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pivotCache/pivotCacheDefinition29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slicers/slicer2.xml" ContentType="application/vnd.ms-excel.slicer+xml"/>
  <Override PartName="/xl/timelines/timeline2.xml" ContentType="application/vnd.ms-excel.timelin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en_skoroszyt"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karol\Downloads\E-commerece Customer Dataset\"/>
    </mc:Choice>
  </mc:AlternateContent>
  <bookViews>
    <workbookView xWindow="0" yWindow="0" windowWidth="23040" windowHeight="8040" firstSheet="1" activeTab="5"/>
  </bookViews>
  <sheets>
    <sheet name="E-Commerce_RawData" sheetId="1" state="hidden" r:id="rId1"/>
    <sheet name="E-Commerce_cleaned" sheetId="3" r:id="rId2"/>
    <sheet name="Let's know the data" sheetId="4" r:id="rId3"/>
    <sheet name="Pivot tables-worksheet" sheetId="7" state="hidden" r:id="rId4"/>
    <sheet name="Pivot tables-worksheet2" sheetId="12" state="hidden" r:id="rId5"/>
    <sheet name="Dashboard" sheetId="8" r:id="rId6"/>
    <sheet name="Dashboard - conclusions" sheetId="6" r:id="rId7"/>
  </sheets>
  <definedNames>
    <definedName name="_xlnm._FilterDatabase" localSheetId="1" hidden="1">'E-Commerce_cleaned'!$A$1:$R$3600</definedName>
    <definedName name="_xlcn.WorksheetConnection_ECommerce_cleanedAR1" hidden="1">'E-Commerce_cleaned'!$A:$R</definedName>
    <definedName name="Fragmentator_Device">#N/A</definedName>
    <definedName name="Fragmentator_Device1">#N/A</definedName>
    <definedName name="Fragmentator_Gender">#N/A</definedName>
    <definedName name="Fragmentator_Gender1">#N/A</definedName>
    <definedName name="Fragmentator_OrderStatus">#N/A</definedName>
    <definedName name="Fragmentator_OrderStatus1">#N/A</definedName>
    <definedName name="Fragmentator_TrafficSource">#N/A</definedName>
    <definedName name="Fragmentator_TrafficSource1">#N/A</definedName>
    <definedName name="OśCzasu_InvoiceDate">#N/A</definedName>
  </definedNames>
  <calcPr calcId="162913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  <pivotCache cacheId="8" r:id="rId16"/>
    <pivotCache cacheId="9" r:id="rId17"/>
    <pivotCache cacheId="10" r:id="rId18"/>
    <pivotCache cacheId="11" r:id="rId19"/>
    <pivotCache cacheId="12" r:id="rId20"/>
    <pivotCache cacheId="13" r:id="rId21"/>
    <pivotCache cacheId="14" r:id="rId22"/>
    <pivotCache cacheId="15" r:id="rId23"/>
    <pivotCache cacheId="16" r:id="rId24"/>
    <pivotCache cacheId="17" r:id="rId25"/>
    <pivotCache cacheId="18" r:id="rId26"/>
    <pivotCache cacheId="19" r:id="rId27"/>
    <pivotCache cacheId="20" r:id="rId28"/>
    <pivotCache cacheId="21" r:id="rId29"/>
    <pivotCache cacheId="22" r:id="rId30"/>
    <pivotCache cacheId="23" r:id="rId31"/>
    <pivotCache cacheId="419" r:id="rId32"/>
    <pivotCache cacheId="422" r:id="rId33"/>
    <pivotCache cacheId="425" r:id="rId34"/>
  </pivotCaches>
  <fileRecoveryPr repairLoad="1"/>
  <extLst>
    <ext xmlns:x14="http://schemas.microsoft.com/office/spreadsheetml/2009/9/main" uri="{876F7934-8845-4945-9796-88D515C7AA90}">
      <x14:pivotCaches>
        <pivotCache cacheId="26" r:id="rId35"/>
      </x14:pivotCaches>
    </ext>
    <ext xmlns:x14="http://schemas.microsoft.com/office/spreadsheetml/2009/9/main" uri="{BBE1A952-AA13-448e-AADC-164F8A28A991}">
      <x14:slicerCaches>
        <x14:slicerCache r:id="rId36"/>
        <x14:slicerCache r:id="rId37"/>
        <x14:slicerCache r:id="rId38"/>
        <x14:slicerCache r:id="rId39"/>
        <x14:slicerCache r:id="rId40"/>
        <x14:slicerCache r:id="rId41"/>
        <x14:slicerCache r:id="rId42"/>
        <x14:slicerCache r:id="rId4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206" r:id="rId44"/>
      </x15:timelineCachePivotCaches>
    </ext>
    <ext xmlns:x15="http://schemas.microsoft.com/office/spreadsheetml/2010/11/main" uri="{D0CA8CA8-9F24-4464-BF8E-62219DCF47F9}">
      <x15:timelineCacheRefs>
        <x15:timelineCacheRef r:id="rId45"/>
      </x15:timelineCacheRefs>
    </ext>
    <ext xmlns:x15="http://schemas.microsoft.com/office/spreadsheetml/2010/11/main" uri="{FCE2AD5D-F65C-4FA6-A056-5C36A1767C68}">
      <x15:dataModel>
        <x15:modelTables>
          <x15:modelTable id="Zakres" name="Zakres" connection="WorksheetConnection_E-Commerce_cleaned!$A:$R"/>
        </x15:modelTables>
        <x15:extLst>
          <ext xmlns:x16="http://schemas.microsoft.com/office/spreadsheetml/2014/11/main" uri="{9835A34E-60A6-4A7C-AAB8-D5F71C897F49}">
            <x16:modelTimeGroupings>
              <x16:modelTimeGrouping tableName="Zakres" columnName="InvoiceDate" columnId="InvoiceDate">
                <x16:calculatedTimeColumn columnName="InvoiceDate (rok)" columnId="InvoiceDate (rok)" contentType="years" isSelected="1"/>
                <x16:calculatedTimeColumn columnName="InvoiceDate (kwartał)" columnId="InvoiceDate (kwartał)" contentType="quarters" isSelected="1"/>
                <x16:calculatedTimeColumn columnName="InvoiceDate (indeks miesiąca)" columnId="InvoiceDate (indeks miesiąca)" contentType="monthsindex" isSelected="1"/>
                <x16:calculatedTimeColumn columnName="InvoiceDate (miesiąc)" columnId="InvoiceDate (miesiąc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K174" i="7" l="1"/>
  <c r="B22" i="4"/>
  <c r="B21" i="4"/>
  <c r="B20" i="4"/>
  <c r="B19" i="4"/>
  <c r="B18" i="4"/>
  <c r="B17" i="4"/>
  <c r="B16" i="4"/>
  <c r="B15" i="4"/>
  <c r="B14" i="4"/>
  <c r="B13" i="4"/>
  <c r="B12" i="4"/>
  <c r="B11" i="4"/>
  <c r="B11" i="4" a="1"/>
  <c r="B10" i="4"/>
  <c r="B9" i="4"/>
  <c r="B8" i="4"/>
  <c r="B7" i="4"/>
  <c r="B6" i="4"/>
  <c r="B5" i="4"/>
  <c r="B4" i="4"/>
  <c r="B4" i="4" a="1"/>
  <c r="C3" i="4"/>
  <c r="C3" i="4" a="1"/>
  <c r="B3" i="4"/>
  <c r="B2" i="4"/>
  <c r="B2" i="4" a="1"/>
</calcChain>
</file>

<file path=xl/connections.xml><?xml version="1.0" encoding="utf-8"?>
<connections xmlns="http://schemas.openxmlformats.org/spreadsheetml/2006/main">
  <connection id="1" keepAlive="1" name="ThisWorkbookDataModel" description="Model danych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E-Commerce_cleaned!$A:$R" type="102" refreshedVersion="6" minRefreshableVersion="5">
    <extLst>
      <ext xmlns:x15="http://schemas.microsoft.com/office/spreadsheetml/2010/11/main" uri="{DE250136-89BD-433C-8126-D09CA5730AF9}">
        <x15:connection id="Zakres" autoDelete="1">
          <x15:rangePr sourceName="_xlcn.WorksheetConnection_ECommerce_cleanedAR1"/>
        </x15:connection>
      </ext>
    </extLst>
  </connection>
</connections>
</file>

<file path=xl/sharedStrings.xml><?xml version="1.0" encoding="utf-8"?>
<sst xmlns="http://schemas.openxmlformats.org/spreadsheetml/2006/main" count="29184" uniqueCount="3750">
  <si>
    <t>CustomerID,Gender,InvoiceDate,InvoiceNumber,ProductID,Quantity,Price,Total,OrderStatus,Country,TrafficSource,SessionDuration,DeviceCategory,Device,OS,DeliveryRating,ProductRating,Sales</t>
  </si>
  <si>
    <t>9691,Female,1/1/2019,26088332,32,3,91.37,274.11,Completed,India,Social Media,6.54,Computer,Laptop,Windows,2,5,274.11</t>
  </si>
  <si>
    <t>8327,Female,1/1/2019,95183269,34,1,48.24,48.24,In Process,India,Social Media,5.01,Computer,Desktop,Windows,5,5,0</t>
  </si>
  <si>
    <t>6801,Male,1/1/2019,44769684,64,2,35.23,70.46,Completed,United States,Paid Advertisment,0.1,Computer,Desktop,Windows,1,2,70.46</t>
  </si>
  <si>
    <t>4406,Male,1/2/2019,12422351,41,2,32.33,64.66,Completed,Philippines,Social Media,1.95,Mobile,Tablet,Windows,4,4,64.66</t>
  </si>
  <si>
    <t>1966,Male,1/3/2019,84352310,20,1,81.89,81.89,Completed,Brazil,Organic Search,9.15,Computer,Laptop,Windows,5,3,81.89</t>
  </si>
  <si>
    <t>6148,Male,1/3/2019,53293645,10,3,19.34,58.02,Completed,Egypt,Organic Search,7.89,Computer,Desktop,Windows,4,5,58.02</t>
  </si>
  <si>
    <t>4183,Male,1/4/2019,22473410,46,2,9.88,19.76,Completed,Turkey,Organic Search,1.6,Computer,Laptop,Windows,4,5,19.76</t>
  </si>
  <si>
    <t>5979,Male,1/5/2019,45762453,79,2,33.28,66.56,In Process,Japan,Organic Search,0.11,Computer,Laptop,Windows,5,5,0</t>
  </si>
  <si>
    <t>7656,Male,1/5/2019,72918460,91,3,67.48,202.44,Completed,United States,Paid Advertisment,8.28,Mobile,Smart Phone,Windows,5,4,202.44</t>
  </si>
  <si>
    <t>9953,Male,1/6/2019,84161141,61,2,70.34,140.68,In Process,Japan,Social Media,1.61,Computer,Laptop,Windows,3,4,0</t>
  </si>
  <si>
    <t>1817,Female,1/7/2019,81218452,31,3,43.5,130.5,Completed,China,Social Media,3.53,Computer,Laptop,Windows,3,5,130.5</t>
  </si>
  <si>
    <t>6653,Male,1/7/2019,85161028,33,2,28.56,57.12,Rejected,United Kingdom,Paid Advertisment,4.19,Computer,Laptop,Linux,5,4,0</t>
  </si>
  <si>
    <t>5162,Male,1/8/2019,32023373,57,1,13.08,13.08,Completed,South Korea,Organic Search,6.6,Computer,Desktop,Windows,5,5,13.08</t>
  </si>
  <si>
    <t>4825,Female,1/9/2019,75330542,97,1,56.74,56.74,Completed,Japan,Organic Search,4.92,Computer,Laptop,Windows,5,5,56.74</t>
  </si>
  <si>
    <t>1166,Male,1/9/2019,29669465,22,2,41.48,82.96,Completed,Japan,Paid Advertisment,8.14,Computer,Desktop,Windows,4,5,82.96</t>
  </si>
  <si>
    <t>8000,Female,1/10/2019,68975681,84,3,32.88,98.64,In Process,Brazil,Social Media,5.78,Computer,Desktop,Windows,5,4,0</t>
  </si>
  <si>
    <t>1712,Male,1/10/2019,14535740,9,1,73.83,73.83,Completed,United Kingdom,Paid Advertisment,3.47,Computer,Desktop,Windows,5,4,73.83</t>
  </si>
  <si>
    <t>6399,Male,1/11/2019,29415165,39,3,41.61,124.83,Completed,Russia,Organic Search,8.45,Computer,Laptop,Windows,4,5,124.83</t>
  </si>
  <si>
    <t>6379,Male,1/11/2019,97024423,30,2,6.08,12.16,Cancelled,Turkey,Social Media,8.25,Computer,Desktop,Mac,3,5,0</t>
  </si>
  <si>
    <t>3256,Female,1/11/2019,73294466,43,2,30.66,61.32,Completed,Japan,Social Media,8.17,Computer,Desktop,Windows,5,3,61.32</t>
  </si>
  <si>
    <t>7692,Male,1/12/2019,98393960,29,1,1.91,1.91,Completed,China,Organic Search,2.56,Mobile,Smart Phone,Android,5,4,1.91</t>
  </si>
  <si>
    <t>3440,Male,1/13/2019,33590014,15,1,6.32,6.32,Completed,United Kingdom,Paid Advertisment,0.6,Computer,Desktop,Windows,4,5,6.32</t>
  </si>
  <si>
    <t>5330,Female,1/13/2019,96617596,56,3,87.34,262.02,Completed,Australia,Paid Advertisment,3.21,Mobile,Smart Phone,Windows,5,4,262.02</t>
  </si>
  <si>
    <t>5663,Female,1/13/2019,64683713,54,1,90.78,90.78,Completed,Saudi Arabia,Paid Advertisment,0.79,Computer,Desktop,Windows,5,5,90.78</t>
  </si>
  <si>
    <t>1385,Male,1/13/2019,46115974,96,3,36.96,110.88,Completed,Japan,Paid Advertisment,6.04,Mobile,Smart Phone,Android,3,2,110.88</t>
  </si>
  <si>
    <t>9551,Male,1/14/2019,27274542,61,1,70.34,70.34,Rejected,France,Organic Search,1.88,Computer,Laptop,Windows,5,3,0</t>
  </si>
  <si>
    <t>8724,Female,1/14/2019,23525893,24,2,99.58,199.16,Completed,United States,Social Media,0.3,Computer,Laptop,Windows,5,4,199.16</t>
  </si>
  <si>
    <t>5213,Female,1/15/2019,63003930,12,3,86.11,258.33,Completed,Taiwan,Social Media,8.71,Computer,Laptop,Windows,5,4,258.33</t>
  </si>
  <si>
    <t>3313,Male,1/16/2019,41087733,90,2,21.51,43.02,Completed,India,Paid Advertisment,3.59,Computer,Desktop,Mac,5,4,43.02</t>
  </si>
  <si>
    <t>4243,Female,1/17/2019,78577841,84,1,32.88,32.88,In Process,United States,Paid Advertisment,8.09,Computer,Desktop,Windows,5,4,0</t>
  </si>
  <si>
    <t>1356,Male,1/17/2019,89821265,40,3,89.85,269.55,Completed,Saudi Arabia,Organic Search,8.73,Computer,Laptop,Linux,4,4,269.55</t>
  </si>
  <si>
    <t>3543,Female,1/18/2019,20166192,24,3,99.58,298.74,In Process,United States,Paid Advertisment,4.21,Computer,Laptop,Windows,5,2,0</t>
  </si>
  <si>
    <t>5301,Female,1/18/2019,33956582,60,1,91.28,91.28,Completed,Saudi Arabia,Paid Advertisment,1.71,Computer,Desktop,Windows,4,5,91.28</t>
  </si>
  <si>
    <t>1847,Female,1/19/2019,85343805,49,3,99.72,299.16,Completed,Indonesia,Social Media,5.43,Computer,Laptop,Windows,5,4,299.16</t>
  </si>
  <si>
    <t>8180,Male,1/19/2019,89023504,19,3,13.2,39.6,Completed,South Korea,Organic Search,2.69,Computer,Desktop,Windows,3,1,39.6</t>
  </si>
  <si>
    <t>2050,Male,1/20/2019,31556200,69,2,96.47,192.94,Cancelled,South Korea,Organic Search,5.42,Mobile,Tablet,Windows,5,5,0</t>
  </si>
  <si>
    <t>6670,Male,1/20/2019,35445083,9,3,73.83,221.49,Completed,Argentina,Social Media,3.22,Mobile,Smart Phone,Windows,5,4,221.49</t>
  </si>
  <si>
    <t>1919,Female,1/21/2019,50539359,23,3,95.72,287.16,Completed,Italy,Social Media,7.98,Computer,Desktop,Mac,5,3,287.16</t>
  </si>
  <si>
    <t>1972,Male,1/21/2019,24547944,17,2,18.86,37.72,In Process,Russia,Organic Search,6.54,Computer,Desktop,Mac,3,5,0</t>
  </si>
  <si>
    <t>2396,Female,1/22/2019,71200221,10,1,19.34,19.34,Completed,Japan,Organic Search,4.28,Computer,Desktop,Mac,4,5,19.34</t>
  </si>
  <si>
    <t>9792,Female,1/23/2019,46052212,60,2,91.28,182.56,Completed,China,Organic Search,0.74,Computer,Laptop,Windows,5,4,182.56</t>
  </si>
  <si>
    <t>7118,Female,1/23/2019,73826943,76,3,76.67,230.01,In Process,Russia,Paid Advertisment,0.65,Mobile,Tablet,Windows,5,4,0</t>
  </si>
  <si>
    <t>1990,Female,1/24/2019,91309063,85,1,68.31,68.31,Completed,China,Organic Search,8.32,Computer,Desktop,Windows,4,5,68.31</t>
  </si>
  <si>
    <t>6002,Male,1/24/2019,92733022,97,2,56.74,113.48,In Process,Canada,Social Media,8.46,Computer,Laptop,Windows,4,3,0</t>
  </si>
  <si>
    <t>5822,Female,1/25/2019,81706166,24,1,99.58,99.58,Cancelled,Turkey,Social Media,3.83,Computer,Desktop,Windows,5,4,0</t>
  </si>
  <si>
    <t>8837,Male,1/26/2019,79074150,61,2,70.34,140.68,Completed,United States,Organic Search,0.2,Computer,Desktop,Windows,5,5,140.68</t>
  </si>
  <si>
    <t>2437,Male,1/26/2019,94518091,8,1,67.18,67.18,Cancelled,Italy,Organic Search,3.94,Mobile,Smart Phone,Android,4,5,0</t>
  </si>
  <si>
    <t>1457,Female,1/26/2019,11512793,75,2,32.34,64.68,In Process,India,Organic Search,4.94,Computer,Desktop,Windows,5,5,0</t>
  </si>
  <si>
    <t>3446,Female,1/26/2019,36215549,67,2,17.22,34.44,Completed,Germany,Organic Search,3.12,Mobile,Tablet,Android,3,3,34.44</t>
  </si>
  <si>
    <t>1784,Female,1/26/2019,93398915,18,1,1.97,1.97,Completed,France,Organic Search,6.01,Computer,Desktop,Mac,5,3,1.97</t>
  </si>
  <si>
    <t>8735,Male,1/27/2019,39689144,11,2,4.31,8.62,In Process,Brazil,Paid Advertisment,8.61,Computer,Desktop,Linux,3,4,0</t>
  </si>
  <si>
    <t>6952,Male,1/27/2019,49336199,23,1,95.72,95.72,In Process,Taiwan,Organic Search,0.1,Computer,Desktop,Mac,5,5,0</t>
  </si>
  <si>
    <t>9816,Female,1/27/2019,83768533,98,1,85.04,85.04,Completed,United States,Organic Search,4.87,Computer,Desktop,Windows,5,4,85.04</t>
  </si>
  <si>
    <t>4049,Female,1/28/2019,96649574,94,1,17.63,17.63,Cancelled,Egypt,Organic Search,9.77,Computer,Desktop,Windows,4,3,0</t>
  </si>
  <si>
    <t>1395,Male,1/28/2019,17352662,9,3,73.83,221.49,Completed,United Kingdom,Organic Search,2.74,Mobile,Tablet,Windows,5,3,221.49</t>
  </si>
  <si>
    <t>7936,Male,1/29/2019,29489662,25,2,11.29,22.58,Rejected,France,Social Media,0.09,Computer,Laptop,Windows,3,5,0</t>
  </si>
  <si>
    <t>2609,Female,1/29/2019,37211927,19,2,13.2,26.4,In Process,United States,Social Media,2.19,Mobile,Tablet,Windows,4,5,0</t>
  </si>
  <si>
    <t>2495,Male,1/30/2019,50599444,21,3,98.91,296.73,Completed,China,Organic Search,2.21,Mobile,Tablet,Windows,4,3,296.73</t>
  </si>
  <si>
    <t>4592,Male,1/31/2019,41719113,27,3,72.93,218.79,Completed,France,Organic Search,8.99,Computer,Desktop,Windows,5,5,218.79</t>
  </si>
  <si>
    <t>6440,Female,1/31/2019,11529780,4,2,32.43,64.86,Completed,Taiwan,Organic Search,6.09,Mobile,Smart Phone,Android,5,3,64.86</t>
  </si>
  <si>
    <t>8919,Male,2/1/2019,54575778,4,3,32.43,97.29,In Process,China,Organic Search,8.01,Computer,Laptop,Windows,5,2,0</t>
  </si>
  <si>
    <t>7211,Male,2/1/2019,93139178,47,2,64.64,129.28,In Process,Australia,Social Media,8.31,Mobile,Smart Phone,Android,5,5,0</t>
  </si>
  <si>
    <t>5189,Male,2/1/2019,18189745,85,1,68.31,68.31,Completed,France,Organic Search,0.82,Mobile,Tablet,Android,4,5,68.31</t>
  </si>
  <si>
    <t>3360,Female,2/1/2019,46806659,9,2,73.83,147.66,Cancelled,Japan,Paid Advertisment,0.19,Computer,Desktop,Windows,5,5,0</t>
  </si>
  <si>
    <t>9523,Male,2/2/2019,85394637,29,2,1.91,3.82,In Process,United States,Organic Search,7.74,Mobile,Smart Phone,Android,3,2,0</t>
  </si>
  <si>
    <t>9281,Female,2/2/2019,43930998,79,3,33.28,99.84,Completed,Russia,Organic Search,0.71,Computer,Laptop,Windows,4,4,99.84</t>
  </si>
  <si>
    <t>2844,Female,2/3/2019,98343421,62,2,81.46,162.92,Completed,United Kingdom,Organic Search,3.32,Computer,Desktop,Windows,5,5,162.92</t>
  </si>
  <si>
    <t>3761,Male,2/4/2019,90393819,80,1,77.64,77.64,Completed,Taiwan,Organic Search,0.78,Computer,Laptop,Linux,5,5,77.64</t>
  </si>
  <si>
    <t>3399,Male,2/5/2019,60520530,41,2,32.33,64.66,Completed,Switzerland,Social Media,8.08,Computer,Laptop,Windows,4,5,64.66</t>
  </si>
  <si>
    <t>2503,Male,2/5/2019,25877286,92,1,58.5,58.5,In Process,United States,Organic Search,2.89,Computer,Desktop,Windows,2,5,0</t>
  </si>
  <si>
    <t>1832,Male,2/6/2019,86264346,100,2,98.59,197.18,In Process,United Kingdom,Social Media,8.95,Mobile,Smart Phone,Android,5,5,0</t>
  </si>
  <si>
    <t>1542,Male,2/7/2019,84546978,29,1,1.91,1.91,Completed,United States,Organic Search,0.62,Computer,Desktop,Windows,5,5,1.91</t>
  </si>
  <si>
    <t>9899,Female,2/7/2019,81805625,38,1,26.03,26.03,Rejected,Switzerland,Organic Search,8.57,Computer,Laptop,Windows,5,3,0</t>
  </si>
  <si>
    <t>6916,Male,2/8/2019,76487166,25,1,11.29,11.29,Completed,India,Organic Search,5.97,Mobile,Smart Phone,Android,5,4,11.29</t>
  </si>
  <si>
    <t>2948,Male,2/9/2019,44777671,52,1,20.15,20.15,Cancelled,Egypt,Paid Advertisment,1.18,Mobile,Tablet,Android,5,5,0</t>
  </si>
  <si>
    <t>4190,Male,2/9/2019,93538850,89,3,37.61,112.83,Completed,Brazil,Organic Search,4.47,Computer,Desktop,Mac,5,3,112.83</t>
  </si>
  <si>
    <t>2144,Male,2/10/2019,31528625,46,1,9.88,9.88,Completed,United Kingdom,Organic Search,9.3,Computer,Desktop,Windows,4,5,9.88</t>
  </si>
  <si>
    <t>3521,Male,2/10/2019,13262212,52,2,20.15,40.3,Completed,Japan,Organic Search,2.74,Mobile,Tablet,Windows,4,3,40.3</t>
  </si>
  <si>
    <t>9149,Male,2/10/2019,41497662,73,3,30.57,91.71,Cancelled,Brazil,Organic Search,3.81,Computer,Desktop,Linux,4,4,0</t>
  </si>
  <si>
    <t>7281,Male,2/10/2019,52320968,78,1,19.66,19.66,Completed,Italy,Organic Search,0.49,Computer,Desktop,Windows,4,5,19.66</t>
  </si>
  <si>
    <t>1529,Male,2/10/2019,45274559,8,1,67.18,67.18,In Process,Japan,Organic Search,0.52,Computer,Laptop,Windows,3,4,0</t>
  </si>
  <si>
    <t>8311,Male,2/11/2019,72705429,50,2,50.71,101.42,Completed,Germany,Social Media,8.31,Computer,Laptop,Windows,4,4,101.42</t>
  </si>
  <si>
    <t>1240,Male,2/11/2019,66883041,46,3,9.88,29.64,Completed,South Korea,Organic Search,2.83,Mobile,Tablet,Windows,3,3,29.64</t>
  </si>
  <si>
    <t>3613,Female,2/12/2019,41983414,91,2,67.48,134.96,Completed,South Korea,Organic Search,5.69,Computer,Desktop,Windows,5,2,134.96</t>
  </si>
  <si>
    <t>8579,Male,2/12/2019,42429169,80,2,77.64,155.28,Cancelled,Germany,Organic Search,1.24,Mobile,Tablet,Windows,5,5,0</t>
  </si>
  <si>
    <t>8528,Male,2/13/2019,80275930,52,2,20.15,40.3,Completed,Italy,Paid Advertisment,9.68,Computer,Laptop,Windows,5,4,40.3</t>
  </si>
  <si>
    <t>4499,Male,2/13/2019,25343587,22,3,41.48,124.44,Completed,Australia,Social Media,4.44,Computer,Laptop,Windows,5,3,124.44</t>
  </si>
  <si>
    <t>3811,Male,2/13/2019,94219421,21,1,98.91,98.91,Completed,Japan,Social Media,4.59,Mobile,Smart Phone,Android,5,4,98.91</t>
  </si>
  <si>
    <t>7695,Female,2/14/2019,57499295,66,1,56.01,56.01,Completed,China,Social Media,6.68,Computer,Desktop,Windows,5,5,56.01</t>
  </si>
  <si>
    <t>2821,Male,2/15/2019,80452262,78,3,19.66,58.98,Completed,Mexico,Organic Search,5.32,Computer,Desktop,Windows,5,4,58.98</t>
  </si>
  <si>
    <t>3219,Male,2/15/2019,53369403,89,1,37.61,37.61,Completed,Italy,Social Media,8.77,Computer,Laptop,Windows,5,5,37.61</t>
  </si>
  <si>
    <t>2314,Male,2/15/2019,87415429,84,3,32.88,98.64,Completed,Mexico,Organic Search,9.64,Computer,Laptop,Linux,5,4,98.64</t>
  </si>
  <si>
    <t>6018,Male,2/15/2019,85412978,5,1,11.97,11.97,In Process,Taiwan,Organic Search,5.14,Mobile,Smart Phone,Android,5,3,0</t>
  </si>
  <si>
    <t>9304,Male,2/16/2019,32348718,82,2,5.82,11.64,Completed,Russia,Social Media,9.17,Computer,Desktop,Mac,5,5,11.64</t>
  </si>
  <si>
    <t>9993,Male,2/16/2019,52989754,5,2,11.97,23.94,Cancelled,Brazil,Paid Advertisment,6.05,Computer,Laptop,Windows,5,2,0</t>
  </si>
  <si>
    <t>9199,Male,2/16/2019,49369386,98,3,85.04,255.12,Cancelled,Netherlands,Social Media,9.55,Computer,Desktop,Windows,5,4,0</t>
  </si>
  <si>
    <t>2289,Male,2/17/2019,13050446,67,3,17.22,51.66,Cancelled,Russia,Paid Advertisment,3.99,Computer,Desktop,Windows,2,5,0</t>
  </si>
  <si>
    <t>6836,Male,2/17/2019,75641745,1,2,81.91,163.82,Completed,Mexico,Social Media,2.23,Computer,Laptop,Windows,3,5,163.82</t>
  </si>
  <si>
    <t>2783,Male,2/18/2019,86200787,59,3,79.57,238.71,Completed,United States,Social Media,3.95,Mobile,Tablet,Android,1,5,238.71</t>
  </si>
  <si>
    <t>8462,Male,2/19/2019,56715045,25,2,11.29,22.58,Completed,Belgium,Organic Search,3.8,Computer,Laptop,Windows,5,5,22.58</t>
  </si>
  <si>
    <t>9293,Female,2/19/2019,39840311,56,1,87.34,87.34,Completed,Egypt,Organic Search,0.13,Computer,Laptop,Windows,5,5,87.34</t>
  </si>
  <si>
    <t>5459,Male,2/20/2019,91175672,70,1,63.88,63.88,Completed,Canada,Organic Search,4.15,Computer,Laptop,Windows,4,5,63.88</t>
  </si>
  <si>
    <t>4692,Male,2/20/2019,92723264,54,1,90.78,90.78,Cancelled,France,Social Media,8.65,Mobile,Tablet,Windows,5,3,0</t>
  </si>
  <si>
    <t>9317,Female,2/21/2019,77430402,32,3,91.37,274.11,In Process,United States,Social Media,8.47,Computer,Desktop,Windows,3,5,0</t>
  </si>
  <si>
    <t>3163,Male,2/22/2019,63194104,51,3,50.59,151.77,In Process,China,Social Media,4.24,Computer,Laptop,Windows,5,4,0</t>
  </si>
  <si>
    <t>8142,Female,2/22/2019,45916741,95,1,50.48,50.48,Cancelled,United States,Organic Search,3.47,Computer,Desktop,Mac,5,5,0</t>
  </si>
  <si>
    <t>3279,Male,2/23/2019,80609189,73,1,30.57,30.57,Cancelled,Philippines,Organic Search,5.51,Computer,Desktop,Windows,4,4,0</t>
  </si>
  <si>
    <t>7467,Male,2/23/2019,40302112,66,2,56.01,112.02,Completed,China,Organic Search,7.53,Computer,Laptop,Linux,5,5,112.02</t>
  </si>
  <si>
    <t>1128,Female,2/24/2019,70062063,12,2,86.11,172.22,In Process,Switzerland,Organic Search,4.7,Computer,Laptop,Windows,3,2,0</t>
  </si>
  <si>
    <t>2470,Male,2/24/2019,69991816,27,1,72.93,72.93,Completed,Vietnam,Organic Search,0.71,Computer,Desktop,Windows,5,5,72.93</t>
  </si>
  <si>
    <t>6111,Male,2/25/2019,26294854,34,3,48.24,144.72,In Process,Indonesia,Social Media,1.39,Mobile,Smart Phone,Windows,5,4,0</t>
  </si>
  <si>
    <t>7540,Male,2/25/2019,35566693,32,1,91.37,91.37,In Process,India,Organic Search,3.13,Mobile,Smart Phone,Android,5,4,0</t>
  </si>
  <si>
    <t>8024,Male,2/25/2019,12709786,26,3,34.43,103.29,Completed,Canada,Paid Advertisment,4.86,Mobile,Smart Phone,Android,2,4,103.29</t>
  </si>
  <si>
    <t>7669,Female,2/26/2019,86454414,31,1,43.5,43.5,In Process,Italy,Organic Search,8.33,Computer,Laptop,Windows,5,5,0</t>
  </si>
  <si>
    <t>5055,Male,2/26/2019,50669223,4,2,32.43,64.86,Completed,Nigeria,Organic Search,6.85,Mobile,Smart Phone,Android,4,3,64.86</t>
  </si>
  <si>
    <t>9919,Male,2/27/2019,63221839,40,3,89.85,269.55,Completed,Germany,Social Media,5.43,Mobile,Tablet,Android,4,5,269.55</t>
  </si>
  <si>
    <t>1973,Male,2/27/2019,23855191,89,1,37.61,37.61,Completed,South Korea,Social Media,9.42,Computer,Desktop,Windows,3,5,37.61</t>
  </si>
  <si>
    <t>2922,Male,2/27/2019,44109210,39,1,41.61,41.61,In Process,Netherlands,Organic Search,0.27,Mobile,Smart Phone,Android,4,4,0</t>
  </si>
  <si>
    <t>7006,Male,2/27/2019,21302560,82,3,5.82,17.46,Completed,South Korea,Social Media,4.11,Computer,Laptop,Windows,5,5,17.46</t>
  </si>
  <si>
    <t>7107,Male,2/28/2019,13449170,45,2,3.67,7.34,Cancelled,South Korea,Organic Search,9.84,Computer,Laptop,Windows,3,5,0</t>
  </si>
  <si>
    <t>3623,Male,3/1/2019,98537015,39,2,41.61,83.22,In Process,Brazil,Social Media,6.32,Computer,Desktop,Windows,4,4,0</t>
  </si>
  <si>
    <t>3794,Male,3/1/2019,38912453,44,1,52.78,52.78,Rejected,France,Paid Advertisment,3.78,Computer,Desktop,Windows,5,5,0</t>
  </si>
  <si>
    <t>2305,Male,3/2/2019,24812248,53,3,7.51,22.53,Cancelled,Indonesia,Paid Advertisment,9.45,Computer,Desktop,Windows,5,4,0</t>
  </si>
  <si>
    <t>4761,Female,3/2/2019,55049271,18,1,1.97,1.97,Completed,Argentina,Social Media,3.87,Computer,Desktop,Windows,5,3,1.97</t>
  </si>
  <si>
    <t>6874,Female,3/3/2019,24623839,18,2,1.97,3.94,Completed,United Kingdom,Organic Search,1.34,Computer,Laptop,Windows,5,5,3.94</t>
  </si>
  <si>
    <t>8515,Male,3/3/2019,27824082,6,3,8.07,24.21,Completed,Switzerland,Paid Advertisment,9.39,Computer,Laptop,Windows,4,4,24.21</t>
  </si>
  <si>
    <t>7873,Female,3/3/2019,11785961,56,2,87.34,174.68,Completed,South Korea,Social Media,4.9,Computer,Laptop,Windows,5,2,174.68</t>
  </si>
  <si>
    <t>1742,Female,3/4/2019,37516577,86,1,93.47,93.47,Completed,South Korea,Organic Search,2.38,Mobile,Tablet,Windows,5,5,93.47</t>
  </si>
  <si>
    <t>6691,Male,3/4/2019,24652972,85,1,68.31,68.31,Completed,Mexico,Organic Search,2.7,Computer,Desktop,Windows,5,4,68.31</t>
  </si>
  <si>
    <t>6960,Female,3/5/2019,30191945,51,1,50.59,50.59,In Process,Japan,Social Media,2.82,Mobile,Smart Phone,Windows,5,5,0</t>
  </si>
  <si>
    <t>6849,Male,3/5/2019,70476491,47,1,64.64,64.64,Cancelled,India,Organic Search,7.71,Computer,Laptop,Windows,4,5,0</t>
  </si>
  <si>
    <t>6005,Male,3/6/2019,72987497,53,1,7.51,7.51,Cancelled,United States,Organic Search,2.46,Mobile,Tablet,Windows,4,4,0</t>
  </si>
  <si>
    <t>4507,Male,3/7/2019,59202076,71,3,57.53,172.59,Rejected,South Korea,Organic Search,8.68,Computer,Desktop,Windows,5,4,0</t>
  </si>
  <si>
    <t>4282,Female,3/7/2019,38978082,51,2,50.59,101.18,Completed,Canada,Social Media,0.64,Computer,Laptop,Windows,5,5,101.18</t>
  </si>
  <si>
    <t>4349,Male,3/8/2019,24699973,70,3,63.88,191.64,In Process,Spain,Social Media,2.73,Computer,Desktop,Windows,4,5,0</t>
  </si>
  <si>
    <t>2371,Male,3/8/2019,55541844,4,2,32.43,64.86,In Process,Spain,Organic Search,2.05,Computer,Desktop,Windows,4,2,0</t>
  </si>
  <si>
    <t>6483,Male,3/9/2019,48148209,39,2,41.61,83.22,Completed,Mexico,Social Media,3.76,Computer,Desktop,Windows,5,4,83.22</t>
  </si>
  <si>
    <t>9244,Female,3/10/2019,49918538,63,2,57.12,114.24,Cancelled,Germany,Social Media,0.7,Computer,Desktop,Mac,5,5,0</t>
  </si>
  <si>
    <t>7702,Male,3/10/2019,89731038,9,1,73.83,73.83,Completed,Canada,Organic Search,7.9,Mobile,Tablet,iOS,4,5,73.83</t>
  </si>
  <si>
    <t>8750,Male,3/10/2019,62993008,50,3,50.71,152.13,Completed,France,Social Media,8.23,Computer,Desktop,Windows,4,5,152.13</t>
  </si>
  <si>
    <t>8113,Female,3/11/2019,53796492,65,1,38.95,38.95,In Process,Russia,Organic Search,8.44,Computer,Laptop,Windows,5,5,0</t>
  </si>
  <si>
    <t>2140,Male,3/11/2019,43599668,6,3,8.07,24.21,Cancelled,Vietnam,Paid Advertisment,0.3,Computer,Laptop,Windows,5,4,0</t>
  </si>
  <si>
    <t>1215,Female,3/12/2019,54998773,72,3,3.55,10.65,Completed,Japan,Social Media,5.57,Computer,Laptop,Linux,3,3,10.65</t>
  </si>
  <si>
    <t>2248,Male,3/12/2019,59742198,39,1,41.61,41.61,In Process,United States,Organic Search,6.25,Mobile,Smart Phone,Windows,5,4,0</t>
  </si>
  <si>
    <t>6258,Male,3/13/2019,75273264,39,1,41.61,41.61,In Process,Spain,Social Media,0.7,Computer,Laptop,Linux,5,4,0</t>
  </si>
  <si>
    <t>3562,Male,3/14/2019,61783260,56,3,87.34,262.02,Completed,Germany,Social Media,0.54,Computer,Laptop,Windows,5,4,262.02</t>
  </si>
  <si>
    <t>9208,Male,3/14/2019,18053386,70,2,63.88,127.76,Completed,South Korea,Paid Advertisment,2.36,Computer,Desktop,Mac,4,2,127.76</t>
  </si>
  <si>
    <t>9495,Female,3/14/2019,26844645,69,1,96.47,96.47,In Process,Taiwan,Organic Search,4.27,Mobile,Smart Phone,Android,4,2,0</t>
  </si>
  <si>
    <t>1495,Male,3/14/2019,16077009,10,2,19.34,38.68,Cancelled,Turkey,Social Media,3.99,Computer,Desktop,Windows,3,3,0</t>
  </si>
  <si>
    <t>9998,Male,3/14/2019,26100713,91,2,67.48,134.96,Completed,United Kingdom,Social Media,5.04,Computer,Laptop,Windows,3,5,134.96</t>
  </si>
  <si>
    <t>9395,Male,3/14/2019,46141785,90,1,21.51,21.51,Completed,China,Organic Search,8.18,Computer,Desktop,Windows,5,4,21.51</t>
  </si>
  <si>
    <t>6333,Female,3/15/2019,17705878,24,1,99.58,99.58,Cancelled,India,Paid Advertisment,0.51,Mobile,Tablet,Windows,4,4,0</t>
  </si>
  <si>
    <t>6634,Female,3/16/2019,97548443,66,1,56.01,56.01,Completed,Netherlands,Organic Search,1.86,Mobile,Tablet,Android,4,5,56.01</t>
  </si>
  <si>
    <t>9944,Female,3/16/2019,94572670,89,1,37.61,37.61,Completed,Italy,Paid Advertisment,6.55,Computer,Desktop,Windows,4,5,37.61</t>
  </si>
  <si>
    <t>9951,Male,3/17/2019,17131549,22,2,41.48,82.96,Completed,Vietnam,Social Media,9.49,Computer,Desktop,Windows,3,4,82.96</t>
  </si>
  <si>
    <t>2789,Male,3/17/2019,63883927,3,1,97.19,97.19,Cancelled,Spain,Social Media,1.23,Computer,Desktop,Windows,2,3,0</t>
  </si>
  <si>
    <t>3385,Male,3/18/2019,66320727,5,3,11.97,35.91,Completed,United Kingdom,Organic Search,5.96,Computer,Desktop,Windows,5,5,35.91</t>
  </si>
  <si>
    <t>1166,Male,3/19/2019,50914803,13,1,41.29,41.29,Completed,United States,Social Media,7.14,Computer,Desktop,Windows,5,3,41.29</t>
  </si>
  <si>
    <t>2035,Male,3/19/2019,13683428,88,2,40.95,81.9,Rejected,United States,Organic Search,4.54,Mobile,Tablet,Windows,5,2,0</t>
  </si>
  <si>
    <t>7387,Male,3/20/2019,32256430,49,2,99.72,199.44,In Process,China,Organic Search,7.64,Computer,Laptop,Linux,3,4,0</t>
  </si>
  <si>
    <t>4289,Male,3/21/2019,17455709,36,2,48.16,96.32,Rejected,Egypt,Organic Search,9.06,Computer,Laptop,Windows,5,4,0</t>
  </si>
  <si>
    <t>4156,Male,3/21/2019,56142928,26,3,34.43,103.29,Completed,Japan,Paid Advertisment,7.23,Computer,Desktop,Windows,3,5,103.29</t>
  </si>
  <si>
    <t>8856,Male,3/21/2019,73448314,39,2,41.61,83.22,Completed,Canada,Paid Advertisment,0.86,Computer,Laptop,Windows,5,4,83.22</t>
  </si>
  <si>
    <t>1358,Male,3/21/2019,89726105,98,1,85.04,85.04,Completed,Australia,Social Media,6.64,Computer,Desktop,Windows,5,5,85.04</t>
  </si>
  <si>
    <t>7674,Male,3/22/2019,52051892,7,2,59.68,119.36,Completed,Mexico,Social Media,3.95,Computer,Laptop,Linux,3,4,119.36</t>
  </si>
  <si>
    <t>4725,Male,3/23/2019,14651466,45,3,3.67,11.01,Completed,Indonesia,Organic Search,3.73,Computer,Laptop,Linux,3,5,11.01</t>
  </si>
  <si>
    <t>2960,Male,3/24/2019,20100176,72,1,3.55,3.55,Rejected,Japan,Social Media,4.58,Mobile,Smart Phone,Android,5,4,0</t>
  </si>
  <si>
    <t>4352,Male,3/24/2019,37889558,67,1,17.22,17.22,Completed,Canada,Paid Advertisment,0.91,Computer,Desktop,Windows,5,5,17.22</t>
  </si>
  <si>
    <t>1941,Male,3/25/2019,63459803,86,3,93.47,280.41,In Process,Australia,Social Media,7.84,Mobile,Smart Phone,iOS,3,5,0</t>
  </si>
  <si>
    <t>2279,Male,3/25/2019,71194031,67,2,17.22,34.44,In Process,Russia,Social Media,4.76,Computer,Laptop,Linux,5,5,0</t>
  </si>
  <si>
    <t>4551,Male,3/26/2019,40345595,81,2,52.96,105.92,Completed,United States,Paid Advertisment,6.34,Computer,Desktop,Windows,3,3,105.92</t>
  </si>
  <si>
    <t>9101,Female,3/26/2019,14893850,96,2,36.96,73.92,Completed,Germany,Organic Search,10,Computer,Laptop,Windows,5,3,73.92</t>
  </si>
  <si>
    <t>4995,Male,3/27/2019,75073824,83,2,1.22,2.44,Completed,Saudi Arabia,Social Media,2.11,Computer,Desktop,Windows,5,5,2.44</t>
  </si>
  <si>
    <t>8425,Male,3/27/2019,31808198,23,3,95.72,287.16,Completed,Indonesia,Organic Search,8.12,Computer,Laptop,Windows,3,3,287.16</t>
  </si>
  <si>
    <t>9177,Male,3/28/2019,94230696,33,2,28.56,57.12,Completed,Canada,Social Media,8.74,Mobile,Tablet,Windows,4,4,57.12</t>
  </si>
  <si>
    <t>6102,Male,3/28/2019,31392911,5,2,11.97,23.94,In Process,United Kingdom,Paid Advertisment,3.59,Mobile,Smart Phone,Android,5,5,0</t>
  </si>
  <si>
    <t>5336,Male,3/29/2019,53312156,37,1,11.5,11.5,Completed,Australia,Social Media,3.97,Computer,Desktop,Windows,5,5,11.5</t>
  </si>
  <si>
    <t>2918,Male,3/29/2019,84266640,94,1,17.63,17.63,Completed,South Korea,Organic Search,5.26,Computer,Desktop,Windows,5,4,17.63</t>
  </si>
  <si>
    <t>2395,Female,3/29/2019,50513914,90,3,21.51,64.53,Cancelled,Netherlands,Organic Search,9.74,Mobile,Smart Phone,Android,5,2,0</t>
  </si>
  <si>
    <t>5327,Male,3/30/2019,96949015,76,2,76.67,153.34,In Process,United States,Organic Search,2.46,Computer,Laptop,Windows,5,3,0</t>
  </si>
  <si>
    <t>6547,Female,3/30/2019,89655348,79,2,33.28,66.56,In Process,Mexico,Social Media,8.61,Mobile,Tablet,Windows,2,4,0</t>
  </si>
  <si>
    <t>6254,Male,3/31/2019,86741273,54,2,90.78,181.56,Cancelled,Germany,Organic Search,5.52,Computer,Laptop,Windows,5,5,0</t>
  </si>
  <si>
    <t>2131,Male,4/1/2019,16010723,66,2,56.01,112.02,Completed,Spain,Social Media,6.86,Computer,Desktop,Mac,5,5,112.02</t>
  </si>
  <si>
    <t>3406,Female,4/1/2019,44187245,41,1,32.33,32.33,Completed,Switzerland,Paid Advertisment,2.9,Mobile,Smart Phone,Windows,5,5,32.33</t>
  </si>
  <si>
    <t>8333,Male,4/2/2019,26120474,94,1,17.63,17.63,Completed,Japan,Social Media,6.64,Mobile,Smart Phone,Windows,5,3,17.63</t>
  </si>
  <si>
    <t>2954,Male,4/3/2019,95369856,22,3,41.48,124.44,Cancelled,France,Organic Search,2.1,Computer,Desktop,Windows,4,5,0</t>
  </si>
  <si>
    <t>2629,Male,4/3/2019,89702444,84,3,32.88,98.64,Completed,Taiwan,Organic Search,2.33,Computer,Desktop,Mac,5,5,98.64</t>
  </si>
  <si>
    <t>2965,Female,4/4/2019,33146638,60,3,91.28,273.84,Completed,Russia,Social Media,0.11,Computer,Desktop,Windows,3,4,273.84</t>
  </si>
  <si>
    <t>5999,Male,4/5/2019,85871926,76,2,76.67,153.34,Completed,Mexico,Organic Search,0.31,Computer,Desktop,Windows,5,4,153.34</t>
  </si>
  <si>
    <t>5435,Male,4/5/2019,51489078,78,2,19.66,39.32,Cancelled,Indonesia,Organic Search,6.15,Computer,Desktop,Windows,5,5,0</t>
  </si>
  <si>
    <t>8469,Male,4/5/2019,43799147,61,1,70.34,70.34,Cancelled,Mexico,Social Media,4.59,Computer,Desktop,Windows,5,5,0</t>
  </si>
  <si>
    <t>9732,Male,4/5/2019,73642738,5,1,11.97,11.97,Completed,United States,Organic Search,8.85,Computer,Desktop,Windows,4,5,11.97</t>
  </si>
  <si>
    <t>6460,Male,4/6/2019,50844491,46,1,9.88,9.88,In Process,United States,Social Media,4.87,Computer,Desktop,Windows,4,4,0</t>
  </si>
  <si>
    <t>4313,Female,4/7/2019,45010780,57,1,13.08,13.08,Cancelled,Vietnam,Organic Search,9.44,Computer,Laptop,Windows,3,5,0</t>
  </si>
  <si>
    <t>6498,Male,4/7/2019,41372323,35,2,78.78,157.56,Completed,Netherlands,Social Media,6.35,Computer,Laptop,Linux,4,5,157.56</t>
  </si>
  <si>
    <t>2364,Female,4/8/2019,23009329,90,2,21.51,43.02,Completed,Indonesia,Social Media,8.01,Mobile,Smart Phone,Android,3,5,43.02</t>
  </si>
  <si>
    <t>5272,Male,4/9/2019,96906446,41,3,32.33,96.99,Completed,Taiwan,Paid Advertisment,9.19,Computer,Laptop,Windows,5,4,96.99</t>
  </si>
  <si>
    <t>6540,Male,4/9/2019,86149492,9,1,73.83,73.83,Completed,Brazil,Paid Advertisment,0.54,Mobile,Tablet,Windows,3,5,73.83</t>
  </si>
  <si>
    <t>4169,Male,4/10/2019,12743560,13,3,41.29,123.87,Completed,India,Social Media,3.85,Computer,Desktop,Windows,5,5,123.87</t>
  </si>
  <si>
    <t>8419,Male,4/10/2019,91960701,48,3,31.26,93.78,Completed,Vietnam,Organic Search,1.13,Computer,Laptop,Linux,3,4,93.78</t>
  </si>
  <si>
    <t>2652,Male,4/11/2019,83714744,14,2,89.76,179.52,Completed,Saudi Arabia,Social Media,1.88,Mobile,Tablet,Android,5,3,179.52</t>
  </si>
  <si>
    <t>5044,Male,4/12/2019,30502883,9,2,73.83,147.66,In Process,United Kingdom,Social Media,6.3,Mobile,Tablet,Windows,4,3,0</t>
  </si>
  <si>
    <t>3740,Male,4/13/2019,83641351,5,1,11.97,11.97,Completed,Japan,Social Media,4.17,Computer,Desktop,Windows,4,5,11.97</t>
  </si>
  <si>
    <t>6505,Male,4/13/2019,79506795,55,3,73.53,220.59,Completed,Spain,Organic Search,2.85,Mobile,Tablet,Android,4,4,220.59</t>
  </si>
  <si>
    <t>6149,Male,4/13/2019,31445482,20,3,81.89,245.67,Completed,Canada,Paid Advertisment,4.72,Computer,Desktop,Mac,5,4,245.67</t>
  </si>
  <si>
    <t>5857,Female,4/14/2019,93319464,35,1,78.78,78.78,In Process,United States,Social Media,4.13,Computer,Desktop,Windows,4,5,0</t>
  </si>
  <si>
    <t>7294,Male,4/15/2019,94142245,66,3,56.01,168.03,Cancelled,Japan,Organic Search,8.14,Mobile,Smart Phone,Windows,5,5,0</t>
  </si>
  <si>
    <t>9783,Female,4/15/2019,48517415,87,3,50.56,151.68,Completed,India,Organic Search,9.97,Mobile,Tablet,Windows,3,4,151.68</t>
  </si>
  <si>
    <t>6941,Female,4/16/2019,72273092,47,3,64.64,193.92,Completed,China,Organic Search,6.35,Computer,Laptop,Windows,3,5,193.92</t>
  </si>
  <si>
    <t>3239,Male,4/16/2019,70725155,17,2,18.86,37.72,In Process,Poland,Social Media,3.59,Computer,Desktop,Windows,5,4,0</t>
  </si>
  <si>
    <t>8026,Female,4/16/2019,95608036,18,2,1.97,3.94,Completed,Nigeria,Organic Search,8.44,Computer,Desktop,Windows,5,4,3.94</t>
  </si>
  <si>
    <t>3214,Male,4/17/2019,66240326,53,2,7.51,15.02,Completed,Switzerland,Paid Advertisment,7.37,Mobile,Tablet,Windows,4,5,15.02</t>
  </si>
  <si>
    <t>4722,Male,4/18/2019,37869306,73,2,30.57,61.14,Completed,Canada,Organic Search,4.65,Computer,Laptop,Windows,5,5,61.14</t>
  </si>
  <si>
    <t>9256,Female,4/18/2019,95506617,35,3,78.78,236.34,Completed,Egypt,Organic Search,1.45,Computer,Laptop,Windows,4,5,236.34</t>
  </si>
  <si>
    <t>9665,Male,4/18/2019,84532284,12,2,86.11,172.22,Completed,Canada,Organic Search,1.29,Computer,Laptop,Windows,5,5,172.22</t>
  </si>
  <si>
    <t>3336,Male,4/19/2019,96952208,81,1,52.96,52.96,Completed,United States,Social Media,4.6,Computer,Desktop,Windows,5,4,52.96</t>
  </si>
  <si>
    <t>4964,Male,4/19/2019,49174827,75,2,32.34,64.68,Completed,Indonesia,Organic Search,0.93,Computer,Desktop,Windows,4,4,64.68</t>
  </si>
  <si>
    <t>3690,Male,4/20/2019,57488166,35,3,78.78,236.34,Completed,India,Organic Search,9.34,Computer,Laptop,Windows,4,3,236.34</t>
  </si>
  <si>
    <t>3295,Male,4/21/2019,85732250,84,2,32.88,65.76,In Process,Italy,Organic Search,7.74,Computer,Laptop,Windows,5,5,0</t>
  </si>
  <si>
    <t>3369,Female,4/21/2019,70471103,74,1,33.51,33.51,In Process,Indonesia,Social Media,5.09,Mobile,Tablet,Windows,3,4,0</t>
  </si>
  <si>
    <t>3171,Female,4/21/2019,75570984,75,3,32.34,97.02,In Process,Argentina,Organic Search,5.98,Mobile,Smart Phone,Android,4,5,0</t>
  </si>
  <si>
    <t>7169,Female,4/22/2019,81184751,50,3,50.71,152.13,In Process,France,Social Media,8.26,Computer,Desktop,Windows,4,4,0</t>
  </si>
  <si>
    <t>3239,Male,4/22/2019,65490656,70,3,63.88,191.64,Completed,Argentina,Organic Search,5.1,Mobile,Tablet,Windows,5,4,191.64</t>
  </si>
  <si>
    <t>8523,Male,4/22/2019,61106370,75,1,32.34,32.34,Completed,Japan,Organic Search,6.01,Computer,Laptop,Windows,5,5,32.34</t>
  </si>
  <si>
    <t>4110,Female,4/23/2019,74535032,69,1,96.47,96.47,In Process,Japan,Organic Search,7.27,Computer,Desktop,Windows,4,4,0</t>
  </si>
  <si>
    <t>8376,Male,4/23/2019,20031614,68,1,32.68,32.68,Completed,Belgium,Organic Search,2.34,Mobile,Tablet,Android,5,5,32.68</t>
  </si>
  <si>
    <t>8430,Male,4/24/2019,27231447,69,3,96.47,289.41,In Process,Canada,Organic Search,7.82,Computer,Laptop,Windows,5,3,0</t>
  </si>
  <si>
    <t>2784,Female,4/25/2019,89653660,75,3,32.34,97.02,Completed,United Kingdom,Paid Advertisment,2.97,Computer,Desktop,Windows,3,5,97.02</t>
  </si>
  <si>
    <t>7994,Female,4/25/2019,84036365,74,3,33.51,100.53,Completed,China,Organic Search,3.02,Computer,Desktop,Mac,3,5,100.53</t>
  </si>
  <si>
    <t>3881,Male,4/25/2019,85021243,40,1,89.85,89.85,In Process,Australia,Organic Search,4.87,Computer,Laptop,Windows,5,2,0</t>
  </si>
  <si>
    <t>3406,Female,4/26/2019,34385189,3,2,97.19,194.38,Completed,Germany,Organic Search,3.91,Computer,Laptop,Windows,5,3,194.38</t>
  </si>
  <si>
    <t>1847,Female,4/26/2019,66128332,24,3,99.58,298.74,Completed,China,Social Media,0.46,Mobile,Smart Phone,Android,3,4,298.74</t>
  </si>
  <si>
    <t>6860,Female,4/26/2019,59176630,72,2,3.55,7.1,In Process,Russia,Social Media,6.84,Computer,Laptop,Windows,4,1,0</t>
  </si>
  <si>
    <t>5428,Male,4/27/2019,44005732,97,1,56.74,56.74,Rejected,Germany,Social Media,1.72,Computer,Desktop,Windows,4,3,0</t>
  </si>
  <si>
    <t>5574,Male,4/27/2019,21253601,59,2,79.57,159.14,Completed,China,Paid Advertisment,6.56,Computer,Desktop,Windows,5,5,159.14</t>
  </si>
  <si>
    <t>5146,Male,4/28/2019,30365107,96,3,36.96,110.88,Completed,United Kingdom,Organic Search,1.93,Computer,Laptop,Windows,5,4,110.88</t>
  </si>
  <si>
    <t>5371,Female,4/28/2019,78889263,52,1,20.15,20.15,Completed,Australia,Organic Search,6.73,Mobile,Smart Phone,Android,3,5,20.15</t>
  </si>
  <si>
    <t>9899,Female,4/28/2019,63562139,47,2,64.64,129.28,Completed,Spain,Organic Search,4.56,Mobile,Smart Phone,Android,5,4,129.28</t>
  </si>
  <si>
    <t>1178,Male,4/29/2019,33221841,38,3,26.03,78.09,In Process,Russia,Social Media,2.13,Computer,Desktop,Windows,4,2,0</t>
  </si>
  <si>
    <t>8271,Female,4/29/2019,99009609,44,2,52.78,105.56,In Process,Turkey,Social Media,3.98,Computer,Desktop,Windows,5,5,0</t>
  </si>
  <si>
    <t>4444,Male,4/30/2019,13934577,20,2,81.89,163.78,Completed,Canada,Social Media,4.98,Computer,Desktop,Mac,4,2,163.78</t>
  </si>
  <si>
    <t>5602,Male,5/1/2019,59535369,65,3,38.95,116.85,Completed,India,Paid Advertisment,2.09,Computer,Desktop,Windows,4,4,116.85</t>
  </si>
  <si>
    <t>2928,Male,5/1/2019,63473004,99,3,36.83,110.49,Completed,Japan,Social Media,3.42,Mobile,Tablet,Android,3,5,110.49</t>
  </si>
  <si>
    <t>4051,Male,5/2/2019,68966208,66,3,56.01,168.03,Rejected,Canada,Paid Advertisment,1.79,Computer,Desktop,Windows,5,4,0</t>
  </si>
  <si>
    <t>9496,Male,5/2/2019,92612896,31,2,43.5,87,Rejected,Japan,Organic Search,5.41,Computer,Laptop,Windows,5,4,0</t>
  </si>
  <si>
    <t>6166,Male,5/3/2019,41330931,47,2,64.64,129.28,Completed,Japan,Organic Search,8.86,Computer,Desktop,Windows,5,3,129.28</t>
  </si>
  <si>
    <t>7850,Male,5/3/2019,79616641,56,2,87.34,174.68,Completed,Nigeria,Social Media,2.77,Computer,Laptop,Windows,5,3,174.68</t>
  </si>
  <si>
    <t>6322,Male,5/4/2019,31254915,63,1,57.12,57.12,Completed,Russia,Organic Search,2.5,Computer,Desktop,Windows,5,4,57.12</t>
  </si>
  <si>
    <t>1469,Male,5/5/2019,41782170,87,3,50.56,151.68,Completed,China,Social Media,3.8,Computer,Laptop,Windows,5,5,151.68</t>
  </si>
  <si>
    <t>6316,Male,5/5/2019,46540049,91,2,67.48,134.96,Cancelled,United States,Social Media,4.86,Computer,Desktop,Linux,4,5,0</t>
  </si>
  <si>
    <t>5057,Female,5/6/2019,78579273,42,2,74.77,149.54,Completed,Mexico,Organic Search,2.12,Computer,Desktop,Windows,5,4,149.54</t>
  </si>
  <si>
    <t>4621,Male,5/6/2019,95036968,13,1,41.29,41.29,In Process,Italy,Organic Search,2.14,Computer,Desktop,Linux,5,2,0</t>
  </si>
  <si>
    <t>5033,Male,5/7/2019,26919482,3,3,97.19,291.57,Completed,Saudi Arabia,Social Media,3.87,Computer,Desktop,Windows,4,3,291.57</t>
  </si>
  <si>
    <t>5071,Male,5/7/2019,94762690,4,2,32.43,64.86,Completed,China,Paid Advertisment,0.3,Mobile,Smart Phone,Android,4,4,64.86</t>
  </si>
  <si>
    <t>6460,Male,5/8/2019,49211763,74,1,33.51,33.51,Cancelled,China,Paid Advertisment,4.85,Computer,Desktop,Windows,3,5,0</t>
  </si>
  <si>
    <t>6047,Female,5/8/2019,65502945,17,1,18.86,18.86,Completed,Taiwan,Organic Search,3.82,Computer,Desktop,Windows,5,5,18.86</t>
  </si>
  <si>
    <t>3854,Female,5/8/2019,80736157,96,2,36.96,73.92,Cancelled,South Korea,Social Media,1.31,Computer,Laptop,Windows,4,5,0</t>
  </si>
  <si>
    <t>4802,Male,5/9/2019,34307593,12,1,86.11,86.11,Completed,Japan,Paid Advertisment,9.64,Mobile,Smart Phone,Android,5,2,86.11</t>
  </si>
  <si>
    <t>1216,Male,5/9/2019,79279991,48,2,31.26,62.52,In Process,China,Paid Advertisment,4.87,Mobile,Tablet,iOS,5,5,0</t>
  </si>
  <si>
    <t>2445,Male,5/9/2019,54569127,81,1,52.96,52.96,In Process,Switzerland,Organic Search,8.54,Computer,Desktop,Mac,4,4,0</t>
  </si>
  <si>
    <t>5895,Male,5/9/2019,64284522,31,3,43.5,130.5,Completed,Germany,Social Media,6.63,Computer,Desktop,Windows,5,5,130.5</t>
  </si>
  <si>
    <t>3317,Male,5/10/2019,49730257,46,2,9.88,19.76,Completed,India,Organic Search,6.46,Computer,Desktop,Windows,5,5,19.76</t>
  </si>
  <si>
    <t>7421,Female,5/10/2019,35384187,20,2,81.89,163.78,Cancelled,Brazil,Social Media,8.74,Computer,Desktop,Windows,5,4,0</t>
  </si>
  <si>
    <t>6318,Male,5/11/2019,93229641,55,1,73.53,73.53,Completed,Vietnam,Organic Search,6.04,Mobile,Tablet,Windows,3,5,73.53</t>
  </si>
  <si>
    <t>2516,Male,5/11/2019,14798756,79,2,33.28,66.56,In Process,South Korea,Organic Search,1.22,Mobile,Smart Phone,Android,3,4,0</t>
  </si>
  <si>
    <t>1627,Male,5/12/2019,16756522,17,1,18.86,18.86,Completed,Japan,Social Media,5.06,Mobile,Tablet,Windows,5,3,18.86</t>
  </si>
  <si>
    <t>9825,Male,5/13/2019,63556067,15,2,6.32,12.64,Completed,China,Social Media,8.93,Computer,Desktop,Windows,4,5,12.64</t>
  </si>
  <si>
    <t>4241,Male,5/13/2019,43168063,89,3,37.61,112.83,Completed,Canada,Social Media,1.63,Computer,Desktop,Windows,3,5,112.83</t>
  </si>
  <si>
    <t>2806,Male,5/14/2019,79659066,26,3,34.43,103.29,Cancelled,United States,Social Media,1.8,Computer,Desktop,Windows,2,4,0</t>
  </si>
  <si>
    <t>8133,Male,5/15/2019,50517929,44,1,52.78,52.78,Completed,Spain,Organic Search,9.79,Mobile,Smart Phone,iOS,5,5,52.78</t>
  </si>
  <si>
    <t>3683,Male,5/15/2019,60675427,94,1,17.63,17.63,Completed,Taiwan,Paid Advertisment,2.82,Computer,Laptop,Windows,5,4,17.63</t>
  </si>
  <si>
    <t>5106,Male,5/16/2019,25675467,85,3,68.31,204.93,Completed,Turkey,Organic Search,3.84,Mobile,Tablet,Windows,4,4,204.93</t>
  </si>
  <si>
    <t>6993,Male,5/16/2019,66740797,51,1,50.59,50.59,Completed,South Korea,Organic Search,2.01,Computer,Laptop,Windows,5,5,50.59</t>
  </si>
  <si>
    <t>4409,Male,5/17/2019,27531191,89,3,37.61,112.83,Completed,Japan,Organic Search,3.38,Mobile,Smart Phone,Windows,3,3,112.83</t>
  </si>
  <si>
    <t>5356,Male,5/17/2019,67552493,38,2,26.03,52.06,Cancelled,Taiwan,Organic Search,3.59,Computer,Desktop,Windows,1,5,0</t>
  </si>
  <si>
    <t>9922,Male,5/17/2019,97387893,19,3,13.2,39.6,Cancelled,Australia,Organic Search,5.57,Mobile,Smart Phone,Android,2,3,0</t>
  </si>
  <si>
    <t>2852,Male,5/18/2019,16977806,39,3,41.61,124.83,Completed,Russia,Organic Search,7.52,Computer,Laptop,Windows,3,5,124.83</t>
  </si>
  <si>
    <t>9369,Male,5/18/2019,30398642,66,3,56.01,168.03,Completed,Russia,Organic Search,1.07,Computer,Laptop,Windows,2,5,168.03</t>
  </si>
  <si>
    <t>1542,Male,5/19/2019,19022959,95,1,50.48,50.48,Completed,Switzerland,Organic Search,2.63,Mobile,Tablet,Windows,5,5,50.48</t>
  </si>
  <si>
    <t>1721,Male,5/19/2019,89057589,75,2,32.34,64.68,Completed,Mexico,Paid Advertisment,0.11,Computer,Desktop,Windows,5,5,64.68</t>
  </si>
  <si>
    <t>2518,Male,5/20/2019,24311262,2,2,33.11,66.22,In Process,Germany,Organic Search,0.21,Mobile,Tablet,Windows,5,3,0</t>
  </si>
  <si>
    <t>3697,Male,5/21/2019,40338257,65,1,38.95,38.95,Completed,Taiwan,Paid Advertisment,8.33,Computer,Laptop,Windows,5,5,38.95</t>
  </si>
  <si>
    <t>2521,Male,5/22/2019,58007919,43,1,30.66,30.66,Completed,Canada,Organic Search,9.09,Computer,Desktop,Mac,4,5,30.66</t>
  </si>
  <si>
    <t>7932,Male,5/23/2019,16708191,87,3,50.56,151.68,Completed,South Korea,Paid Advertisment,9.35,Computer,Desktop,Windows,5,5,151.68</t>
  </si>
  <si>
    <t>5424,Female,5/23/2019,27067709,4,1,32.43,32.43,Completed,China,Organic Search,1.37,Computer,Laptop,Windows,5,4,32.43</t>
  </si>
  <si>
    <t>1639,Female,5/23/2019,94611714,71,1,57.53,57.53,In Process,South Korea,Organic Search,9.06,Computer,Desktop,Windows,3,5,0</t>
  </si>
  <si>
    <t>3365,Female,5/24/2019,75050827,28,1,5.32,5.32,Completed,South Korea,Organic Search,4.71,Mobile,Smart Phone,Android,5,5,5.32</t>
  </si>
  <si>
    <t>2852,Male,5/24/2019,74552035,50,3,50.71,152.13,Completed,United Kingdom,Paid Advertisment,2.06,Computer,Desktop,Mac,3,5,152.13</t>
  </si>
  <si>
    <t>5643,Male,5/25/2019,83262329,28,1,5.32,5.32,Completed,United Kingdom,Social Media,9.57,Computer,Desktop,Windows,4,5,5.32</t>
  </si>
  <si>
    <t>3379,Male,5/26/2019,19094710,62,3,81.46,244.38,In Process,Australia,Organic Search,3.88,Computer,Desktop,Windows,5,5,0</t>
  </si>
  <si>
    <t>6897,Female,5/26/2019,63978466,83,2,1.22,2.44,Cancelled,United States,Paid Advertisment,6.91,Computer,Desktop,Windows,4,4,0</t>
  </si>
  <si>
    <t>5507,Male,5/26/2019,62457179,89,3,37.61,112.83,Completed,Canada,Paid Advertisment,5.34,Mobile,Smart Phone,Android,5,5,112.83</t>
  </si>
  <si>
    <t>7577,Male,5/27/2019,32324224,71,2,57.53,115.06,Completed,Germany,Paid Advertisment,8.74,Computer,Desktop,Windows,4,3,115.06</t>
  </si>
  <si>
    <t>9247,Male,5/27/2019,77565559,92,2,58.5,117,Rejected,Russia,Paid Advertisment,7.44,Mobile,Smart Phone,Android,2,5,0</t>
  </si>
  <si>
    <t>3640,Male,5/28/2019,16827237,84,2,32.88,65.76,In Process,Iran,Paid Advertisment,5.61,Computer,Desktop,Linux,5,4,0</t>
  </si>
  <si>
    <t>6485,Male,5/28/2019,34027152,72,3,3.55,10.65,In Process,France,Paid Advertisment,3.62,Computer,Desktop,Windows,4,2,0</t>
  </si>
  <si>
    <t>5365,Female,5/28/2019,65463420,85,3,68.31,204.93,Rejected,Brazil,Social Media,5.95,Mobile,Tablet,iOS,5,5,0</t>
  </si>
  <si>
    <t>3267,Male,5/29/2019,35696922,93,3,67.46,202.38,In Process,Spain,Social Media,4.57,Mobile,Smart Phone,Android,3,4,0</t>
  </si>
  <si>
    <t>6709,Male,5/30/2019,47043884,17,2,18.86,37.72,Completed,United States,Paid Advertisment,2.63,Computer,Laptop,Windows,2,4,37.72</t>
  </si>
  <si>
    <t>1267,Female,5/30/2019,59971952,70,1,63.88,63.88,Rejected,Japan,Social Media,3.74,Computer,Desktop,Windows,4,4,0</t>
  </si>
  <si>
    <t>1774,Male,5/30/2019,30401272,62,2,81.46,162.92,Completed,Russia,Organic Search,1.07,Computer,Desktop,Windows,4,5,162.92</t>
  </si>
  <si>
    <t>4778,Male,5/31/2019,73578440,57,3,13.08,39.24,Completed,Italy,Organic Search,0.25,Computer,Desktop,Windows,5,5,39.24</t>
  </si>
  <si>
    <t>7697,Male,5/31/2019,34242298,28,1,5.32,5.32,Completed,Canada,Social Media,1.73,Computer,Laptop,Windows,5,5,5.32</t>
  </si>
  <si>
    <t>1947,Female,6/1/2019,62348375,10,3,19.34,58.02,Completed,Russia,Organic Search,4.51,Mobile,Smart Phone,Windows,4,5,58.02</t>
  </si>
  <si>
    <t>6093,Female,6/2/2019,25145345,80,1,77.64,77.64,In Process,Australia,Social Media,9.97,Mobile,Smart Phone,Android,3,5,0</t>
  </si>
  <si>
    <t>5122,Male,6/2/2019,59888460,35,1,78.78,78.78,Completed,Spain,Organic Search,6.1,Computer,Desktop,Windows,5,3,78.78</t>
  </si>
  <si>
    <t>2482,Male,6/3/2019,97412065,82,1,5.82,5.82,In Process,China,Social Media,7.47,Computer,Laptop,Windows,5,4,0</t>
  </si>
  <si>
    <t>4404,Female,6/3/2019,80894491,4,1,32.43,32.43,Completed,India,Social Media,0.87,Computer,Desktop,Windows,4,4,32.43</t>
  </si>
  <si>
    <t>5317,Female,6/4/2019,79341981,55,1,73.53,73.53,Completed,France,Social Media,7.25,Computer,Laptop,Windows,5,1,73.53</t>
  </si>
  <si>
    <t>9313,Male,6/4/2019,28219389,46,3,9.88,29.64,Completed,Brazil,Organic Search,0.1,Computer,Laptop,Windows,5,5,29.64</t>
  </si>
  <si>
    <t>6219,Male,6/4/2019,54389287,44,3,52.78,158.34,Completed,United Kingdom,Paid Advertisment,8.45,Computer,Laptop,Windows,5,5,158.34</t>
  </si>
  <si>
    <t>2582,Male,6/5/2019,34110262,46,2,9.88,19.76,Completed,Italy,Organic Search,9.88,Mobile,Smart Phone,Windows,4,5,19.76</t>
  </si>
  <si>
    <t>7006,Male,6/6/2019,93810804,9,1,73.83,73.83,In Process,United Kingdom,Social Media,9.21,Computer,Desktop,Windows,4,5,0</t>
  </si>
  <si>
    <t>2284,Male,6/6/2019,29466444,97,3,56.74,170.22,Completed,United States,Organic Search,5.88,Computer,Laptop,Windows,5,4,170.22</t>
  </si>
  <si>
    <t>9232,Male,6/6/2019,13234822,89,1,37.61,37.61,Completed,Germany,Social Media,2.84,Computer,Desktop,Mac,4,5,37.61</t>
  </si>
  <si>
    <t>6863,Male,6/7/2019,81486516,10,2,19.34,38.68,In Process,Russia,Paid Advertisment,3.58,Mobile,Smart Phone,Windows,4,5,0</t>
  </si>
  <si>
    <t>9527,Female,6/8/2019,51029989,78,3,19.66,58.98,In Process,France,Organic Search,6.86,Computer,Laptop,Windows,5,5,0</t>
  </si>
  <si>
    <t>3635,Female,6/8/2019,28823860,41,2,32.33,64.66,Completed,United States,Organic Search,9.82,Computer,Desktop,Windows,2,4,64.66</t>
  </si>
  <si>
    <t>8305,Male,6/8/2019,75588692,74,3,33.51,100.53,Cancelled,China,Social Media,4.65,Computer,Desktop,Windows,3,4,0</t>
  </si>
  <si>
    <t>3769,Male,6/8/2019,40330756,58,3,74.55,223.65,Completed,Iran,Social Media,9.26,Computer,Laptop,Linux,3,5,223.65</t>
  </si>
  <si>
    <t>9616,Female,6/9/2019,60175990,19,2,13.2,26.4,Cancelled,United States,Organic Search,4.45,Computer,Desktop,Mac,5,5,0</t>
  </si>
  <si>
    <t>3507,Male,6/9/2019,33555272,83,1,1.22,1.22,Completed,Netherlands,Social Media,3.51,Computer,Desktop,Windows,5,5,1.22</t>
  </si>
  <si>
    <t>8937,Male,6/9/2019,84395941,54,2,90.78,181.56,Completed,France,Paid Advertisment,3.72,Mobile,Smart Phone,Windows,5,5,181.56</t>
  </si>
  <si>
    <t>1402,Female,6/9/2019,32069824,11,2,4.31,8.62,Cancelled,South Korea,Organic Search,1.91,Computer,Laptop,Linux,5,5,0</t>
  </si>
  <si>
    <t>9890,Male,6/10/2019,59798173,41,2,32.33,64.66,In Process,Turkey,Social Media,9.01,Computer,Laptop,Linux,5,5,0</t>
  </si>
  <si>
    <t>4016,Female,6/10/2019,59321514,23,1,95.72,95.72,In Process,Germany,Organic Search,7.13,Mobile,Smart Phone,Android,5,5,0</t>
  </si>
  <si>
    <t>2129,Male,6/10/2019,65122033,15,3,6.32,18.96,In Process,Russia,Organic Search,1.73,Computer,Desktop,Windows,5,5,0</t>
  </si>
  <si>
    <t>3733,Male,6/11/2019,19065810,26,1,34.43,34.43,Completed,Australia,Social Media,6.8,Computer,Laptop,Windows,5,5,34.43</t>
  </si>
  <si>
    <t>9154,Male,6/12/2019,32647874,100,3,98.59,295.77,Completed,United States,Organic Search,6.57,Mobile,Smart Phone,Android,4,5,295.77</t>
  </si>
  <si>
    <t>6059,Male,6/12/2019,15372928,26,3,34.43,103.29,Completed,Brazil,Organic Search,3.28,Computer,Desktop,Windows,5,5,103.29</t>
  </si>
  <si>
    <t>7233,Female,6/12/2019,18885259,82,2,5.82,11.64,Completed,Indonesia,Organic Search,2.58,Mobile,Smart Phone,Android,5,4,11.64</t>
  </si>
  <si>
    <t>5719,Male,6/13/2019,46520736,14,3,89.76,269.28,In Process,South Korea,Social Media,7.64,Computer,Laptop,Linux,5,5,0</t>
  </si>
  <si>
    <t>2345,Female,6/13/2019,85552299,29,2,1.91,3.82,Cancelled,India,Paid Advertisment,2.76,Computer,Laptop,Linux,4,5,0</t>
  </si>
  <si>
    <t>4138,Male,6/14/2019,16732898,61,3,70.34,211.02,Cancelled,Germany,Social Media,3.22,Computer,Desktop,Windows,5,5,0</t>
  </si>
  <si>
    <t>6827,Female,6/15/2019,49338679,54,3,90.78,272.34,Completed,United States,Organic Search,6.41,Mobile,Smart Phone,Android,5,3,272.34</t>
  </si>
  <si>
    <t>4209,Female,6/15/2019,72241880,68,1,32.68,32.68,Completed,Australia,Social Media,2.94,Computer,Desktop,Windows,5,4,32.68</t>
  </si>
  <si>
    <t>5372,Male,6/16/2019,51910794,27,1,72.93,72.93,Completed,France,Paid Advertisment,8.19,Mobile,Smart Phone,Android,5,5,72.93</t>
  </si>
  <si>
    <t>8094,Female,6/16/2019,86348708,10,3,19.34,58.02,Completed,Germany,Paid Advertisment,4.38,Mobile,Smart Phone,Windows,5,4,58.02</t>
  </si>
  <si>
    <t>6803,Male,6/16/2019,52305316,27,2,72.93,145.86,Rejected,Spain,Social Media,0.52,Computer,Laptop,Windows,4,5,0</t>
  </si>
  <si>
    <t>7767,Female,6/17/2019,99387448,15,1,6.32,6.32,Completed,Philippines,Social Media,7.73,Computer,Laptop,Windows,2,4,6.32</t>
  </si>
  <si>
    <t>6232,Male,6/18/2019,40910045,93,2,67.46,134.92,Cancelled,India,Organic Search,7.01,Computer,Desktop,Windows,5,4,0</t>
  </si>
  <si>
    <t>7057,Male,6/18/2019,76560079,73,2,30.57,61.14,Completed,India,Social Media,0.61,Mobile,Tablet,Windows,5,5,61.14</t>
  </si>
  <si>
    <t>1694,Female,6/18/2019,42581403,34,1,48.24,48.24,Completed,Canada,Organic Search,7.52,Mobile,Tablet,Android,4,4,48.24</t>
  </si>
  <si>
    <t>1750,Male,6/19/2019,54793142,55,2,73.53,147.06,In Process,South Korea,Social Media,4.91,Mobile,Smart Phone,Android,3,5,0</t>
  </si>
  <si>
    <t>1985,Male,6/20/2019,25724881,33,3,28.56,85.68,Completed,South Korea,Social Media,1.51,Computer,Laptop,Windows,2,4,85.68</t>
  </si>
  <si>
    <t>3466,Female,6/20/2019,33658899,68,1,32.68,32.68,In Process,United States,Social Media,4.78,Computer,Desktop,Windows,4,5,0</t>
  </si>
  <si>
    <t>6496,Male,6/21/2019,18788986,52,2,20.15,40.3,Completed,China,Organic Search,7.61,Mobile,Tablet,Windows,5,5,40.3</t>
  </si>
  <si>
    <t>4248,Male,6/21/2019,48005052,17,3,18.86,56.58,Completed,Egypt,Paid Advertisment,5.14,Computer,Laptop,Windows,5,5,56.58</t>
  </si>
  <si>
    <t>2702,Male,6/22/2019,32497318,91,2,67.48,134.96,Cancelled,Indonesia,Organic Search,6.11,Computer,Desktop,Windows,5,5,0</t>
  </si>
  <si>
    <t>9108,Male,6/22/2019,76774513,75,3,32.34,97.02,Completed,Argentina,Organic Search,6.41,Mobile,Tablet,Android,5,5,97.02</t>
  </si>
  <si>
    <t>2532,Female,6/22/2019,63635746,48,2,31.26,62.52,Cancelled,Saudi Arabia,Organic Search,8.47,Computer,Desktop,Windows,5,5,0</t>
  </si>
  <si>
    <t>2764,Male,6/22/2019,97583780,8,1,67.18,67.18,In Process,United States,Organic Search,0.55,Computer,Desktop,Windows,5,4,0</t>
  </si>
  <si>
    <t>4131,Female,6/23/2019,50217307,100,1,98.59,98.59,Completed,United States,Organic Search,2.1,Computer,Laptop,Windows,5,3,98.59</t>
  </si>
  <si>
    <t>8505,Female,6/24/2019,61245045,61,2,70.34,140.68,Cancelled,Argentina,Organic Search,2.58,Computer,Laptop,Windows,4,4,0</t>
  </si>
  <si>
    <t>1208,Female,6/25/2019,84086170,90,2,21.51,43.02,Cancelled,Australia,Organic Search,6.8,Computer,Laptop,Windows,5,3,0</t>
  </si>
  <si>
    <t>3574,Male,6/26/2019,52153152,40,3,89.85,269.55,Completed,Japan,Social Media,8.93,Computer,Desktop,Windows,5,5,269.55</t>
  </si>
  <si>
    <t>7042,Male,6/26/2019,30670530,53,1,7.51,7.51,Completed,United States,Organic Search,6.23,Computer,Laptop,Linux,5,5,7.51</t>
  </si>
  <si>
    <t>2740,Male,6/27/2019,23590378,38,2,26.03,52.06,Cancelled,United Kingdom,Organic Search,3.34,Computer,Laptop,Windows,3,4,0</t>
  </si>
  <si>
    <t>4966,Female,6/27/2019,84873078,86,3,93.47,280.41,Rejected,India,Organic Search,9.48,Computer,Laptop,Windows,3,4,0</t>
  </si>
  <si>
    <t>4204,Female,6/27/2019,72220646,18,1,1.97,1.97,Cancelled,United States,Paid Advertisment,3.5,Mobile,Smart Phone,Windows,4,4,0</t>
  </si>
  <si>
    <t>3993,Female,6/28/2019,37394404,5,1,11.97,11.97,In Process,Netherlands,Social Media,8.53,Computer,Desktop,Windows,5,4,0</t>
  </si>
  <si>
    <t>1421,Male,6/28/2019,17639158,58,3,74.55,223.65,Completed,United States,Organic Search,7.9,Mobile,Tablet,Windows,5,5,223.65</t>
  </si>
  <si>
    <t>5428,Male,6/29/2019,51885284,90,1,21.51,21.51,Rejected,Indonesia,Social Media,2.54,Computer,Laptop,Windows,3,5,0</t>
  </si>
  <si>
    <t>6078,Male,6/30/2019,38187491,97,1,56.74,56.74,Completed,Japan,Organic Search,5.48,Computer,Desktop,Mac,3,3,56.74</t>
  </si>
  <si>
    <t>9690,Male,7/1/2019,60725376,65,2,38.95,77.9,In Process,Australia,Organic Search,5.96,Computer,Laptop,Windows,5,2,0</t>
  </si>
  <si>
    <t>9068,Female,7/1/2019,99485981,55,2,73.53,147.06,Completed,Thailand,Organic Search,6.16,Computer,Laptop,Linux,5,3,147.06</t>
  </si>
  <si>
    <t>9469,Female,7/2/2019,80575460,80,3,77.64,232.92,Completed,China,Social Media,2.84,Mobile,Smart Phone,iOS,5,5,232.92</t>
  </si>
  <si>
    <t>6786,Female,7/3/2019,34916024,65,3,38.95,116.85,Completed,Japan,Paid Advertisment,7.97,Computer,Desktop,Mac,5,5,116.85</t>
  </si>
  <si>
    <t>2722,Male,7/3/2019,49511043,1,3,81.91,245.73,Completed,Russia,Organic Search,6.19,Computer,Laptop,Windows,5,4,245.73</t>
  </si>
  <si>
    <t>7951,Male,7/3/2019,39272274,90,2,21.51,43.02,Completed,Canada,Organic Search,0.6,Mobile,Smart Phone,Windows,5,5,43.02</t>
  </si>
  <si>
    <t>8432,Female,7/4/2019,30299716,83,2,1.22,2.44,Completed,Vietnam,Social Media,4.44,Computer,Desktop,Windows,5,4,2.44</t>
  </si>
  <si>
    <t>6228,Female,7/5/2019,22116936,35,2,78.78,157.56,Completed,Switzerland,Organic Search,6.82,Computer,Desktop,Windows,3,4,157.56</t>
  </si>
  <si>
    <t>1376,Male,7/5/2019,91548135,27,3,72.93,218.79,Completed,China,Organic Search,0.11,Computer,Laptop,Windows,3,5,218.79</t>
  </si>
  <si>
    <t>2651,Male,7/5/2019,49000923,37,3,11.5,34.5,Completed,United States,Paid Advertisment,5.3,Mobile,Tablet,Android,5,5,34.5</t>
  </si>
  <si>
    <t>9917,Male,7/6/2019,48488186,48,2,31.26,62.52,Completed,United Kingdom,Organic Search,2,Computer,Laptop,Windows,3,5,62.52</t>
  </si>
  <si>
    <t>6374,Male,7/7/2019,96706827,31,2,43.5,87,Completed,China,Organic Search,7.33,Computer,Desktop,Mac,4,5,87</t>
  </si>
  <si>
    <t>3868,Male,7/7/2019,62354184,46,3,9.88,29.64,Completed,China,Social Media,2.31,Computer,Laptop,Windows,5,4,29.64</t>
  </si>
  <si>
    <t>1361,Male,7/8/2019,85299368,67,1,17.22,17.22,Completed,Canada,Social Media,4.63,Mobile,Smart Phone,Android,4,5,17.22</t>
  </si>
  <si>
    <t>5744,Male,7/9/2019,89168167,76,1,76.67,76.67,Cancelled,Australia,Social Media,7.13,Computer,Laptop,Windows,5,4,0</t>
  </si>
  <si>
    <t>9260,Female,7/9/2019,91242131,84,1,32.88,32.88,Completed,Japan,Organic Search,0.35,Computer,Desktop,Windows,5,5,32.88</t>
  </si>
  <si>
    <t>9441,Male,7/10/2019,73968893,77,2,20.4,40.8,Completed,Mexico,Organic Search,8.79,Computer,Laptop,Windows,4,3,40.8</t>
  </si>
  <si>
    <t>5503,Male,7/10/2019,44326852,62,1,81.46,81.46,Completed,United States,Social Media,2.3,Mobile,Tablet,Windows,4,5,81.46</t>
  </si>
  <si>
    <t>1901,Female,7/11/2019,83789168,81,3,52.96,158.88,Completed,Russia,Organic Search,2.41,Computer,Laptop,Linux,5,5,158.88</t>
  </si>
  <si>
    <t>4504,Male,7/12/2019,16949679,60,3,91.28,273.84,In Process,Italy,Social Media,5.93,Computer,Laptop,Linux,4,3,0</t>
  </si>
  <si>
    <t>5823,Male,7/12/2019,33033509,78,3,19.66,58.98,Completed,Mexico,Social Media,0.66,Computer,Desktop,Windows,5,2,58.98</t>
  </si>
  <si>
    <t>9027,Male,7/13/2019,40887410,90,2,21.51,43.02,Completed,Australia,Paid Advertisment,2.83,Computer,Laptop,Windows,4,4,43.02</t>
  </si>
  <si>
    <t>3489,Male,7/13/2019,83216116,18,2,1.97,3.94,Rejected,Netherlands,Social Media,3.52,Computer,Laptop,Windows,5,5,0</t>
  </si>
  <si>
    <t>4977,Male,7/14/2019,70612101,31,1,43.5,43.5,In Process,United Kingdom,Paid Advertisment,1.54,Computer,Desktop,Windows,3,4,0</t>
  </si>
  <si>
    <t>5462,Male,7/15/2019,93384754,84,2,32.88,65.76,Completed,Netherlands,Organic Search,2.23,Computer,Laptop,Windows,3,4,65.76</t>
  </si>
  <si>
    <t>2913,Male,7/15/2019,47457036,89,2,37.61,75.22,Completed,Nigeria,Organic Search,6.78,Mobile,Tablet,Android,5,3,75.22</t>
  </si>
  <si>
    <t>8393,Male,7/16/2019,90888815,8,1,67.18,67.18,Completed,Germany,Paid Advertisment,4.66,Mobile,Tablet,Android,5,3,67.18</t>
  </si>
  <si>
    <t>7569,Male,7/16/2019,29778870,71,3,57.53,172.59,Completed,United States,Social Media,2.29,Computer,Laptop,Windows,5,5,172.59</t>
  </si>
  <si>
    <t>9189,Male,7/16/2019,87054572,90,2,21.51,43.02,Completed,France,Social Media,9.57,Computer,Laptop,Windows,4,3,43.02</t>
  </si>
  <si>
    <t>4370,Male,7/17/2019,28746523,39,1,41.61,41.61,Completed,United Kingdom,Organic Search,5.05,Computer,Desktop,Windows,3,3,41.61</t>
  </si>
  <si>
    <t>6826,Male,7/17/2019,65210763,32,1,91.37,91.37,Completed,United Kingdom,Organic Search,7.46,Computer,Laptop,Linux,4,5,91.37</t>
  </si>
  <si>
    <t>3869,Female,7/17/2019,49794888,31,2,43.5,87,Completed,India,Organic Search,1.52,Computer,Desktop,Windows,5,4,87</t>
  </si>
  <si>
    <t>9901,Male,7/17/2019,73403794,18,1,1.97,1.97,Completed,Japan,Social Media,6.89,Computer,Desktop,Windows,5,5,1.97</t>
  </si>
  <si>
    <t>5791,Male,7/18/2019,63424332,54,3,90.78,272.34,In Process,Canada,Social Media,8.43,Computer,Desktop,Windows,4,5,0</t>
  </si>
  <si>
    <t>7777,Male,7/18/2019,94884618,35,2,78.78,157.56,Cancelled,South Korea,Paid Advertisment,3.8,Computer,Desktop,Windows,5,2,0</t>
  </si>
  <si>
    <t>8785,Male,7/19/2019,95845216,94,2,17.63,35.26,Completed,Turkey,Paid Advertisment,9.5,Computer,Desktop,Windows,5,5,35.26</t>
  </si>
  <si>
    <t>6993,Male,7/19/2019,75006132,49,3,99.72,299.16,Cancelled,India,Social Media,9.68,Computer,Desktop,Windows,5,3,0</t>
  </si>
  <si>
    <t>3557,Female,7/20/2019,69784585,14,3,89.76,269.28,Cancelled,China,Social Media,8.36,Computer,Laptop,Windows,2,3,0</t>
  </si>
  <si>
    <t>5587,Male,7/20/2019,75268179,44,3,52.78,158.34,In Process,United States,Social Media,4.09,Mobile,Smart Phone,Android,5,5,0</t>
  </si>
  <si>
    <t>8784,Female,7/21/2019,82746330,59,1,79.57,79.57,In Process,Mexico,Social Media,1.19,Computer,Laptop,Windows,3,4,0</t>
  </si>
  <si>
    <t>4106,Female,7/21/2019,86488294,47,2,64.64,129.28,Completed,Egypt,Organic Search,9.18,Computer,Laptop,Windows,4,3,129.28</t>
  </si>
  <si>
    <t>5385,Male,7/21/2019,62592861,95,2,50.48,100.96,Completed,India,Social Media,0.17,Computer,Laptop,Windows,3,5,100.96</t>
  </si>
  <si>
    <t>2167,Female,7/22/2019,74858807,39,1,41.61,41.61,Completed,United Kingdom,Social Media,4.35,Computer,Desktop,Windows,3,5,41.61</t>
  </si>
  <si>
    <t>1796,Male,7/22/2019,51210147,59,2,79.57,159.14,Completed,United States,Paid Advertisment,6.82,Computer,Laptop,Windows,5,5,159.14</t>
  </si>
  <si>
    <t>4055,Female,7/22/2019,94422375,51,1,50.59,50.59,Completed,Philippines,Organic Search,6.66,Computer,Laptop,Windows,5,5,50.59</t>
  </si>
  <si>
    <t>6418,Female,7/23/2019,67589855,51,3,50.59,151.77,Rejected,Australia,Paid Advertisment,3.99,Mobile,Smart Phone,Android,5,4,0</t>
  </si>
  <si>
    <t>5217,Male,7/23/2019,98119699,19,3,13.2,39.6,Rejected,Spain,Social Media,1.37,Computer,Desktop,Windows,3,2,0</t>
  </si>
  <si>
    <t>5191,Female,7/24/2019,34660191,63,3,57.12,171.36,Completed,Mexico,Organic Search,9.35,Computer,Laptop,Windows,5,5,171.36</t>
  </si>
  <si>
    <t>6440,Female,7/24/2019,60009863,60,3,91.28,273.84,Completed,Italy,Social Media,9.84,Mobile,Smart Phone,Android,3,5,273.84</t>
  </si>
  <si>
    <t>1438,Male,7/24/2019,24568233,16,1,39.33,39.33,Completed,United States,Paid Advertisment,6.8,Computer,Desktop,Windows,5,5,39.33</t>
  </si>
  <si>
    <t>6360,Male,7/24/2019,89492423,21,3,98.91,296.73,Cancelled,China,Organic Search,7.89,Mobile,Tablet,Windows,5,5,0</t>
  </si>
  <si>
    <t>4253,Female,7/25/2019,21094922,5,2,11.97,23.94,In Process,Spain,Organic Search,7.33,Mobile,Smart Phone,Android,5,4,0</t>
  </si>
  <si>
    <t>2496,Male,7/26/2019,49767794,66,3,56.01,168.03,Completed,Taiwan,Organic Search,6.26,Computer,Desktop,Windows,3,4,168.03</t>
  </si>
  <si>
    <t>2249,Female,7/26/2019,91413969,55,2,73.53,147.06,Rejected,South Korea,Organic Search,0.05,Computer,Desktop,Mac,5,5,0</t>
  </si>
  <si>
    <t>9317,Female,7/26/2019,59124791,79,3,33.28,99.84,Completed,Germany,Paid Advertisment,8.56,Mobile,Tablet,Windows,2,5,99.84</t>
  </si>
  <si>
    <t>1240,Male,7/26/2019,44016205,28,1,5.32,5.32,Cancelled,Spain,Organic Search,9.04,Computer,Laptop,Windows,5,3,0</t>
  </si>
  <si>
    <t>3165,Female,7/27/2019,79641455,19,1,13.2,13.2,Completed,Mexico,Organic Search,5.22,Computer,Laptop,Windows,4,5,13.2</t>
  </si>
  <si>
    <t>9120,Male,7/28/2019,41768778,39,3,41.61,124.83,In Process,Mexico,Paid Advertisment,2.09,Computer,Laptop,Windows,5,1,0</t>
  </si>
  <si>
    <t>4324,Female,7/28/2019,56987814,26,2,34.43,68.86,Completed,Brazil,Paid Advertisment,6.86,Computer,Laptop,Linux,4,4,68.86</t>
  </si>
  <si>
    <t>7589,Male,7/29/2019,16202508,81,1,52.96,52.96,Completed,Mexico,Organic Search,9.74,Computer,Desktop,Windows,4,5,52.96</t>
  </si>
  <si>
    <t>8584,Male,7/30/2019,15074824,38,1,26.03,26.03,In Process,Belgium,Organic Search,0.88,Mobile,Smart Phone,iOS,5,5,0</t>
  </si>
  <si>
    <t>7858,Male,7/30/2019,25647033,84,1,32.88,32.88,In Process,India,Organic Search,2.1,Mobile,Tablet,Windows,4,3,0</t>
  </si>
  <si>
    <t>2505,Male,7/31/2019,25933990,18,2,1.97,3.94,Completed,Germany,Organic Search,3.65,Computer,Laptop,Windows,5,5,3.94</t>
  </si>
  <si>
    <t>9956,Male,7/31/2019,88687629,96,2,36.96,73.92,Completed,Taiwan,Organic Search,9.75,Computer,Laptop,Windows,2,4,73.92</t>
  </si>
  <si>
    <t>6309,Female,8/1/2019,83233856,1,1,81.91,81.91,Cancelled,South Korea,Organic Search,0.45,Mobile,Smart Phone,Windows,4,5,0</t>
  </si>
  <si>
    <t>4521,Male,8/1/2019,13218583,43,1,30.66,30.66,Completed,United States,Organic Search,0.42,Computer,Desktop,Windows,4,4,30.66</t>
  </si>
  <si>
    <t>9597,Male,8/2/2019,88064439,6,3,8.07,24.21,Completed,United States,Organic Search,4.62,Computer,Desktop,Mac,5,5,24.21</t>
  </si>
  <si>
    <t>3556,Male,8/2/2019,54491937,4,3,32.43,97.29,Completed,Australia,Organic Search,3.33,Computer,Laptop,Windows,5,4,97.29</t>
  </si>
  <si>
    <t>9849,Male,8/2/2019,16542803,66,2,56.01,112.02,Completed,United Kingdom,Organic Search,4.11,Computer,Desktop,Mac,5,5,112.02</t>
  </si>
  <si>
    <t>6150,Female,8/2/2019,68137741,35,2,78.78,157.56,Completed,Italy,Social Media,9.16,Mobile,Smart Phone,Android,3,4,157.56</t>
  </si>
  <si>
    <t>2125,Male,8/2/2019,65848202,31,2,43.5,87,Completed,South Korea,Social Media,3.98,Computer,Laptop,Windows,4,5,87</t>
  </si>
  <si>
    <t>6179,Female,8/3/2019,66001281,10,2,19.34,38.68,Cancelled,United States,Organic Search,0.95,Computer,Laptop,Linux,5,5,0</t>
  </si>
  <si>
    <t>7564,Female,8/4/2019,23599406,73,2,30.57,61.14,Completed,United States,Paid Advertisment,0.05,Computer,Desktop,Windows,2,4,61.14</t>
  </si>
  <si>
    <t>7271,Male,8/5/2019,55360472,71,2,57.53,115.06,Completed,Mexico,Organic Search,9.37,Computer,Desktop,Linux,4,5,115.06</t>
  </si>
  <si>
    <t>2120,Male,8/5/2019,48745999,85,2,68.31,136.62,Completed,Philippines,Paid Advertisment,8.22,Mobile,Tablet,Android,5,5,136.62</t>
  </si>
  <si>
    <t>9400,Female,8/5/2019,45458822,15,1,6.32,6.32,Completed,Japan,Social Media,7.03,Computer,Laptop,Windows,5,5,6.32</t>
  </si>
  <si>
    <t>1972,Male,8/5/2019,32243163,38,2,26.03,52.06,Completed,Canada,Social Media,9.9,Mobile,Tablet,Android,4,4,52.06</t>
  </si>
  <si>
    <t>7535,Female,8/6/2019,76122380,55,1,73.53,73.53,In Process,China,Social Media,1.54,Mobile,Smart Phone,Android,5,4,0</t>
  </si>
  <si>
    <t>4753,Male,8/7/2019,54978391,3,3,97.19,291.57,Cancelled,France,Organic Search,4.95,Mobile,Smart Phone,Android,5,5,0</t>
  </si>
  <si>
    <t>4433,Male,8/8/2019,85979980,30,2,6.08,12.16,Completed,South Korea,Organic Search,8.03,Computer,Laptop,Windows,4,5,12.16</t>
  </si>
  <si>
    <t>3591,Male,8/9/2019,15441355,33,2,28.56,57.12,Cancelled,France,Organic Search,7.62,Computer,Desktop,Linux,5,5,0</t>
  </si>
  <si>
    <t>2115,Female,8/9/2019,90849411,50,2,50.71,101.42,Cancelled,Japan,Paid Advertisment,7.35,Computer,Laptop,Windows,5,4,0</t>
  </si>
  <si>
    <t>8597,Male,8/10/2019,93711134,79,1,33.28,33.28,Completed,India,Organic Search,6.28,Computer,Desktop,Windows,3,3,33.28</t>
  </si>
  <si>
    <t>1722,Female,8/11/2019,47290421,30,1,6.08,6.08,Completed,Canada,Organic Search,3.82,Computer,Desktop,Windows,3,4,6.08</t>
  </si>
  <si>
    <t>7419,Male,8/11/2019,66228670,82,2,5.82,11.64,Cancelled,Netherlands,Social Media,1.99,Computer,Laptop,Windows,4,5,0</t>
  </si>
  <si>
    <t>6884,Female,8/11/2019,45606323,30,1,6.08,6.08,Completed,Saudi Arabia,Social Media,5.02,Computer,Desktop,Mac,1,4,6.08</t>
  </si>
  <si>
    <t>1604,Male,8/12/2019,72627642,42,3,74.77,224.31,Completed,United Kingdom,Organic Search,9.47,Mobile,Smart Phone,Android,4,4,224.31</t>
  </si>
  <si>
    <t>7837,Male,8/13/2019,94407154,24,2,99.58,199.16,Completed,Germany,Social Media,9.59,Computer,Desktop,Windows,5,3,199.16</t>
  </si>
  <si>
    <t>7005,Male,8/14/2019,70019799,76,1,76.67,76.67,Completed,China,Organic Search,1.97,Mobile,Tablet,Windows,3,5,76.67</t>
  </si>
  <si>
    <t>7892,Female,8/14/2019,35094776,94,3,17.63,52.89,In Process,France,Organic Search,0.14,Computer,Laptop,Windows,5,5,0</t>
  </si>
  <si>
    <t>7735,Male,8/14/2019,17324879,39,1,41.61,41.61,Completed,Australia,Paid Advertisment,4.24,Computer,Desktop,Mac,4,4,41.61</t>
  </si>
  <si>
    <t>3548,Male,8/14/2019,83550057,68,2,32.68,65.36,Completed,Thailand,Paid Advertisment,7.79,Computer,Desktop,Windows,2,4,65.36</t>
  </si>
  <si>
    <t>3589,Male,8/15/2019,72476629,100,2,98.59,197.18,In Process,Netherlands,Organic Search,3.5,Computer,Desktop,Mac,3,4,0</t>
  </si>
  <si>
    <t>1789,Female,8/16/2019,98708438,3,2,97.19,194.38,In Process,Russia,Paid Advertisment,4.71,Computer,Desktop,Windows,5,5,0</t>
  </si>
  <si>
    <t>2948,Male,8/16/2019,79190313,18,1,1.97,1.97,Completed,South Korea,Organic Search,3.66,Computer,Laptop,Linux,4,5,1.97</t>
  </si>
  <si>
    <t>9254,Female,8/16/2019,17725092,62,1,81.46,81.46,Cancelled,Russia,Organic Search,0.7,Mobile,Tablet,iOS,5,5,0</t>
  </si>
  <si>
    <t>3415,Male,8/17/2019,87912178,30,3,6.08,18.24,Completed,Nigeria,Organic Search,9.73,Computer,Desktop,Windows,4,4,18.24</t>
  </si>
  <si>
    <t>3526,Male,8/18/2019,90435674,49,2,99.72,199.44,Cancelled,Turkey,Organic Search,6.94,Computer,Laptop,Windows,5,5,0</t>
  </si>
  <si>
    <t>2525,Female,8/18/2019,62574401,54,3,90.78,272.34,Rejected,Russia,Organic Search,0.74,Mobile,Smart Phone,Android,4,5,0</t>
  </si>
  <si>
    <t>4420,Female,8/19/2019,60601801,70,2,63.88,127.76,Completed,Russia,Organic Search,6.59,Computer,Desktop,Mac,5,4,127.76</t>
  </si>
  <si>
    <t>1613,Male,8/19/2019,57244772,25,2,11.29,22.58,Completed,China,Social Media,7.86,Computer,Desktop,Windows,5,3,22.58</t>
  </si>
  <si>
    <t>6423,Male,8/20/2019,50462815,59,3,79.57,238.71,Completed,Russia,Social Media,6.12,Mobile,Smart Phone,Android,5,5,238.71</t>
  </si>
  <si>
    <t>1651,Male,8/21/2019,80964690,96,2,36.96,73.92,Completed,France,Paid Advertisment,5.8,Computer,Desktop,Windows,5,5,73.92</t>
  </si>
  <si>
    <t>5968,Male,8/21/2019,79111140,55,2,73.53,147.06,Completed,Germany,Paid Advertisment,1.8,Computer,Laptop,Windows,5,5,147.06</t>
  </si>
  <si>
    <t>2939,Male,8/22/2019,16487788,8,3,67.18,201.54,Completed,United Kingdom,Social Media,3.08,Mobile,Tablet,Windows,5,3,201.54</t>
  </si>
  <si>
    <t>7736,Male,8/23/2019,26392373,98,3,85.04,255.12,Completed,France,Organic Search,9.56,Computer,Laptop,Windows,5,3,255.12</t>
  </si>
  <si>
    <t>7532,Male,8/23/2019,71191464,72,2,3.55,7.1,Completed,Switzerland,Social Media,4.66,Computer,Desktop,Mac,4,4,7.1</t>
  </si>
  <si>
    <t>4003,Male,8/23/2019,23431277,63,3,57.12,171.36,In Process,United States,Social Media,7.22,Mobile,Smart Phone,Android,5,3,0</t>
  </si>
  <si>
    <t>5225,Male,8/23/2019,67660954,18,1,1.97,1.97,Completed,Japan,Paid Advertisment,7.08,Computer,Laptop,Windows,3,3,1.97</t>
  </si>
  <si>
    <t>5791,Male,8/24/2019,65062355,61,2,70.34,140.68,Completed,China,Paid Advertisment,9.65,Mobile,Tablet,Windows,4,4,140.68</t>
  </si>
  <si>
    <t>6196,Female,8/25/2019,62244572,36,1,48.16,48.16,Completed,United States,Organic Search,2.83,Mobile,Tablet,iOS,5,5,48.16</t>
  </si>
  <si>
    <t>7901,Male,8/25/2019,87684546,9,3,73.83,221.49,Completed,India,Social Media,2.24,Mobile,Smart Phone,Windows,5,5,221.49</t>
  </si>
  <si>
    <t>7101,Male,8/26/2019,56050418,47,1,64.64,64.64,Completed,South Korea,Organic Search,3.27,Mobile,Smart Phone,Android,5,5,64.64</t>
  </si>
  <si>
    <t>5540,Male,8/27/2019,87924093,81,3,52.96,158.88,Completed,Belgium,Organic Search,0.08,Computer,Desktop,Windows,4,5,158.88</t>
  </si>
  <si>
    <t>6869,Male,8/27/2019,80164879,83,3,1.22,3.66,Cancelled,Italy,Organic Search,7.35,Mobile,Smart Phone,Android,4,3,0</t>
  </si>
  <si>
    <t>1285,Male,8/28/2019,36395355,78,2,19.66,39.32,Cancelled,United States,Paid Advertisment,1.6,Computer,Laptop,Windows,4,5,0</t>
  </si>
  <si>
    <t>1963,Female,8/28/2019,91442453,19,2,13.2,26.4,Completed,India,Social Media,4.56,Computer,Desktop,Mac,4,4,26.4</t>
  </si>
  <si>
    <t>6325,Male,8/29/2019,89257238,50,3,50.71,152.13,Completed,Germany,Paid Advertisment,6.91,Computer,Laptop,Windows,4,4,152.13</t>
  </si>
  <si>
    <t>5774,Male,8/29/2019,73762696,49,1,99.72,99.72,Completed,Poland,Social Media,3.09,Mobile,Tablet,Windows,3,5,99.72</t>
  </si>
  <si>
    <t>2233,Female,8/30/2019,81327450,89,2,37.61,75.22,In Process,Switzerland,Paid Advertisment,6.55,Computer,Laptop,Linux,5,1,0</t>
  </si>
  <si>
    <t>2944,Male,8/30/2019,37523955,97,1,56.74,56.74,Completed,Thailand,Organic Search,9.85,Computer,Laptop,Windows,5,4,56.74</t>
  </si>
  <si>
    <t>3666,Female,8/31/2019,62910589,10,2,19.34,38.68,In Process,Brazil,Organic Search,8.72,Mobile,Smart Phone,Android,4,5,0</t>
  </si>
  <si>
    <t>9601,Male,8/31/2019,84912950,2,2,33.11,66.22,Completed,United States,Organic Search,6.87,Computer,Laptop,Windows,5,5,66.22</t>
  </si>
  <si>
    <t>2071,Male,9/1/2019,89544546,57,3,13.08,39.24,Completed,Indonesia,Paid Advertisment,5.66,Computer,Desktop,Mac,5,5,39.24</t>
  </si>
  <si>
    <t>2146,Female,9/2/2019,86903319,100,1,98.59,98.59,Completed,China,Social Media,2.46,Computer,Laptop,Windows,5,4,98.59</t>
  </si>
  <si>
    <t>4010,Female,9/2/2019,97098550,65,2,38.95,77.9,Completed,Saudi Arabia,Organic Search,9.97,Computer,Desktop,Mac,4,5,77.9</t>
  </si>
  <si>
    <t>4717,Male,9/3/2019,40237286,23,1,95.72,95.72,Completed,United States,Organic Search,0.6,Computer,Laptop,Windows,5,5,95.72</t>
  </si>
  <si>
    <t>1597,Male,9/4/2019,32416646,57,3,13.08,39.24,Completed,France,Organic Search,1.15,Computer,Laptop,Windows,5,3,39.24</t>
  </si>
  <si>
    <t>2332,Female,9/4/2019,97986351,59,1,79.57,79.57,Cancelled,Taiwan,Social Media,1.51,Computer,Desktop,Windows,4,5,0</t>
  </si>
  <si>
    <t>5415,Female,9/4/2019,34528717,88,3,40.95,122.85,Rejected,Spain,Organic Search,9.09,Mobile,Smart Phone,Android,5,3,0</t>
  </si>
  <si>
    <t>3060,Male,9/5/2019,73601911,59,2,79.57,159.14,Completed,Saudi Arabia,Organic Search,1.91,Computer,Laptop,Windows,4,4,159.14</t>
  </si>
  <si>
    <t>8028,Male,9/5/2019,17584932,72,1,3.55,3.55,Completed,United States,Organic Search,3.95,Computer,Laptop,Windows,3,4,3.55</t>
  </si>
  <si>
    <t>8244,Female,9/5/2019,44795568,20,3,81.89,245.67,Cancelled,China,Organic Search,8.36,Computer,Laptop,Windows,3,4,0</t>
  </si>
  <si>
    <t>6587,Male,9/6/2019,36397138,58,3,74.55,223.65,Rejected,Germany,Organic Search,4.62,Computer,Desktop,Windows,5,3,0</t>
  </si>
  <si>
    <t>9019,Male,9/7/2019,36379438,70,1,63.88,63.88,Completed,South Korea,Organic Search,6.83,Mobile,Tablet,Android,3,2,63.88</t>
  </si>
  <si>
    <t>5616,Female,9/7/2019,98036229,21,1,98.91,98.91,Completed,Netherlands,Organic Search,4.84,Computer,Laptop,Windows,4,5,98.91</t>
  </si>
  <si>
    <t>2708,Female,9/8/2019,31022694,82,2,5.82,11.64,Cancelled,Saudi Arabia,Organic Search,6.47,Computer,Desktop,Linux,4,5,0</t>
  </si>
  <si>
    <t>6178,Male,9/8/2019,73062480,8,2,67.18,134.36,Cancelled,South Korea,Paid Advertisment,8.46,Computer,Desktop,Windows,5,4,0</t>
  </si>
  <si>
    <t>7398,Male,9/9/2019,53549331,18,3,1.97,5.91,Completed,Russia,Social Media,4.42,Mobile,Smart Phone,Android,4,3,5.91</t>
  </si>
  <si>
    <t>9383,Male,9/9/2019,83449909,70,2,63.88,127.76,In Process,India,Social Media,8.21,Mobile,Tablet,Android,4,3,0</t>
  </si>
  <si>
    <t>3144,Male,9/10/2019,77246104,8,1,67.18,67.18,Completed,Brazil,Organic Search,6.16,Mobile,Smart Phone,Android,4,5,67.18</t>
  </si>
  <si>
    <t>6126,Male,9/11/2019,80680067,92,2,58.5,117,In Process,United Kingdom,Organic Search,1.25,Computer,Desktop,Windows,3,5,0</t>
  </si>
  <si>
    <t>5637,Male,9/12/2019,96721649,21,3,98.91,296.73,Cancelled,Japan,Organic Search,6.37,Mobile,Smart Phone,Android,5,4,0</t>
  </si>
  <si>
    <t>8445,Female,9/13/2019,88779015,92,2,58.5,117,In Process,Canada,Organic Search,4.06,Computer,Desktop,Windows,1,5,0</t>
  </si>
  <si>
    <t>9085,Female,9/13/2019,23859131,85,2,68.31,136.62,Completed,United States,Organic Search,8.94,Mobile,Smart Phone,Android,3,5,136.62</t>
  </si>
  <si>
    <t>4716,Male,9/14/2019,45179100,42,2,74.77,149.54,In Process,South Korea,Paid Advertisment,9.24,Computer,Desktop,Windows,5,5,0</t>
  </si>
  <si>
    <t>8067,Male,9/14/2019,53491333,68,3,32.68,98.04,Cancelled,Germany,Organic Search,8.36,Computer,Desktop,Windows,3,5,0</t>
  </si>
  <si>
    <t>6088,Male,9/14/2019,88067064,49,2,99.72,199.44,Completed,Taiwan,Social Media,0.78,Computer,Desktop,Windows,4,5,199.44</t>
  </si>
  <si>
    <t>1268,Female,9/15/2019,29865252,52,3,20.15,60.45,In Process,Russia,Paid Advertisment,6.8,Computer,Desktop,Windows,4,5,0</t>
  </si>
  <si>
    <t>7933,Male,9/15/2019,31381629,54,3,90.78,272.34,Completed,United Kingdom,Social Media,8.13,Computer,Laptop,Linux,4,5,272.34</t>
  </si>
  <si>
    <t>3990,Female,9/16/2019,62224306,20,1,81.89,81.89,Completed,United States,Organic Search,9.86,Mobile,Smart Phone,Android,5,4,81.89</t>
  </si>
  <si>
    <t>1948,Female,9/17/2019,77443181,69,3,96.47,289.41,In Process,India,Organic Search,0.12,Computer,Laptop,Linux,4,5,0</t>
  </si>
  <si>
    <t>7344,Male,9/17/2019,57643004,2,1,33.11,33.11,In Process,Poland,Social Media,9.64,Computer,Laptop,Windows,2,5,0</t>
  </si>
  <si>
    <t>8614,Male,9/18/2019,85862594,47,2,64.64,129.28,Completed,China,Organic Search,7.58,Computer,Desktop,Windows,4,4,129.28</t>
  </si>
  <si>
    <t>8491,Male,9/18/2019,66382291,88,1,40.95,40.95,In Process,United Kingdom,Organic Search,6.16,Computer,Laptop,Linux,3,5,0</t>
  </si>
  <si>
    <t>3063,Female,9/19/2019,44513447,45,3,3.67,11.01,Completed,Mexico,Social Media,0.19,Computer,Desktop,Windows,2,5,11.01</t>
  </si>
  <si>
    <t>1298,Female,9/19/2019,59140572,48,3,31.26,93.78,Cancelled,France,Paid Advertisment,1.68,Computer,Desktop,Windows,4,4,0</t>
  </si>
  <si>
    <t>8974,Male,9/20/2019,91767654,42,3,74.77,224.31,Completed,Netherlands,Social Media,7.46,Computer,Desktop,Linux,4,5,224.31</t>
  </si>
  <si>
    <t>8563,Male,9/20/2019,40220386,41,3,32.33,96.99,Rejected,United States,Organic Search,0.3,Computer,Laptop,Windows,5,4,0</t>
  </si>
  <si>
    <t>5963,Male,9/21/2019,62440654,34,3,48.24,144.72,Completed,United States,Organic Search,2.56,Computer,Desktop,Windows,4,5,144.72</t>
  </si>
  <si>
    <t>4382,Female,9/22/2019,52443727,6,2,8.07,16.14,Cancelled,Japan,Social Media,8.09,Computer,Desktop,Windows,5,3,0</t>
  </si>
  <si>
    <t>3277,Female,9/22/2019,18561094,74,2,33.51,67.02,Completed,Belgium,Social Media,8.18,Computer,Laptop,Windows,4,4,67.02</t>
  </si>
  <si>
    <t>1742,Female,9/22/2019,56246775,91,2,67.48,134.96,In Process,Germany,Paid Advertisment,5.89,Computer,Laptop,Windows,3,5,0</t>
  </si>
  <si>
    <t>9774,Male,9/23/2019,12878855,27,2,72.93,145.86,Completed,Mexico,Paid Advertisment,2.25,Computer,Laptop,Windows,2,5,145.86</t>
  </si>
  <si>
    <t>9984,Male,9/23/2019,79270658,14,3,89.76,269.28,In Process,Japan,Organic Search,9.3,Computer,Desktop,Windows,4,4,0</t>
  </si>
  <si>
    <t>6250,Male,9/23/2019,28305194,30,1,6.08,6.08,In Process,India,Organic Search,9.93,Mobile,Smart Phone,Android,5,4,0</t>
  </si>
  <si>
    <t>4337,Male,9/24/2019,90342293,9,1,73.83,73.83,Completed,Italy,Organic Search,0.94,Computer,Laptop,Windows,4,3,73.83</t>
  </si>
  <si>
    <t>3812,Female,9/24/2019,12368870,32,1,91.37,91.37,Completed,Japan,Organic Search,9.67,Mobile,Smart Phone,Android,5,4,91.37</t>
  </si>
  <si>
    <t>6886,Female,9/25/2019,71328775,43,3,30.66,91.98,Completed,Turkey,Organic Search,9.56,Computer,Desktop,Windows,4,4,91.98</t>
  </si>
  <si>
    <t>3892,Male,9/26/2019,70480411,50,1,50.71,50.71,Completed,Indonesia,Organic Search,4.29,Computer,Desktop,Windows,4,5,50.71</t>
  </si>
  <si>
    <t>6385,Male,9/26/2019,96423136,10,2,19.34,38.68,Completed,India,Paid Advertisment,9.98,Computer,Laptop,Windows,5,5,38.68</t>
  </si>
  <si>
    <t>2106,Male,9/27/2019,31459950,69,3,96.47,289.41,Rejected,France,Social Media,8.74,Computer,Laptop,Windows,4,5,0</t>
  </si>
  <si>
    <t>4426,Female,9/28/2019,24183250,83,1,1.22,1.22,Completed,Egypt,Social Media,8.29,Computer,Desktop,Windows,4,4,1.22</t>
  </si>
  <si>
    <t>3872,Male,9/28/2019,37523494,32,1,91.37,91.37,In Process,Netherlands,Organic Search,8.35,Computer,Desktop,Windows,3,4,0</t>
  </si>
  <si>
    <t>5289,Male,9/29/2019,41928922,82,3,5.82,17.46,Completed,Netherlands,Organic Search,5.28,Mobile,Smart Phone,Android,5,4,17.46</t>
  </si>
  <si>
    <t>8633,Female,9/29/2019,35846956,43,1,30.66,30.66,Completed,France,Organic Search,0.79,Mobile,Tablet,Android,5,4,30.66</t>
  </si>
  <si>
    <t>1979,Male,9/29/2019,72147921,22,3,41.48,124.44,Completed,Argentina,Organic Search,0.17,Mobile,Tablet,Android,5,5,124.44</t>
  </si>
  <si>
    <t>3598,Female,9/30/2019,12027949,65,3,38.95,116.85,Completed,South Korea,Paid Advertisment,1.86,Computer,Desktop,Linux,3,4,116.85</t>
  </si>
  <si>
    <t>1138,Male,9/30/2019,46534174,93,2,67.46,134.92,In Process,United Kingdom,Social Media,6.84,Computer,Desktop,Windows,4,5,0</t>
  </si>
  <si>
    <t>4417,Male,10/1/2019,35960707,32,3,91.37,274.11,In Process,Saudi Arabia,Organic Search,9.34,Mobile,Smart Phone,Windows,2,4,0</t>
  </si>
  <si>
    <t>5895,Male,10/1/2019,96727796,69,3,96.47,289.41,Completed,Spain,Organic Search,4.94,Computer,Desktop,Windows,3,4,289.41</t>
  </si>
  <si>
    <t>3723,Female,10/2/2019,87280445,92,1,58.5,58.5,Cancelled,China,Social Media,0.72,Computer,Desktop,Windows,3,5,0</t>
  </si>
  <si>
    <t>1786,Male,10/2/2019,89638864,79,1,33.28,33.28,Cancelled,Turkey,Organic Search,6.33,Computer,Laptop,Linux,5,5,0</t>
  </si>
  <si>
    <t>5830,Female,10/3/2019,83505716,31,1,43.5,43.5,Completed,South Korea,Social Media,1.53,Mobile,Smart Phone,Windows,5,5,43.5</t>
  </si>
  <si>
    <t>3705,Male,10/3/2019,72680298,26,3,34.43,103.29,In Process,India,Organic Search,6.79,Computer,Desktop,Linux,4,4,0</t>
  </si>
  <si>
    <t>5400,Male,10/4/2019,14908590,17,3,18.86,56.58,Cancelled,United Kingdom,Organic Search,9.23,Computer,Desktop,Windows,2,5,0</t>
  </si>
  <si>
    <t>3002,Female,10/5/2019,11999495,76,3,76.67,230.01,Cancelled,United Kingdom,Social Media,9.03,Computer,Laptop,Windows,2,5,0</t>
  </si>
  <si>
    <t>6998,Male,10/5/2019,38889923,12,1,86.11,86.11,Cancelled,Canada,Paid Advertisment,4.02,Mobile,Smart Phone,Windows,5,5,0</t>
  </si>
  <si>
    <t>8000,Female,10/6/2019,15580094,55,2,73.53,147.06,In Process,Turkey,Social Media,3.98,Computer,Laptop,Windows,5,5,0</t>
  </si>
  <si>
    <t>1396,Female,10/6/2019,48980351,99,1,36.83,36.83,Completed,United States,Organic Search,4.53,Computer,Laptop,Windows,3,4,36.83</t>
  </si>
  <si>
    <t>6332,Male,10/7/2019,91682453,62,3,81.46,244.38,Completed,South Korea,Social Media,9.21,Mobile,Smart Phone,Windows,5,5,244.38</t>
  </si>
  <si>
    <t>5220,Male,10/7/2019,66256700,11,1,4.31,4.31,Cancelled,Canada,Social Media,0.59,Computer,Laptop,Windows,4,3,0</t>
  </si>
  <si>
    <t>5429,Female,10/8/2019,18438891,70,3,63.88,191.64,In Process,Canada,Organic Search,9.66,Mobile,Smart Phone,Windows,3,3,0</t>
  </si>
  <si>
    <t>7170,Male,10/9/2019,18201552,49,2,99.72,199.44,Completed,United Kingdom,Social Media,2.24,Mobile,Smart Phone,Windows,5,5,199.44</t>
  </si>
  <si>
    <t>2038,Male,10/10/2019,36430932,98,2,85.04,170.08,Completed,Italy,Social Media,1.12,Mobile,Tablet,Windows,5,3,170.08</t>
  </si>
  <si>
    <t>7505,Male,10/10/2019,95423474,99,2,36.83,73.66,Cancelled,Netherlands,Organic Search,7.42,Computer,Laptop,Linux,4,4,0</t>
  </si>
  <si>
    <t>1846,Female,10/10/2019,17462899,68,2,32.68,65.36,Completed,United States,Social Media,0.06,Computer,Laptop,Windows,4,5,65.36</t>
  </si>
  <si>
    <t>9222,Male,10/11/2019,47272527,79,3,33.28,99.84,Cancelled,Switzerland,Organic Search,0.97,Mobile,Smart Phone,Android,5,3,0</t>
  </si>
  <si>
    <t>9099,Male,10/11/2019,98897874,53,2,7.51,15.02,Completed,Italy,Organic Search,7.9,Computer,Desktop,Mac,5,5,15.02</t>
  </si>
  <si>
    <t>8348,Male,10/11/2019,85838620,48,1,31.26,31.26,Completed,France,Social Media,4.71,Computer,Desktop,Windows,4,5,31.26</t>
  </si>
  <si>
    <t>7675,Female,10/12/2019,69640684,10,2,19.34,38.68,In Process,China,Organic Search,5.72,Computer,Desktop,Windows,5,4,0</t>
  </si>
  <si>
    <t>5848,Male,10/12/2019,23130509,33,3,28.56,85.68,Rejected,Turkey,Social Media,4.59,Computer,Desktop,Windows,5,2,0</t>
  </si>
  <si>
    <t>8962,Male,10/13/2019,68803778,20,2,81.89,163.78,In Process,Spain,Organic Search,3.85,Computer,Laptop,Linux,2,3,0</t>
  </si>
  <si>
    <t>2979,Male,10/13/2019,29277128,38,1,26.03,26.03,Completed,Italy,Paid Advertisment,2.29,Mobile,Smart Phone,Android,3,5,26.03</t>
  </si>
  <si>
    <t>5779,Male,10/14/2019,13654108,62,1,81.46,81.46,Cancelled,Japan,Organic Search,4.98,Mobile,Tablet,Windows,3,5,0</t>
  </si>
  <si>
    <t>3011,Male,10/15/2019,55129277,100,3,98.59,295.77,Completed,Thailand,Paid Advertisment,7.3,Mobile,Smart Phone,Android,4,4,295.77</t>
  </si>
  <si>
    <t>9863,Male,10/15/2019,79720689,75,2,32.34,64.68,Completed,Russia,Social Media,5.25,Mobile,Smart Phone,Android,5,3,64.68</t>
  </si>
  <si>
    <t>1750,Male,10/16/2019,64559366,67,3,17.22,51.66,Completed,Japan,Organic Search,2.06,Computer,Desktop,Windows,5,5,51.66</t>
  </si>
  <si>
    <t>2693,Female,10/16/2019,19287453,86,3,93.47,280.41,In Process,Saudi Arabia,Social Media,5.8,Computer,Desktop,Mac,5,5,0</t>
  </si>
  <si>
    <t>7055,Female,10/17/2019,98581685,33,2,28.56,57.12,Completed,Taiwan,Organic Search,9.21,Computer,Desktop,Windows,4,4,57.12</t>
  </si>
  <si>
    <t>7490,Female,10/17/2019,78108122,81,2,52.96,105.92,Completed,United Kingdom,Organic Search,9.53,Computer,Laptop,Windows,4,4,105.92</t>
  </si>
  <si>
    <t>8054,Female,10/18/2019,85081229,34,2,48.24,96.48,Completed,South Korea,Organic Search,2.32,Computer,Laptop,Windows,3,4,96.48</t>
  </si>
  <si>
    <t>5690,Male,10/19/2019,76439713,26,1,34.43,34.43,Completed,India,Organic Search,8.08,Computer,Laptop,Windows,5,5,34.43</t>
  </si>
  <si>
    <t>5344,Male,10/20/2019,30268234,79,1,33.28,33.28,Completed,United Kingdom,Organic Search,0.6,Computer,Desktop,Windows,5,5,33.28</t>
  </si>
  <si>
    <t>4292,Male,10/20/2019,21621583,16,1,39.33,39.33,Completed,Turkey,Organic Search,1.34,Computer,Desktop,Mac,3,5,39.33</t>
  </si>
  <si>
    <t>6335,Female,10/21/2019,15801408,51,1,50.59,50.59,Completed,Japan,Organic Search,0.96,Mobile,Tablet,Android,5,5,50.59</t>
  </si>
  <si>
    <t>3339,Male,10/21/2019,49362367,41,3,32.33,96.99,Completed,South Korea,Social Media,3.51,Computer,Laptop,Linux,3,5,96.99</t>
  </si>
  <si>
    <t>9245,Female,10/22/2019,55742715,33,1,28.56,28.56,Rejected,China,Organic Search,4.52,Computer,Desktop,Windows,5,3,0</t>
  </si>
  <si>
    <t>5435,Male,10/22/2019,88470080,59,2,79.57,159.14,Completed,United States,Social Media,4.2,Mobile,Smart Phone,Android,4,3,159.14</t>
  </si>
  <si>
    <t>7224,Female,10/22/2019,57459168,46,2,9.88,19.76,Completed,India,Social Media,5.79,Mobile,Tablet,Windows,3,4,19.76</t>
  </si>
  <si>
    <t>7228,Male,10/23/2019,39450766,86,2,93.47,186.94,Completed,United States,Paid Advertisment,0.25,Computer,Desktop,Windows,1,3,186.94</t>
  </si>
  <si>
    <t>8224,Male,10/23/2019,81127504,42,1,74.77,74.77,Completed,Canada,Organic Search,8.77,Computer,Laptop,Windows,1,5,74.77</t>
  </si>
  <si>
    <t>5729,Female,10/23/2019,19376652,15,2,6.32,12.64,Completed,Japan,Paid Advertisment,1.08,Computer,Desktop,Mac,4,4,12.64</t>
  </si>
  <si>
    <t>1285,Male,10/23/2019,58248945,55,2,73.53,147.06,In Process,Poland,Social Media,1.06,Computer,Desktop,Windows,3,4,0</t>
  </si>
  <si>
    <t>8864,Female,10/24/2019,42355535,93,2,67.46,134.92,Completed,Mexico,Paid Advertisment,7.76,Computer,Desktop,Windows,5,5,134.92</t>
  </si>
  <si>
    <t>9124,Female,10/24/2019,92084739,57,1,13.08,13.08,Completed,China,Organic Search,3.91,Computer,Desktop,Windows,5,3,13.08</t>
  </si>
  <si>
    <t>7121,Male,10/25/2019,12451735,78,2,19.66,39.32,Completed,United Kingdom,Organic Search,2.46,Computer,Laptop,Windows,1,4,39.32</t>
  </si>
  <si>
    <t>5380,Female,10/25/2019,76788380,28,2,5.32,10.64,Completed,Australia,Organic Search,8.11,Computer,Desktop,Windows,3,1,10.64</t>
  </si>
  <si>
    <t>5030,Male,10/25/2019,29612783,36,3,48.16,144.48,Completed,France,Paid Advertisment,5.4,Computer,Desktop,Windows,5,3,144.48</t>
  </si>
  <si>
    <t>4024,Male,10/26/2019,77666861,38,2,26.03,52.06,Completed,Germany,Paid Advertisment,2.91,Computer,Desktop,Windows,3,5,52.06</t>
  </si>
  <si>
    <t>9526,Male,10/26/2019,37377429,94,2,17.63,35.26,Completed,France,Organic Search,9.29,Mobile,Tablet,Windows,3,5,35.26</t>
  </si>
  <si>
    <t>2613,Female,10/26/2019,49168822,36,3,48.16,144.48,Completed,Taiwan,Paid Advertisment,2.6,Computer,Desktop,Mac,4,5,144.48</t>
  </si>
  <si>
    <t>6723,Female,10/27/2019,13798702,72,2,3.55,7.1,In Process,France,Organic Search,8.52,Computer,Desktop,Windows,3,4,0</t>
  </si>
  <si>
    <t>5204,Male,10/27/2019,40673926,61,2,70.34,140.68,Completed,South Korea,Social Media,5.8,Computer,Desktop,Windows,5,2,140.68</t>
  </si>
  <si>
    <t>3049,Male,10/28/2019,55718322,65,2,38.95,77.9,Rejected,Saudi Arabia,Social Media,5.84,Computer,Desktop,Windows,4,5,0</t>
  </si>
  <si>
    <t>9757,Male,10/28/2019,47233443,66,3,56.01,168.03,Completed,South Korea,Organic Search,9.1,Computer,Laptop,Windows,5,5,168.03</t>
  </si>
  <si>
    <t>9363,Male,10/29/2019,82471076,68,3,32.68,98.04,Completed,South Korea,Social Media,3.92,Computer,Desktop,Mac,4,5,98.04</t>
  </si>
  <si>
    <t>5823,Male,10/29/2019,84293576,55,1,73.53,73.53,Completed,China,Organic Search,6.18,Computer,Desktop,Windows,2,5,73.53</t>
  </si>
  <si>
    <t>3884,Male,10/30/2019,49441734,25,1,11.29,11.29,Completed,United Kingdom,Organic Search,4.09,Computer,Laptop,Linux,4,4,11.29</t>
  </si>
  <si>
    <t>8584,Male,10/31/2019,70646153,76,2,76.67,153.34,Completed,Spain,Organic Search,3.91,Computer,Desktop,Windows,4,5,153.34</t>
  </si>
  <si>
    <t>8642,Female,10/31/2019,90354862,8,2,67.18,134.36,Completed,China,Organic Search,3.07,Mobile,Smart Phone,Windows,5,5,134.36</t>
  </si>
  <si>
    <t>3139,Female,11/1/2019,31422085,46,3,9.88,29.64,Completed,Japan,Social Media,4.4,Mobile,Smart Phone,Windows,4,2,29.64</t>
  </si>
  <si>
    <t>6760,Male,11/1/2019,64961789,74,2,33.51,67.02,Completed,United Kingdom,Organic Search,3.42,Computer,Desktop,Mac,2,4,67.02</t>
  </si>
  <si>
    <t>8211,Female,11/1/2019,17170886,13,2,41.29,82.58,Completed,Netherlands,Organic Search,1.47,Computer,Laptop,Linux,4,5,82.58</t>
  </si>
  <si>
    <t>4116,Male,11/2/2019,98565321,60,2,91.28,182.56,Rejected,France,Organic Search,5.82,Mobile,Tablet,Windows,4,5,0</t>
  </si>
  <si>
    <t>1578,Female,11/2/2019,21676964,45,3,3.67,11.01,Completed,United Kingdom,Organic Search,8.53,Computer,Laptop,Windows,4,3,11.01</t>
  </si>
  <si>
    <t>8946,Male,11/3/2019,50732696,69,2,96.47,192.94,Completed,Netherlands,Organic Search,1.03,Computer,Laptop,Windows,4,4,192.94</t>
  </si>
  <si>
    <t>8414,Male,11/4/2019,35746627,62,2,81.46,162.92,Completed,Netherlands,Organic Search,4.81,Computer,Laptop,Windows,4,4,162.92</t>
  </si>
  <si>
    <t>4809,Female,11/5/2019,30941582,15,3,6.32,18.96,Completed,Switzerland,Organic Search,1.53,Computer,Desktop,Windows,5,4,18.96</t>
  </si>
  <si>
    <t>3498,Male,11/5/2019,80951477,64,3,35.23,105.69,Completed,Mexico,Paid Advertisment,2.08,Mobile,Tablet,Android,3,5,105.69</t>
  </si>
  <si>
    <t>2933,Female,11/5/2019,32248683,61,2,70.34,140.68,Completed,United Kingdom,Organic Search,8.94,Mobile,Smart Phone,Android,5,5,140.68</t>
  </si>
  <si>
    <t>1875,Male,11/5/2019,71472670,68,2,32.68,65.36,Completed,Italy,Organic Search,5,Computer,Laptop,Windows,5,5,65.36</t>
  </si>
  <si>
    <t>8073,Male,11/6/2019,88475469,88,3,40.95,122.85,Completed,China,Paid Advertisment,5.23,Computer,Laptop,Windows,5,4,122.85</t>
  </si>
  <si>
    <t>1566,Male,11/6/2019,56868687,49,2,99.72,199.44,Completed,Mexico,Paid Advertisment,4.42,Computer,Laptop,Windows,3,2,199.44</t>
  </si>
  <si>
    <t>4422,Female,11/6/2019,65838179,29,1,1.91,1.91,Completed,Canada,Organic Search,9.49,Computer,Desktop,Mac,4,5,1.91</t>
  </si>
  <si>
    <t>9087,Male,11/7/2019,75926671,65,2,38.95,77.9,Completed,Indonesia,Organic Search,0.56,Computer,Laptop,Windows,5,4,77.9</t>
  </si>
  <si>
    <t>8158,Female,11/7/2019,23054544,83,1,1.22,1.22,Completed,Japan,Social Media,8.48,Computer,Laptop,Windows,5,1,1.22</t>
  </si>
  <si>
    <t>4902,Female,11/7/2019,88580458,12,3,86.11,258.33,Completed,Germany,Paid Advertisment,6.5,Computer,Laptop,Windows,4,5,258.33</t>
  </si>
  <si>
    <t>6488,Male,11/8/2019,34917618,4,1,32.43,32.43,In Process,United Kingdom,Social Media,6.11,Computer,Desktop,Windows,4,5,0</t>
  </si>
  <si>
    <t>3083,Male,11/9/2019,90071788,60,1,91.28,91.28,Completed,Japan,Organic Search,3.45,Computer,Desktop,Windows,2,5,91.28</t>
  </si>
  <si>
    <t>3842,Female,11/10/2019,78136072,31,2,43.5,87,Completed,Japan,Organic Search,3.03,Mobile,Smart Phone,Android,5,4,87</t>
  </si>
  <si>
    <t>1171,Female,11/11/2019,90834301,84,3,32.88,98.64,Completed,Italy,Paid Advertisment,7.88,Computer,Laptop,Windows,5,3,98.64</t>
  </si>
  <si>
    <t>9316,Male,11/11/2019,75954999,21,2,98.91,197.82,Completed,Switzerland,Paid Advertisment,5.93,Computer,Laptop,Windows,5,2,197.82</t>
  </si>
  <si>
    <t>6809,Male,11/12/2019,76902315,14,2,89.76,179.52,Completed,Switzerland,Paid Advertisment,7.33,Mobile,Tablet,Android,5,4,179.52</t>
  </si>
  <si>
    <t>3770,Male,11/13/2019,20545352,5,1,11.97,11.97,In Process,India,Organic Search,7.23,Computer,Desktop,Windows,5,1,0</t>
  </si>
  <si>
    <t>2699,Female,11/13/2019,73699636,99,3,36.83,110.49,Completed,Netherlands,Organic Search,2.15,Computer,Desktop,Windows,3,4,110.49</t>
  </si>
  <si>
    <t>7084,Female,11/14/2019,85708276,86,3,93.47,280.41,Completed,Germany,Social Media,2.48,Mobile,Tablet,Windows,3,5,280.41</t>
  </si>
  <si>
    <t>8660,Male,11/15/2019,64115092,58,2,74.55,149.1,In Process,Netherlands,Organic Search,1.57,Computer,Desktop,Windows,5,4,0</t>
  </si>
  <si>
    <t>4390,Male,11/16/2019,53717028,14,1,89.76,89.76,Completed,United States,Organic Search,4.58,Mobile,Tablet,Windows,2,4,89.76</t>
  </si>
  <si>
    <t>2533,Male,11/16/2019,29400888,62,2,81.46,162.92,Completed,United Kingdom,Paid Advertisment,5.64,Computer,Laptop,Windows,5,4,162.92</t>
  </si>
  <si>
    <t>3537,Male,11/17/2019,14009042,74,3,33.51,100.53,Cancelled,Turkey,Organic Search,6.08,Computer,Laptop,Windows,3,5,0</t>
  </si>
  <si>
    <t>7979,Female,11/17/2019,17881112,58,1,74.55,74.55,Cancelled,Iran,Organic Search,0.78,Computer,Laptop,Windows,5,5,0</t>
  </si>
  <si>
    <t>9300,Female,11/18/2019,34624081,56,2,87.34,174.68,Completed,Nigeria,Organic Search,3.3,Computer,Desktop,Mac,5,5,174.68</t>
  </si>
  <si>
    <t>1737,Male,11/19/2019,68611770,5,1,11.97,11.97,In Process,Germany,Organic Search,2.55,Mobile,Smart Phone,Windows,5,4,0</t>
  </si>
  <si>
    <t>1704,Female,11/19/2019,93850501,34,2,48.24,96.48,Completed,Australia,Organic Search,7.35,Computer,Desktop,Windows,5,4,96.48</t>
  </si>
  <si>
    <t>9282,Male,11/20/2019,98253335,10,2,19.34,38.68,Completed,Belgium,Social Media,8.8,Computer,Laptop,Linux,5,5,38.68</t>
  </si>
  <si>
    <t>7603,Male,11/21/2019,19589646,55,1,73.53,73.53,Completed,United States,Organic Search,5.69,Computer,Desktop,Windows,3,4,73.53</t>
  </si>
  <si>
    <t>4169,Male,11/21/2019,82105277,73,3,30.57,91.71,Completed,Mexico,Organic Search,2.36,Mobile,Smart Phone,Android,5,5,91.71</t>
  </si>
  <si>
    <t>7828,Male,11/22/2019,80084430,19,3,13.2,39.6,Cancelled,United Kingdom,Organic Search,7.17,Computer,Desktop,Windows,5,5,0</t>
  </si>
  <si>
    <t>9957,Male,11/22/2019,43603238,57,2,13.08,26.16,Completed,India,Social Media,4.96,Computer,Laptop,Linux,4,5,26.16</t>
  </si>
  <si>
    <t>7462,Male,11/22/2019,16330176,78,1,19.66,19.66,Completed,United States,Paid Advertisment,8.98,Computer,Laptop,Windows,3,5,19.66</t>
  </si>
  <si>
    <t>4691,Male,11/23/2019,88076618,64,2,35.23,70.46,Completed,Japan,Organic Search,8.05,Mobile,Tablet,Android,4,4,70.46</t>
  </si>
  <si>
    <t>1123,Male,11/23/2019,49066683,4,3,32.43,97.29,Completed,France,Organic Search,9.02,Computer,Laptop,Windows,3,5,97.29</t>
  </si>
  <si>
    <t>6318,Male,11/23/2019,21922188,65,3,38.95,116.85,Completed,Italy,Organic Search,8.5,Computer,Laptop,Linux,2,5,116.85</t>
  </si>
  <si>
    <t>8816,Female,11/24/2019,86832507,37,1,11.5,11.5,Rejected,United Kingdom,Organic Search,3.36,Computer,Desktop,Windows,4,5,0</t>
  </si>
  <si>
    <t>7293,Female,11/25/2019,87960526,19,2,13.2,26.4,Rejected,Spain,Social Media,3.48,Computer,Laptop,Windows,5,4,0</t>
  </si>
  <si>
    <t>1237,Male,11/25/2019,78984417,26,3,34.43,103.29,Cancelled,France,Organic Search,3.35,Computer,Desktop,Windows,2,3,0</t>
  </si>
  <si>
    <t>9698,Female,11/25/2019,34755035,49,3,99.72,299.16,Cancelled,Spain,Organic Search,5.21,Computer,Desktop,Windows,5,5,0</t>
  </si>
  <si>
    <t>4447,Male,11/25/2019,34713746,32,2,91.37,182.74,Completed,Italy,Social Media,9.35,Computer,Desktop,Mac,5,3,182.74</t>
  </si>
  <si>
    <t>7559,Male,11/26/2019,14985230,100,1,98.59,98.59,In Process,Japan,Social Media,4.99,Computer,Desktop,Windows,4,4,0</t>
  </si>
  <si>
    <t>2146,Female,11/26/2019,89096761,49,2,99.72,199.44,Completed,Nigeria,Organic Search,0.95,Computer,Desktop,Mac,5,3,199.44</t>
  </si>
  <si>
    <t>6627,Male,11/27/2019,85372293,21,2,98.91,197.82,Completed,Japan,Organic Search,9.11,Mobile,Tablet,Windows,5,5,197.82</t>
  </si>
  <si>
    <t>7750,Male,11/28/2019,58475796,5,2,11.97,23.94,Completed,Canada,Social Media,6.95,Computer,Desktop,Windows,5,5,23.94</t>
  </si>
  <si>
    <t>6794,Male,11/28/2019,56748125,26,1,34.43,34.43,In Process,Italy,Organic Search,1.93,Computer,Desktop,Linux,4,4,0</t>
  </si>
  <si>
    <t>7184,Male,11/28/2019,87742788,44,3,52.78,158.34,Rejected,United Kingdom,Organic Search,9.54,Computer,Laptop,Windows,5,4,0</t>
  </si>
  <si>
    <t>1857,Male,11/29/2019,96994795,19,2,13.2,26.4,Rejected,Australia,Organic Search,5.83,Computer,Laptop,Windows,4,4,0</t>
  </si>
  <si>
    <t>9527,Female,11/29/2019,47110575,17,2,18.86,37.72,Completed,India,Paid Advertisment,7,Computer,Laptop,Windows,5,5,37.72</t>
  </si>
  <si>
    <t>7781,Male,11/30/2019,64652689,82,2,5.82,11.64,Completed,Vietnam,Organic Search,3.42,Computer,Desktop,Windows,5,2,11.64</t>
  </si>
  <si>
    <t>3031,Female,11/30/2019,50539934,7,1,59.68,59.68,Completed,Vietnam,Social Media,4.77,Mobile,Smart Phone,Android,5,3,59.68</t>
  </si>
  <si>
    <t>5616,Female,12/1/2019,80737413,38,1,26.03,26.03,Cancelled,Vietnam,Organic Search,7.28,Computer,Desktop,Linux,4,4,0</t>
  </si>
  <si>
    <t>1272,Male,12/1/2019,64223710,96,3,36.96,110.88,In Process,Germany,Social Media,2.05,Computer,Laptop,Windows,5,5,0</t>
  </si>
  <si>
    <t>2902,Female,12/1/2019,93618744,94,2,17.63,35.26,Completed,China,Organic Search,5.01,Computer,Laptop,Linux,4,5,35.26</t>
  </si>
  <si>
    <t>4973,Female,12/2/2019,86339032,96,2,36.96,73.92,Completed,South Korea,Social Media,4.54,Computer,Desktop,Linux,5,5,73.92</t>
  </si>
  <si>
    <t>4968,Male,12/3/2019,62064053,83,2,1.22,2.44,Completed,Japan,Organic Search,4.15,Computer,Laptop,Windows,5,5,2.44</t>
  </si>
  <si>
    <t>2770,Male,12/4/2019,78511442,1,2,81.91,163.82,Completed,Mexico,Organic Search,7.72,Computer,Desktop,Linux,3,5,163.82</t>
  </si>
  <si>
    <t>8133,Male,12/4/2019,99545698,23,1,95.72,95.72,Cancelled,Russia,Organic Search,5.15,Computer,Desktop,Windows,3,5,0</t>
  </si>
  <si>
    <t>8372,Male,12/5/2019,19175480,74,1,33.51,33.51,Completed,Switzerland,Organic Search,9.55,Computer,Laptop,Linux,4,4,33.51</t>
  </si>
  <si>
    <t>7954,Male,12/5/2019,65398414,25,3,11.29,33.87,In Process,Russia,Social Media,2.37,Computer,Desktop,Linux,5,3,0</t>
  </si>
  <si>
    <t>2120,Male,12/5/2019,95058720,12,2,86.11,172.22,Cancelled,Germany,Social Media,1.77,Computer,Laptop,Windows,4,5,0</t>
  </si>
  <si>
    <t>8256,Male,12/6/2019,27867437,57,1,13.08,13.08,Completed,Netherlands,Paid Advertisment,8.78,Computer,Laptop,Linux,5,3,13.08</t>
  </si>
  <si>
    <t>2894,Female,12/7/2019,48489170,57,2,13.08,26.16,Completed,South Korea,Organic Search,8.53,Computer,Laptop,Windows,5,3,26.16</t>
  </si>
  <si>
    <t>3175,Male,12/8/2019,72581130,9,1,73.83,73.83,Completed,Spain,Social Media,5.45,Computer,Laptop,Windows,5,5,73.83</t>
  </si>
  <si>
    <t>5908,Male,12/8/2019,38440739,27,2,72.93,145.86,In Process,Canada,Social Media,0.24,Mobile,Smart Phone,Android,4,4,0</t>
  </si>
  <si>
    <t>8378,Male,12/9/2019,94867064,33,2,28.56,57.12,Completed,South Korea,Social Media,6.05,Computer,Desktop,Windows,4,4,57.12</t>
  </si>
  <si>
    <t>2640,Female,12/10/2019,47849186,58,3,74.55,223.65,In Process,India,Organic Search,8.14,Computer,Laptop,Windows,5,4,0</t>
  </si>
  <si>
    <t>7059,Female,12/10/2019,13327595,8,2,67.18,134.36,Completed,Brazil,Organic Search,7.55,Computer,Desktop,Windows,4,3,134.36</t>
  </si>
  <si>
    <t>8883,Female,12/11/2019,48245541,97,1,56.74,56.74,Completed,Italy,Social Media,2.51,Computer,Laptop,Windows,5,4,56.74</t>
  </si>
  <si>
    <t>9387,Male,12/11/2019,64893604,74,1,33.51,33.51,Completed,Germany,Organic Search,1.11,Computer,Laptop,Windows,5,4,33.51</t>
  </si>
  <si>
    <t>9938,Male,12/11/2019,26117328,31,2,43.5,87,Completed,China,Social Media,5.88,Computer,Laptop,Windows,5,5,87</t>
  </si>
  <si>
    <t>3518,Male,12/12/2019,11345964,91,3,67.48,202.44,Completed,Japan,Organic Search,8.5,Computer,Laptop,Windows,3,4,202.44</t>
  </si>
  <si>
    <t>9046,Male,12/12/2019,79033953,23,1,95.72,95.72,In Process,Australia,Organic Search,3.64,Computer,Desktop,Windows,4,3,0</t>
  </si>
  <si>
    <t>9625,Male,12/12/2019,95800192,53,1,7.51,7.51,Cancelled,Canada,Organic Search,2.67,Mobile,Tablet,Android,4,3,0</t>
  </si>
  <si>
    <t>7574,Male,12/13/2019,23279344,20,1,81.89,81.89,Completed,France,Organic Search,5.47,Computer,Desktop,Windows,5,5,81.89</t>
  </si>
  <si>
    <t>9228,Male,12/13/2019,95188261,13,3,41.29,123.87,Completed,United States,Organic Search,9.24,Mobile,Tablet,Android,4,5,123.87</t>
  </si>
  <si>
    <t>4205,Female,12/13/2019,98359973,66,3,56.01,168.03,Completed,Spain,Paid Advertisment,7.89,Mobile,Tablet,Android,4,4,168.03</t>
  </si>
  <si>
    <t>1359,Male,12/14/2019,25658226,30,2,6.08,12.16,Completed,Russia,Organic Search,9.33,Computer,Desktop,Windows,4,4,12.16</t>
  </si>
  <si>
    <t>8733,Male,12/14/2019,80405572,50,3,50.71,152.13,Completed,United States,Social Media,6.31,Mobile,Tablet,Windows,4,5,152.13</t>
  </si>
  <si>
    <t>1735,Female,12/15/2019,49980346,6,3,8.07,24.21,Cancelled,Brazil,Social Media,3.16,Mobile,Tablet,Android,5,5,0</t>
  </si>
  <si>
    <t>5464,Male,12/15/2019,81306791,14,3,89.76,269.28,In Process,Italy,Organic Search,4.27,Computer,Desktop,Windows,5,4,0</t>
  </si>
  <si>
    <t>7571,Male,12/15/2019,74681326,82,2,5.82,11.64,Completed,India,Social Media,0.6,Mobile,Smart Phone,Android,5,4,11.64</t>
  </si>
  <si>
    <t>5573,Male,12/16/2019,81531412,4,2,32.43,64.86,Completed,Switzerland,Social Media,7.71,Computer,Desktop,Windows,5,5,64.86</t>
  </si>
  <si>
    <t>4212,Female,12/17/2019,23119497,25,3,11.29,33.87,In Process,Germany,Organic Search,2.08,Computer,Laptop,Windows,4,5,0</t>
  </si>
  <si>
    <t>7293,Female,12/17/2019,75080677,13,3,41.29,123.87,Completed,Spain,Social Media,6.54,Mobile,Tablet,Android,5,4,123.87</t>
  </si>
  <si>
    <t>8137,Male,12/18/2019,51549645,27,3,72.93,218.79,Cancelled,Australia,Organic Search,0.2,Computer,Desktop,Mac,5,5,0</t>
  </si>
  <si>
    <t>9463,Male,12/18/2019,55548033,95,3,50.48,151.44,Completed,Italy,Paid Advertisment,5.59,Computer,Desktop,Linux,5,4,151.44</t>
  </si>
  <si>
    <t>4502,Male,12/19/2019,67057353,4,3,32.43,97.29,Completed,South Korea,Social Media,4.67,Computer,Laptop,Linux,4,5,97.29</t>
  </si>
  <si>
    <t>6141,Male,12/20/2019,99356144,63,1,57.12,57.12,Cancelled,Egypt,Organic Search,5.81,Computer,Desktop,Mac,4,5,0</t>
  </si>
  <si>
    <t>8921,Male,12/20/2019,40768713,88,3,40.95,122.85,Completed,Japan,Social Media,7.14,Mobile,Tablet,Windows,1,3,122.85</t>
  </si>
  <si>
    <t>6891,Male,12/21/2019,57176514,14,1,89.76,89.76,In Process,France,Organic Search,9.15,Computer,Desktop,Windows,4,5,0</t>
  </si>
  <si>
    <t>9566,Male,12/21/2019,66378786,24,3,99.58,298.74,Rejected,China,Organic Search,2.39,Computer,Laptop,Windows,5,5,0</t>
  </si>
  <si>
    <t>8985,Female,12/22/2019,63998869,79,1,33.28,33.28,Completed,Mexico,Paid Advertisment,8.96,Mobile,Tablet,Android,5,4,33.28</t>
  </si>
  <si>
    <t>9972,Female,12/22/2019,38839897,77,1,20.4,20.4,Completed,Germany,Social Media,1.8,Computer,Desktop,Windows,4,5,20.4</t>
  </si>
  <si>
    <t>2531,Male,12/23/2019,82856739,13,1,41.29,41.29,In Process,Mexico,Organic Search,9.3,Mobile,Tablet,Android,4,5,0</t>
  </si>
  <si>
    <t>4781,Female,12/23/2019,72038075,65,2,38.95,77.9,Completed,Philippines,Social Media,9.82,Computer,Desktop,Windows,3,5,77.9</t>
  </si>
  <si>
    <t>5653,Male,12/23/2019,41679559,38,2,26.03,52.06,Completed,Germany,Paid Advertisment,1.78,Computer,Laptop,Windows,5,4,52.06</t>
  </si>
  <si>
    <t>9882,Male,12/24/2019,38906226,9,2,73.83,147.66,Completed,Switzerland,Social Media,1.45,Mobile,Tablet,Android,5,5,147.66</t>
  </si>
  <si>
    <t>5444,Female,12/24/2019,71758884,48,1,31.26,31.26,Completed,United Kingdom,Social Media,2.91,Mobile,Smart Phone,Windows,5,4,31.26</t>
  </si>
  <si>
    <t>8036,Male,12/24/2019,71267793,10,2,19.34,38.68,Completed,United States,Organic Search,4.13,Computer,Laptop,Windows,4,4,38.68</t>
  </si>
  <si>
    <t>3790,Male,12/25/2019,25888666,3,3,97.19,291.57,Completed,Netherlands,Organic Search,0.86,Computer,Desktop,Windows,3,5,291.57</t>
  </si>
  <si>
    <t>9347,Female,12/25/2019,51451048,68,2,32.68,65.36,Cancelled,Switzerland,Organic Search,7.71,Mobile,Tablet,Windows,5,3,0</t>
  </si>
  <si>
    <t>8622,Male,12/26/2019,58527179,17,2,18.86,37.72,In Process,Brazil,Organic Search,1.79,Computer,Laptop,Windows,4,5,0</t>
  </si>
  <si>
    <t>7086,Male,12/26/2019,53463408,23,2,95.72,191.44,Completed,Japan,Paid Advertisment,0.57,Computer,Desktop,Linux,2,3,191.44</t>
  </si>
  <si>
    <t>6467,Female,12/27/2019,29560134,54,2,90.78,181.56,Completed,South Korea,Social Media,7.06,Mobile,Smart Phone,Windows,2,5,181.56</t>
  </si>
  <si>
    <t>8348,Male,12/27/2019,35927505,76,3,76.67,230.01,Completed,United States,Organic Search,1.35,Computer,Desktop,Windows,3,3,230.01</t>
  </si>
  <si>
    <t>8864,Female,12/27/2019,44424757,37,1,11.5,11.5,Completed,Nigeria,Social Media,3.21,Computer,Desktop,Windows,4,5,11.5</t>
  </si>
  <si>
    <t>7590,Male,12/28/2019,31255092,72,3,3.55,10.65,Completed,Netherlands,Organic Search,0.61,Mobile,Tablet,Windows,2,5,10.65</t>
  </si>
  <si>
    <t>4967,Male,12/28/2019,43801349,98,2,85.04,170.08,Completed,Russia,Paid Advertisment,8.62,Mobile,Tablet,Windows,4,4,170.08</t>
  </si>
  <si>
    <t>1755,Male,12/28/2019,19221636,12,2,86.11,172.22,In Process,United States,Social Media,0.75,Mobile,Smart Phone,Android,3,4,0</t>
  </si>
  <si>
    <t>2933,Female,12/29/2019,30266440,86,1,93.47,93.47,In Process,Vietnam,Social Media,6.65,Computer,Laptop,Windows,5,5,0</t>
  </si>
  <si>
    <t>4378,Male,12/30/2019,37148475,74,2,33.51,67.02,Completed,Brazil,Organic Search,7.56,Computer,Laptop,Windows,2,4,67.02</t>
  </si>
  <si>
    <t>5772,Male,12/30/2019,65681688,36,3,48.16,144.48,Completed,Brazil,Social Media,3.08,Computer,Laptop,Windows,5,5,144.48</t>
  </si>
  <si>
    <t>2352,Male,12/31/2019,68621360,31,2,43.5,87,Completed,France,Social Media,9.58,Mobile,Smart Phone,Android,3,5,87</t>
  </si>
  <si>
    <t>5874,Female,12/31/2019,24010655,12,2,86.11,172.22,In Process,United States,Organic Search,1.87,Mobile,Tablet,Android,3,5,0</t>
  </si>
  <si>
    <t>8604,Female,1/1/2020,69683975,49,1,99.72,99.72,Completed,Spain,Organic Search,6.38,Computer,Laptop,Windows,3,5,99.72</t>
  </si>
  <si>
    <t>2828,Male,1/2/2020,27661298,35,3,78.78,236.34,Completed,South Korea,Organic Search,4.85,Computer,Desktop,Windows,4,5,236.34</t>
  </si>
  <si>
    <t>1211,Male,1/2/2020,46405395,56,1,87.34,87.34,Completed,France,Organic Search,8.08,Computer,Desktop,Mac,5,4,87.34</t>
  </si>
  <si>
    <t>6110,Female,1/2/2020,61210524,85,1,68.31,68.31,Cancelled,Vietnam,Organic Search,8.69,Computer,Laptop,Windows,5,5,0</t>
  </si>
  <si>
    <t>9709,Female,1/2/2020,89290761,44,3,52.78,158.34,Completed,China,Paid Advertisment,6.82,Mobile,Tablet,Windows,5,5,158.34</t>
  </si>
  <si>
    <t>7043,Female,1/3/2020,11315383,29,1,1.91,1.91,Completed,France,Social Media,0.73,Computer,Laptop,Windows,3,5,1.91</t>
  </si>
  <si>
    <t>3229,Male,1/4/2020,64826255,56,3,87.34,262.02,Completed,Poland,Organic Search,8.64,Computer,Laptop,Windows,5,5,262.02</t>
  </si>
  <si>
    <t>1670,Male,1/4/2020,83051527,7,3,59.68,179.04,Completed,Turkey,Organic Search,4.5,Computer,Laptop,Windows,3,4,179.04</t>
  </si>
  <si>
    <t>3276,Female,1/4/2020,95716379,55,2,73.53,147.06,Cancelled,Spain,Organic Search,7.62,Computer,Desktop,Windows,2,5,0</t>
  </si>
  <si>
    <t>6134,Male,1/4/2020,56818602,39,1,41.61,41.61,In Process,Poland,Organic Search,3.4,Computer,Laptop,Windows,4,5,0</t>
  </si>
  <si>
    <t>8939,Female,1/5/2020,58457898,59,3,79.57,238.71,Completed,Belgium,Social Media,2.43,Mobile,Tablet,Windows,5,5,238.71</t>
  </si>
  <si>
    <t>8958,Male,1/6/2020,91779378,80,2,77.64,155.28,Rejected,China,Social Media,7.28,Computer,Desktop,Windows,4,3,0</t>
  </si>
  <si>
    <t>2737,Male,1/6/2020,67544836,2,3,33.11,99.33,Rejected,Mexico,Social Media,6.23,Computer,Laptop,Windows,4,5,0</t>
  </si>
  <si>
    <t>1819,Male,1/7/2020,58308257,23,1,95.72,95.72,Completed,Germany,Social Media,7.89,Computer,Laptop,Linux,4,4,95.72</t>
  </si>
  <si>
    <t>2955,Male,1/7/2020,65119561,72,3,3.55,10.65,Completed,United Kingdom,Organic Search,1.39,Mobile,Tablet,Android,4,5,10.65</t>
  </si>
  <si>
    <t>9411,Female,1/8/2020,68265947,60,2,91.28,182.56,In Process,Brazil,Social Media,7.2,Computer,Desktop,Windows,5,4,0</t>
  </si>
  <si>
    <t>7696,Female,1/9/2020,48524538,79,3,33.28,99.84,Completed,Spain,Organic Search,3.2,Computer,Laptop,Windows,3,4,99.84</t>
  </si>
  <si>
    <t>2532,Female,1/9/2020,31143610,75,1,32.34,32.34,Completed,United States,Organic Search,9.12,Computer,Desktop,Mac,4,3,32.34</t>
  </si>
  <si>
    <t>7749,Male,1/9/2020,25695737,65,2,38.95,77.9,Completed,Russia,Organic Search,5.15,Mobile,Smart Phone,Android,5,5,77.9</t>
  </si>
  <si>
    <t>8727,Male,1/10/2020,52397293,51,2,50.59,101.18,Completed,Australia,Organic Search,4.9,Computer,Desktop,Windows,3,5,101.18</t>
  </si>
  <si>
    <t>1396,Female,1/10/2020,12919830,69,3,96.47,289.41,Cancelled,Canada,Organic Search,3.89,Computer,Desktop,Windows,4,5,0</t>
  </si>
  <si>
    <t>7141,Male,1/11/2020,26827684,67,1,17.22,17.22,Completed,United Kingdom,Paid Advertisment,6.77,Computer,Laptop,Linux,5,5,17.22</t>
  </si>
  <si>
    <t>5352,Male,1/11/2020,32590331,17,1,18.86,18.86,In Process,Canada,Organic Search,3.05,Mobile,Tablet,Windows,3,5,0</t>
  </si>
  <si>
    <t>6540,Male,1/11/2020,23155392,33,2,28.56,57.12,Completed,Germany,Organic Search,7.78,Mobile,Tablet,Windows,4,5,57.12</t>
  </si>
  <si>
    <t>6177,Male,1/12/2020,56911433,57,2,13.08,26.16,In Process,Mexico,Organic Search,3.17,Mobile,Tablet,Windows,4,5,0</t>
  </si>
  <si>
    <t>9147,Female,1/12/2020,98908013,89,1,37.61,37.61,In Process,France,Paid Advertisment,1.36,Computer,Laptop,Windows,5,5,0</t>
  </si>
  <si>
    <t>3271,Female,1/13/2020,24111980,28,1,5.32,5.32,Cancelled,Japan,Social Media,2.11,Computer,Laptop,Windows,5,4,0</t>
  </si>
  <si>
    <t>7652,Female,1/13/2020,23947474,3,1,97.19,97.19,Completed,Brazil,Organic Search,1.29,Computer,Desktop,Mac,5,5,97.19</t>
  </si>
  <si>
    <t>5924,Female,1/13/2020,77710606,57,2,13.08,26.16,Rejected,Mexico,Paid Advertisment,5.33,Computer,Laptop,Windows,5,5,0</t>
  </si>
  <si>
    <t>8709,Male,1/13/2020,38188975,21,3,98.91,296.73,Completed,India,Social Media,8.51,Computer,Desktop,Mac,4,5,296.73</t>
  </si>
  <si>
    <t>4807,Male,1/13/2020,47853262,76,1,76.67,76.67,Completed,United States,Paid Advertisment,0.74,Computer,Desktop,Mac,5,5,76.67</t>
  </si>
  <si>
    <t>3948,Female,1/14/2020,11820860,91,1,67.48,67.48,Completed,Indonesia,Social Media,4.33,Computer,Laptop,Windows,4,5,67.48</t>
  </si>
  <si>
    <t>2351,Male,1/14/2020,37240982,39,3,41.61,124.83,Completed,South Korea,Paid Advertisment,3.58,Computer,Desktop,Mac,5,4,124.83</t>
  </si>
  <si>
    <t>5882,Male,1/15/2020,20881299,86,2,93.47,186.94,Completed,France,Social Media,7.9,Mobile,Tablet,Windows,3,4,186.94</t>
  </si>
  <si>
    <t>3619,Male,1/16/2020,25405689,32,2,91.37,182.74,In Process,Italy,Paid Advertisment,1.43,Computer,Desktop,Mac,4,4,0</t>
  </si>
  <si>
    <t>6448,Female,1/17/2020,30281984,65,3,38.95,116.85,In Process,Indonesia,Organic Search,8.22,Computer,Laptop,Windows,5,5,0</t>
  </si>
  <si>
    <t>9305,Male,1/17/2020,85307768,17,3,18.86,56.58,Cancelled,Italy,Social Media,4.98,Mobile,Tablet,Windows,5,4,0</t>
  </si>
  <si>
    <t>9435,Male,1/18/2020,42826204,1,1,81.91,81.91,In Process,Japan,Organic Search,6.28,Computer,Desktop,Windows,4,4,0</t>
  </si>
  <si>
    <t>1752,Male,1/18/2020,96086708,60,3,91.28,273.84,Completed,Japan,Social Media,3.56,Mobile,Tablet,Android,4,4,273.84</t>
  </si>
  <si>
    <t>3060,Male,1/19/2020,60490133,33,2,28.56,57.12,Completed,India,Paid Advertisment,5.69,Mobile,Tablet,iOS,5,5,57.12</t>
  </si>
  <si>
    <t>8593,Female,1/19/2020,58485741,58,2,74.55,149.1,Rejected,South Korea,Organic Search,3.07,Mobile,Smart Phone,Android,4,4,0</t>
  </si>
  <si>
    <t>5313,Female,1/19/2020,70571956,30,3,6.08,18.24,Completed,United Kingdom,Social Media,2.04,Computer,Laptop,Windows,5,5,18.24</t>
  </si>
  <si>
    <t>3989,Male,1/20/2020,25887932,23,3,95.72,287.16,Completed,Germany,Organic Search,7.51,Mobile,Tablet,Windows,4,4,287.16</t>
  </si>
  <si>
    <t>3876,Female,1/20/2020,77042054,46,2,9.88,19.76,Completed,South Korea,Social Media,3.16,Mobile,Tablet,Windows,4,4,19.76</t>
  </si>
  <si>
    <t>4063,Male,1/21/2020,47139725,56,2,87.34,174.68,Completed,Mexico,Organic Search,9.32,Computer,Desktop,Windows,5,3,174.68</t>
  </si>
  <si>
    <t>3407,Male,1/21/2020,14487138,34,3,48.24,144.72,Completed,Indonesia,Paid Advertisment,4.6,Computer,Laptop,Windows,5,5,144.72</t>
  </si>
  <si>
    <t>4275,Female,1/22/2020,84758200,89,3,37.61,112.83,Completed,Vietnam,Organic Search,8.2,Computer,Laptop,Windows,2,3,112.83</t>
  </si>
  <si>
    <t>6260,Male,1/23/2020,92763917,3,2,97.19,194.38,Completed,United States,Organic Search,7.65,Mobile,Tablet,Windows,5,5,194.38</t>
  </si>
  <si>
    <t>1766,Male,1/23/2020,21179177,77,1,20.4,20.4,In Process,United States,Organic Search,5.41,Computer,Laptop,Windows,5,5,0</t>
  </si>
  <si>
    <t>5526,Female,1/24/2020,46690610,77,3,20.4,61.2,Completed,France,Paid Advertisment,7.08,Computer,Laptop,Windows,5,4,61.2</t>
  </si>
  <si>
    <t>8373,Male,1/24/2020,30791999,51,2,50.59,101.18,Completed,Mexico,Paid Advertisment,8.79,Computer,Desktop,Windows,5,4,101.18</t>
  </si>
  <si>
    <t>7893,Male,1/24/2020,74949408,31,1,43.5,43.5,Completed,United Kingdom,Organic Search,9.7,Computer,Laptop,Windows,5,4,43.5</t>
  </si>
  <si>
    <t>7293,Female,1/25/2020,82722071,76,1,76.67,76.67,Completed,India,Paid Advertisment,8.52,Computer,Desktop,Windows,5,4,76.67</t>
  </si>
  <si>
    <t>1892,Male,1/25/2020,52854877,14,2,89.76,179.52,Completed,Mexico,Social Media,1.14,Mobile,Smart Phone,Android,4,4,179.52</t>
  </si>
  <si>
    <t>9157,Female,1/26/2020,98855532,18,1,1.97,1.97,Rejected,United States,Social Media,5.07,Mobile,Smart Phone,iOS,4,4,0</t>
  </si>
  <si>
    <t>9179,Male,1/27/2020,93252957,12,1,86.11,86.11,In Process,Spain,Social Media,5.13,Computer,Laptop,Windows,5,5,0</t>
  </si>
  <si>
    <t>2852,Male,1/27/2020,75685424,98,3,85.04,255.12,Completed,India,Organic Search,9.6,Mobile,Tablet,Windows,5,2,255.12</t>
  </si>
  <si>
    <t>6459,Female,1/27/2020,63280940,24,3,99.58,298.74,Completed,Nigeria,Paid Advertisment,9.98,Mobile,Smart Phone,Android,4,4,298.74</t>
  </si>
  <si>
    <t>3260,Female,1/28/2020,36599957,34,2,48.24,96.48,Cancelled,United Kingdom,Social Media,9.77,Computer,Desktop,Mac,5,5,0</t>
  </si>
  <si>
    <t>6199,Female,1/28/2020,43072984,4,2,32.43,64.86,In Process,Germany,Organic Search,7.6,Mobile,Tablet,Android,5,5,0</t>
  </si>
  <si>
    <t>1473,Female,1/29/2020,36549340,15,3,6.32,18.96,Rejected,Canada,Paid Advertisment,0.35,Computer,Desktop,Windows,4,5,0</t>
  </si>
  <si>
    <t>9899,Female,1/29/2020,32172893,46,1,9.88,9.88,In Process,Japan,Organic Search,8.34,Computer,Desktop,Windows,4,5,0</t>
  </si>
  <si>
    <t>5197,Male,1/30/2020,76386674,69,1,96.47,96.47,Cancelled,France,Organic Search,2.89,Computer,Desktop,Windows,4,1,0</t>
  </si>
  <si>
    <t>5743,Male,1/30/2020,52066499,97,1,56.74,56.74,Completed,India,Social Media,6.51,Mobile,Smart Phone,Android,3,4,56.74</t>
  </si>
  <si>
    <t>7156,Male,1/30/2020,85757632,52,3,20.15,60.45,Completed,Spain,Social Media,0.22,Computer,Desktop,Windows,5,5,60.45</t>
  </si>
  <si>
    <t>5571,Female,1/31/2020,19804640,50,2,50.71,101.42,Completed,India,Paid Advertisment,5.25,Mobile,Smart Phone,Android,2,3,101.42</t>
  </si>
  <si>
    <t>7947,Male,2/1/2020,80650300,14,1,89.76,89.76,In Process,Brazil,Organic Search,3,Computer,Laptop,Windows,5,5,0</t>
  </si>
  <si>
    <t>9653,Male,2/1/2020,53503593,81,1,52.96,52.96,In Process,United Kingdom,Social Media,2.32,Mobile,Smart Phone,Android,3,5,0</t>
  </si>
  <si>
    <t>4017,Male,2/2/2020,82228841,50,1,50.71,50.71,In Process,Turkey,Social Media,0.94,Mobile,Tablet,Windows,4,5,0</t>
  </si>
  <si>
    <t>1420,Female,2/3/2020,67958939,85,2,68.31,136.62,Completed,United States,Organic Search,0.53,Mobile,Smart Phone,Android,5,3,136.62</t>
  </si>
  <si>
    <t>2141,Female,2/4/2020,25750243,21,3,98.91,296.73,Completed,Australia,Social Media,1.66,Computer,Laptop,Windows,5,5,296.73</t>
  </si>
  <si>
    <t>1709,Female,2/5/2020,59676692,6,1,8.07,8.07,Completed,Vietnam,Organic Search,7.07,Computer,Desktop,Windows,5,3,8.07</t>
  </si>
  <si>
    <t>1712,Male,2/6/2020,62842902,18,3,1.97,5.91,Completed,Japan,Paid Advertisment,0.09,Computer,Desktop,Windows,4,5,5.91</t>
  </si>
  <si>
    <t>9627,Male,2/6/2020,25895875,98,1,85.04,85.04,In Process,Brazil,Social Media,5.26,Mobile,Smart Phone,Android,3,5,0</t>
  </si>
  <si>
    <t>3000,Male,2/6/2020,93606699,56,3,87.34,262.02,Cancelled,India,Organic Search,7.96,Computer,Desktop,Windows,2,4,0</t>
  </si>
  <si>
    <t>8061,Male,2/6/2020,65301787,65,3,38.95,116.85,Completed,Turkey,Organic Search,5.28,Computer,Desktop,Linux,4,2,116.85</t>
  </si>
  <si>
    <t>1367,Male,2/7/2020,83733642,1,3,81.91,245.73,Completed,Canada,Paid Advertisment,2.52,Computer,Laptop,Windows,5,5,245.73</t>
  </si>
  <si>
    <t>8602,Male,2/7/2020,16677610,66,1,56.01,56.01,Completed,Japan,Organic Search,7.88,Computer,Laptop,Linux,5,4,56.01</t>
  </si>
  <si>
    <t>6286,Male,2/7/2020,74390571,3,2,97.19,194.38,Completed,China,Organic Search,8.66,Computer,Laptop,Windows,5,5,194.38</t>
  </si>
  <si>
    <t>3114,Male,2/8/2020,83443626,84,2,32.88,65.76,Completed,Saudi Arabia,Organic Search,0.41,Computer,Desktop,Linux,4,5,65.76</t>
  </si>
  <si>
    <t>9708,Female,2/9/2020,51384708,42,3,74.77,224.31,Cancelled,United States,Organic Search,7.87,Computer,Laptop,Windows,5,5,0</t>
  </si>
  <si>
    <t>4550,Female,2/10/2020,25536737,63,2,57.12,114.24,Completed,United Kingdom,Social Media,8.18,Mobile,Smart Phone,Windows,5,5,114.24</t>
  </si>
  <si>
    <t>2243,Male,2/10/2020,88450964,36,2,48.16,96.32,In Process,United States,Organic Search,5.45,Computer,Laptop,Windows,5,5,0</t>
  </si>
  <si>
    <t>7878,Male,2/10/2020,81629631,97,3,56.74,170.22,Completed,United States,Social Media,1.32,Computer,Laptop,Linux,4,4,170.22</t>
  </si>
  <si>
    <t>4968,Male,2/11/2020,92307469,6,1,8.07,8.07,In Process,Italy,Social Media,7.58,Computer,Laptop,Windows,5,4,0</t>
  </si>
  <si>
    <t>1393,Female,2/12/2020,95554002,33,3,28.56,85.68,Cancelled,Australia,Paid Advertisment,7.78,Computer,Desktop,Windows,5,5,0</t>
  </si>
  <si>
    <t>4804,Female,2/13/2020,24806480,63,2,57.12,114.24,Completed,United States,Organic Search,7.96,Computer,Desktop,Windows,5,5,114.24</t>
  </si>
  <si>
    <t>8697,Female,2/13/2020,28062163,38,1,26.03,26.03,In Process,United Kingdom,Organic Search,8.87,Mobile,Smart Phone,Windows,4,4,0</t>
  </si>
  <si>
    <t>7024,Male,2/13/2020,68125873,4,1,32.43,32.43,In Process,China,Paid Advertisment,0.14,Computer,Laptop,Windows,2,4,0</t>
  </si>
  <si>
    <t>2022,Female,2/14/2020,98334800,64,3,35.23,105.69,Completed,Spain,Social Media,4.9,Mobile,Tablet,Android,5,4,105.69</t>
  </si>
  <si>
    <t>4851,Female,2/14/2020,59651413,93,2,67.46,134.92,In Process,Germany,Social Media,4.14,Computer,Laptop,Windows,5,4,0</t>
  </si>
  <si>
    <t>9375,Female,2/15/2020,58312516,82,3,5.82,17.46,Completed,India,Organic Search,4.19,Computer,Desktop,Windows,3,3,17.46</t>
  </si>
  <si>
    <t>2285,Male,2/15/2020,28777531,85,3,68.31,204.93,In Process,Australia,Paid Advertisment,9.17,Computer,Desktop,Windows,3,5,0</t>
  </si>
  <si>
    <t>7294,Male,2/16/2020,58634094,33,1,28.56,28.56,Completed,China,Organic Search,4.96,Computer,Desktop,Windows,2,4,28.56</t>
  </si>
  <si>
    <t>6779,Male,2/17/2020,30216152,43,1,30.66,30.66,In Process,Mexico,Paid Advertisment,9.58,Computer,Desktop,Windows,5,4,0</t>
  </si>
  <si>
    <t>6855,Female,2/18/2020,36159420,95,2,50.48,100.96,Completed,Russia,Organic Search,6.95,Computer,Laptop,Windows,4,5,100.96</t>
  </si>
  <si>
    <t>3650,Male,2/18/2020,55909918,12,3,86.11,258.33,Rejected,Japan,Social Media,9.21,Computer,Laptop,Windows,3,5,0</t>
  </si>
  <si>
    <t>5314,Male,2/19/2020,64473432,80,3,77.64,232.92,Completed,France,Organic Search,6.78,Computer,Laptop,Windows,5,5,232.92</t>
  </si>
  <si>
    <t>7597,Male,2/19/2020,46237948,51,1,50.59,50.59,In Process,Belgium,Social Media,3.71,Computer,Laptop,Windows,4,4,0</t>
  </si>
  <si>
    <t>8675,Male,2/19/2020,45222917,71,2,57.53,115.06,Rejected,Mexico,Paid Advertisment,2.54,Computer,Desktop,Windows,4,5,0</t>
  </si>
  <si>
    <t>9238,Male,2/20/2020,60590595,73,1,30.57,30.57,Completed,Netherlands,Social Media,1.17,Mobile,Smart Phone,Android,5,5,30.57</t>
  </si>
  <si>
    <t>8724,Female,2/20/2020,70274484,91,2,67.48,134.96,Completed,Russia,Paid Advertisment,9.59,Computer,Desktop,Mac,5,5,134.96</t>
  </si>
  <si>
    <t>9460,Male,2/20/2020,11682558,84,1,32.88,32.88,Cancelled,Italy,Organic Search,3.39,Computer,Desktop,Windows,5,5,0</t>
  </si>
  <si>
    <t>5868,Male,2/20/2020,77233335,81,3,52.96,158.88,Completed,China,Social Media,9.88,Computer,Laptop,Windows,4,4,158.88</t>
  </si>
  <si>
    <t>3105,Male,2/21/2020,51197958,36,3,48.16,144.48,In Process,Indonesia,Organic Search,1.77,Computer,Desktop,Windows,5,5,0</t>
  </si>
  <si>
    <t>8031,Female,2/22/2020,24232386,46,1,9.88,9.88,In Process,Switzerland,Organic Search,4.1,Computer,Desktop,Windows,4,4,0</t>
  </si>
  <si>
    <t>6588,Male,2/22/2020,96682689,90,1,21.51,21.51,Completed,South Korea,Social Media,1.5,Mobile,Smart Phone,Android,5,3,21.51</t>
  </si>
  <si>
    <t>8963,Male,2/23/2020,17027812,65,3,38.95,116.85,Completed,Italy,Social Media,6.05,Computer,Laptop,Linux,4,5,116.85</t>
  </si>
  <si>
    <t>2281,Male,2/23/2020,44348277,35,1,78.78,78.78,Completed,Turkey,Organic Search,4.58,Computer,Laptop,Windows,4,5,78.78</t>
  </si>
  <si>
    <t>8079,Female,2/24/2020,28563829,38,1,26.03,26.03,Rejected,South Korea,Organic Search,4.94,Computer,Laptop,Linux,5,5,0</t>
  </si>
  <si>
    <t>4263,Female,2/25/2020,60744099,14,3,89.76,269.28,Cancelled,China,Paid Advertisment,8.08,Computer,Laptop,Windows,5,4,0</t>
  </si>
  <si>
    <t>1961,Female,2/26/2020,37607649,44,3,52.78,158.34,Completed,Germany,Social Media,5.47,Computer,Desktop,Windows,5,4,158.34</t>
  </si>
  <si>
    <t>2043,Male,2/26/2020,66376662,92,3,58.5,175.5,Completed,United States,Paid Advertisment,8.73,Computer,Laptop,Windows,5,4,175.5</t>
  </si>
  <si>
    <t>9631,Male,2/27/2020,61343926,4,1,32.43,32.43,Cancelled,India,Organic Search,4.05,Computer,Laptop,Windows,5,4,0</t>
  </si>
  <si>
    <t>6978,Male,2/28/2020,12605888,47,3,64.64,193.92,Completed,Belgium,Organic Search,5.2,Computer,Laptop,Windows,4,4,193.92</t>
  </si>
  <si>
    <t>6110,Female,2/28/2020,60697833,47,2,64.64,129.28,Completed,Japan,Social Media,4.81,Computer,Laptop,Windows,3,3,129.28</t>
  </si>
  <si>
    <t>4164,Male,2/28/2020,39044979,23,3,95.72,287.16,Completed,France,Organic Search,2.98,Mobile,Tablet,Android,5,5,287.16</t>
  </si>
  <si>
    <t>4129,Male,2/29/2020,38853293,25,1,11.29,11.29,Completed,Canada,Social Media,5.93,Mobile,Smart Phone,iOS,4,4,11.29</t>
  </si>
  <si>
    <t>1891,Female,3/1/2020,40885681,80,1,77.64,77.64,In Process,Belgium,Organic Search,4.7,Mobile,Smart Phone,Android,4,4,0</t>
  </si>
  <si>
    <t>5663,Female,3/1/2020,78095068,7,2,59.68,119.36,Completed,Netherlands,Organic Search,4.55,Mobile,Smart Phone,Android,4,5,119.36</t>
  </si>
  <si>
    <t>9610,Female,3/2/2020,13367408,87,1,50.56,50.56,In Process,Germany,Social Media,4.3,Computer,Desktop,Windows,3,5,0</t>
  </si>
  <si>
    <t>6698,Male,3/2/2020,24553884,37,2,11.5,23,Rejected,India,Organic Search,9.2,Computer,Laptop,Windows,5,5,0</t>
  </si>
  <si>
    <t>4857,Male,3/2/2020,60344073,3,3,97.19,291.57,Completed,Germany,Paid Advertisment,4.65,Computer,Laptop,Windows,5,3,291.57</t>
  </si>
  <si>
    <t>5191,Female,3/3/2020,75553272,83,3,1.22,3.66,Rejected,United States,Social Media,1.02,Mobile,Tablet,Windows,4,4,0</t>
  </si>
  <si>
    <t>3382,Male,3/4/2020,32757276,61,1,70.34,70.34,In Process,United Kingdom,Organic Search,0.68,Computer,Desktop,Windows,3,3,0</t>
  </si>
  <si>
    <t>8694,Male,3/4/2020,31937896,36,1,48.16,48.16,Completed,Vietnam,Organic Search,8.68,Computer,Laptop,Windows,3,4,48.16</t>
  </si>
  <si>
    <t>1180,Female,3/4/2020,92026202,100,1,98.59,98.59,Completed,Germany,Organic Search,7.08,Mobile,Tablet,Android,5,4,98.59</t>
  </si>
  <si>
    <t>9227,Female,3/4/2020,25631234,69,2,96.47,192.94,Completed,Argentina,Social Media,1.82,Computer,Laptop,Windows,5,4,192.94</t>
  </si>
  <si>
    <t>5702,Female,3/5/2020,87692577,49,1,99.72,99.72,Completed,France,Organic Search,3.08,Computer,Desktop,Windows,5,4,99.72</t>
  </si>
  <si>
    <t>6205,Male,3/6/2020,46524612,74,3,33.51,100.53,Completed,Japan,Social Media,6.72,Computer,Desktop,Mac,4,5,100.53</t>
  </si>
  <si>
    <t>1578,Female,3/6/2020,56855419,14,2,89.76,179.52,Cancelled,United States,Social Media,1.26,Computer,Desktop,Windows,4,4,0</t>
  </si>
  <si>
    <t>3866,Male,3/6/2020,50761927,49,1,99.72,99.72,Completed,United States,Paid Advertisment,1.42,Computer,Laptop,Windows,4,4,99.72</t>
  </si>
  <si>
    <t>3016,Male,3/7/2020,97676232,56,2,87.34,174.68,Completed,Australia,Organic Search,0.77,Computer,Desktop,Windows,5,4,174.68</t>
  </si>
  <si>
    <t>6071,Male,3/7/2020,19657739,54,1,90.78,90.78,Cancelled,India,Social Media,7.67,Computer,Laptop,Windows,4,2,0</t>
  </si>
  <si>
    <t>7668,Male,3/8/2020,44180771,15,1,6.32,6.32,In Process,Brazil,Organic Search,3.12,Computer,Laptop,Windows,5,5,0</t>
  </si>
  <si>
    <t>5650,Female,3/8/2020,91174610,62,1,81.46,81.46,Completed,India,Paid Advertisment,2.4,Computer,Laptop,Windows,5,3,81.46</t>
  </si>
  <si>
    <t>3427,Female,3/9/2020,82120138,60,1,91.28,91.28,Cancelled,Netherlands,Social Media,8.79,Computer,Laptop,Linux,5,5,0</t>
  </si>
  <si>
    <t>2869,Male,3/10/2020,32651316,21,2,98.91,197.82,Completed,United States,Paid Advertisment,3.51,Mobile,Smart Phone,Android,5,4,197.82</t>
  </si>
  <si>
    <t>7120,Male,3/10/2020,31420229,75,2,32.34,64.68,Completed,South Korea,Organic Search,9.46,Computer,Desktop,Mac,5,5,64.68</t>
  </si>
  <si>
    <t>2974,Male,3/11/2020,41486838,53,1,7.51,7.51,Completed,United States,Social Media,2.68,Computer,Desktop,Windows,3,3,7.51</t>
  </si>
  <si>
    <t>7432,Male,3/11/2020,13488361,42,3,74.77,224.31,Cancelled,Japan,Organic Search,0.76,Computer,Desktop,Windows,4,3,0</t>
  </si>
  <si>
    <t>7068,Female,3/12/2020,93215640,58,3,74.55,223.65,Completed,Japan,Social Media,6.36,Mobile,Smart Phone,Windows,5,4,223.65</t>
  </si>
  <si>
    <t>9038,Male,3/13/2020,30619706,65,2,38.95,77.9,Completed,Australia,Social Media,3.64,Mobile,Tablet,Windows,4,5,77.9</t>
  </si>
  <si>
    <t>9009,Male,3/13/2020,45193111,11,3,4.31,12.93,Cancelled,Germany,Organic Search,6.46,Mobile,Smart Phone,Android,5,4,0</t>
  </si>
  <si>
    <t>9680,Male,3/14/2020,71832840,26,2,34.43,68.86,In Process,Nigeria,Organic Search,7,Computer,Desktop,Windows,5,5,0</t>
  </si>
  <si>
    <t>4391,Male,3/15/2020,80562205,58,3,74.55,223.65,Rejected,Indonesia,Organic Search,7.4,Computer,Laptop,Windows,5,2,0</t>
  </si>
  <si>
    <t>8684,Male,3/16/2020,12588053,32,2,91.37,182.74,In Process,Philippines,Social Media,8.55,Computer,Laptop,Windows,5,5,0</t>
  </si>
  <si>
    <t>9670,Female,3/16/2020,59211350,89,1,37.61,37.61,Completed,United States,Social Media,6.28,Mobile,Tablet,Windows,5,2,37.61</t>
  </si>
  <si>
    <t>7882,Male,3/16/2020,84327477,62,3,81.46,244.38,Completed,Germany,Social Media,1.79,Computer,Desktop,Mac,2,5,244.38</t>
  </si>
  <si>
    <t>9317,Female,3/17/2020,35729237,27,1,72.93,72.93,Completed,India,Social Media,7.18,Computer,Laptop,Windows,4,4,72.93</t>
  </si>
  <si>
    <t>7092,Male,3/18/2020,86447035,65,3,38.95,116.85,Completed,China,Organic Search,5.16,Computer,Laptop,Windows,3,5,116.85</t>
  </si>
  <si>
    <t>6906,Female,3/19/2020,97770346,94,1,17.63,17.63,Cancelled,United States,Social Media,3.76,Computer,Laptop,Windows,5,1,0</t>
  </si>
  <si>
    <t>7603,Male,3/19/2020,61271040,81,1,52.96,52.96,Completed,United States,Social Media,6.6,Computer,Desktop,Mac,5,3,52.96</t>
  </si>
  <si>
    <t>7129,Female,3/20/2020,81128569,52,2,20.15,40.3,Completed,Australia,Organic Search,6.78,Computer,Desktop,Windows,5,5,40.3</t>
  </si>
  <si>
    <t>1465,Male,3/21/2020,27677967,87,1,50.56,50.56,Completed,South Korea,Social Media,9.44,Mobile,Smart Phone,Windows,4,5,50.56</t>
  </si>
  <si>
    <t>7226,Female,3/21/2020,99095410,28,2,5.32,10.64,In Process,United States,Social Media,4.16,Computer,Laptop,Windows,4,3,0</t>
  </si>
  <si>
    <t>9828,Female,3/22/2020,40109801,100,1,98.59,98.59,Completed,Turkey,Social Media,4.3,Computer,Laptop,Windows,5,4,98.59</t>
  </si>
  <si>
    <t>8047,Male,3/22/2020,41805272,33,1,28.56,28.56,Completed,China,Social Media,2.06,Computer,Laptop,Windows,4,5,28.56</t>
  </si>
  <si>
    <t>7052,Female,3/22/2020,92243445,87,3,50.56,151.68,Completed,India,Organic Search,9.11,Computer,Desktop,Windows,4,4,151.68</t>
  </si>
  <si>
    <t>4866,Male,3/22/2020,42180823,78,2,19.66,39.32,Completed,Spain,Social Media,7.75,Computer,Desktop,Mac,5,5,39.32</t>
  </si>
  <si>
    <t>4314,Male,3/23/2020,16231322,41,3,32.33,96.99,In Process,Spain,Social Media,0.77,Mobile,Smart Phone,Android,5,5,0</t>
  </si>
  <si>
    <t>9908,Male,3/23/2020,28538589,65,3,38.95,116.85,Completed,United Kingdom,Organic Search,5.56,Computer,Laptop,Linux,5,5,116.85</t>
  </si>
  <si>
    <t>7144,Male,3/24/2020,39814268,16,1,39.33,39.33,Completed,Italy,Organic Search,5.65,Mobile,Smart Phone,Windows,2,4,39.33</t>
  </si>
  <si>
    <t>7061,Male,3/25/2020,23113723,60,1,91.28,91.28,Cancelled,Brazil,Social Media,8.42,Computer,Desktop,Windows,4,5,0</t>
  </si>
  <si>
    <t>1238,Male,3/25/2020,97157160,84,2,32.88,65.76,Completed,Germany,Organic Search,8.35,Mobile,Smart Phone,Android,5,5,65.76</t>
  </si>
  <si>
    <t>1531,Male,3/25/2020,76511399,19,2,13.2,26.4,Completed,China,Social Media,3.78,Computer,Laptop,Windows,4,5,26.4</t>
  </si>
  <si>
    <t>2394,Female,3/26/2020,96773798,52,2,20.15,40.3,Completed,Japan,Organic Search,7.82,Computer,Desktop,Windows,5,5,40.3</t>
  </si>
  <si>
    <t>6577,Male,3/27/2020,68882869,4,3,32.43,97.29,Rejected,Russia,Social Media,1.51,Computer,Laptop,Windows,5,5,0</t>
  </si>
  <si>
    <t>3053,Female,3/27/2020,70882942,69,2,96.47,192.94,Completed,Indonesia,Social Media,2.95,Mobile,Smart Phone,Android,4,4,192.94</t>
  </si>
  <si>
    <t>8793,Male,3/27/2020,26328603,58,3,74.55,223.65,Rejected,Italy,Social Media,9.7,Computer,Desktop,Windows,4,5,0</t>
  </si>
  <si>
    <t>2155,Male,3/28/2020,84253182,82,1,5.82,5.82,Cancelled,Italy,Social Media,0.12,Mobile,Tablet,Windows,4,5,0</t>
  </si>
  <si>
    <t>1316,Male,3/29/2020,65692151,85,2,68.31,136.62,Completed,Germany,Organic Search,3.16,Computer,Desktop,Windows,4,5,136.62</t>
  </si>
  <si>
    <t>4939,Male,3/29/2020,73466104,22,1,41.48,41.48,Rejected,United States,Organic Search,5.82,Computer,Laptop,Linux,5,3,0</t>
  </si>
  <si>
    <t>4107,Male,3/30/2020,90509007,54,1,90.78,90.78,Completed,Egypt,Paid Advertisment,5.33,Computer,Laptop,Linux,3,4,90.78</t>
  </si>
  <si>
    <t>1614,Male,3/30/2020,53262334,95,3,50.48,151.44,Completed,Mexico,Social Media,7.05,Computer,Laptop,Windows,4,5,151.44</t>
  </si>
  <si>
    <t>1255,Female,3/31/2020,72773778,29,1,1.91,1.91,Completed,United Kingdom,Organic Search,1.43,Computer,Desktop,Mac,4,4,1.91</t>
  </si>
  <si>
    <t>5154,Female,3/31/2020,48979149,99,2,36.83,73.66,Completed,United States,Social Media,0.3,Computer,Desktop,Linux,5,4,73.66</t>
  </si>
  <si>
    <t>6331,Male,4/1/2020,55271207,79,2,33.28,66.56,Rejected,Russia,Organic Search,1.08,Mobile,Tablet,iOS,5,4,0</t>
  </si>
  <si>
    <t>7577,Male,4/2/2020,94257526,20,2,81.89,163.78,In Process,Italy,Organic Search,1.76,Computer,Laptop,Windows,5,3,0</t>
  </si>
  <si>
    <t>2392,Female,4/2/2020,37948965,41,3,32.33,96.99,Completed,Nigeria,Social Media,1.44,Computer,Desktop,Windows,4,4,96.99</t>
  </si>
  <si>
    <t>3138,Female,4/2/2020,14600585,33,3,28.56,85.68,Completed,Italy,Organic Search,1.32,Mobile,Smart Phone,Windows,5,3,85.68</t>
  </si>
  <si>
    <t>7842,Male,4/2/2020,77894157,70,1,63.88,63.88,Cancelled,United States,Social Media,8.51,Computer,Laptop,Windows,5,5,0</t>
  </si>
  <si>
    <t>1512,Female,4/2/2020,70709142,71,1,57.53,57.53,Rejected,Mexico,Social Media,1.88,Computer,Desktop,Windows,5,5,0</t>
  </si>
  <si>
    <t>8235,Male,4/3/2020,69589407,90,2,21.51,43.02,Completed,Mexico,Organic Search,6.42,Computer,Laptop,Windows,5,5,43.02</t>
  </si>
  <si>
    <t>2211,Male,4/4/2020,18716998,9,3,73.83,221.49,Completed,South Korea,Social Media,9.84,Computer,Laptop,Linux,4,5,221.49</t>
  </si>
  <si>
    <t>5380,Female,4/5/2020,29425526,11,3,4.31,12.93,Completed,Taiwan,Social Media,9.45,Computer,Laptop,Windows,4,5,12.93</t>
  </si>
  <si>
    <t>9831,Male,4/5/2020,86972288,65,2,38.95,77.9,Completed,Spain,Paid Advertisment,9.6,Computer,Laptop,Linux,5,4,77.9</t>
  </si>
  <si>
    <t>5075,Male,4/6/2020,79714735,19,3,13.2,39.6,Completed,Germany,Organic Search,0.72,Computer,Laptop,Windows,5,4,39.6</t>
  </si>
  <si>
    <t>4417,Male,4/6/2020,75192496,41,2,32.33,64.66,Cancelled,France,Social Media,1.86,Mobile,Tablet,Windows,3,5,0</t>
  </si>
  <si>
    <t>2132,Male,4/7/2020,45803089,59,2,79.57,159.14,Completed,Spain,Social Media,6.88,Computer,Desktop,Windows,5,5,159.14</t>
  </si>
  <si>
    <t>8528,Male,4/7/2020,40796296,66,2,56.01,112.02,In Process,Egypt,Organic Search,9.47,Computer,Laptop,Windows,5,5,0</t>
  </si>
  <si>
    <t>6843,Male,4/8/2020,29431783,86,2,93.47,186.94,Completed,India,Organic Search,6.95,Computer,Desktop,Mac,5,5,186.94</t>
  </si>
  <si>
    <t>4391,Male,4/8/2020,61830591,7,1,59.68,59.68,Rejected,Mexico,Social Media,5.05,Computer,Desktop,Windows,4,4,0</t>
  </si>
  <si>
    <t>9299,Female,4/9/2020,98594263,91,2,67.48,134.96,Completed,Saudi Arabia,Organic Search,5.29,Computer,Desktop,Windows,4,3,134.96</t>
  </si>
  <si>
    <t>2612,Male,4/9/2020,18168829,70,3,63.88,191.64,Completed,Canada,Organic Search,6.02,Mobile,Smart Phone,Windows,5,4,191.64</t>
  </si>
  <si>
    <t>9193,Female,4/9/2020,98777530,100,2,98.59,197.18,Completed,China,Organic Search,3.88,Computer,Desktop,Windows,5,5,197.18</t>
  </si>
  <si>
    <t>4637,Male,4/10/2020,17548983,20,2,81.89,163.78,Completed,France,Organic Search,4.89,Computer,Desktop,Linux,5,5,163.78</t>
  </si>
  <si>
    <t>3242,Female,4/11/2020,47888147,21,3,98.91,296.73,Cancelled,Japan,Organic Search,3.46,Computer,Desktop,Windows,4,5,0</t>
  </si>
  <si>
    <t>4525,Male,4/12/2020,93921661,77,1,20.4,20.4,Completed,Canada,Social Media,0.11,Computer,Laptop,Windows,5,5,20.4</t>
  </si>
  <si>
    <t>7338,Female,4/12/2020,97136132,95,3,50.48,151.44,Completed,Canada,Social Media,4.92,Computer,Desktop,Windows,4,4,151.44</t>
  </si>
  <si>
    <t>7041,Male,4/13/2020,71543935,99,2,36.83,73.66,Completed,United States,Organic Search,5.32,Computer,Laptop,Windows,4,5,73.66</t>
  </si>
  <si>
    <t>8766,Female,4/13/2020,14007349,55,1,73.53,73.53,Completed,Turkey,Paid Advertisment,2.82,Computer,Laptop,Windows,4,4,73.53</t>
  </si>
  <si>
    <t>1512,Female,4/13/2020,52303697,35,3,78.78,236.34,Completed,Nigeria,Organic Search,7.88,Computer,Laptop,Windows,5,5,236.34</t>
  </si>
  <si>
    <t>8565,Male,4/13/2020,18565107,74,3,33.51,100.53,In Process,United Kingdom,Organic Search,4.94,Computer,Laptop,Windows,4,2,0</t>
  </si>
  <si>
    <t>7654,Male,4/14/2020,43950376,78,1,19.66,19.66,Cancelled,Egypt,Organic Search,9.32,Mobile,Tablet,Windows,5,5,0</t>
  </si>
  <si>
    <t>5802,Female,4/14/2020,73196469,97,2,56.74,113.48,Completed,India,Organic Search,6.76,Computer,Laptop,Windows,4,5,113.48</t>
  </si>
  <si>
    <t>3914,Male,4/14/2020,85629013,89,3,37.61,112.83,Cancelled,Russia,Social Media,7.55,Computer,Laptop,Windows,4,3,0</t>
  </si>
  <si>
    <t>6361,Male,4/15/2020,88763766,92,1,58.5,58.5,Rejected,France,Organic Search,2.87,Computer,Laptop,Linux,5,4,0</t>
  </si>
  <si>
    <t>3039,Male,4/16/2020,32631908,7,2,59.68,119.36,Completed,India,Social Media,9.43,Computer,Laptop,Windows,4,3,119.36</t>
  </si>
  <si>
    <t>4072,Male,4/16/2020,88123603,38,2,26.03,52.06,Completed,United States,Social Media,8.03,Computer,Laptop,Windows,4,5,52.06</t>
  </si>
  <si>
    <t>5931,Female,4/16/2020,91708498,65,3,38.95,116.85,Completed,Australia,Social Media,3.32,Computer,Desktop,Windows,5,5,116.85</t>
  </si>
  <si>
    <t>3602,Female,4/16/2020,58242469,32,1,91.37,91.37,Completed,Japan,Paid Advertisment,3.41,Mobile,Tablet,Windows,5,4,91.37</t>
  </si>
  <si>
    <t>8354,Female,4/17/2020,90071756,99,1,36.83,36.83,In Process,Germany,Social Media,9.92,Computer,Desktop,Windows,1,5,0</t>
  </si>
  <si>
    <t>8523,Male,4/17/2020,91437564,17,2,18.86,37.72,Completed,Mexico,Social Media,1.8,Computer,Laptop,Windows,5,4,37.72</t>
  </si>
  <si>
    <t>7235,Male,4/18/2020,61129659,100,1,98.59,98.59,Rejected,Philippines,Organic Search,0.3,Mobile,Tablet,Windows,3,5,0</t>
  </si>
  <si>
    <t>8412,Female,4/18/2020,12348817,33,1,28.56,28.56,Completed,Japan,Social Media,1.77,Computer,Desktop,Windows,5,5,28.56</t>
  </si>
  <si>
    <t>6410,Female,4/19/2020,51381860,58,2,74.55,149.1,Completed,United States,Paid Advertisment,0.42,Mobile,Smart Phone,Android,3,3,149.1</t>
  </si>
  <si>
    <t>1867,Female,4/19/2020,79950923,92,3,58.5,175.5,Completed,Poland,Organic Search,9.07,Computer,Laptop,Windows,5,5,175.5</t>
  </si>
  <si>
    <t>7430,Female,4/20/2020,80969636,52,1,20.15,20.15,Cancelled,Russia,Social Media,2.22,Mobile,Smart Phone,Android,5,5,0</t>
  </si>
  <si>
    <t>3971,Male,4/20/2020,19337793,58,2,74.55,149.1,Completed,United States,Social Media,6.73,Computer,Desktop,Windows,4,4,149.1</t>
  </si>
  <si>
    <t>3693,Female,4/20/2020,91689162,42,1,74.77,74.77,Completed,Germany,Social Media,9.17,Computer,Desktop,Windows,5,3,74.77</t>
  </si>
  <si>
    <t>2127,Female,4/20/2020,40159452,52,3,20.15,60.45,Completed,Iran,Social Media,2.49,Mobile,Tablet,Android,3,5,60.45</t>
  </si>
  <si>
    <t>2265,Male,4/21/2020,70139195,51,3,50.59,151.77,Completed,Egypt,Organic Search,4.17,Computer,Desktop,Windows,4,4,151.77</t>
  </si>
  <si>
    <t>6653,Male,4/21/2020,16433171,47,1,64.64,64.64,Completed,Spain,Organic Search,0.41,Computer,Laptop,Windows,5,2,64.64</t>
  </si>
  <si>
    <t>5057,Female,4/21/2020,22029087,76,3,76.67,230.01,Completed,Russia,Organic Search,9.73,Computer,Desktop,Linux,5,5,230.01</t>
  </si>
  <si>
    <t>3900,Male,4/22/2020,41683819,57,3,13.08,39.24,In Process,Germany,Social Media,6.32,Computer,Desktop,Windows,5,5,0</t>
  </si>
  <si>
    <t>4003,Male,4/23/2020,39747720,39,1,41.61,41.61,Rejected,Netherlands,Organic Search,6.42,Computer,Desktop,Mac,4,4,0</t>
  </si>
  <si>
    <t>7335,Male,4/23/2020,90328252,75,1,32.34,32.34,Completed,Egypt,Social Media,8.6,Mobile,Tablet,Android,4,5,32.34</t>
  </si>
  <si>
    <t>4367,Male,4/24/2020,35154111,9,1,73.83,73.83,In Process,Indonesia,Social Media,8.25,Computer,Desktop,Windows,4,4,0</t>
  </si>
  <si>
    <t>8606,Female,4/24/2020,56859599,79,3,33.28,99.84,Cancelled,Russia,Social Media,2.54,Mobile,Smart Phone,Android,2,4,0</t>
  </si>
  <si>
    <t>9780,Female,4/25/2020,34835787,27,1,72.93,72.93,In Process,United Kingdom,Social Media,6.21,Computer,Laptop,Windows,3,5,0</t>
  </si>
  <si>
    <t>4189,Male,4/25/2020,35391585,12,3,86.11,258.33,Cancelled,India,Social Media,2.29,Mobile,Tablet,iOS,5,4,0</t>
  </si>
  <si>
    <t>5686,Female,4/26/2020,35055437,47,1,64.64,64.64,In Process,China,Social Media,1.23,Computer,Desktop,Windows,5,5,0</t>
  </si>
  <si>
    <t>5149,Female,4/27/2020,90919228,88,2,40.95,81.9,Completed,Japan,Organic Search,6.3,Computer,Laptop,Windows,3,5,81.9</t>
  </si>
  <si>
    <t>5718,Male,4/27/2020,16188628,48,2,31.26,62.52,In Process,Germany,Social Media,2.28,Mobile,Smart Phone,Android,4,4,0</t>
  </si>
  <si>
    <t>5474,Male,4/27/2020,15433860,93,2,67.46,134.92,Cancelled,Spain,Social Media,5.3,Computer,Laptop,Windows,3,1,0</t>
  </si>
  <si>
    <t>7681,Male,4/28/2020,91756513,94,2,17.63,35.26,In Process,Japan,Social Media,9.84,Mobile,Tablet,Android,5,5,0</t>
  </si>
  <si>
    <t>2771,Female,4/29/2020,13714696,70,2,63.88,127.76,Cancelled,Japan,Organic Search,9.01,Computer,Laptop,Windows,4,5,0</t>
  </si>
  <si>
    <t>4076,Female,4/29/2020,82819153,95,2,50.48,100.96,Cancelled,South Korea,Organic Search,5.14,Computer,Laptop,Windows,5,5,0</t>
  </si>
  <si>
    <t>8928,Male,4/29/2020,33822437,79,3,33.28,99.84,Completed,Canada,Paid Advertisment,6.49,Mobile,Tablet,Windows,5,5,99.84</t>
  </si>
  <si>
    <t>8085,Female,4/30/2020,34367220,4,1,32.43,32.43,Completed,India,Social Media,3.95,Computer,Laptop,Linux,5,4,32.43</t>
  </si>
  <si>
    <t>1132,Female,4/30/2020,56863220,97,3,56.74,170.22,Completed,Switzerland,Organic Search,2.32,Mobile,Tablet,Windows,5,3,170.22</t>
  </si>
  <si>
    <t>8709,Male,5/1/2020,88262684,60,1,91.28,91.28,Completed,Japan,Organic Search,6.23,Mobile,Smart Phone,Android,3,3,91.28</t>
  </si>
  <si>
    <t>2328,Female,5/1/2020,64994812,26,3,34.43,103.29,Completed,Egypt,Organic Search,1.13,Computer,Laptop,Windows,3,5,103.29</t>
  </si>
  <si>
    <t>5022,Male,5/2/2020,91893663,13,1,41.29,41.29,Completed,Canada,Organic Search,3.72,Computer,Laptop,Windows,5,5,41.29</t>
  </si>
  <si>
    <t>7096,Male,5/3/2020,19857032,46,2,9.88,19.76,Cancelled,Nigeria,Social Media,3.6,Computer,Desktop,Windows,3,5,0</t>
  </si>
  <si>
    <t>4751,Female,5/4/2020,64365148,82,2,5.82,11.64,Completed,India,Organic Search,1.85,Mobile,Smart Phone,Android,4,3,11.64</t>
  </si>
  <si>
    <t>7452,Male,5/4/2020,89712454,71,1,57.53,57.53,Rejected,Thailand,Organic Search,9.79,Computer,Desktop,Windows,4,4,0</t>
  </si>
  <si>
    <t>9552,Female,5/5/2020,75433294,96,1,36.96,36.96,Cancelled,United States,Organic Search,0.53,Mobile,Tablet,Android,4,5,0</t>
  </si>
  <si>
    <t>8991,Female,5/5/2020,81163274,14,2,89.76,179.52,Completed,Canada,Social Media,1.66,Mobile,Smart Phone,Android,5,5,179.52</t>
  </si>
  <si>
    <t>3454,Male,5/5/2020,17466862,28,1,5.32,5.32,Cancelled,Spain,Social Media,7.02,Computer,Laptop,Windows,2,4,0</t>
  </si>
  <si>
    <t>1556,Male,5/6/2020,13081822,73,2,30.57,61.14,Completed,Taiwan,Organic Search,5.75,Computer,Laptop,Windows,4,4,61.14</t>
  </si>
  <si>
    <t>2878,Female,5/6/2020,96590051,32,1,91.37,91.37,Completed,India,Social Media,0.56,Computer,Laptop,Windows,4,4,91.37</t>
  </si>
  <si>
    <t>2255,Male,5/7/2020,17789299,32,1,91.37,91.37,In Process,Indonesia,Paid Advertisment,5.53,Computer,Laptop,Windows,5,3,0</t>
  </si>
  <si>
    <t>9600,Male,5/7/2020,72785075,65,2,38.95,77.9,Cancelled,United Kingdom,Paid Advertisment,2.24,Computer,Laptop,Windows,5,5,0</t>
  </si>
  <si>
    <t>8603,Male,5/7/2020,35664144,35,2,78.78,157.56,Completed,Germany,Paid Advertisment,3.83,Mobile,Tablet,Android,4,4,157.56</t>
  </si>
  <si>
    <t>2968,Male,5/8/2020,91869183,40,3,89.85,269.55,Completed,Japan,Organic Search,4.75,Mobile,Smart Phone,Windows,3,3,269.55</t>
  </si>
  <si>
    <t>5544,Male,5/9/2020,56012993,98,2,85.04,170.08,Completed,Australia,Social Media,0.93,Computer,Desktop,Windows,4,3,170.08</t>
  </si>
  <si>
    <t>5594,Female,5/9/2020,88772103,14,1,89.76,89.76,Completed,Japan,Social Media,1.66,Computer,Desktop,Windows,5,4,89.76</t>
  </si>
  <si>
    <t>6096,Male,5/10/2020,68123984,81,3,52.96,158.88,Completed,Spain,Organic Search,1.51,Computer,Laptop,Windows,5,4,158.88</t>
  </si>
  <si>
    <t>8041,Female,5/11/2020,59628682,69,1,96.47,96.47,Completed,United States,Social Media,7.08,Computer,Desktop,Windows,3,4,96.47</t>
  </si>
  <si>
    <t>7186,Male,5/11/2020,90348999,58,1,74.55,74.55,Completed,Japan,Social Media,1.9,Mobile,Tablet,Android,5,5,74.55</t>
  </si>
  <si>
    <t>3445,Female,5/12/2020,66754928,81,1,52.96,52.96,Completed,Brazil,Organic Search,3.12,Mobile,Tablet,iOS,5,3,52.96</t>
  </si>
  <si>
    <t>2482,Male,5/13/2020,61277010,44,1,52.78,52.78,Cancelled,Poland,Social Media,0.56,Mobile,Smart Phone,Android,3,5,0</t>
  </si>
  <si>
    <t>5218,Female,5/13/2020,79121753,24,2,99.58,199.16,Cancelled,China,Paid Advertisment,6.15,Computer,Laptop,Windows,4,5,0</t>
  </si>
  <si>
    <t>4617,Male,5/14/2020,30253367,34,2,48.24,96.48,In Process,United Kingdom,Social Media,3.9,Computer,Desktop,Linux,4,5,0</t>
  </si>
  <si>
    <t>8213,Female,5/15/2020,45639640,3,2,97.19,194.38,Completed,Italy,Organic Search,5.23,Computer,Desktop,Windows,1,4,194.38</t>
  </si>
  <si>
    <t>1202,Male,5/15/2020,56830490,43,3,30.66,91.98,Completed,Nigeria,Social Media,5.6,Computer,Laptop,Windows,5,5,91.98</t>
  </si>
  <si>
    <t>2140,Male,5/16/2020,58029371,39,2,41.61,83.22,In Process,Brazil,Paid Advertisment,3.48,Mobile,Tablet,iOS,4,4,0</t>
  </si>
  <si>
    <t>1650,Female,5/17/2020,12931109,2,2,33.11,66.22,Cancelled,South Korea,Organic Search,4.28,Computer,Desktop,Windows,4,4,0</t>
  </si>
  <si>
    <t>4465,Male,5/17/2020,31601176,69,1,96.47,96.47,Completed,Italy,Paid Advertisment,0.85,Computer,Laptop,Windows,3,5,96.47</t>
  </si>
  <si>
    <t>2466,Male,5/18/2020,39398407,66,1,56.01,56.01,Cancelled,United Kingdom,Paid Advertisment,9.55,Mobile,Tablet,Windows,2,4,0</t>
  </si>
  <si>
    <t>2915,Female,5/19/2020,31836824,78,1,19.66,19.66,Cancelled,United States,Organic Search,3.65,Mobile,Smart Phone,Android,4,4,0</t>
  </si>
  <si>
    <t>3615,Male,5/20/2020,22366082,44,1,52.78,52.78,Completed,China,Social Media,1.52,Mobile,Tablet,Windows,3,4,52.78</t>
  </si>
  <si>
    <t>7444,Male,5/20/2020,99627947,20,1,81.89,81.89,Completed,India,Paid Advertisment,4.44,Computer,Desktop,Windows,4,4,81.89</t>
  </si>
  <si>
    <t>5402,Male,5/20/2020,90659127,88,3,40.95,122.85,In Process,Spain,Organic Search,1.14,Mobile,Tablet,Windows,5,5,0</t>
  </si>
  <si>
    <t>1782,Male,5/20/2020,72965206,14,3,89.76,269.28,Completed,Brazil,Paid Advertisment,7.67,Computer,Laptop,Windows,5,4,269.28</t>
  </si>
  <si>
    <t>6661,Male,5/21/2020,71827594,93,1,67.46,67.46,Completed,Netherlands,Social Media,7.21,Computer,Laptop,Linux,4,4,67.46</t>
  </si>
  <si>
    <t>9455,Female,5/21/2020,54206752,50,2,50.71,101.42,Completed,Canada,Organic Search,4.74,Computer,Laptop,Linux,3,5,101.42</t>
  </si>
  <si>
    <t>6468,Male,5/22/2020,64410748,7,2,59.68,119.36,Completed,United Kingdom,Social Media,1.29,Mobile,Smart Phone,Android,4,2,119.36</t>
  </si>
  <si>
    <t>1202,Male,5/23/2020,27601185,72,1,3.55,3.55,Cancelled,United States,Organic Search,5.63,Computer,Laptop,Windows,5,4,0</t>
  </si>
  <si>
    <t>8596,Female,5/24/2020,73365520,33,3,28.56,85.68,Cancelled,South Korea,Organic Search,0.43,Mobile,Tablet,Android,4,5,0</t>
  </si>
  <si>
    <t>5605,Male,5/24/2020,41307119,80,2,77.64,155.28,In Process,Japan,Social Media,6.21,Computer,Laptop,Windows,3,3,0</t>
  </si>
  <si>
    <t>9257,Male,5/25/2020,38823615,22,3,41.48,124.44,Completed,France,Organic Search,7.64,Mobile,Tablet,Windows,3,2,124.44</t>
  </si>
  <si>
    <t>9599,Female,5/25/2020,81049774,5,2,11.97,23.94,In Process,China,Social Media,3.73,Computer,Laptop,Windows,5,5,0</t>
  </si>
  <si>
    <t>2110,Male,5/25/2020,38792668,74,3,33.51,100.53,Completed,Russia,Social Media,4.44,Computer,Laptop,Windows,5,5,100.53</t>
  </si>
  <si>
    <t>2263,Male,5/26/2020,54517090,89,3,37.61,112.83,Completed,United States,Organic Search,3.14,Computer,Laptop,Linux,4,3,112.83</t>
  </si>
  <si>
    <t>8341,Male,5/27/2020,79648343,56,3,87.34,262.02,Rejected,India,Social Media,2.5,Computer,Laptop,Windows,3,4,0</t>
  </si>
  <si>
    <t>6863,Male,5/27/2020,17422507,68,3,32.68,98.04,Completed,India,Organic Search,1.42,Mobile,Smart Phone,Android,4,4,98.04</t>
  </si>
  <si>
    <t>5234,Male,5/28/2020,43869145,50,3,50.71,152.13,Cancelled,United Kingdom,Organic Search,6.62,Computer,Laptop,Windows,3,4,0</t>
  </si>
  <si>
    <t>1393,Female,5/29/2020,55149032,12,1,86.11,86.11,In Process,Germany,Organic Search,7.9,Computer,Laptop,Windows,5,5,0</t>
  </si>
  <si>
    <t>6852,Male,5/29/2020,33582956,56,2,87.34,174.68,In Process,Spain,Organic Search,4.41,Computer,Laptop,Windows,3,5,0</t>
  </si>
  <si>
    <t>1657,Female,5/29/2020,66475630,7,2,59.68,119.36,Completed,Brazil,Paid Advertisment,4.78,Computer,Laptop,Windows,3,4,119.36</t>
  </si>
  <si>
    <t>2089,Male,5/29/2020,70498994,37,3,11.5,34.5,Rejected,Vietnam,Organic Search,9.65,Mobile,Smart Phone,Android,5,5,0</t>
  </si>
  <si>
    <t>4420,Female,5/30/2020,96975152,36,3,48.16,144.48,Completed,China,Organic Search,1.33,Computer,Laptop,Windows,5,5,144.48</t>
  </si>
  <si>
    <t>3910,Male,5/30/2020,91784142,14,1,89.76,89.76,Completed,France,Organic Search,6.16,Computer,Laptop,Windows,5,4,89.76</t>
  </si>
  <si>
    <t>4920,Male,5/31/2020,87136139,79,3,33.28,99.84,In Process,United Kingdom,Organic Search,5.91,Mobile,Tablet,Android,3,5,0</t>
  </si>
  <si>
    <t>9443,Male,5/31/2020,99110856,98,2,85.04,170.08,Cancelled,Australia,Social Media,9.52,Computer,Desktop,Linux,5,4,0</t>
  </si>
  <si>
    <t>5542,Male,5/31/2020,56240338,29,1,1.91,1.91,Completed,Switzerland,Organic Search,7.3,Mobile,Smart Phone,iOS,4,5,1.91</t>
  </si>
  <si>
    <t>9258,Male,5/31/2020,56883683,93,2,67.46,134.92,Completed,South Korea,Organic Search,5.4,Mobile,Tablet,Windows,3,4,134.92</t>
  </si>
  <si>
    <t>1519,Female,6/1/2020,72909377,91,3,67.48,202.44,Completed,Turkey,Organic Search,6.7,Computer,Laptop,Windows,5,4,202.44</t>
  </si>
  <si>
    <t>4729,Male,6/1/2020,52231752,38,1,26.03,26.03,Completed,Nigeria,Social Media,3.93,Computer,Laptop,Linux,4,4,26.03</t>
  </si>
  <si>
    <t>2214,Male,6/2/2020,87636074,100,1,98.59,98.59,Completed,Nigeria,Organic Search,9.25,Computer,Laptop,Windows,4,5,98.59</t>
  </si>
  <si>
    <t>1145,Female,6/2/2020,93488605,60,1,91.28,91.28,In Process,Mexico,Social Media,3.02,Computer,Laptop,Windows,4,5,0</t>
  </si>
  <si>
    <t>2641,Male,6/3/2020,73934880,61,1,70.34,70.34,Completed,Italy,Paid Advertisment,0.31,Computer,Laptop,Windows,3,4,70.34</t>
  </si>
  <si>
    <t>9021,Male,6/3/2020,92996702,1,1,81.91,81.91,Completed,United Kingdom,Social Media,2.91,Computer,Laptop,Windows,3,5,81.91</t>
  </si>
  <si>
    <t>9034,Female,6/4/2020,46898050,56,2,87.34,174.68,Completed,Thailand,Paid Advertisment,8.1,Mobile,Tablet,Windows,5,5,174.68</t>
  </si>
  <si>
    <t>5285,Male,6/4/2020,14845055,48,1,31.26,31.26,Completed,South Korea,Organic Search,6.8,Computer,Desktop,Windows,5,4,31.26</t>
  </si>
  <si>
    <t>8554,Male,6/5/2020,44913687,3,3,97.19,291.57,Rejected,Brazil,Social Media,2.75,Computer,Laptop,Windows,4,5,0</t>
  </si>
  <si>
    <t>3619,Male,6/6/2020,44208979,9,2,73.83,147.66,Completed,South Korea,Organic Search,7.89,Computer,Laptop,Windows,5,5,147.66</t>
  </si>
  <si>
    <t>3612,Female,6/6/2020,22945684,9,1,73.83,73.83,Rejected,Australia,Organic Search,4.28,Computer,Laptop,Windows,3,4,0</t>
  </si>
  <si>
    <t>1884,Male,6/6/2020,68653757,68,3,32.68,98.04,In Process,China,Organic Search,1.92,Computer,Desktop,Windows,2,5,0</t>
  </si>
  <si>
    <t>4154,Male,6/7/2020,85652841,93,3,67.46,202.38,Completed,United Kingdom,Social Media,6.01,Mobile,Smart Phone,Windows,5,4,202.38</t>
  </si>
  <si>
    <t>1946,Male,6/7/2020,22253716,5,3,11.97,35.91,In Process,Thailand,Organic Search,3.79,Mobile,Smart Phone,Android,5,5,0</t>
  </si>
  <si>
    <t>8638,Male,6/8/2020,64356157,12,2,86.11,172.22,Completed,Germany,Organic Search,1.54,Computer,Laptop,Windows,5,4,172.22</t>
  </si>
  <si>
    <t>6593,Male,6/9/2020,51971773,15,1,6.32,6.32,Completed,United Kingdom,Organic Search,8.3,Computer,Desktop,Windows,5,5,6.32</t>
  </si>
  <si>
    <t>4996,Male,6/9/2020,98529708,90,2,21.51,43.02,In Process,Australia,Organic Search,0.89,Computer,Laptop,Windows,5,5,0</t>
  </si>
  <si>
    <t>1201,Male,6/9/2020,95911383,74,2,33.51,67.02,Completed,Philippines,Paid Advertisment,0.61,Computer,Desktop,Windows,3,5,67.02</t>
  </si>
  <si>
    <t>5025,Male,6/10/2020,24223054,81,3,52.96,158.88,Completed,Netherlands,Organic Search,5.58,Computer,Desktop,Windows,5,4,158.88</t>
  </si>
  <si>
    <t>9217,Male,6/11/2020,93556463,59,1,79.57,79.57,In Process,Australia,Social Media,9.01,Computer,Desktop,Mac,5,4,0</t>
  </si>
  <si>
    <t>8843,Male,6/11/2020,81673861,35,2,78.78,157.56,Completed,Italy,Organic Search,1.87,Computer,Laptop,Windows,4,5,157.56</t>
  </si>
  <si>
    <t>1259,Male,6/11/2020,37937918,15,1,6.32,6.32,Completed,United States,Organic Search,9.01,Mobile,Smart Phone,Android,4,3,6.32</t>
  </si>
  <si>
    <t>2922,Male,6/11/2020,15959328,40,1,89.85,89.85,Cancelled,Italy,Social Media,0.22,Mobile,Tablet,Windows,5,5,0</t>
  </si>
  <si>
    <t>9283,Male,6/12/2020,34011964,26,1,34.43,34.43,Completed,China,Paid Advertisment,1.66,Computer,Desktop,Mac,4,5,34.43</t>
  </si>
  <si>
    <t>3065,Male,6/12/2020,48182866,30,2,6.08,12.16,Rejected,Russia,Social Media,2.91,Mobile,Smart Phone,Android,5,4,0</t>
  </si>
  <si>
    <t>9363,Male,6/13/2020,98920094,13,3,41.29,123.87,Completed,Mexico,Organic Search,5.4,Computer,Laptop,Windows,4,3,123.87</t>
  </si>
  <si>
    <t>5726,Female,6/13/2020,26925652,54,2,90.78,181.56,Cancelled,China,Social Media,9.23,Mobile,Smart Phone,Android,5,5,0</t>
  </si>
  <si>
    <t>9453,Male,6/13/2020,86542088,100,1,98.59,98.59,Cancelled,Germany,Organic Search,2.58,Mobile,Smart Phone,Android,5,4,0</t>
  </si>
  <si>
    <t>2358,Male,6/14/2020,57735457,35,2,78.78,157.56,Cancelled,France,Organic Search,6.34,Computer,Laptop,Linux,4,4,0</t>
  </si>
  <si>
    <t>5930,Male,6/14/2020,62175128,57,2,13.08,26.16,In Process,Japan,Social Media,2.64,Computer,Desktop,Windows,5,5,0</t>
  </si>
  <si>
    <t>3854,Female,6/15/2020,29080838,16,2,39.33,78.66,Completed,Italy,Organic Search,2.9,Mobile,Smart Phone,iOS,5,4,78.66</t>
  </si>
  <si>
    <t>6979,Female,6/16/2020,77732308,56,3,87.34,262.02,Completed,United States,Organic Search,3.8,Mobile,Smart Phone,Android,2,4,262.02</t>
  </si>
  <si>
    <t>4991,Male,6/16/2020,52794355,65,3,38.95,116.85,Completed,Argentina,Paid Advertisment,1.2,Mobile,Tablet,Windows,5,4,116.85</t>
  </si>
  <si>
    <t>3911,Male,6/16/2020,90029272,40,1,89.85,89.85,Completed,France,Organic Search,3.53,Computer,Laptop,Linux,4,3,89.85</t>
  </si>
  <si>
    <t>4129,Male,6/16/2020,57491784,66,3,56.01,168.03,Cancelled,United States,Social Media,4.36,Computer,Desktop,Windows,3,5,0</t>
  </si>
  <si>
    <t>2055,Female,6/16/2020,74993322,72,1,3.55,3.55,Completed,United States,Organic Search,1.11,Mobile,Tablet,Windows,4,3,3.55</t>
  </si>
  <si>
    <t>9860,Male,6/17/2020,22290113,8,3,67.18,201.54,Completed,Switzerland,Organic Search,9.12,Computer,Desktop,Windows,4,5,201.54</t>
  </si>
  <si>
    <t>2809,Female,6/17/2020,29182722,38,1,26.03,26.03,Completed,China,Organic Search,3.67,Computer,Desktop,Windows,4,5,26.03</t>
  </si>
  <si>
    <t>4083,Female,6/18/2020,94863308,42,2,74.77,149.54,Completed,Italy,Organic Search,7.81,Mobile,Tablet,Windows,4,5,149.54</t>
  </si>
  <si>
    <t>4975,Male,6/19/2020,64944680,6,1,8.07,8.07,Completed,South Korea,Social Media,6.85,Computer,Desktop,Windows,5,3,8.07</t>
  </si>
  <si>
    <t>4556,Male,6/20/2020,14906948,99,3,36.83,110.49,Rejected,United States,Social Media,4.55,Computer,Desktop,Windows,5,5,0</t>
  </si>
  <si>
    <t>3001,Female,6/20/2020,80467122,69,2,96.47,192.94,Completed,Japan,Organic Search,6.34,Computer,Desktop,Windows,3,4,192.94</t>
  </si>
  <si>
    <t>4805,Male,6/21/2020,24079095,1,1,81.91,81.91,Cancelled,Brazil,Organic Search,5.28,Computer,Laptop,Linux,4,5,0</t>
  </si>
  <si>
    <t>3852,Female,6/22/2020,30275126,38,2,26.03,52.06,Completed,China,Organic Search,5.37,Computer,Desktop,Windows,4,5,52.06</t>
  </si>
  <si>
    <t>2008,Female,6/22/2020,13161036,89,2,37.61,75.22,In Process,Canada,Social Media,8.17,Computer,Desktop,Windows,3,4,0</t>
  </si>
  <si>
    <t>2402,Female,6/22/2020,85058877,44,1,52.78,52.78,In Process,Spain,Organic Search,1.18,Mobile,Smart Phone,Windows,5,3,0</t>
  </si>
  <si>
    <t>5370,Male,6/23/2020,75403070,91,1,67.48,67.48,Rejected,South Korea,Social Media,7.69,Computer,Laptop,Windows,5,3,0</t>
  </si>
  <si>
    <t>2720,Male,6/24/2020,95296032,92,2,58.5,117,Completed,United Kingdom,Paid Advertisment,6.49,Computer,Laptop,Windows,4,5,117</t>
  </si>
  <si>
    <t>8653,Female,6/25/2020,16686491,89,3,37.61,112.83,Completed,Japan,Organic Search,7.93,Mobile,Tablet,Android,5,2,112.83</t>
  </si>
  <si>
    <t>8970,Male,6/26/2020,44216635,15,3,6.32,18.96,Completed,Netherlands,Organic Search,8.29,Mobile,Tablet,Windows,5,4,18.96</t>
  </si>
  <si>
    <t>6565,Male,6/27/2020,47951198,80,1,77.64,77.64,Completed,Poland,Social Media,1.9,Computer,Laptop,Windows,5,5,77.64</t>
  </si>
  <si>
    <t>1149,Female,6/27/2020,73866590,84,3,32.88,98.64,Completed,Japan,Organic Search,9.66,Computer,Desktop,Mac,5,5,98.64</t>
  </si>
  <si>
    <t>8720,Male,6/28/2020,48511487,66,2,56.01,112.02,Cancelled,China,Social Media,2.07,Computer,Desktop,Windows,5,4,0</t>
  </si>
  <si>
    <t>6367,Female,6/29/2020,94711400,20,3,81.89,245.67,Completed,Taiwan,Organic Search,9.22,Mobile,Smart Phone,Android,5,5,245.67</t>
  </si>
  <si>
    <t>4012,Male,6/29/2020,39354678,41,1,32.33,32.33,Completed,Switzerland,Organic Search,6.6,Computer,Laptop,Windows,4,5,32.33</t>
  </si>
  <si>
    <t>3526,Male,6/30/2020,46966434,51,3,50.59,151.77,Completed,Italy,Organic Search,8.61,Computer,Desktop,Windows,3,5,151.77</t>
  </si>
  <si>
    <t>2906,Male,7/1/2020,65457211,75,3,32.34,97.02,Completed,France,Social Media,3.03,Computer,Desktop,Windows,3,4,97.02</t>
  </si>
  <si>
    <t>8896,Female,7/2/2020,81539559,36,1,48.16,48.16,Completed,Japan,Social Media,6.39,Computer,Laptop,Windows,1,5,48.16</t>
  </si>
  <si>
    <t>7482,Male,7/3/2020,13635255,2,3,33.11,99.33,Completed,Australia,Paid Advertisment,5.59,Mobile,Tablet,Windows,3,4,99.33</t>
  </si>
  <si>
    <t>3625,Male,7/3/2020,18317559,99,2,36.83,73.66,In Process,Canada,Organic Search,2.52,Mobile,Tablet,Windows,4,4,0</t>
  </si>
  <si>
    <t>9284,Female,7/3/2020,98647292,18,3,1.97,5.91,Rejected,Spain,Social Media,1.23,Mobile,Tablet,Windows,4,5,0</t>
  </si>
  <si>
    <t>9282,Male,7/3/2020,84878232,94,1,17.63,17.63,Completed,Japan,Social Media,8.88,Computer,Desktop,Windows,3,3,17.63</t>
  </si>
  <si>
    <t>2023,Male,7/4/2020,17016278,30,2,6.08,12.16,Completed,Russia,Organic Search,7.25,Computer,Desktop,Windows,4,5,12.16</t>
  </si>
  <si>
    <t>6005,Male,7/5/2020,90330935,91,1,67.48,67.48,Completed,Canada,Organic Search,8.89,Computer,Laptop,Windows,5,4,67.48</t>
  </si>
  <si>
    <t>5928,Male,7/6/2020,57382625,30,3,6.08,18.24,Completed,Canada,Social Media,4.62,Mobile,Smart Phone,Android,3,3,18.24</t>
  </si>
  <si>
    <t>7913,Male,7/6/2020,38844229,78,1,19.66,19.66,Completed,Italy,Paid Advertisment,6.98,Computer,Desktop,Windows,4,5,19.66</t>
  </si>
  <si>
    <t>6790,Female,7/7/2020,11560210,24,2,99.58,199.16,In Process,Australia,Organic Search,0.09,Computer,Laptop,Windows,5,4,0</t>
  </si>
  <si>
    <t>7574,Male,7/8/2020,16927737,22,2,41.48,82.96,Cancelled,Australia,Organic Search,8.91,Computer,Desktop,Windows,3,5,0</t>
  </si>
  <si>
    <t>4527,Female,7/8/2020,25359427,86,1,93.47,93.47,Completed,Brazil,Social Media,6.06,Computer,Laptop,Windows,5,5,93.47</t>
  </si>
  <si>
    <t>9400,Female,7/8/2020,66751254,94,1,17.63,17.63,Cancelled,Germany,Organic Search,2.99,Computer,Desktop,Windows,4,4,0</t>
  </si>
  <si>
    <t>6334,Male,7/8/2020,31825201,84,2,32.88,65.76,Completed,Japan,Organic Search,6.67,Computer,Laptop,Windows,4,5,65.76</t>
  </si>
  <si>
    <t>6201,Female,7/9/2020,72944505,33,3,28.56,85.68,Completed,Australia,Paid Advertisment,9.94,Computer,Laptop,Windows,3,3,85.68</t>
  </si>
  <si>
    <t>8403,Male,7/10/2020,21304935,40,2,89.85,179.7,Completed,Mexico,Paid Advertisment,4.2,Mobile,Smart Phone,Android,4,5,179.7</t>
  </si>
  <si>
    <t>1729,Male,7/10/2020,12178046,29,3,1.91,5.73,Completed,Mexico,Organic Search,0.76,Computer,Desktop,Windows,4,5,5.73</t>
  </si>
  <si>
    <t>9028,Male,7/11/2020,45343980,14,2,89.76,179.52,Completed,Japan,Paid Advertisment,5.13,Computer,Desktop,Windows,5,5,179.52</t>
  </si>
  <si>
    <t>5217,Male,7/12/2020,37513307,19,3,13.2,39.6,Completed,Spain,Social Media,8.26,Mobile,Tablet,Windows,5,2,39.6</t>
  </si>
  <si>
    <t>9345,Male,7/13/2020,48278772,77,2,20.4,40.8,In Process,Mexico,Organic Search,3.66,Computer,Laptop,Windows,4,5,0</t>
  </si>
  <si>
    <t>2100,Male,7/13/2020,60348600,35,1,78.78,78.78,Completed,Poland,Social Media,2.48,Computer,Desktop,Windows,5,5,78.78</t>
  </si>
  <si>
    <t>6477,Male,7/13/2020,82436207,5,2,11.97,23.94,Completed,Poland,Social Media,4.81,Computer,Desktop,Linux,5,5,23.94</t>
  </si>
  <si>
    <t>4264,Male,7/14/2020,91522281,42,1,74.77,74.77,Completed,Brazil,Paid Advertisment,6.47,Computer,Laptop,Windows,5,3,74.77</t>
  </si>
  <si>
    <t>7500,Male,7/14/2020,59177974,43,2,30.66,61.32,Rejected,United States,Social Media,9.89,Computer,Desktop,Linux,5,5,0</t>
  </si>
  <si>
    <t>4350,Male,7/15/2020,94851519,96,1,36.96,36.96,Completed,United Kingdom,Organic Search,5.26,Computer,Desktop,Mac,5,4,36.96</t>
  </si>
  <si>
    <t>7952,Female,7/15/2020,35910351,74,2,33.51,67.02,In Process,Italy,Organic Search,9.74,Computer,Laptop,Windows,3,2,0</t>
  </si>
  <si>
    <t>2493,Female,7/16/2020,67532345,100,3,98.59,295.77,In Process,France,Organic Search,1.06,Computer,Desktop,Windows,5,5,0</t>
  </si>
  <si>
    <t>7112,Male,7/17/2020,77569365,96,1,36.96,36.96,Cancelled,Japan,Organic Search,7.43,Computer,Desktop,Windows,3,5,0</t>
  </si>
  <si>
    <t>8437,Male,7/17/2020,81708614,49,2,99.72,199.44,Completed,Russia,Organic Search,6.96,Computer,Desktop,Mac,4,4,199.44</t>
  </si>
  <si>
    <t>5975,Male,7/17/2020,36834756,19,1,13.2,13.2,In Process,Poland,Social Media,1.44,Computer,Desktop,Windows,5,4,0</t>
  </si>
  <si>
    <t>8309,Male,7/18/2020,89586690,56,2,87.34,174.68,Completed,Japan,Organic Search,6.95,Computer,Laptop,Windows,1,5,174.68</t>
  </si>
  <si>
    <t>9598,Male,7/18/2020,17514469,32,2,91.37,182.74,Completed,United States,Organic Search,7.41,Computer,Laptop,Windows,5,5,182.74</t>
  </si>
  <si>
    <t>3160,Male,7/18/2020,89137683,56,1,87.34,87.34,Completed,South Korea,Organic Search,1.69,Computer,Desktop,Windows,4,3,87.34</t>
  </si>
  <si>
    <t>3492,Male,7/18/2020,20192901,69,3,96.47,289.41,Cancelled,Canada,Organic Search,2.35,Computer,Laptop,Linux,3,3,0</t>
  </si>
  <si>
    <t>3316,Male,7/19/2020,27548364,46,2,9.88,19.76,Rejected,United States,Organic Search,5.3,Computer,Laptop,Linux,5,4,0</t>
  </si>
  <si>
    <t>4648,Male,7/19/2020,93726294,45,3,3.67,11.01,In Process,Canada,Organic Search,2.47,Mobile,Smart Phone,Android,5,2,0</t>
  </si>
  <si>
    <t>9352,Female,7/20/2020,40911780,42,2,74.77,149.54,Completed,Russia,Organic Search,5.89,Computer,Laptop,Windows,4,4,149.54</t>
  </si>
  <si>
    <t>4479,Female,7/21/2020,78592538,84,3,32.88,98.64,Rejected,Australia,Social Media,9.65,Mobile,Smart Phone,Android,5,5,0</t>
  </si>
  <si>
    <t>3412,Male,7/21/2020,89633854,20,2,81.89,163.78,Cancelled,China,Organic Search,4.31,Mobile,Tablet,Windows,5,4,0</t>
  </si>
  <si>
    <t>5472,Male,7/22/2020,89239908,69,3,96.47,289.41,Completed,United States,Paid Advertisment,3.19,Computer,Desktop,Windows,4,5,289.41</t>
  </si>
  <si>
    <t>7415,Male,7/23/2020,81189113,13,3,41.29,123.87,Completed,Netherlands,Organic Search,4.19,Computer,Desktop,Windows,5,3,123.87</t>
  </si>
  <si>
    <t>9200,Male,7/23/2020,60544778,48,1,31.26,31.26,Rejected,India,Organic Search,3.38,Computer,Laptop,Linux,4,4,0</t>
  </si>
  <si>
    <t>6143,Female,7/24/2020,49556841,46,2,9.88,19.76,Completed,Japan,Organic Search,0.74,Mobile,Smart Phone,Android,4,4,19.76</t>
  </si>
  <si>
    <t>6930,Male,7/25/2020,18621742,40,2,89.85,179.7,Cancelled,Vietnam,Organic Search,6.64,Computer,Laptop,Windows,4,5,0</t>
  </si>
  <si>
    <t>3375,Male,7/25/2020,67833913,44,1,52.78,52.78,Completed,United States,Organic Search,9.51,Computer,Desktop,Linux,5,5,52.78</t>
  </si>
  <si>
    <t>8919,Male,7/26/2020,27097366,74,3,33.51,100.53,Completed,Spain,Paid Advertisment,2.54,Mobile,Smart Phone,Android,3,5,100.53</t>
  </si>
  <si>
    <t>6782,Female,7/26/2020,94765925,30,3,6.08,18.24,Completed,Poland,Social Media,1.35,Computer,Desktop,Mac,4,5,18.24</t>
  </si>
  <si>
    <t>9428,Female,7/26/2020,18662293,64,3,35.23,105.69,Rejected,Turkey,Organic Search,9.71,Computer,Laptop,Windows,5,5,0</t>
  </si>
  <si>
    <t>7062,Female,7/27/2020,35779628,67,1,17.22,17.22,Cancelled,Germany,Social Media,7.41,Mobile,Tablet,iOS,4,5,0</t>
  </si>
  <si>
    <t>4649,Female,7/28/2020,99287664,12,1,86.11,86.11,In Process,South Korea,Organic Search,2.7,Computer,Laptop,Windows,5,4,0</t>
  </si>
  <si>
    <t>1917,Female,7/28/2020,80114247,6,1,8.07,8.07,In Process,Philippines,Paid Advertisment,6.23,Computer,Desktop,Windows,4,5,0</t>
  </si>
  <si>
    <t>8779,Female,7/29/2020,75559537,81,3,52.96,158.88,Completed,United Kingdom,Social Media,1.93,Computer,Laptop,Windows,4,4,158.88</t>
  </si>
  <si>
    <t>3753,Male,7/29/2020,87278825,58,3,74.55,223.65,In Process,Germany,Organic Search,4.37,Mobile,Tablet,Android,2,3,0</t>
  </si>
  <si>
    <t>4207,Female,7/29/2020,22384056,93,3,67.46,202.38,Cancelled,Canada,Social Media,2.5,Mobile,Tablet,Android,4,4,0</t>
  </si>
  <si>
    <t>7042,Male,7/30/2020,76757192,79,1,33.28,33.28,Completed,Russia,Organic Search,3.28,Mobile,Tablet,Windows,4,5,33.28</t>
  </si>
  <si>
    <t>8715,Male,7/30/2020,44872648,70,3,63.88,191.64,Completed,Vietnam,Social Media,9.48,Computer,Laptop,Windows,3,5,191.64</t>
  </si>
  <si>
    <t>8258,Female,7/31/2020,64021753,99,1,36.83,36.83,Cancelled,Taiwan,Social Media,5.43,Computer,Desktop,Mac,2,4,0</t>
  </si>
  <si>
    <t>8663,Male,7/31/2020,73059414,88,3,40.95,122.85,Completed,Germany,Organic Search,4.47,Computer,Desktop,Windows,4,3,122.85</t>
  </si>
  <si>
    <t>5139,Male,7/31/2020,74177553,47,2,64.64,129.28,Cancelled,India,Paid Advertisment,1.52,Mobile,Tablet,Windows,4,4,0</t>
  </si>
  <si>
    <t>3659,Male,7/31/2020,62746269,83,1,1.22,1.22,Rejected,Thailand,Organic Search,7.96,Mobile,Smart Phone,Android,5,5,0</t>
  </si>
  <si>
    <t>5679,Male,8/1/2020,82107637,98,1,85.04,85.04,Completed,Netherlands,Organic Search,3.48,Computer,Laptop,Windows,3,3,85.04</t>
  </si>
  <si>
    <t>1477,Male,8/2/2020,86377828,75,2,32.34,64.68,Completed,Brazil,Organic Search,3.14,Computer,Laptop,Windows,2,5,64.68</t>
  </si>
  <si>
    <t>2278,Male,8/3/2020,16508172,88,2,40.95,81.9,Completed,Mexico,Paid Advertisment,5.97,Computer,Laptop,Windows,3,3,81.9</t>
  </si>
  <si>
    <t>9485,Female,8/3/2020,62998351,85,3,68.31,204.93,Rejected,Thailand,Organic Search,0.98,Computer,Laptop,Windows,5,3,0</t>
  </si>
  <si>
    <t>4006,Female,8/4/2020,46036986,59,3,79.57,238.71,In Process,Germany,Organic Search,5.78,Computer,Laptop,Windows,5,4,0</t>
  </si>
  <si>
    <t>9538,Male,8/4/2020,94123840,26,2,34.43,68.86,Rejected,Italy,Organic Search,2.54,Computer,Desktop,Linux,4,5,0</t>
  </si>
  <si>
    <t>4000,Male,8/4/2020,18692741,97,3,56.74,170.22,Completed,Japan,Organic Search,1.3,Mobile,Smart Phone,Android,4,4,170.22</t>
  </si>
  <si>
    <t>1154,Female,8/4/2020,71151354,21,3,98.91,296.73,Completed,Japan,Social Media,4.87,Computer,Desktop,Windows,5,5,296.73</t>
  </si>
  <si>
    <t>4118,Male,8/5/2020,86947243,99,2,36.83,73.66,In Process,Australia,Paid Advertisment,7.24,Mobile,Smart Phone,Android,5,2,0</t>
  </si>
  <si>
    <t>9146,Male,8/5/2020,72798097,1,3,81.91,245.73,In Process,Belgium,Social Media,8.08,Computer,Laptop,Windows,3,3,0</t>
  </si>
  <si>
    <t>8365,Male,8/6/2020,92591001,20,1,81.89,81.89,Rejected,Russia,Paid Advertisment,0.97,Computer,Desktop,Windows,5,2,0</t>
  </si>
  <si>
    <t>1587,Male,8/6/2020,85163030,52,3,20.15,60.45,Completed,Netherlands,Social Media,3.18,Mobile,Tablet,Android,5,4,60.45</t>
  </si>
  <si>
    <t>3472,Male,8/7/2020,40441648,28,2,5.32,10.64,Completed,Germany,Paid Advertisment,8.9,Computer,Desktop,Windows,5,3,10.64</t>
  </si>
  <si>
    <t>2078,Male,8/7/2020,54623097,64,3,35.23,105.69,Completed,Argentina,Organic Search,4.6,Computer,Desktop,Linux,5,5,105.69</t>
  </si>
  <si>
    <t>5647,Male,8/8/2020,98373607,94,2,17.63,35.26,Completed,United Kingdom,Organic Search,0.5,Computer,Desktop,Linux,3,5,35.26</t>
  </si>
  <si>
    <t>8255,Male,8/8/2020,38448216,60,1,91.28,91.28,Cancelled,China,Social Media,0.82,Computer,Desktop,Windows,5,3,0</t>
  </si>
  <si>
    <t>6294,Female,8/8/2020,31097092,44,3,52.78,158.34,In Process,United States,Paid Advertisment,8.58,Mobile,Tablet,Windows,5,5,0</t>
  </si>
  <si>
    <t>7942,Female,8/9/2020,23306276,81,1,52.96,52.96,Completed,Australia,Social Media,1.05,Computer,Desktop,Windows,5,5,52.96</t>
  </si>
  <si>
    <t>4767,Female,8/10/2020,36253147,4,1,32.43,32.43,Completed,Vietnam,Social Media,3.15,Mobile,Tablet,Windows,5,5,32.43</t>
  </si>
  <si>
    <t>8286,Female,8/11/2020,79709070,86,2,93.47,186.94,Completed,Switzerland,Organic Search,4.67,Computer,Laptop,Windows,5,3,186.94</t>
  </si>
  <si>
    <t>9522,Female,8/11/2020,20554846,45,2,3.67,7.34,In Process,Brazil,Organic Search,9.81,Computer,Laptop,Linux,3,5,0</t>
  </si>
  <si>
    <t>7099,Male,8/12/2020,30074346,8,3,67.18,201.54,In Process,Turkey,Social Media,7.16,Computer,Desktop,Windows,4,4,0</t>
  </si>
  <si>
    <t>3438,Male,8/13/2020,84401074,41,2,32.33,64.66,Cancelled,Spain,Social Media,8.94,Computer,Desktop,Windows,3,3,0</t>
  </si>
  <si>
    <t>8023,Male,8/14/2020,95336060,23,2,95.72,191.44,Completed,Argentina,Paid Advertisment,0.32,Computer,Laptop,Windows,4,5,191.44</t>
  </si>
  <si>
    <t>2859,Male,8/14/2020,39031343,58,1,74.55,74.55,Rejected,Vietnam,Organic Search,2.49,Computer,Desktop,Windows,5,3,0</t>
  </si>
  <si>
    <t>2855,Male,8/15/2020,64563187,85,2,68.31,136.62,Completed,France,Paid Advertisment,6.32,Computer,Laptop,Windows,5,5,136.62</t>
  </si>
  <si>
    <t>3629,Male,8/15/2020,42699162,43,2,30.66,61.32,Cancelled,Taiwan,Paid Advertisment,9.49,Computer,Laptop,Windows,5,5,0</t>
  </si>
  <si>
    <t>2068,Male,8/16/2020,57429491,35,3,78.78,236.34,Completed,Canada,Paid Advertisment,5.11,Mobile,Smart Phone,Android,3,4,236.34</t>
  </si>
  <si>
    <t>6373,Female,8/16/2020,35284058,20,2,81.89,163.78,In Process,Italy,Social Media,9.53,Mobile,Tablet,Android,4,3,0</t>
  </si>
  <si>
    <t>9342,Male,8/17/2020,28320137,47,2,64.64,129.28,Completed,Germany,Organic Search,4.4,Computer,Laptop,Windows,3,4,129.28</t>
  </si>
  <si>
    <t>5673,Male,8/17/2020,69349304,13,3,41.29,123.87,In Process,Canada,Organic Search,3.22,Mobile,Tablet,Windows,5,5,0</t>
  </si>
  <si>
    <t>6894,Male,8/18/2020,39739010,13,1,41.29,41.29,Completed,Mexico,Paid Advertisment,1.48,Computer,Laptop,Windows,4,4,41.29</t>
  </si>
  <si>
    <t>2556,Male,8/19/2020,88632254,31,2,43.5,87,Completed,India,Social Media,3.11,Mobile,Smart Phone,Android,4,5,87</t>
  </si>
  <si>
    <t>7049,Male,8/19/2020,75473433,9,3,73.83,221.49,Completed,Japan,Organic Search,2.68,Computer,Laptop,Windows,2,5,221.49</t>
  </si>
  <si>
    <t>8633,Female,8/19/2020,25162680,90,1,21.51,21.51,In Process,Japan,Social Media,5.43,Computer,Desktop,Windows,5,5,0</t>
  </si>
  <si>
    <t>4190,Male,8/19/2020,93378680,36,1,48.16,48.16,Cancelled,Indonesia,Organic Search,7.42,Computer,Laptop,Linux,5,5,0</t>
  </si>
  <si>
    <t>3200,Male,8/20/2020,32157284,6,3,8.07,24.21,Completed,Germany,Social Media,3.87,Computer,Desktop,Windows,4,5,24.21</t>
  </si>
  <si>
    <t>6627,Male,8/21/2020,29510917,64,3,35.23,105.69,Completed,Nigeria,Organic Search,4.89,Computer,Desktop,Mac,5,5,105.69</t>
  </si>
  <si>
    <t>4133,Female,8/21/2020,24369820,28,3,5.32,15.96,Completed,Switzerland,Organic Search,4.71,Mobile,Smart Phone,Android,4,5,15.96</t>
  </si>
  <si>
    <t>6364,Male,8/22/2020,82059843,36,1,48.16,48.16,Completed,Mexico,Organic Search,2.85,Computer,Desktop,Windows,4,3,48.16</t>
  </si>
  <si>
    <t>2627,Male,8/22/2020,16557830,70,3,63.88,191.64,Completed,Vietnam,Social Media,1.55,Computer,Laptop,Windows,5,5,191.64</t>
  </si>
  <si>
    <t>4780,Female,8/23/2020,20287021,80,1,77.64,77.64,Cancelled,Indonesia,Social Media,9.16,Computer,Desktop,Windows,5,5,0</t>
  </si>
  <si>
    <t>8265,Male,8/23/2020,63664932,32,1,91.37,91.37,Completed,United Kingdom,Social Media,1.05,Computer,Desktop,Windows,4,5,91.37</t>
  </si>
  <si>
    <t>3250,Male,8/24/2020,34629866,10,3,19.34,58.02,Completed,Taiwan,Paid Advertisment,3.6,Computer,Laptop,Windows,5,5,58.02</t>
  </si>
  <si>
    <t>7855,Male,8/24/2020,23357043,69,3,96.47,289.41,In Process,United States,Social Media,2.68,Computer,Laptop,Windows,2,5,0</t>
  </si>
  <si>
    <t>8886,Male,8/24/2020,83321059,69,3,96.47,289.41,Completed,Italy,Paid Advertisment,3.44,Computer,Desktop,Windows,5,2,289.41</t>
  </si>
  <si>
    <t>2891,Male,8/25/2020,73564888,75,3,32.34,97.02,Completed,Mexico,Social Media,6.46,Computer,Laptop,Windows,3,5,97.02</t>
  </si>
  <si>
    <t>2171,Male,8/26/2020,99758564,24,3,99.58,298.74,Completed,Germany,Social Media,7.67,Computer,Laptop,Windows,4,4,298.74</t>
  </si>
  <si>
    <t>9657,Male,8/26/2020,49476908,25,2,11.29,22.58,Completed,United Kingdom,Social Media,7.54,Computer,Desktop,Windows,2,3,22.58</t>
  </si>
  <si>
    <t>2504,Male,8/26/2020,61879177,55,3,73.53,220.59,Completed,Canada,Social Media,0.04,Computer,Desktop,Windows,4,5,220.59</t>
  </si>
  <si>
    <t>7165,Male,8/27/2020,37087601,78,3,19.66,58.98,Completed,United Kingdom,Organic Search,9.5,Mobile,Tablet,Windows,5,5,58.98</t>
  </si>
  <si>
    <t>3759,Female,8/27/2020,54618340,51,1,50.59,50.59,Completed,India,Organic Search,1.44,Computer,Desktop,Linux,5,3,50.59</t>
  </si>
  <si>
    <t>5409,Male,8/28/2020,13907653,88,3,40.95,122.85,Completed,Australia,Paid Advertisment,1.3,Computer,Desktop,Windows,5,3,122.85</t>
  </si>
  <si>
    <t>8097,Male,8/28/2020,30829494,53,1,7.51,7.51,Completed,Germany,Social Media,7.53,Mobile,Tablet,Windows,5,3,7.51</t>
  </si>
  <si>
    <t>4213,Male,8/29/2020,69683253,28,2,5.32,10.64,Completed,China,Organic Search,9.39,Computer,Laptop,Linux,5,5,10.64</t>
  </si>
  <si>
    <t>7462,Male,8/30/2020,94023600,74,1,33.51,33.51,In Process,Russia,Organic Search,8.97,Computer,Desktop,Linux,4,5,0</t>
  </si>
  <si>
    <t>3925,Male,8/30/2020,13335399,81,1,52.96,52.96,Completed,United States,Organic Search,8.44,Mobile,Smart Phone,Windows,5,4,52.96</t>
  </si>
  <si>
    <t>2697,Female,8/31/2020,56451541,40,2,89.85,179.7,Completed,China,Organic Search,6.9,Computer,Laptop,Windows,5,5,179.7</t>
  </si>
  <si>
    <t>7296,Male,9/1/2020,61642542,61,1,70.34,70.34,In Process,Italy,Social Media,6.85,Computer,Desktop,Linux,2,4,0</t>
  </si>
  <si>
    <t>3732,Male,9/2/2020,59252229,97,3,56.74,170.22,Completed,Germany,Social Media,8.43,Mobile,Tablet,Windows,5,4,170.22</t>
  </si>
  <si>
    <t>7972,Female,9/2/2020,48319546,97,3,56.74,170.22,Completed,Japan,Social Media,7.61,Computer,Laptop,Linux,5,5,170.22</t>
  </si>
  <si>
    <t>7318,Male,9/3/2020,58327471,9,3,73.83,221.49,Completed,India,Paid Advertisment,1.78,Computer,Desktop,Windows,5,5,221.49</t>
  </si>
  <si>
    <t>8778,Male,9/3/2020,44940123,97,3,56.74,170.22,Completed,Thailand,Paid Advertisment,5.6,Computer,Laptop,Windows,4,5,170.22</t>
  </si>
  <si>
    <t>1954,Male,9/4/2020,90170504,70,1,63.88,63.88,Rejected,United States,Organic Search,7.27,Computer,Desktop,Mac,3,5,0</t>
  </si>
  <si>
    <t>1206,Male,9/5/2020,77510052,31,1,43.5,43.5,In Process,Japan,Social Media,9.65,Computer,Desktop,Windows,4,3,0</t>
  </si>
  <si>
    <t>6796,Male,9/5/2020,30792294,7,3,59.68,179.04,Completed,Australia,Organic Search,5.69,Computer,Laptop,Windows,5,2,179.04</t>
  </si>
  <si>
    <t>4539,Male,9/6/2020,13556924,64,2,35.23,70.46,Rejected,Germany,Paid Advertisment,7.81,Computer,Desktop,Mac,5,3,0</t>
  </si>
  <si>
    <t>8961,Female,9/6/2020,29723027,44,2,52.78,105.56,Completed,United Kingdom,Paid Advertisment,4.66,Computer,Desktop,Mac,5,5,105.56</t>
  </si>
  <si>
    <t>5084,Male,9/7/2020,59943053,17,1,18.86,18.86,Completed,Turkey,Social Media,9.93,Computer,Laptop,Linux,4,5,18.86</t>
  </si>
  <si>
    <t>9827,Female,9/8/2020,61322485,29,2,1.91,3.82,Completed,Spain,Organic Search,0.51,Mobile,Tablet,Windows,4,4,3.82</t>
  </si>
  <si>
    <t>5305,Female,9/8/2020,16358800,35,3,78.78,236.34,Completed,Japan,Organic Search,6.34,Computer,Laptop,Windows,5,5,236.34</t>
  </si>
  <si>
    <t>6611,Male,9/8/2020,18593690,44,3,52.78,158.34,In Process,Taiwan,Organic Search,0.9,Computer,Desktop,Windows,5,2,0</t>
  </si>
  <si>
    <t>7611,Female,9/9/2020,44600868,95,1,50.48,50.48,Completed,China,Organic Search,6.65,Computer,Laptop,Windows,5,5,50.48</t>
  </si>
  <si>
    <t>1267,Female,9/10/2020,63024971,92,2,58.5,117,Completed,Poland,Organic Search,5.98,Mobile,Tablet,iOS,5,4,117</t>
  </si>
  <si>
    <t>1371,Male,9/11/2020,90502748,73,2,30.57,61.14,Cancelled,Japan,Paid Advertisment,4.75,Computer,Laptop,Windows,5,5,0</t>
  </si>
  <si>
    <t>7220,Male,9/11/2020,28029919,61,2,70.34,140.68,Completed,United Kingdom,Organic Search,8.09,Computer,Laptop,Windows,4,5,140.68</t>
  </si>
  <si>
    <t>5909,Male,9/11/2020,97307702,52,2,20.15,40.3,Cancelled,Switzerland,Organic Search,8.5,Computer,Desktop,Linux,5,5,0</t>
  </si>
  <si>
    <t>4944,Male,9/12/2020,81929174,97,3,56.74,170.22,In Process,United Kingdom,Organic Search,1.57,Computer,Desktop,Mac,4,4,0</t>
  </si>
  <si>
    <t>7410,Male,9/13/2020,71832058,65,1,38.95,38.95,In Process,Germany,Social Media,7.98,Computer,Desktop,Windows,4,3,0</t>
  </si>
  <si>
    <t>3190,Male,9/13/2020,23143121,61,1,70.34,70.34,In Process,India,Organic Search,4.27,Mobile,Smart Phone,Android,5,3,0</t>
  </si>
  <si>
    <t>6731,Male,9/13/2020,73341288,92,2,58.5,117,Cancelled,China,Paid Advertisment,2.81,Mobile,Tablet,Android,4,5,0</t>
  </si>
  <si>
    <t>3668,Female,9/14/2020,47610211,78,3,19.66,58.98,Cancelled,Germany,Organic Search,1.71,Computer,Desktop,Windows,3,4,0</t>
  </si>
  <si>
    <t>2439,Male,9/14/2020,20551510,18,2,1.97,3.94,In Process,Japan,Social Media,7.06,Computer,Laptop,Windows,4,3,0</t>
  </si>
  <si>
    <t>6796,Male,9/15/2020,25186506,12,1,86.11,86.11,Completed,South Korea,Paid Advertisment,8.39,Mobile,Smart Phone,Windows,5,4,86.11</t>
  </si>
  <si>
    <t>4787,Female,9/15/2020,48724441,88,2,40.95,81.9,Completed,Brazil,Social Media,1.18,Mobile,Tablet,Windows,3,5,81.9</t>
  </si>
  <si>
    <t>5298,Male,9/16/2020,85613291,88,3,40.95,122.85,In Process,China,Social Media,5.96,Mobile,Tablet,Windows,4,3,0</t>
  </si>
  <si>
    <t>2547,Male,9/17/2020,94041943,9,2,73.83,147.66,Completed,Canada,Social Media,9.09,Computer,Laptop,Linux,4,3,147.66</t>
  </si>
  <si>
    <t>7912,Male,9/17/2020,60082692,67,1,17.22,17.22,In Process,Australia,Organic Search,8.94,Mobile,Tablet,Android,1,5,0</t>
  </si>
  <si>
    <t>8576,Female,9/18/2020,59146193,77,2,20.4,40.8,Completed,United States,Organic Search,1.92,Computer,Desktop,Mac,5,5,40.8</t>
  </si>
  <si>
    <t>1252,Male,9/19/2020,14168745,80,3,77.64,232.92,Completed,Argentina,Organic Search,8.72,Computer,Desktop,Windows,4,3,232.92</t>
  </si>
  <si>
    <t>9097,Male,9/20/2020,91745460,51,2,50.59,101.18,Completed,Australia,Organic Search,1.17,Mobile,Tablet,Windows,5,5,101.18</t>
  </si>
  <si>
    <t>5549,Female,9/21/2020,29374402,54,3,90.78,272.34,In Process,Canada,Organic Search,5.19,Computer,Laptop,Windows,5,4,0</t>
  </si>
  <si>
    <t>2720,Male,9/21/2020,57658434,93,3,67.46,202.38,Completed,France,Social Media,7.28,Computer,Laptop,Windows,2,5,202.38</t>
  </si>
  <si>
    <t>2293,Male,9/22/2020,40614992,85,3,68.31,204.93,Completed,Brazil,Social Media,1.47,Computer,Laptop,Windows,5,5,204.93</t>
  </si>
  <si>
    <t>1182,Male,9/23/2020,37324866,74,3,33.51,100.53,In Process,France,Organic Search,0.23,Computer,Laptop,Windows,5,1,0</t>
  </si>
  <si>
    <t>9057,Male,9/23/2020,54917169,27,3,72.93,218.79,In Process,Germany,Social Media,6.36,Computer,Laptop,Windows,1,5,0</t>
  </si>
  <si>
    <t>5307,Male,9/24/2020,61774984,48,3,31.26,93.78,Completed,United States,Organic Search,6.43,Computer,Desktop,Linux,5,5,93.78</t>
  </si>
  <si>
    <t>3472,Male,9/25/2020,58216698,67,2,17.22,34.44,Completed,Canada,Organic Search,5.29,Computer,Desktop,Windows,4,5,34.44</t>
  </si>
  <si>
    <t>8058,Female,9/25/2020,72241163,97,1,56.74,56.74,In Process,United Kingdom,Organic Search,3.4,Computer,Desktop,Mac,4,5,0</t>
  </si>
  <si>
    <t>7245,Male,9/26/2020,47469251,28,2,5.32,10.64,Completed,Japan,Organic Search,0.38,Computer,Desktop,Windows,3,4,10.64</t>
  </si>
  <si>
    <t>4669,Male,9/26/2020,51682679,60,3,91.28,273.84,Rejected,India,Organic Search,8.83,Computer,Desktop,Linux,4,5,0</t>
  </si>
  <si>
    <t>4885,Male,9/26/2020,72015993,41,2,32.33,64.66,Rejected,Japan,Organic Search,0.52,Computer,Desktop,Windows,5,5,0</t>
  </si>
  <si>
    <t>4528,Male,9/27/2020,31139918,91,3,67.48,202.44,Completed,France,Social Media,5.1,Mobile,Tablet,Windows,3,4,202.44</t>
  </si>
  <si>
    <t>4765,Female,9/28/2020,40303645,40,3,89.85,269.55,Completed,Brazil,Social Media,2.96,Computer,Desktop,Windows,2,5,269.55</t>
  </si>
  <si>
    <t>3991,Female,9/28/2020,47732229,59,1,79.57,79.57,Cancelled,Japan,Organic Search,4.4,Mobile,Tablet,Windows,3,5,0</t>
  </si>
  <si>
    <t>9242,Male,9/29/2020,57563563,51,3,50.59,151.77,Rejected,United Kingdom,Social Media,2.92,Computer,Laptop,Windows,4,5,0</t>
  </si>
  <si>
    <t>6593,Male,9/29/2020,54506760,31,2,43.5,87,In Process,Nigeria,Social Media,5.71,Computer,Desktop,Windows,4,4,0</t>
  </si>
  <si>
    <t>6527,Female,9/30/2020,99377739,17,2,18.86,37.72,Completed,Iran,Organic Search,0.29,Computer,Desktop,Windows,5,5,37.72</t>
  </si>
  <si>
    <t>6993,Male,10/1/2020,22254129,41,3,32.33,96.99,Completed,China,Organic Search,1.14,Computer,Laptop,Windows,4,4,96.99</t>
  </si>
  <si>
    <t>2687,Male,10/1/2020,57956505,63,3,57.12,171.36,Cancelled,Spain,Paid Advertisment,9.97,Computer,Desktop,Windows,5,3,0</t>
  </si>
  <si>
    <t>7863,Male,10/2/2020,49220425,82,3,5.82,17.46,Completed,India,Organic Search,1.36,Computer,Laptop,Windows,5,5,17.46</t>
  </si>
  <si>
    <t>4401,Female,10/3/2020,91168295,47,1,64.64,64.64,Completed,Egypt,Paid Advertisment,2.7,Computer,Desktop,Mac,3,5,64.64</t>
  </si>
  <si>
    <t>9334,Male,10/3/2020,71764368,28,1,5.32,5.32,Completed,United States,Organic Search,6.33,Mobile,Tablet,Windows,5,5,5.32</t>
  </si>
  <si>
    <t>3111,Male,10/4/2020,16505526,5,2,11.97,23.94,Completed,China,Paid Advertisment,2.41,Mobile,Smart Phone,Android,5,3,23.94</t>
  </si>
  <si>
    <t>5583,Female,10/5/2020,87417593,77,2,20.4,40.8,Completed,Russia,Social Media,6.79,Computer,Laptop,Linux,5,5,40.8</t>
  </si>
  <si>
    <t>3695,Female,10/5/2020,86410702,96,3,36.96,110.88,Completed,Switzerland,Social Media,3,Mobile,Tablet,Windows,5,5,110.88</t>
  </si>
  <si>
    <t>7555,Male,10/5/2020,96838596,20,2,81.89,163.78,Completed,United Kingdom,Social Media,6.86,Computer,Laptop,Windows,4,5,163.78</t>
  </si>
  <si>
    <t>3411,Female,10/5/2020,94693193,11,2,4.31,8.62,In Process,Saudi Arabia,Organic Search,8.99,Computer,Desktop,Windows,3,4,0</t>
  </si>
  <si>
    <t>6852,Male,10/6/2020,52156212,99,1,36.83,36.83,Rejected,Japan,Organic Search,0.12,Computer,Laptop,Windows,5,5,0</t>
  </si>
  <si>
    <t>8946,Male,10/6/2020,76671711,15,1,6.32,6.32,In Process,India,Organic Search,1.85,Computer,Desktop,Windows,5,2,0</t>
  </si>
  <si>
    <t>8761,Male,10/7/2020,80689792,94,2,17.63,35.26,Completed,Poland,Organic Search,3.13,Computer,Desktop,Mac,3,3,35.26</t>
  </si>
  <si>
    <t>5813,Male,10/7/2020,69980858,84,1,32.88,32.88,Completed,Brazil,Organic Search,6.05,Computer,Laptop,Windows,4,1,32.88</t>
  </si>
  <si>
    <t>8958,Male,10/8/2020,21100201,45,2,3.67,7.34,Rejected,Japan,Organic Search,6.57,Computer,Desktop,Mac,4,3,0</t>
  </si>
  <si>
    <t>1622,Male,10/8/2020,58556769,10,2,19.34,38.68,Completed,Netherlands,Organic Search,9.29,Computer,Laptop,Windows,4,4,38.68</t>
  </si>
  <si>
    <t>9934,Male,10/8/2020,96634846,93,2,67.46,134.92,Cancelled,Japan,Social Media,6.75,Computer,Laptop,Windows,5,3,0</t>
  </si>
  <si>
    <t>9072,Female,10/8/2020,41234414,66,2,56.01,112.02,In Process,Argentina,Social Media,0.22,Computer,Laptop,Linux,4,4,0</t>
  </si>
  <si>
    <t>7652,Female,10/9/2020,84740037,76,3,76.67,230.01,Completed,Netherlands,Paid Advertisment,2.85,Computer,Laptop,Windows,4,5,230.01</t>
  </si>
  <si>
    <t>6735,Male,10/9/2020,15246295,58,2,74.55,149.1,Completed,Russia,Organic Search,6.9,Computer,Laptop,Windows,5,5,149.1</t>
  </si>
  <si>
    <t>3562,Male,10/10/2020,77283724,78,2,19.66,39.32,Completed,Belgium,Paid Advertisment,2.73,Mobile,Tablet,Android,5,5,39.32</t>
  </si>
  <si>
    <t>5284,Male,10/10/2020,86657412,74,2,33.51,67.02,Completed,France,Paid Advertisment,9.28,Computer,Desktop,Linux,5,5,67.02</t>
  </si>
  <si>
    <t>2319,Male,10/10/2020,91656552,59,3,79.57,238.71,Completed,Canada,Paid Advertisment,0.18,Computer,Laptop,Linux,4,5,238.71</t>
  </si>
  <si>
    <t>9714,Male,10/10/2020,70024384,100,2,98.59,197.18,In Process,Japan,Organic Search,0.29,Mobile,Smart Phone,iOS,4,5,0</t>
  </si>
  <si>
    <t>5517,Male,10/11/2020,35631788,2,1,33.11,33.11,In Process,United States,Organic Search,3.33,Computer,Laptop,Windows,3,4,0</t>
  </si>
  <si>
    <t>1377,Male,10/12/2020,75081096,59,2,79.57,159.14,Completed,Canada,Organic Search,4.71,Mobile,Smart Phone,Android,5,4,159.14</t>
  </si>
  <si>
    <t>6784,Female,10/12/2020,47663613,12,2,86.11,172.22,Cancelled,Switzerland,Paid Advertisment,9.99,Mobile,Tablet,Android,4,5,0</t>
  </si>
  <si>
    <t>7127,Female,10/13/2020,62236726,75,3,32.34,97.02,Completed,Italy,Organic Search,6.13,Computer,Desktop,Windows,5,5,97.02</t>
  </si>
  <si>
    <t>7012,Male,10/13/2020,79892741,76,2,76.67,153.34,Completed,Japan,Organic Search,8.26,Computer,Desktop,Windows,3,4,153.34</t>
  </si>
  <si>
    <t>9554,Male,10/14/2020,48235941,76,3,76.67,230.01,Completed,United States,Paid Advertisment,5.06,Mobile,Tablet,Android,3,5,230.01</t>
  </si>
  <si>
    <t>6279,Male,10/15/2020,72832726,77,1,20.4,20.4,Cancelled,Canada,Social Media,5.09,Mobile,Tablet,Android,5,2,0</t>
  </si>
  <si>
    <t>8772,Male,10/15/2020,16508241,19,1,13.2,13.2,Completed,Poland,Social Media,8.24,Computer,Laptop,Windows,4,1,13.2</t>
  </si>
  <si>
    <t>2616,Male,10/16/2020,53848738,7,3,59.68,179.04,Cancelled,Taiwan,Organic Search,0.45,Mobile,Tablet,Android,5,4,0</t>
  </si>
  <si>
    <t>6674,Male,10/16/2020,86322098,98,2,85.04,170.08,Completed,China,Organic Search,6.33,Computer,Desktop,Mac,3,5,170.08</t>
  </si>
  <si>
    <t>4511,Male,10/17/2020,41439660,15,2,6.32,12.64,In Process,India,Organic Search,9.82,Mobile,Smart Phone,Android,3,5,0</t>
  </si>
  <si>
    <t>5481,Male,10/17/2020,50788261,98,1,85.04,85.04,Completed,Switzerland,Organic Search,8.05,Mobile,Smart Phone,Android,5,2,85.04</t>
  </si>
  <si>
    <t>6786,Female,10/17/2020,73315349,35,3,78.78,236.34,In Process,United States,Social Media,6.51,Computer,Laptop,Windows,3,5,0</t>
  </si>
  <si>
    <t>3143,Female,10/17/2020,25587982,14,3,89.76,269.28,Completed,United States,Organic Search,3.09,Mobile,Smart Phone,Android,4,5,269.28</t>
  </si>
  <si>
    <t>1181,Female,10/18/2020,83605883,14,3,89.76,269.28,Rejected,United States,Organic Search,3.99,Computer,Desktop,Windows,2,2,0</t>
  </si>
  <si>
    <t>9304,Male,10/19/2020,82446993,59,1,79.57,79.57,Completed,Germany,Paid Advertisment,4.6,Computer,Laptop,Windows,2,5,79.57</t>
  </si>
  <si>
    <t>5390,Male,10/19/2020,27153637,55,2,73.53,147.06,Rejected,Italy,Social Media,2.96,Mobile,Smart Phone,Android,5,3,0</t>
  </si>
  <si>
    <t>4274,Male,10/20/2020,49210802,72,2,3.55,7.1,Rejected,Germany,Paid Advertisment,8.96,Computer,Desktop,Windows,4,3,0</t>
  </si>
  <si>
    <t>1582,Male,10/20/2020,72120298,99,3,36.83,110.49,Completed,Brazil,Organic Search,6.89,Computer,Desktop,Mac,5,4,110.49</t>
  </si>
  <si>
    <t>8998,Male,10/21/2020,66083344,76,1,76.67,76.67,Cancelled,Australia,Organic Search,6.75,Computer,Laptop,Windows,4,5,0</t>
  </si>
  <si>
    <t>7759,Female,10/22/2020,78783233,15,2,6.32,12.64,In Process,United States,Organic Search,6.04,Computer,Laptop,Windows,5,5,0</t>
  </si>
  <si>
    <t>5606,Male,10/22/2020,61960917,94,1,17.63,17.63,Cancelled,Indonesia,Organic Search,8.6,Mobile,Smart Phone,Windows,5,5,0</t>
  </si>
  <si>
    <t>5807,Male,10/23/2020,63950009,84,1,32.88,32.88,In Process,Egypt,Organic Search,0.56,Computer,Desktop,Mac,5,5,0</t>
  </si>
  <si>
    <t>1191,Male,10/23/2020,50274273,39,1,41.61,41.61,Cancelled,Netherlands,Social Media,9,Mobile,Tablet,Android,5,4,0</t>
  </si>
  <si>
    <t>2925,Male,10/24/2020,82839540,58,1,74.55,74.55,Rejected,Spain,Paid Advertisment,4,Computer,Desktop,Windows,5,4,0</t>
  </si>
  <si>
    <t>5198,Female,10/24/2020,58644460,8,3,67.18,201.54,Completed,China,Organic Search,9.36,Computer,Desktop,Windows,4,5,201.54</t>
  </si>
  <si>
    <t>6338,Male,10/24/2020,69491271,95,2,50.48,100.96,Cancelled,France,Organic Search,0.13,Computer,Desktop,Mac,5,5,0</t>
  </si>
  <si>
    <t>9479,Male,10/25/2020,31598155,97,2,56.74,113.48,Cancelled,Germany,Organic Search,7.47,Computer,Laptop,Windows,3,5,0</t>
  </si>
  <si>
    <t>7756,Male,10/25/2020,11790333,94,3,17.63,52.89,In Process,Russia,Organic Search,1.93,Computer,Desktop,Windows,5,4,0</t>
  </si>
  <si>
    <t>8168,Male,10/26/2020,93796155,78,1,19.66,19.66,Completed,India,Social Media,2.58,Mobile,Smart Phone,Android,3,4,19.66</t>
  </si>
  <si>
    <t>6495,Female,10/27/2020,92751677,12,1,86.11,86.11,In Process,France,Paid Advertisment,5.63,Computer,Laptop,Linux,5,5,0</t>
  </si>
  <si>
    <t>9830,Male,10/28/2020,75781416,75,1,32.34,32.34,Completed,Belgium,Organic Search,1.55,Computer,Laptop,Windows,3,5,32.34</t>
  </si>
  <si>
    <t>3082,Male,10/28/2020,49700535,48,3,31.26,93.78,In Process,Japan,Paid Advertisment,1.47,Computer,Laptop,Windows,5,3,0</t>
  </si>
  <si>
    <t>5484,Female,10/28/2020,13132390,43,3,30.66,91.98,Completed,Japan,Organic Search,0.43,Mobile,Smart Phone,Windows,5,4,91.98</t>
  </si>
  <si>
    <t>9347,Female,10/29/2020,68349884,28,1,5.32,5.32,In Process,Russia,Organic Search,9.7,Computer,Desktop,Windows,4,5,0</t>
  </si>
  <si>
    <t>5958,Male,10/30/2020,79671441,56,2,87.34,174.68,In Process,China,Organic Search,1.26,Mobile,Tablet,Windows,5,5,0</t>
  </si>
  <si>
    <t>2246,Male,10/31/2020,26738833,3,2,97.19,194.38,Completed,Germany,Social Media,7.24,Computer,Laptop,Windows,5,3,194.38</t>
  </si>
  <si>
    <t>8342,Female,10/31/2020,55467817,79,2,33.28,66.56,Completed,United Kingdom,Organic Search,1.58,Computer,Laptop,Windows,4,5,66.56</t>
  </si>
  <si>
    <t>3449,Male,11/1/2020,30683798,11,2,4.31,8.62,Cancelled,Mexico,Organic Search,7.43,Computer,Desktop,Windows,5,4,0</t>
  </si>
  <si>
    <t>6750,Female,11/1/2020,24507967,94,3,17.63,52.89,Completed,China,Paid Advertisment,6.86,Mobile,Smart Phone,Windows,4,3,52.89</t>
  </si>
  <si>
    <t>3147,Female,11/2/2020,77785641,18,1,1.97,1.97,Completed,Turkey,Social Media,3.03,Computer,Desktop,Windows,4,4,1.97</t>
  </si>
  <si>
    <t>3452,Male,11/2/2020,60652408,28,1,5.32,5.32,Completed,Brazil,Organic Search,5.66,Computer,Desktop,Windows,4,3,5.32</t>
  </si>
  <si>
    <t>4136,Male,11/3/2020,39338498,47,2,64.64,129.28,Rejected,Saudi Arabia,Social Media,5.71,Computer,Laptop,Windows,5,4,0</t>
  </si>
  <si>
    <t>4637,Male,11/3/2020,88635949,81,1,52.96,52.96,Rejected,Canada,Organic Search,6.57,Mobile,Tablet,Android,5,4,0</t>
  </si>
  <si>
    <t>5603,Male,11/4/2020,40230517,33,2,28.56,57.12,In Process,United States,Organic Search,4.23,Mobile,Smart Phone,Windows,2,4,0</t>
  </si>
  <si>
    <t>6629,Male,11/4/2020,67962412,32,1,91.37,91.37,Completed,Italy,Social Media,0.36,Computer,Desktop,Windows,5,3,91.37</t>
  </si>
  <si>
    <t>4921,Male,11/5/2020,79210551,88,1,40.95,40.95,Completed,Nigeria,Social Media,4.42,Computer,Laptop,Windows,5,4,40.95</t>
  </si>
  <si>
    <t>1218,Male,11/5/2020,56200065,44,1,52.78,52.78,In Process,Russia,Social Media,7.25,Computer,Desktop,Windows,3,4,0</t>
  </si>
  <si>
    <t>2569,Male,11/5/2020,87104162,8,1,67.18,67.18,Cancelled,Poland,Social Media,5.2,Mobile,Smart Phone,Android,4,5,0</t>
  </si>
  <si>
    <t>7634,Male,11/6/2020,76086150,8,1,67.18,67.18,Rejected,Italy,Social Media,9.71,Computer,Laptop,Windows,3,5,0</t>
  </si>
  <si>
    <t>4127,Female,11/6/2020,40494716,13,2,41.29,82.58,In Process,Saudi Arabia,Organic Search,7.67,Computer,Desktop,Windows,5,5,0</t>
  </si>
  <si>
    <t>9545,Male,11/7/2020,51170698,91,2,67.48,134.96,In Process,India,Organic Search,8.68,Computer,Laptop,Windows,5,5,0</t>
  </si>
  <si>
    <t>4902,Female,11/7/2020,36205028,70,2,63.88,127.76,In Process,Italy,Organic Search,2.24,Mobile,Smart Phone,Android,5,5,0</t>
  </si>
  <si>
    <t>6824,Female,11/7/2020,49570728,48,1,31.26,31.26,In Process,Egypt,Organic Search,4.46,Computer,Desktop,Windows,3,4,0</t>
  </si>
  <si>
    <t>1262,Male,11/8/2020,38076937,51,2,50.59,101.18,Cancelled,Canada,Organic Search,1.64,Computer,Laptop,Windows,4,5,0</t>
  </si>
  <si>
    <t>6907,Female,11/8/2020,56487149,86,2,93.47,186.94,In Process,South Korea,Organic Search,8.16,Mobile,Tablet,Windows,5,5,0</t>
  </si>
  <si>
    <t>2646,Male,11/8/2020,22281550,8,2,67.18,134.36,Completed,Italy,Organic Search,2.47,Computer,Desktop,Windows,5,5,134.36</t>
  </si>
  <si>
    <t>6790,Female,11/9/2020,34598118,77,1,20.4,20.4,Completed,United States,Paid Advertisment,0.68,Computer,Desktop,Windows,4,5,20.4</t>
  </si>
  <si>
    <t>2151,Male,11/9/2020,42240908,98,2,85.04,170.08,Completed,Argentina,Social Media,4.09,Computer,Desktop,Windows,4,5,170.08</t>
  </si>
  <si>
    <t>3948,Female,11/9/2020,13111889,73,2,30.57,61.14,Completed,United States,Social Media,3.68,Computer,Laptop,Windows,5,2,61.14</t>
  </si>
  <si>
    <t>1263,Male,11/9/2020,72056391,99,2,36.83,73.66,Completed,Japan,Organic Search,4.65,Computer,Desktop,Linux,5,3,73.66</t>
  </si>
  <si>
    <t>1689,Female,11/9/2020,61096612,97,3,56.74,170.22,Completed,India,Organic Search,4.68,Mobile,Tablet,Windows,5,5,170.22</t>
  </si>
  <si>
    <t>3663,Male,11/10/2020,86011105,9,2,73.83,147.66,Cancelled,Germany,Organic Search,5.78,Computer,Desktop,Windows,3,5,0</t>
  </si>
  <si>
    <t>1169,Male,11/11/2020,91117044,19,3,13.2,39.6,Completed,United States,Organic Search,2.06,Computer,Laptop,Windows,5,5,39.6</t>
  </si>
  <si>
    <t>8151,Male,11/11/2020,36287130,49,3,99.72,299.16,Cancelled,United Kingdom,Organic Search,4.64,Mobile,Smart Phone,Android,5,3,0</t>
  </si>
  <si>
    <t>1364,Female,11/12/2020,53491638,45,1,3.67,3.67,Completed,Russia,Social Media,3.63,Computer,Laptop,Windows,5,5,3.67</t>
  </si>
  <si>
    <t>2268,Female,11/12/2020,98035145,68,1,32.68,32.68,In Process,Switzerland,Organic Search,7.59,Computer,Laptop,Windows,3,2,0</t>
  </si>
  <si>
    <t>1375,Male,11/13/2020,47189849,98,1,85.04,85.04,Completed,Argentina,Organic Search,9.17,Mobile,Tablet,Windows,5,5,85.04</t>
  </si>
  <si>
    <t>4555,Female,11/13/2020,36251510,53,2,7.51,15.02,In Process,United States,Organic Search,2.37,Computer,Laptop,Windows,5,5,0</t>
  </si>
  <si>
    <t>4410,Female,11/14/2020,94241603,53,3,7.51,22.53,Completed,Germany,Organic Search,9.09,Computer,Desktop,Mac,4,2,22.53</t>
  </si>
  <si>
    <t>2038,Male,11/14/2020,13600121,90,1,21.51,21.51,In Process,France,Social Media,1.64,Computer,Desktop,Windows,5,5,0</t>
  </si>
  <si>
    <t>7240,Male,11/15/2020,15409196,77,1,20.4,20.4,Completed,Canada,Organic Search,8.43,Computer,Laptop,Windows,5,5,20.4</t>
  </si>
  <si>
    <t>7630,Male,11/15/2020,20139948,1,3,81.91,245.73,In Process,South Korea,Paid Advertisment,8.04,Mobile,Tablet,Windows,5,2,0</t>
  </si>
  <si>
    <t>9605,Female,11/15/2020,31180856,24,2,99.58,199.16,Completed,Russia,Organic Search,8.1,Mobile,Tablet,Android,1,5,199.16</t>
  </si>
  <si>
    <t>7060,Male,11/16/2020,75823494,81,3,52.96,158.88,Completed,Netherlands,Paid Advertisment,5.4,Computer,Desktop,Windows,5,5,158.88</t>
  </si>
  <si>
    <t>4273,Male,11/16/2020,66302712,39,1,41.61,41.61,Completed,Japan,Organic Search,5.21,Computer,Laptop,Windows,4,3,41.61</t>
  </si>
  <si>
    <t>8132,Female,11/16/2020,44964424,8,1,67.18,67.18,Completed,Saudi Arabia,Organic Search,1.99,Computer,Laptop,Windows,4,4,67.18</t>
  </si>
  <si>
    <t>9320,Male,11/17/2020,18771788,41,3,32.33,96.99,Cancelled,Canada,Organic Search,7.08,Mobile,Smart Phone,Windows,5,4,0</t>
  </si>
  <si>
    <t>4094,Female,11/17/2020,14312643,27,1,72.93,72.93,Rejected,China,Social Media,9.19,Mobile,Smart Phone,Windows,4,3,0</t>
  </si>
  <si>
    <t>3833,Male,11/18/2020,28581683,74,1,33.51,33.51,Cancelled,United States,Organic Search,3.66,Mobile,Smart Phone,Android,5,5,0</t>
  </si>
  <si>
    <t>8257,Female,11/18/2020,89890461,14,2,89.76,179.52,Completed,Germany,Organic Search,3.9,Computer,Desktop,Windows,4,5,179.52</t>
  </si>
  <si>
    <t>2121,Male,11/19/2020,11679897,21,1,98.91,98.91,In Process,Russia,Social Media,4.84,Computer,Desktop,Windows,5,2,0</t>
  </si>
  <si>
    <t>8107,Male,11/19/2020,37435994,30,2,6.08,12.16,Completed,Japan,Paid Advertisment,6.52,Computer,Desktop,Windows,4,5,12.16</t>
  </si>
  <si>
    <t>4842,Male,11/20/2020,38103063,80,1,77.64,77.64,Cancelled,United States,Social Media,7.32,Computer,Laptop,Windows,3,5,0</t>
  </si>
  <si>
    <t>4470,Male,11/21/2020,41768411,95,2,50.48,100.96,Cancelled,Germany,Social Media,8.06,Mobile,Tablet,Windows,4,4,0</t>
  </si>
  <si>
    <t>8740,Male,11/21/2020,31742317,97,3,56.74,170.22,Cancelled,China,Social Media,3.12,Computer,Laptop,Windows,5,5,0</t>
  </si>
  <si>
    <t>2512,Female,11/22/2020,49923776,9,3,73.83,221.49,Completed,Brazil,Organic Search,8.53,Mobile,Tablet,Windows,5,5,221.49</t>
  </si>
  <si>
    <t>6827,Female,11/22/2020,80443857,65,2,38.95,77.9,Completed,Germany,Organic Search,7.49,Computer,Desktop,Windows,5,5,77.9</t>
  </si>
  <si>
    <t>9424,Female,11/22/2020,49394167,27,1,72.93,72.93,Completed,United Kingdom,Organic Search,5.55,Computer,Laptop,Linux,5,3,72.93</t>
  </si>
  <si>
    <t>2445,Male,11/23/2020,65197408,69,1,96.47,96.47,Completed,Germany,Organic Search,4.8,Computer,Laptop,Windows,5,5,96.47</t>
  </si>
  <si>
    <t>7319,Male,11/23/2020,56628067,42,3,74.77,224.31,Completed,France,Organic Search,2.91,Mobile,Smart Phone,iOS,5,5,224.31</t>
  </si>
  <si>
    <t>1433,Male,11/24/2020,75512403,63,2,57.12,114.24,Cancelled,China,Organic Search,1.39,Computer,Desktop,Windows,5,2,0</t>
  </si>
  <si>
    <t>7768,Male,11/24/2020,49234523,25,1,11.29,11.29,Completed,United Kingdom,Social Media,9.55,Computer,Laptop,Linux,2,5,11.29</t>
  </si>
  <si>
    <t>8430,Male,11/24/2020,55110445,12,1,86.11,86.11,Completed,United States,Social Media,1.45,Computer,Desktop,Windows,4,4,86.11</t>
  </si>
  <si>
    <t>5932,Male,11/25/2020,86687781,93,1,67.46,67.46,Completed,Switzerland,Social Media,1.18,Computer,Laptop,Windows,4,4,67.46</t>
  </si>
  <si>
    <t>9338,Male,11/25/2020,59846809,67,2,17.22,34.44,Completed,Canada,Organic Search,7.86,Computer,Desktop,Linux,3,5,34.44</t>
  </si>
  <si>
    <t>5485,Male,11/25/2020,42685309,81,3,52.96,158.88,In Process,Brazil,Organic Search,4.75,Computer,Laptop,Linux,5,5,0</t>
  </si>
  <si>
    <t>7777,Male,11/26/2020,90431627,79,1,33.28,33.28,In Process,India,Organic Search,2.97,Computer,Laptop,Windows,3,4,0</t>
  </si>
  <si>
    <t>2069,Male,11/27/2020,90243428,61,3,70.34,211.02,In Process,Argentina,Organic Search,1.32,Computer,Desktop,Mac,5,5,0</t>
  </si>
  <si>
    <t>8182,Female,11/27/2020,66948165,26,1,34.43,34.43,Completed,Mexico,Social Media,3.86,Computer,Desktop,Windows,5,5,34.43</t>
  </si>
  <si>
    <t>6357,Female,11/27/2020,89187928,2,3,33.11,99.33,Completed,China,Social Media,6.25,Computer,Desktop,Windows,5,3,99.33</t>
  </si>
  <si>
    <t>3439,Male,11/27/2020,64848164,71,2,57.53,115.06,In Process,Japan,Organic Search,3.04,Computer,Laptop,Linux,5,3,0</t>
  </si>
  <si>
    <t>1888,Male,11/27/2020,21598419,49,2,99.72,199.44,Completed,United States,Social Media,4.61,Computer,Laptop,Windows,5,5,199.44</t>
  </si>
  <si>
    <t>7863,Male,11/28/2020,57754417,88,1,40.95,40.95,Completed,South Korea,Organic Search,3.07,Mobile,Smart Phone,Android,3,3,40.95</t>
  </si>
  <si>
    <t>5350,Male,11/29/2020,11829607,12,3,86.11,258.33,Completed,India,Organic Search,3.33,Mobile,Smart Phone,Android,5,5,258.33</t>
  </si>
  <si>
    <t>4790,Female,11/29/2020,47678907,60,1,91.28,91.28,Completed,Switzerland,Organic Search,8.57,Computer,Laptop,Linux,4,5,91.28</t>
  </si>
  <si>
    <t>4783,Male,11/30/2020,33432737,9,1,73.83,73.83,Cancelled,India,Social Media,4.47,Mobile,Smart Phone,Android,5,4,0</t>
  </si>
  <si>
    <t>7777,Male,11/30/2020,74195767,76,2,76.67,153.34,Rejected,Philippines,Paid Advertisment,8.48,Mobile,Smart Phone,Android,3,5,0</t>
  </si>
  <si>
    <t>6327,Female,12/1/2020,41099859,13,1,41.29,41.29,Completed,United Kingdom,Social Media,5.03,Computer,Laptop,Linux,4,5,41.29</t>
  </si>
  <si>
    <t>3578,Male,12/1/2020,34148256,77,2,20.4,40.8,Cancelled,Italy,Paid Advertisment,7.7,Computer,Laptop,Windows,4,4,0</t>
  </si>
  <si>
    <t>5683,Female,12/2/2020,13598878,86,3,93.47,280.41,Completed,United Kingdom,Organic Search,3.39,Mobile,Smart Phone,Windows,5,3,280.41</t>
  </si>
  <si>
    <t>9531,Male,12/2/2020,21954154,59,1,79.57,79.57,Cancelled,South Korea,Organic Search,7.91,Mobile,Tablet,Android,5,5,0</t>
  </si>
  <si>
    <t>9041,Male,12/3/2020,80872986,21,2,98.91,197.82,Completed,Poland,Organic Search,4.08,Computer,Laptop,Windows,4,3,197.82</t>
  </si>
  <si>
    <t>8521,Male,12/3/2020,59605917,81,3,52.96,158.88,Rejected,Brazil,Social Media,7.77,Computer,Laptop,Windows,4,4,0</t>
  </si>
  <si>
    <t>1397,Male,12/3/2020,56596968,95,3,50.48,151.44,Completed,France,Social Media,4.9,Computer,Laptop,Windows,3,5,151.44</t>
  </si>
  <si>
    <t>5725,Male,12/4/2020,43673836,37,2,11.5,23,Completed,South Korea,Social Media,9.39,Mobile,Smart Phone,Android,1,5,23</t>
  </si>
  <si>
    <t>6747,Female,12/4/2020,43647054,92,2,58.5,117,Completed,United Kingdom,Social Media,1.49,Mobile,Tablet,Android,4,5,117</t>
  </si>
  <si>
    <t>5955,Male,12/5/2020,36524029,90,3,21.51,64.53,Completed,Italy,Social Media,1.85,Mobile,Tablet,Windows,4,5,64.53</t>
  </si>
  <si>
    <t>6715,Male,12/6/2020,70019808,85,2,68.31,136.62,Cancelled,Japan,Organic Search,3.22,Computer,Laptop,Windows,5,5,0</t>
  </si>
  <si>
    <t>7516,Female,12/6/2020,37645181,87,1,50.56,50.56,In Process,Russia,Organic Search,5.47,Computer,Desktop,Windows,4,5,0</t>
  </si>
  <si>
    <t>6031,Male,12/6/2020,71893039,40,3,89.85,269.55,Cancelled,Philippines,Paid Advertisment,3.92,Mobile,Tablet,Windows,3,5,0</t>
  </si>
  <si>
    <t>1762,Male,12/7/2020,37010612,46,3,9.88,29.64,In Process,Germany,Organic Search,8.74,Computer,Laptop,Windows,4,5,0</t>
  </si>
  <si>
    <t>9687,Female,12/8/2020,85409025,54,3,90.78,272.34,Completed,Indonesia,Organic Search,4.48,Mobile,Smart Phone,Windows,5,4,272.34</t>
  </si>
  <si>
    <t>5952,Female,12/8/2020,34004009,20,3,81.89,245.67,Completed,Poland,Social Media,7.99,Computer,Laptop,Windows,3,4,245.67</t>
  </si>
  <si>
    <t>1287,Female,12/9/2020,12463875,34,2,48.24,96.48,Completed,Japan,Social Media,8.32,Mobile,Tablet,Android,5,2,96.48</t>
  </si>
  <si>
    <t>9550,Male,12/9/2020,42655955,67,3,17.22,51.66,Completed,Vietnam,Social Media,4.55,Computer,Laptop,Windows,4,4,51.66</t>
  </si>
  <si>
    <t>7123,Male,12/10/2020,59118269,37,2,11.5,23,Rejected,Germany,Organic Search,7.22,Computer,Desktop,Windows,4,4,0</t>
  </si>
  <si>
    <t>9289,Male,12/10/2020,44811145,5,3,11.97,35.91,In Process,Spain,Organic Search,2.34,Mobile,Smart Phone,Windows,4,4,0</t>
  </si>
  <si>
    <t>7207,Male,12/11/2020,13648467,46,2,9.88,19.76,Rejected,Japan,Organic Search,3.95,Computer,Desktop,Windows,5,5,0</t>
  </si>
  <si>
    <t>5407,Male,12/11/2020,78947966,13,2,41.29,82.58,Cancelled,Japan,Social Media,2.7,Computer,Desktop,Windows,4,5,0</t>
  </si>
  <si>
    <t>1129,Male,12/11/2020,51167673,19,3,13.2,39.6,Completed,Turkey,Organic Search,7.18,Computer,Desktop,Windows,5,4,39.6</t>
  </si>
  <si>
    <t>2520,Female,12/12/2020,37324424,95,1,50.48,50.48,Completed,Russia,Social Media,9.64,Computer,Laptop,Windows,5,5,50.48</t>
  </si>
  <si>
    <t>4542,Male,12/13/2020,90048361,16,2,39.33,78.66,Completed,Canada,Paid Advertisment,7.56,Mobile,Smart Phone,Android,5,3,78.66</t>
  </si>
  <si>
    <t>8403,Male,12/13/2020,79291163,95,3,50.48,151.44,Completed,Italy,Paid Advertisment,9.07,Computer,Desktop,Windows,5,5,151.44</t>
  </si>
  <si>
    <t>3238,Male,12/13/2020,57243181,17,1,18.86,18.86,Completed,Iran,Organic Search,3.31,Computer,Laptop,Linux,5,5,18.86</t>
  </si>
  <si>
    <t>1381,Female,12/14/2020,48840130,10,3,19.34,58.02,Completed,France,Social Media,4.99,Computer,Laptop,Windows,2,5,58.02</t>
  </si>
  <si>
    <t>3320,Male,12/14/2020,34448643,30,2,6.08,12.16,Completed,United Kingdom,Social Media,7.15,Mobile,Smart Phone,iOS,3,5,12.16</t>
  </si>
  <si>
    <t>7081,Male,12/15/2020,73181033,49,2,99.72,199.44,Completed,Thailand,Organic Search,2.68,Computer,Desktop,Mac,4,5,199.44</t>
  </si>
  <si>
    <t>4251,Male,12/15/2020,79099557,11,3,4.31,12.93,In Process,Italy,Organic Search,1.65,Computer,Desktop,Windows,4,5,0</t>
  </si>
  <si>
    <t>9428,Female,12/15/2020,68858302,60,2,91.28,182.56,In Process,Germany,Social Media,5.42,Computer,Laptop,Windows,3,5,0</t>
  </si>
  <si>
    <t>5794,Male,12/15/2020,39462121,38,2,26.03,52.06,Completed,Japan,Organic Search,3.35,Computer,Desktop,Windows,3,4,52.06</t>
  </si>
  <si>
    <t>5780,Female,12/15/2020,89799427,7,2,59.68,119.36,In Process,Netherlands,Organic Search,6.82,Mobile,Smart Phone,Windows,5,4,0</t>
  </si>
  <si>
    <t>7148,Male,12/16/2020,93534016,77,1,20.4,20.4,Cancelled,France,Organic Search,5.43,Computer,Desktop,Windows,4,5,0</t>
  </si>
  <si>
    <t>9148,Male,12/17/2020,47043166,38,3,26.03,78.09,Rejected,United States,Organic Search,5.82,Mobile,Tablet,Windows,4,5,0</t>
  </si>
  <si>
    <t>3209,Male,12/17/2020,51599113,17,3,18.86,56.58,Rejected,China,Organic Search,4.12,Mobile,Smart Phone,Android,4,4,0</t>
  </si>
  <si>
    <t>6067,Male,12/17/2020,32234760,60,2,91.28,182.56,In Process,Spain,Social Media,3.37,Mobile,Smart Phone,iOS,5,5,0</t>
  </si>
  <si>
    <t>9347,Female,12/18/2020,24112112,88,1,40.95,40.95,In Process,Vietnam,Organic Search,7.8,Computer,Desktop,Windows,5,5,0</t>
  </si>
  <si>
    <t>8394,Male,12/18/2020,43966784,46,2,9.88,19.76,In Process,Canada,Social Media,1.95,Computer,Desktop,Windows,5,5,0</t>
  </si>
  <si>
    <t>3102,Male,12/19/2020,23650183,97,1,56.74,56.74,In Process,Egypt,Organic Search,6.91,Computer,Desktop,Windows,4,5,0</t>
  </si>
  <si>
    <t>4173,Male,12/19/2020,59272788,80,3,77.64,232.92,In Process,Brazil,Organic Search,0.51,Computer,Desktop,Windows,5,5,0</t>
  </si>
  <si>
    <t>8489,Male,12/20/2020,21207917,80,1,77.64,77.64,In Process,Egypt,Organic Search,3.74,Computer,Laptop,Windows,5,5,0</t>
  </si>
  <si>
    <t>8320,Male,12/20/2020,72754951,77,3,20.4,61.2,Cancelled,United Kingdom,Social Media,1.92,Computer,Desktop,Windows,5,5,0</t>
  </si>
  <si>
    <t>1766,Male,12/21/2020,36800787,56,2,87.34,174.68,Cancelled,China,Social Media,6.61,Computer,Laptop,Windows,5,3,0</t>
  </si>
  <si>
    <t>2600,Male,12/21/2020,75431042,75,2,32.34,64.68,Completed,Spain,Organic Search,4.72,Mobile,Tablet,Windows,5,5,64.68</t>
  </si>
  <si>
    <t>4073,Male,12/22/2020,76407849,94,1,17.63,17.63,Completed,Russia,Organic Search,8.68,Computer,Desktop,Linux,5,4,17.63</t>
  </si>
  <si>
    <t>6231,Female,12/23/2020,66364900,89,3,37.61,112.83,Completed,Poland,Organic Search,3.48,Mobile,Tablet,Windows,3,4,112.83</t>
  </si>
  <si>
    <t>9269,Female,12/23/2020,88430822,34,2,48.24,96.48,In Process,Vietnam,Organic Search,7.13,Mobile,Smart Phone,Android,4,5,0</t>
  </si>
  <si>
    <t>9033,Male,12/24/2020,53056566,59,2,79.57,159.14,Rejected,Italy,Paid Advertisment,3.8,Computer,Desktop,Windows,3,4,0</t>
  </si>
  <si>
    <t>1199,Male,12/24/2020,66313438,34,2,48.24,96.48,Completed,Italy,Organic Search,5.06,Computer,Desktop,Windows,5,3,96.48</t>
  </si>
  <si>
    <t>7292,Female,12/24/2020,86974517,52,2,20.15,40.3,Completed,United Kingdom,Social Media,2.47,Computer,Desktop,Windows,4,5,40.3</t>
  </si>
  <si>
    <t>3497,Male,12/25/2020,56601548,91,1,67.48,67.48,Completed,Canada,Organic Search,1.46,Computer,Laptop,Mac,3,5,67.48</t>
  </si>
  <si>
    <t>8207,Male,12/25/2020,71752303,54,3,90.78,272.34,Completed,Indonesia,Organic Search,8.92,Computer,Laptop,Windows,5,3,272.34</t>
  </si>
  <si>
    <t>2325,Female,12/26/2020,48802451,17,2,18.86,37.72,Rejected,United Kingdom,Social Media,6.51,Computer,Laptop,Windows,2,3,0</t>
  </si>
  <si>
    <t>4265,Female,12/27/2020,18165277,85,2,68.31,136.62,Rejected,Russia,Social Media,8.68,Computer,Laptop,Linux,5,4,0</t>
  </si>
  <si>
    <t>1563,Female,12/27/2020,35458556,54,1,90.78,90.78,Completed,Germany,Social Media,4.61,Computer,Desktop,Windows,3,4,90.78</t>
  </si>
  <si>
    <t>4284,Female,12/27/2020,92949828,54,1,90.78,90.78,In Process,United States,Social Media,0.94,Computer,Desktop,Windows,1,5,0</t>
  </si>
  <si>
    <t>3975,Male,12/28/2020,68047808,6,3,8.07,24.21,In Process,China,Organic Search,3.02,Mobile,Smart Phone,Android,5,5,0</t>
  </si>
  <si>
    <t>4662,Male,12/28/2020,88606222,99,1,36.83,36.83,In Process,South Korea,Social Media,1.38,Mobile,Tablet,Android,5,4,0</t>
  </si>
  <si>
    <t>6532,Female,12/29/2020,52495299,87,2,50.56,101.12,Completed,Taiwan,Organic Search,7.79,Mobile,Tablet,Windows,5,3,101.12</t>
  </si>
  <si>
    <t>2246,Male,12/29/2020,42272111,71,1,57.53,57.53,Cancelled,Italy,Organic Search,0.18,Mobile,Tablet,Android,5,5,0</t>
  </si>
  <si>
    <t>9005,Female,12/29/2020,31393172,1,3,81.91,245.73,Completed,Turkey,Social Media,8.94,Computer,Desktop,Windows,5,5,245.73</t>
  </si>
  <si>
    <t>9107,Male,12/30/2020,22703614,59,1,79.57,79.57,Completed,China,Social Media,3.02,Computer,Desktop,Windows,5,4,79.57</t>
  </si>
  <si>
    <t>4940,Male,12/31/2020,38661289,11,1,4.31,4.31,Completed,South Korea,Organic Search,6.41,Computer,Desktop,Windows,3,5,4.31</t>
  </si>
  <si>
    <t>4684,Male,12/31/2020,41021151,39,2,41.61,83.22,Rejected,Japan,Organic Search,0.2,Mobile,Smart Phone,Android,5,4,0</t>
  </si>
  <si>
    <t>2253,Female,1/1/2021,22993334,70,2,63.88,127.76,Completed,Japan,Organic Search,7.98,Mobile,Tablet,Android,4,5,127.76</t>
  </si>
  <si>
    <t>3517,Male,1/1/2021,91017864,65,1,38.95,38.95,Completed,Saudi Arabia,Social Media,0.03,Computer,Desktop,Windows,5,5,38.95</t>
  </si>
  <si>
    <t>5409,Male,1/2/2021,31497033,12,3,86.11,258.33,Cancelled,Japan,Organic Search,8.09,Computer,Laptop,Windows,4,5,0</t>
  </si>
  <si>
    <t>7689,Male,1/3/2021,56497101,44,1,52.78,52.78,Completed,Indonesia,Paid Advertisment,0.67,Computer,Laptop,Windows,4,4,52.78</t>
  </si>
  <si>
    <t>1270,Male,1/3/2021,14271666,67,3,17.22,51.66,Cancelled,Philippines,Paid Advertisment,5.45,Mobile,Smart Phone,Android,4,3,0</t>
  </si>
  <si>
    <t>9575,Male,1/4/2021,54610776,17,1,18.86,18.86,Completed,Turkey,Social Media,9.51,Mobile,Smart Phone,Android,4,5,18.86</t>
  </si>
  <si>
    <t>8815,Female,1/4/2021,17123912,5,3,11.97,35.91,In Process,India,Organic Search,0.17,Mobile,Tablet,Windows,4,4,0</t>
  </si>
  <si>
    <t>4308,Male,1/5/2021,18300333,79,1,33.28,33.28,Completed,Turkey,Organic Search,0.94,Computer,Desktop,Windows,5,5,33.28</t>
  </si>
  <si>
    <t>1420,Female,1/5/2021,73783824,58,2,74.55,149.1,Completed,Egypt,Organic Search,2.37,Mobile,Smart Phone,Windows,5,4,149.1</t>
  </si>
  <si>
    <t>5304,Male,1/5/2021,24817177,11,3,4.31,12.93,Completed,United Kingdom,Organic Search,9.86,Computer,Laptop,Windows,5,5,12.93</t>
  </si>
  <si>
    <t>6885,Male,1/6/2021,33544690,25,2,11.29,22.58,Rejected,Canada,Organic Search,5.99,Computer,Laptop,Windows,5,4,0</t>
  </si>
  <si>
    <t>9743,Male,1/6/2021,89143378,77,2,20.4,40.8,In Process,Mexico,Paid Advertisment,0.97,Computer,Desktop,Linux,5,5,0</t>
  </si>
  <si>
    <t>1763,Male,1/7/2021,19731522,52,3,20.15,60.45,Cancelled,China,Social Media,5.06,Computer,Desktop,Windows,5,4,0</t>
  </si>
  <si>
    <t>2348,Male,1/7/2021,63567932,85,3,68.31,204.93,Completed,Japan,Social Media,3.14,Mobile,Smart Phone,Windows,5,3,204.93</t>
  </si>
  <si>
    <t>1137,Male,1/8/2021,47055604,74,1,33.51,33.51,Completed,South Korea,Organic Search,7.43,Computer,Laptop,Windows,5,3,33.51</t>
  </si>
  <si>
    <t>4315,Male,1/9/2021,83441927,61,3,70.34,211.02,Completed,Switzerland,Organic Search,1.62,Computer,Desktop,Windows,3,5,211.02</t>
  </si>
  <si>
    <t>2355,Female,1/9/2021,80269440,37,1,11.5,11.5,Completed,Russia,Social Media,9.23,Computer,Desktop,Windows,3,4,11.5</t>
  </si>
  <si>
    <t>8315,Male,1/10/2021,91517703,65,1,38.95,38.95,Completed,Thailand,Social Media,4.82,Computer,Laptop,Windows,5,2,38.95</t>
  </si>
  <si>
    <t>2431,Female,1/11/2021,54597705,59,1,79.57,79.57,Rejected,India,Organic Search,9.01,Computer,Desktop,Windows,4,4,0</t>
  </si>
  <si>
    <t>2854,Male,1/11/2021,57295473,70,2,63.88,127.76,Completed,Russia,Social Media,0.68,Computer,Desktop,Windows,5,4,127.76</t>
  </si>
  <si>
    <t>9905,Female,1/12/2021,26246390,92,1,58.5,58.5,Completed,Belgium,Social Media,0.18,Mobile,Tablet,iOS,5,4,58.5</t>
  </si>
  <si>
    <t>7663,Male,1/12/2021,87186656,22,1,41.48,41.48,Completed,South Korea,Paid Advertisment,8.19,Computer,Desktop,Windows,3,2,41.48</t>
  </si>
  <si>
    <t>3309,Male,1/12/2021,58332836,36,3,48.16,144.48,Completed,India,Social Media,7.29,Mobile,Smart Phone,Android,4,5,144.48</t>
  </si>
  <si>
    <t>9077,Male,1/12/2021,47314098,19,3,13.2,39.6,Completed,United Kingdom,Social Media,9.87,Computer,Desktop,Windows,5,5,39.6</t>
  </si>
  <si>
    <t>7977,Female,1/13/2021,91374015,1,1,81.91,81.91,Completed,Russia,Organic Search,3.17,Computer,Desktop,Linux,5,3,81.91</t>
  </si>
  <si>
    <t>7715,Female,1/14/2021,30628755,52,2,20.15,40.3,Completed,Nigeria,Social Media,3.63,Mobile,Tablet,Android,5,5,40.3</t>
  </si>
  <si>
    <t>1297,Female,1/14/2021,34079339,94,2,17.63,35.26,Completed,Canada,Social Media,3.23,Computer,Desktop,Windows,5,4,35.26</t>
  </si>
  <si>
    <t>8213,Female,1/15/2021,86178730,70,1,63.88,63.88,Completed,Canada,Organic Search,2.69,Mobile,Smart Phone,Android,5,3,63.88</t>
  </si>
  <si>
    <t>4038,Female,1/15/2021,53048583,95,1,50.48,50.48,Completed,India,Organic Search,6.91,Computer,Laptop,Windows,5,3,50.48</t>
  </si>
  <si>
    <t>6850,Male,1/16/2021,33287788,44,2,52.78,105.56,Completed,Brazil,Paid Advertisment,3.99,Mobile,Smart Phone,Android,3,3,105.56</t>
  </si>
  <si>
    <t>5190,Female,1/16/2021,16655265,45,2,3.67,7.34,In Process,South Korea,Organic Search,7.01,Mobile,Smart Phone,Windows,4,4,0</t>
  </si>
  <si>
    <t>4965,Male,1/17/2021,66772274,45,3,3.67,11.01,Cancelled,Iran,Organic Search,3.09,Mobile,Tablet,Android,4,5,0</t>
  </si>
  <si>
    <t>5292,Male,1/17/2021,56313401,21,1,98.91,98.91,Completed,Vietnam,Organic Search,9.69,Mobile,Tablet,Windows,5,4,98.91</t>
  </si>
  <si>
    <t>8408,Female,1/18/2021,62665236,54,1,90.78,90.78,Completed,China,Social Media,8.08,Mobile,Smart Phone,Android,4,5,90.78</t>
  </si>
  <si>
    <t>7217,Female,1/19/2021,93715025,61,1,70.34,70.34,Rejected,Italy,Paid Advertisment,2.29,Computer,Desktop,Windows,5,5,0</t>
  </si>
  <si>
    <t>3367,Male,1/19/2021,61944084,77,3,20.4,61.2,Completed,Japan,Organic Search,9.73,Computer,Desktop,Windows,5,4,61.2</t>
  </si>
  <si>
    <t>3177,Male,1/19/2021,51454157,67,2,17.22,34.44,Completed,France,Organic Search,7.27,Computer,Laptop,Windows,5,3,34.44</t>
  </si>
  <si>
    <t>4132,Female,1/20/2021,35707767,63,2,57.12,114.24,Completed,South Korea,Paid Advertisment,4.56,Computer,Desktop,Windows,5,3,114.24</t>
  </si>
  <si>
    <t>8354,Female,1/21/2021,92718276,95,2,50.48,100.96,Cancelled,Canada,Social Media,1.08,Computer,Desktop,Mac,4,5,0</t>
  </si>
  <si>
    <t>5406,Female,1/21/2021,95802070,87,2,50.56,101.12,Completed,China,Organic Search,1.17,Mobile,Smart Phone,Android,5,5,101.12</t>
  </si>
  <si>
    <t>5922,Male,1/22/2021,99051035,53,3,7.51,22.53,Completed,Mexico,Organic Search,3.22,Computer,Laptop,Windows,5,4,22.53</t>
  </si>
  <si>
    <t>1941,Male,1/23/2021,70638412,59,3,79.57,238.71,Completed,Nigeria,Organic Search,4.52,Computer,Desktop,Windows,4,1,238.71</t>
  </si>
  <si>
    <t>7424,Male,1/23/2021,99175465,87,3,50.56,151.68,Completed,United States,Organic Search,2.39,Computer,Desktop,Windows,5,3,151.68</t>
  </si>
  <si>
    <t>7264,Male,1/23/2021,52294316,29,3,1.91,5.73,Completed,Japan,Organic Search,5.1,Mobile,Tablet,Windows,4,5,5.73</t>
  </si>
  <si>
    <t>8696,Male,1/24/2021,38574452,63,1,57.12,57.12,Completed,France,Organic Search,0.2,Computer,Laptop,Linux,4,4,57.12</t>
  </si>
  <si>
    <t>9663,Male,1/24/2021,37282217,60,1,91.28,91.28,Completed,Poland,Social Media,5.66,Computer,Desktop,Windows,4,5,91.28</t>
  </si>
  <si>
    <t>7274,Male,1/25/2021,86077935,56,2,87.34,174.68,In Process,United Kingdom,Social Media,8.13,Mobile,Smart Phone,Android,5,3,0</t>
  </si>
  <si>
    <t>2867,Male,1/25/2021,34281615,53,3,7.51,22.53,Completed,Germany,Organic Search,4.1,Computer,Laptop,Windows,5,3,22.53</t>
  </si>
  <si>
    <t>8253,Male,1/26/2021,86036540,2,3,33.11,99.33,Completed,Netherlands,Social Media,8.07,Computer,Laptop,Windows,3,4,99.33</t>
  </si>
  <si>
    <t>6241,Male,1/26/2021,85495102,5,2,11.97,23.94,Completed,Russia,Social Media,7.86,Computer,Desktop,Windows,5,3,23.94</t>
  </si>
  <si>
    <t>3046,Female,1/27/2021,71362508,30,1,6.08,6.08,Rejected,Germany,Organic Search,6.06,Computer,Desktop,Mac,4,5,0</t>
  </si>
  <si>
    <t>6429,Male,1/27/2021,32946038,74,2,33.51,67.02,Rejected,France,Social Media,3.71,Computer,Desktop,Windows,5,4,0</t>
  </si>
  <si>
    <t>9172,Male,1/27/2021,97211888,58,2,74.55,149.1,Completed,Philippines,Organic Search,2.96,Computer,Desktop,Windows,4,4,149.1</t>
  </si>
  <si>
    <t>9310,Male,1/28/2021,52412688,1,3,81.91,245.73,Cancelled,Nigeria,Social Media,0.11,Computer,Laptop,Windows,4,5,0</t>
  </si>
  <si>
    <t>9903,Male,1/28/2021,53422120,86,1,93.47,93.47,In Process,Turkey,Organic Search,4.62,Computer,Desktop,Mac,4,5,0</t>
  </si>
  <si>
    <t>3667,Male,1/29/2021,17973441,61,1,70.34,70.34,Cancelled,Indonesia,Organic Search,3.21,Computer,Desktop,Mac,3,5,0</t>
  </si>
  <si>
    <t>4473,Male,1/29/2021,14717420,66,1,56.01,56.01,Completed,Australia,Organic Search,7.31,Computer,Laptop,Linux,4,5,56.01</t>
  </si>
  <si>
    <t>2369,Male,1/30/2021,89583747,91,2,67.48,134.96,Completed,Brazil,Social Media,2.81,Computer,Laptop,Windows,4,1,134.96</t>
  </si>
  <si>
    <t>8318,Male,1/30/2021,24161399,58,1,74.55,74.55,Completed,Iran,Paid Advertisment,7.5,Mobile,Tablet,Android,5,4,74.55</t>
  </si>
  <si>
    <t>1218,Male,1/31/2021,65548244,65,2,38.95,77.9,Completed,Saudi Arabia,Social Media,1.49,Mobile,Tablet,Android,5,5,77.9</t>
  </si>
  <si>
    <t>1206,Male,1/31/2021,26436713,61,1,70.34,70.34,Completed,India,Organic Search,2.03,Computer,Desktop,Windows,5,5,70.34</t>
  </si>
  <si>
    <t>8716,Male,2/1/2021,37532968,36,3,48.16,144.48,Completed,Canada,Organic Search,2.38,Computer,Laptop,Linux,5,5,144.48</t>
  </si>
  <si>
    <t>1541,Female,2/2/2021,44030981,68,3,32.68,98.04,In Process,Turkey,Organic Search,3.38,Computer,Laptop,Windows,5,5,0</t>
  </si>
  <si>
    <t>1726,Female,2/2/2021,60815733,28,3,5.32,15.96,Completed,Canada,Organic Search,2.63,Mobile,Tablet,Android,5,3,15.96</t>
  </si>
  <si>
    <t>4641,Male,2/3/2021,73482929,74,1,33.51,33.51,Rejected,Argentina,Organic Search,7.7,Computer,Laptop,Windows,5,5,0</t>
  </si>
  <si>
    <t>8849,Male,2/4/2021,94380227,17,2,18.86,37.72,Completed,United States,Social Media,6.41,Computer,Desktop,Windows,5,5,37.72</t>
  </si>
  <si>
    <t>7660,Male,2/4/2021,56254030,96,2,36.96,73.92,Completed,France,Organic Search,1.64,Computer,Desktop,Windows,4,4,73.92</t>
  </si>
  <si>
    <t>2588,Male,2/5/2021,52715756,50,3,50.71,152.13,In Process,Spain,Organic Search,3.83,Computer,Desktop,Windows,5,4,0</t>
  </si>
  <si>
    <t>5726,Female,2/5/2021,28390100,70,1,63.88,63.88,In Process,Indonesia,Organic Search,1.24,Computer,Laptop,Windows,1,4,0</t>
  </si>
  <si>
    <t>6824,Female,2/6/2021,78263653,98,1,85.04,85.04,Completed,Australia,Social Media,7.29,Computer,Laptop,Windows,5,4,85.04</t>
  </si>
  <si>
    <t>7347,Female,2/7/2021,77086494,33,2,28.56,57.12,Rejected,South Korea,Organic Search,7.88,Computer,Laptop,Windows,4,5,0</t>
  </si>
  <si>
    <t>7491,Male,2/7/2021,52904675,27,2,72.93,145.86,Cancelled,Germany,Paid Advertisment,0.36,Mobile,Smart Phone,Android,5,5,0</t>
  </si>
  <si>
    <t>9791,Male,2/8/2021,62915588,76,2,76.67,153.34,In Process,India,Organic Search,9.51,Mobile,Tablet,Windows,4,5,0</t>
  </si>
  <si>
    <t>6879,Female,2/9/2021,79199934,100,1,98.59,98.59,In Process,Japan,Social Media,6.44,Computer,Laptop,Windows,4,4,0</t>
  </si>
  <si>
    <t>6682,Female,2/9/2021,52795812,17,3,18.86,56.58,Completed,India,Social Media,9.52,Mobile,Tablet,Windows,3,5,56.58</t>
  </si>
  <si>
    <t>3946,Female,2/10/2021,61717583,95,3,50.48,151.44,Completed,Taiwan,Organic Search,1.78,Computer,Laptop,Windows,5,4,151.44</t>
  </si>
  <si>
    <t>2585,Male,2/10/2021,32697623,10,3,19.34,58.02,Completed,India,Social Media,1.66,Computer,Laptop,Windows,4,4,58.02</t>
  </si>
  <si>
    <t>2428,Male,2/10/2021,99277270,91,3,67.48,202.44,Completed,Mexico,Paid Advertisment,5.36,Computer,Desktop,Windows,5,4,202.44</t>
  </si>
  <si>
    <t>9404,Male,2/11/2021,99921744,94,3,17.63,52.89,Completed,Australia,Social Media,3.12,Computer,Desktop,Windows,5,5,52.89</t>
  </si>
  <si>
    <t>7653,Male,2/12/2021,57837717,48,1,31.26,31.26,In Process,Germany,Organic Search,9.2,Mobile,Tablet,Android,5,3,0</t>
  </si>
  <si>
    <t>4310,Female,2/13/2021,74818986,99,3,36.83,110.49,Rejected,India,Organic Search,0.08,Computer,Laptop,Windows,5,5,0</t>
  </si>
  <si>
    <t>2754,Female,2/14/2021,32304720,14,1,89.76,89.76,In Process,Indonesia,Social Media,8.49,Computer,Desktop,Mac,5,3,0</t>
  </si>
  <si>
    <t>4603,Male,2/14/2021,13794335,19,1,13.2,13.2,Completed,Spain,Organic Search,2.68,Mobile,Smart Phone,Android,5,4,13.2</t>
  </si>
  <si>
    <t>9730,Male,2/15/2021,34641548,65,2,38.95,77.9,Rejected,Australia,Organic Search,6.88,Computer,Laptop,Windows,4,4,0</t>
  </si>
  <si>
    <t>1224,Female,2/15/2021,49707126,7,3,59.68,179.04,Completed,Italy,Organic Search,8.13,Computer,Laptop,Windows,4,3,179.04</t>
  </si>
  <si>
    <t>8150,Male,2/15/2021,61163937,59,3,79.57,238.71,In Process,France,Social Media,6.49,Computer,Laptop,Windows,3,5,0</t>
  </si>
  <si>
    <t>7900,Male,2/16/2021,13777768,39,3,41.61,124.83,In Process,Germany,Organic Search,2.07,Computer,Desktop,Windows,4,3,0</t>
  </si>
  <si>
    <t>6121,Female,2/16/2021,27817886,36,2,48.16,96.32,Completed,South Korea,Organic Search,6.26,Mobile,Tablet,Android,3,4,96.32</t>
  </si>
  <si>
    <t>9625,Male,2/16/2021,76884262,30,1,6.08,6.08,In Process,Italy,Organic Search,0.94,Computer,Laptop,Windows,4,5,0</t>
  </si>
  <si>
    <t>4735,Male,2/17/2021,57458884,22,3,41.48,124.44,Completed,Mexico,Organic Search,8.6,Computer,Laptop,Windows,2,4,124.44</t>
  </si>
  <si>
    <t>1322,Female,2/17/2021,18373380,25,1,11.29,11.29,In Process,Japan,Paid Advertisment,0.64,Mobile,Tablet,Windows,2,5,0</t>
  </si>
  <si>
    <t>5408,Female,2/18/2021,31564000,98,2,85.04,170.08,Completed,Germany,Social Media,1.28,Computer,Desktop,Windows,5,5,170.08</t>
  </si>
  <si>
    <t>3631,Male,2/18/2021,67320525,65,2,38.95,77.9,Completed,South Korea,Paid Advertisment,3.12,Computer,Desktop,Windows,3,3,77.9</t>
  </si>
  <si>
    <t>4379,Female,2/19/2021,73863867,24,2,99.58,199.16,Completed,South Korea,Social Media,7.32,Mobile,Smart Phone,Windows,5,4,199.16</t>
  </si>
  <si>
    <t>3207,Female,2/20/2021,41074205,76,3,76.67,230.01,In Process,Japan,Organic Search,7.11,Computer,Laptop,Windows,3,4,0</t>
  </si>
  <si>
    <t>7568,Female,2/20/2021,41055121,5,1,11.97,11.97,Completed,United Kingdom,Organic Search,4.07,Computer,Desktop,Windows,5,4,11.97</t>
  </si>
  <si>
    <t>2501,Male,2/21/2021,43890834,77,1,20.4,20.4,Completed,India,Organic Search,8.76,Computer,Desktop,Linux,5,5,20.4</t>
  </si>
  <si>
    <t>3080,Female,2/21/2021,11140552,21,1,98.91,98.91,In Process,Mexico,Social Media,5.86,Computer,Laptop,Windows,4,5,0</t>
  </si>
  <si>
    <t>3279,Male,2/22/2021,20624046,100,2,98.59,197.18,Cancelled,Italy,Paid Advertisment,4.12,Mobile,Tablet,Windows,5,3,0</t>
  </si>
  <si>
    <t>6579,Male,2/22/2021,38127917,31,3,43.5,130.5,Completed,France,Social Media,2.8,Computer,Laptop,Windows,5,5,130.5</t>
  </si>
  <si>
    <t>2290,Female,2/22/2021,87241721,7,1,59.68,59.68,In Process,China,Organic Search,6.6,Computer,Laptop,Windows,2,4,0</t>
  </si>
  <si>
    <t>5824,Male,2/23/2021,83192284,66,2,56.01,112.02,Cancelled,Spain,Organic Search,3.51,Computer,Laptop,Windows,5,4,0</t>
  </si>
  <si>
    <t>4973,Female,2/24/2021,83073347,11,2,4.31,8.62,Completed,Canada,Social Media,5.2,Computer,Laptop,Windows,4,4,8.62</t>
  </si>
  <si>
    <t>8918,Female,2/24/2021,13172757,89,1,37.61,37.61,Completed,Belgium,Organic Search,5.77,Computer,Laptop,Windows,1,5,37.61</t>
  </si>
  <si>
    <t>4202,Female,2/24/2021,76195731,25,2,11.29,22.58,Completed,United Kingdom,Social Media,0.42,Computer,Desktop,Windows,2,5,22.58</t>
  </si>
  <si>
    <t>4790,Female,2/25/2021,43885613,50,3,50.71,152.13,Completed,Germany,Paid Advertisment,4.83,Computer,Desktop,Mac,5,5,152.13</t>
  </si>
  <si>
    <t>4467,Male,2/25/2021,70377986,60,3,91.28,273.84,Completed,India,Organic Search,7.8,Computer,Laptop,Windows,4,5,273.84</t>
  </si>
  <si>
    <t>1243,Female,2/25/2021,60019011,19,1,13.2,13.2,Completed,Japan,Paid Advertisment,9.8,Computer,Laptop,Linux,3,5,13.2</t>
  </si>
  <si>
    <t>9592,Male,2/25/2021,35857367,40,2,89.85,179.7,In Process,Turkey,Social Media,8.02,Computer,Desktop,Windows,4,3,0</t>
  </si>
  <si>
    <t>6392,Female,2/26/2021,90426665,42,2,74.77,149.54,Cancelled,United Kingdom,Social Media,7.52,Computer,Desktop,Mac,2,5,0</t>
  </si>
  <si>
    <t>3215,Male,2/27/2021,62510610,9,1,73.83,73.83,Cancelled,Australia,Paid Advertisment,1.24,Computer,Desktop,Windows,4,5,0</t>
  </si>
  <si>
    <t>9182,Male,2/27/2021,17675279,36,3,48.16,144.48,In Process,Japan,Social Media,5.39,Computer,Desktop,Windows,1,4,0</t>
  </si>
  <si>
    <t>8184,Male,2/28/2021,81309503,91,2,67.48,134.96,Completed,Belgium,Organic Search,5.26,Computer,Laptop,Windows,5,5,134.96</t>
  </si>
  <si>
    <t>7080,Male,2/28/2021,55230475,71,1,57.53,57.53,In Process,Russia,Organic Search,5.34,Mobile,Smart Phone,Windows,4,3,0</t>
  </si>
  <si>
    <t>5352,Male,2/28/2021,97042969,88,2,40.95,81.9,Completed,Russia,Social Media,8.88,Computer,Desktop,Windows,2,5,81.9</t>
  </si>
  <si>
    <t>1916,Male,3/1/2021,30716230,78,2,19.66,39.32,In Process,Germany,Organic Search,9.85,Computer,Laptop,Windows,3,3,0</t>
  </si>
  <si>
    <t>9064,Male,3/2/2021,13487230,59,2,79.57,159.14,Rejected,Mexico,Organic Search,0.37,Computer,Desktop,Windows,5,5,0</t>
  </si>
  <si>
    <t>8361,Male,3/3/2021,24248196,98,2,85.04,170.08,Completed,Iran,Social Media,2.48,Computer,Desktop,Windows,4,5,170.08</t>
  </si>
  <si>
    <t>6144,Male,3/3/2021,41018758,99,1,36.83,36.83,Completed,Canada,Social Media,1.97,Computer,Desktop,Mac,4,2,36.83</t>
  </si>
  <si>
    <t>9857,Female,3/4/2021,82668334,15,3,6.32,18.96,Completed,France,Social Media,2.94,Computer,Laptop,Windows,5,3,18.96</t>
  </si>
  <si>
    <t>7930,Female,3/4/2021,77348143,36,3,48.16,144.48,In Process,Canada,Paid Advertisment,8.91,Mobile,Tablet,Windows,4,1,0</t>
  </si>
  <si>
    <t>5549,Female,3/5/2021,18283180,41,1,32.33,32.33,Completed,Japan,Organic Search,8.62,Computer,Laptop,Windows,5,4,32.33</t>
  </si>
  <si>
    <t>8544,Female,3/6/2021,18483238,21,3,98.91,296.73,Completed,Belgium,Organic Search,7.12,Mobile,Tablet,Windows,5,5,296.73</t>
  </si>
  <si>
    <t>6184,Male,3/6/2021,68476845,86,3,93.47,280.41,In Process,India,Organic Search,2,Computer,Laptop,Windows,5,4,0</t>
  </si>
  <si>
    <t>8988,Male,3/7/2021,70648730,99,1,36.83,36.83,In Process,South Korea,Social Media,3.37,Mobile,Smart Phone,Android,4,3,0</t>
  </si>
  <si>
    <t>3666,Female,3/8/2021,35480508,100,2,98.59,197.18,Cancelled,Japan,Paid Advertisment,8.64,Computer,Desktop,Windows,5,4,0</t>
  </si>
  <si>
    <t>7962,Male,3/8/2021,12962663,63,2,57.12,114.24,Completed,Taiwan,Paid Advertisment,1.23,Computer,Laptop,Windows,4,5,114.24</t>
  </si>
  <si>
    <t>6732,Male,3/9/2021,56365339,17,3,18.86,56.58,Completed,Canada,Organic Search,9.8,Computer,Laptop,Windows,5,4,56.58</t>
  </si>
  <si>
    <t>1156,Male,3/9/2021,62239579,95,1,50.48,50.48,In Process,United States,Organic Search,7.35,Mobile,Smart Phone,Android,4,4,0</t>
  </si>
  <si>
    <t>8554,Male,3/9/2021,24930640,73,1,30.57,30.57,In Process,Taiwan,Organic Search,9.8,Computer,Laptop,Windows,5,3,0</t>
  </si>
  <si>
    <t>7643,Male,3/10/2021,71933136,92,1,58.5,58.5,Completed,South Korea,Paid Advertisment,9.88,Computer,Desktop,Windows,3,5,58.5</t>
  </si>
  <si>
    <t>7213,Male,3/11/2021,35781389,41,2,32.33,64.66,Cancelled,Italy,Paid Advertisment,0.24,Computer,Desktop,Windows,5,4,0</t>
  </si>
  <si>
    <t>3722,Male,3/11/2021,67741832,13,1,41.29,41.29,Completed,Germany,Organic Search,4.77,Computer,Laptop,Linux,5,5,41.29</t>
  </si>
  <si>
    <t>8198,Female,3/12/2021,99023867,81,1,52.96,52.96,Cancelled,Vietnam,Social Media,1.36,Computer,Desktop,Windows,4,5,0</t>
  </si>
  <si>
    <t>4033,Female,3/12/2021,71262219,92,1,58.5,58.5,Completed,Russia,Organic Search,9.25,Computer,Laptop,Linux,5,4,58.5</t>
  </si>
  <si>
    <t>4524,Female,3/13/2021,64597140,25,1,11.29,11.29,Completed,South Korea,Paid Advertisment,1.32,Mobile,Tablet,Windows,5,4,11.29</t>
  </si>
  <si>
    <t>9785,Male,3/13/2021,48148893,18,2,1.97,3.94,Completed,Netherlands,Paid Advertisment,1.65,Computer,Desktop,Windows,5,4,3.94</t>
  </si>
  <si>
    <t>7063,Female,3/13/2021,12465776,23,3,95.72,287.16,Completed,Italy,Paid Advertisment,2.4,Computer,Desktop,Mac,5,5,287.16</t>
  </si>
  <si>
    <t>3982,Male,3/14/2021,97539087,39,3,41.61,124.83,Completed,Canada,Social Media,0.47,Computer,Desktop,Windows,5,2,124.83</t>
  </si>
  <si>
    <t>4043,Female,3/14/2021,83872827,87,3,50.56,151.68,Completed,South Korea,Organic Search,7.12,Computer,Desktop,Mac,5,5,151.68</t>
  </si>
  <si>
    <t>6300,Male,3/15/2021,84734447,10,2,19.34,38.68,Completed,Russia,Organic Search,7.33,Computer,Laptop,Windows,5,5,38.68</t>
  </si>
  <si>
    <t>8961,Female,3/15/2021,98459076,94,1,17.63,17.63,Completed,Netherlands,Paid Advertisment,3.62,Mobile,Smart Phone,Windows,4,4,17.63</t>
  </si>
  <si>
    <t>1665,Male,3/15/2021,37973689,84,3,32.88,98.64,Completed,Japan,Organic Search,2.56,Computer,Desktop,Windows,5,5,98.64</t>
  </si>
  <si>
    <t>8446,Male,3/16/2021,95878461,99,2,36.83,73.66,Completed,Russia,Organic Search,2.98,Mobile,Smart Phone,Android,5,5,73.66</t>
  </si>
  <si>
    <t>3054,Male,3/16/2021,65543293,38,2,26.03,52.06,Completed,India,Organic Search,2.15,Mobile,Tablet,Android,5,5,52.06</t>
  </si>
  <si>
    <t>6870,Male,3/16/2021,54794400,30,1,6.08,6.08,Completed,Japan,Social Media,2.5,Mobile,Smart Phone,Windows,5,3,6.08</t>
  </si>
  <si>
    <t>9594,Male,3/17/2021,39049113,60,3,91.28,273.84,In Process,China,Organic Search,0.61,Computer,Laptop,Windows,3,4,0</t>
  </si>
  <si>
    <t>7641,Female,3/18/2021,21853775,86,1,93.47,93.47,Completed,Germany,Organic Search,4.69,Computer,Desktop,Windows,5,5,93.47</t>
  </si>
  <si>
    <t>2267,Female,3/19/2021,83115969,67,3,17.22,51.66,Completed,Italy,Organic Search,0.3,Mobile,Tablet,Windows,4,5,51.66</t>
  </si>
  <si>
    <t>7381,Male,3/19/2021,79598882,79,3,33.28,99.84,Completed,United States,Organic Search,0.19,Mobile,Smart Phone,iOS,5,5,99.84</t>
  </si>
  <si>
    <t>4474,Male,3/19/2021,13818320,73,1,30.57,30.57,Completed,Canada,Social Media,1.73,Computer,Laptop,Windows,3,5,30.57</t>
  </si>
  <si>
    <t>8354,Female,3/20/2021,35065171,47,1,64.64,64.64,Completed,Brazil,Organic Search,8.07,Computer,Laptop,Windows,5,5,64.64</t>
  </si>
  <si>
    <t>1279,Male,3/21/2021,59123689,67,3,17.22,51.66,Completed,India,Organic Search,5.62,Computer,Desktop,Windows,4,5,51.66</t>
  </si>
  <si>
    <t>9847,Male,3/21/2021,48425307,19,2,13.2,26.4,Completed,Italy,Social Media,1.41,Computer,Desktop,Windows,5,2,26.4</t>
  </si>
  <si>
    <t>1721,Male,3/21/2021,15361443,44,2,52.78,105.56,Cancelled,United States,Organic Search,6.2,Mobile,Tablet,Windows,4,3,0</t>
  </si>
  <si>
    <t>1577,Female,3/22/2021,63821917,27,3,72.93,218.79,Completed,China,Organic Search,6.76,Computer,Desktop,Windows,5,4,218.79</t>
  </si>
  <si>
    <t>5193,Male,3/23/2021,68676799,93,2,67.46,134.92,Cancelled,Spain,Paid Advertisment,4.11,Mobile,Tablet,iOS,4,5,0</t>
  </si>
  <si>
    <t>4708,Female,3/24/2021,39341351,26,1,34.43,34.43,Completed,Brazil,Organic Search,8.75,Mobile,Smart Phone,Windows,4,4,34.43</t>
  </si>
  <si>
    <t>1695,Male,3/24/2021,53638550,40,3,89.85,269.55,Completed,India,Organic Search,1.18,Computer,Laptop,Windows,5,5,269.55</t>
  </si>
  <si>
    <t>2780,Male,3/24/2021,55642460,90,2,21.51,43.02,In Process,Germany,Social Media,6.62,Computer,Desktop,Linux,4,5,0</t>
  </si>
  <si>
    <t>7451,Female,3/24/2021,19966292,43,1,30.66,30.66,In Process,Spain,Paid Advertisment,4.63,Computer,Laptop,Windows,5,4,0</t>
  </si>
  <si>
    <t>6375,Female,3/24/2021,48884637,98,3,85.04,255.12,Completed,South Korea,Social Media,7.25,Computer,Desktop,Windows,5,5,255.12</t>
  </si>
  <si>
    <t>4160,Female,3/25/2021,83788352,90,1,21.51,21.51,In Process,Philippines,Organic Search,0.51,Mobile,Smart Phone,Windows,5,5,0</t>
  </si>
  <si>
    <t>8347,Male,3/25/2021,43334883,100,1,98.59,98.59,In Process,United Kingdom,Organic Search,3.42,Computer,Desktop,Windows,5,5,0</t>
  </si>
  <si>
    <t>3626,Male,3/26/2021,12540087,21,1,98.91,98.91,Completed,United Kingdom,Paid Advertisment,9.44,Computer,Laptop,Windows,5,5,98.91</t>
  </si>
  <si>
    <t>9498,Female,3/26/2021,22433108,90,3,21.51,64.53,Completed,Australia,Social Media,0.79,Computer,Laptop,Windows,4,4,64.53</t>
  </si>
  <si>
    <t>2448,Male,3/27/2021,62163160,13,3,41.29,123.87,In Process,Japan,Social Media,7.55,Mobile,Tablet,Windows,5,4,0</t>
  </si>
  <si>
    <t>2258,Female,3/27/2021,44003093,17,1,18.86,18.86,Rejected,Poland,Organic Search,8.38,Computer,Laptop,Windows,5,3,0</t>
  </si>
  <si>
    <t>2964,Male,3/28/2021,74734505,57,2,13.08,26.16,In Process,Canada,Organic Search,6.72,Computer,Laptop,Windows,4,5,0</t>
  </si>
  <si>
    <t>1873,Male,3/29/2021,53928701,8,3,67.18,201.54,Cancelled,Switzerland,Organic Search,9.01,Computer,Laptop,Windows,5,3,0</t>
  </si>
  <si>
    <t>6717,Male,3/30/2021,47528146,74,1,33.51,33.51,Completed,France,Social Media,9.61,Mobile,Smart Phone,Android,4,3,33.51</t>
  </si>
  <si>
    <t>9829,Female,3/30/2021,71060225,16,3,39.33,117.99,Completed,China,Organic Search,6.63,Computer,Laptop,Windows,4,5,117.99</t>
  </si>
  <si>
    <t>2467,Male,3/30/2021,83111462,82,2,5.82,11.64,In Process,Taiwan,Social Media,3.26,Mobile,Smart Phone,Windows,5,5,0</t>
  </si>
  <si>
    <t>9564,Female,3/31/2021,71254248,23,1,95.72,95.72,Completed,Germany,Organic Search,5.92,Computer,Desktop,Windows,5,4,95.72</t>
  </si>
  <si>
    <t>9777,Male,4/1/2021,58412693,82,2,5.82,11.64,Completed,Indonesia,Organic Search,9.08,Mobile,Tablet,Windows,4,3,11.64</t>
  </si>
  <si>
    <t>5160,Male,4/1/2021,21839835,1,2,81.91,163.82,Completed,Italy,Social Media,8.57,Computer,Laptop,Windows,5,5,163.82</t>
  </si>
  <si>
    <t>6656,Male,4/2/2021,30621770,52,3,20.15,60.45,Completed,Mexico,Organic Search,3.67,Computer,Desktop,Windows,5,3,60.45</t>
  </si>
  <si>
    <t>5818,Female,4/2/2021,17524212,40,1,89.85,89.85,Completed,Japan,Organic Search,5.9,Computer,Laptop,Windows,3,4,89.85</t>
  </si>
  <si>
    <t>4811,Female,4/3/2021,83814977,29,1,1.91,1.91,Cancelled,Japan,Social Media,1.57,Computer,Laptop,Windows,3,4,0</t>
  </si>
  <si>
    <t>5136,Male,4/3/2021,87599192,36,2,48.16,96.32,Completed,Italy,Organic Search,10,Computer,Laptop,Windows,5,5,96.32</t>
  </si>
  <si>
    <t>5700,Male,4/4/2021,36499986,41,3,32.33,96.99,Completed,Thailand,Paid Advertisment,3.46,Computer,Desktop,Windows,5,4,96.99</t>
  </si>
  <si>
    <t>3748,Male,4/5/2021,17541230,73,2,30.57,61.14,In Process,Italy,Organic Search,4.02,Mobile,Smart Phone,Android,5,2,0</t>
  </si>
  <si>
    <t>9643,Male,4/5/2021,80602719,90,3,21.51,64.53,Completed,Switzerland,Organic Search,6.87,Computer,Desktop,Linux,4,4,64.53</t>
  </si>
  <si>
    <t>1733,Male,4/6/2021,45161490,92,2,58.5,117,In Process,China,Social Media,0.33,Mobile,Smart Phone,Android,5,3,0</t>
  </si>
  <si>
    <t>3172,Male,4/6/2021,36054894,87,1,50.56,50.56,Completed,Australia,Paid Advertisment,9.63,Computer,Laptop,Windows,5,4,50.56</t>
  </si>
  <si>
    <t>6397,Male,4/6/2021,65210345,45,1,3.67,3.67,Cancelled,Russia,Organic Search,5.21,Mobile,Tablet,Android,4,5,0</t>
  </si>
  <si>
    <t>5462,Male,4/7/2021,43133613,32,1,91.37,91.37,Rejected,Italy,Paid Advertisment,4.34,Computer,Laptop,Windows,3,5,0</t>
  </si>
  <si>
    <t>8816,Female,4/8/2021,43760779,66,1,56.01,56.01,Completed,Saudi Arabia,Organic Search,6.43,Computer,Desktop,Windows,4,5,56.01</t>
  </si>
  <si>
    <t>3321,Male,4/9/2021,41015094,71,1,57.53,57.53,Completed,United Kingdom,Organic Search,9.26,Computer,Laptop,Windows,4,4,57.53</t>
  </si>
  <si>
    <t>7107,Male,4/9/2021,68907816,63,1,57.12,57.12,Completed,Canada,Organic Search,1.49,Computer,Desktop,Windows,5,5,57.12</t>
  </si>
  <si>
    <t>4144,Female,4/9/2021,22257719,14,3,89.76,269.28,Completed,Egypt,Social Media,6.54,Computer,Desktop,Mac,5,3,269.28</t>
  </si>
  <si>
    <t>4427,Male,4/10/2021,51262172,9,3,73.83,221.49,Completed,Saudi Arabia,Organic Search,6.36,Mobile,Smart Phone,Windows,5,3,221.49</t>
  </si>
  <si>
    <t>6481,Male,4/11/2021,51814978,85,2,68.31,136.62,Completed,Spain,Paid Advertisment,6.76,Computer,Laptop,Linux,5,5,136.62</t>
  </si>
  <si>
    <t>2565,Male,4/11/2021,60544695,65,1,38.95,38.95,In Process,India,Organic Search,6.7,Computer,Laptop,Windows,4,5,0</t>
  </si>
  <si>
    <t>1694,Female,4/12/2021,15831756,2,1,33.11,33.11,In Process,China,Social Media,2.28,Computer,Laptop,Windows,4,5,0</t>
  </si>
  <si>
    <t>2602,Female,4/12/2021,68204970,57,2,13.08,26.16,In Process,France,Social Media,5.94,Computer,Desktop,Linux,5,4,0</t>
  </si>
  <si>
    <t>9805,Male,4/13/2021,38184392,24,3,99.58,298.74,In Process,Nigeria,Organic Search,0.51,Computer,Laptop,Windows,4,5,0</t>
  </si>
  <si>
    <t>9860,Male,4/13/2021,80187157,99,2,36.83,73.66,In Process,Spain,Organic Search,5.68,Mobile,Smart Phone,Windows,4,5,0</t>
  </si>
  <si>
    <t>7170,Male,4/13/2021,90887536,91,3,67.48,202.44,Completed,Australia,Social Media,7.84,Computer,Desktop,Windows,4,5,202.44</t>
  </si>
  <si>
    <t>5780,Female,4/14/2021,23777738,48,3,31.26,93.78,Cancelled,Turkey,Social Media,0.75,Computer,Desktop,Windows,4,5,0</t>
  </si>
  <si>
    <t>8597,Male,4/14/2021,97621345,49,3,99.72,299.16,Completed,Italy,Paid Advertisment,8.86,Computer,Desktop,Windows,3,4,299.16</t>
  </si>
  <si>
    <t>4773,Female,4/15/2021,89635492,11,3,4.31,12.93,Completed,Canada,Organic Search,1,Computer,Desktop,Windows,3,5,12.93</t>
  </si>
  <si>
    <t>7895,Female,4/15/2021,27185422,96,1,36.96,36.96,Completed,Philippines,Organic Search,1.3,Computer,Desktop,Windows,5,3,36.96</t>
  </si>
  <si>
    <t>6751,Male,4/15/2021,74852259,75,1,32.34,32.34,Completed,Poland,Paid Advertisment,4.82,Mobile,Smart Phone,Android,4,5,32.34</t>
  </si>
  <si>
    <t>5021,Male,4/16/2021,14718704,46,1,9.88,9.88,Completed,Indonesia,Organic Search,7.23,Computer,Laptop,Windows,5,5,9.88</t>
  </si>
  <si>
    <t>9029,Male,4/17/2021,25456136,85,1,68.31,68.31,Completed,United States,Organic Search,0.93,Computer,Laptop,Windows,2,5,68.31</t>
  </si>
  <si>
    <t>9570,Male,4/17/2021,80817997,24,3,99.58,298.74,Completed,Indonesia,Social Media,2.32,Mobile,Smart Phone,Android,3,5,298.74</t>
  </si>
  <si>
    <t>1706,Male,4/18/2021,32517657,34,2,48.24,96.48,Cancelled,Germany,Social Media,5.4,Mobile,Tablet,Android,3,4,0</t>
  </si>
  <si>
    <t>2677,Male,4/18/2021,98276037,51,2,50.59,101.18,Completed,Japan,Organic Search,0.76,Computer,Desktop,Windows,5,3,101.18</t>
  </si>
  <si>
    <t>3968,Male,4/19/2021,20460420,38,2,26.03,52.06,Completed,Taiwan,Paid Advertisment,5.01,Mobile,Tablet,Android,5,5,52.06</t>
  </si>
  <si>
    <t>9866,Female,4/20/2021,66663036,15,2,6.32,12.64,Completed,China,Organic Search,6.93,Computer,Desktop,Windows,3,3,12.64</t>
  </si>
  <si>
    <t>6189,Male,4/20/2021,89818926,62,2,81.46,162.92,Completed,Germany,Organic Search,6.49,Computer,Desktop,Windows,5,3,162.92</t>
  </si>
  <si>
    <t>1610,Male,4/21/2021,12831717,69,1,96.47,96.47,Completed,Brazil,Social Media,9.98,Computer,Laptop,Linux,2,4,96.47</t>
  </si>
  <si>
    <t>5489,Male,4/22/2021,92882529,61,1,70.34,70.34,Completed,India,Social Media,4.06,Computer,Laptop,Windows,3,4,70.34</t>
  </si>
  <si>
    <t>4958,Female,4/22/2021,61368102,75,2,32.34,64.68,In Process,Canada,Social Media,0.61,Computer,Desktop,Windows,5,3,0</t>
  </si>
  <si>
    <t>6104,Male,4/23/2021,92146389,65,2,38.95,77.9,Cancelled,Italy,Organic Search,7.02,Mobile,Smart Phone,iOS,5,4,0</t>
  </si>
  <si>
    <t>5622,Male,4/24/2021,85823561,90,3,21.51,64.53,Completed,Indonesia,Organic Search,2.71,Mobile,Smart Phone,Windows,4,4,64.53</t>
  </si>
  <si>
    <t>9570,Male,4/24/2021,65549278,46,2,9.88,19.76,Completed,Vietnam,Social Media,4.21,Mobile,Smart Phone,Android,3,4,19.76</t>
  </si>
  <si>
    <t>1137,Male,4/24/2021,80030699,40,2,89.85,179.7,Completed,Poland,Organic Search,2.34,Computer,Laptop,Windows,2,5,179.7</t>
  </si>
  <si>
    <t>1189,Female,4/25/2021,65801965,31,2,43.5,87,Completed,United Kingdom,Organic Search,4.28,Computer,Laptop,Linux,3,1,87</t>
  </si>
  <si>
    <t>5103,Male,4/26/2021,17973309,72,3,3.55,10.65,Completed,Poland,Social Media,6.19,Mobile,Smart Phone,Android,4,5,10.65</t>
  </si>
  <si>
    <t>2752,Female,4/26/2021,61727419,64,2,35.23,70.46,Cancelled,Philippines,Social Media,5.18,Computer,Desktop,Windows,5,2,0</t>
  </si>
  <si>
    <t>8596,Female,4/27/2021,52473884,46,2,9.88,19.76,Cancelled,India,Social Media,4.09,Mobile,Tablet,Windows,5,5,0</t>
  </si>
  <si>
    <t>4903,Male,4/27/2021,56255067,99,3,36.83,110.49,Cancelled,Canada,Organic Search,3.33,Mobile,Tablet,Windows,4,2,0</t>
  </si>
  <si>
    <t>3604,Male,4/28/2021,84745305,64,1,35.23,35.23,Cancelled,Australia,Organic Search,6.04,Computer,Laptop,Windows,5,5,0</t>
  </si>
  <si>
    <t>3647,Female,4/29/2021,60731274,74,3,33.51,100.53,Cancelled,Canada,Organic Search,2.44,Computer,Laptop,Windows,4,4,0</t>
  </si>
  <si>
    <t>1278,Male,4/29/2021,52762037,15,1,6.32,6.32,Completed,United States,Paid Advertisment,5.83,Mobile,Tablet,Windows,4,5,6.32</t>
  </si>
  <si>
    <t>4012,Male,4/29/2021,53872003,6,2,8.07,16.14,Completed,United Kingdom,Social Media,1.15,Computer,Desktop,Mac,5,5,16.14</t>
  </si>
  <si>
    <t>4636,Male,4/30/2021,97643659,70,3,63.88,191.64,Cancelled,Indonesia,Social Media,0.46,Computer,Laptop,Linux,5,5,0</t>
  </si>
  <si>
    <t>8103,Female,4/30/2021,65442652,97,2,56.74,113.48,Completed,Belgium,Social Media,1.52,Computer,Desktop,Linux,3,5,113.48</t>
  </si>
  <si>
    <t>4144,Female,5/1/2021,36216681,48,2,31.26,62.52,Completed,Italy,Organic Search,1.92,Mobile,Smart Phone,Android,4,3,62.52</t>
  </si>
  <si>
    <t>7316,Male,5/2/2021,12716278,50,2,50.71,101.42,Completed,Canada,Paid Advertisment,6.17,Computer,Laptop,Windows,5,4,101.42</t>
  </si>
  <si>
    <t>2680,Male,5/2/2021,32770257,40,2,89.85,179.7,Completed,United States,Paid Advertisment,8.76,Mobile,Smart Phone,Android,5,4,179.7</t>
  </si>
  <si>
    <t>8859,Male,5/3/2021,64937640,67,3,17.22,51.66,Completed,China,Social Media,1.92,Computer,Laptop,Windows,5,2,51.66</t>
  </si>
  <si>
    <t>3442,Male,5/3/2021,57158016,7,3,59.68,179.04,Completed,China,Organic Search,1.1,Computer,Desktop,Windows,5,4,179.04</t>
  </si>
  <si>
    <t>7361,Male,5/4/2021,57962705,26,3,34.43,103.29,Completed,Germany,Social Media,1.7,Computer,Desktop,Windows,5,4,103.29</t>
  </si>
  <si>
    <t>6020,Female,5/4/2021,25851567,8,3,67.18,201.54,Completed,Canada,Social Media,3.47,Computer,Laptop,Windows,4,4,201.54</t>
  </si>
  <si>
    <t>5546,Male,5/5/2021,67293041,48,3,31.26,93.78,Completed,Poland,Social Media,9.81,Computer,Desktop,Windows,5,5,93.78</t>
  </si>
  <si>
    <t>4935,Male,5/5/2021,47792605,17,1,18.86,18.86,Completed,China,Organic Search,5.15,Computer,Desktop,Windows,4,4,18.86</t>
  </si>
  <si>
    <t>6639,Male,5/6/2021,49241809,11,2,4.31,8.62,Completed,Argentina,Paid Advertisment,9.69,Computer,Desktop,Linux,5,3,8.62</t>
  </si>
  <si>
    <t>8543,Male,5/6/2021,20932316,56,2,87.34,174.68,Completed,Mexico,Organic Search,8.91,Mobile,Smart Phone,iOS,4,5,174.68</t>
  </si>
  <si>
    <t>3545,Male,5/6/2021,66497862,31,3,43.5,130.5,Completed,Japan,Organic Search,3.26,Computer,Laptop,Windows,4,4,130.5</t>
  </si>
  <si>
    <t>9846,Male,5/6/2021,38273718,50,2,50.71,101.42,Completed,Netherlands,Social Media,9.32,Computer,Desktop,Windows,4,5,101.42</t>
  </si>
  <si>
    <t>9613,Male,5/6/2021,62660742,20,2,81.89,163.78,In Process,Netherlands,Organic Search,4.22,Computer,Laptop,Windows,5,4,0</t>
  </si>
  <si>
    <t>4819,Male,5/7/2021,27036221,66,1,56.01,56.01,Completed,Italy,Social Media,3.88,Mobile,Smart Phone,Android,3,5,56.01</t>
  </si>
  <si>
    <t>8564,Male,5/8/2021,74398253,65,1,38.95,38.95,Completed,Turkey,Paid Advertisment,8.18,Computer,Desktop,Windows,5,5,38.95</t>
  </si>
  <si>
    <t>6944,Male,5/8/2021,19851496,67,3,17.22,51.66,Completed,Russia,Social Media,0.32,Mobile,Smart Phone,Android,5,5,51.66</t>
  </si>
  <si>
    <t>9962,Female,5/8/2021,80017672,23,1,95.72,95.72,Completed,Italy,Organic Search,8.27,Computer,Desktop,Mac,5,5,95.72</t>
  </si>
  <si>
    <t>3175,Male,5/9/2021,86755219,72,1,3.55,3.55,Completed,Taiwan,Paid Advertisment,2.47,Computer,Laptop,Windows,5,4,3.55</t>
  </si>
  <si>
    <t>9641,Female,5/10/2021,21251355,22,1,41.48,41.48,Completed,Turkey,Organic Search,3.61,Mobile,Smart Phone,Android,5,4,41.48</t>
  </si>
  <si>
    <t>4121,Male,5/11/2021,88145286,98,3,85.04,255.12,Cancelled,United States,Organic Search,1.38,Computer,Laptop,Windows,4,3,0</t>
  </si>
  <si>
    <t>3156,Male,5/12/2021,97249396,99,1,36.83,36.83,Completed,Russia,Social Media,2.31,Computer,Desktop,Windows,3,5,36.83</t>
  </si>
  <si>
    <t>1565,Female,5/12/2021,64688995,44,1,52.78,52.78,Completed,Canada,Organic Search,9.15,Computer,Desktop,Windows,4,5,52.78</t>
  </si>
  <si>
    <t>7628,Male,5/13/2021,55979383,71,3,57.53,172.59,Completed,United States,Organic Search,3.06,Computer,Laptop,Windows,5,3,172.59</t>
  </si>
  <si>
    <t>6993,Male,5/14/2021,11860633,28,2,5.32,10.64,Completed,China,Organic Search,5.36,Mobile,Smart Phone,Android,5,5,10.64</t>
  </si>
  <si>
    <t>2823,Female,5/14/2021,92621391,28,2,5.32,10.64,Completed,Egypt,Paid Advertisment,3.67,Computer,Desktop,Mac,3,5,10.64</t>
  </si>
  <si>
    <t>2298,Male,5/14/2021,77321278,40,1,89.85,89.85,Rejected,France,Social Media,9.08,Computer,Desktop,Mac,4,5,0</t>
  </si>
  <si>
    <t>4267,Female,5/14/2021,86471145,12,2,86.11,172.22,Cancelled,Canada,Social Media,6.95,Computer,Laptop,Linux,4,3,0</t>
  </si>
  <si>
    <t>7103,Male,5/15/2021,28379389,57,2,13.08,26.16,Completed,United Kingdom,Social Media,2.88,Computer,Desktop,Windows,5,5,26.16</t>
  </si>
  <si>
    <t>4642,Female,5/15/2021,56078670,67,1,17.22,17.22,Completed,United States,Paid Advertisment,8.67,Mobile,Smart Phone,Android,5,3,17.22</t>
  </si>
  <si>
    <t>3483,Male,5/16/2021,86448424,37,1,11.5,11.5,Cancelled,France,Paid Advertisment,7.02,Computer,Desktop,Windows,5,5,0</t>
  </si>
  <si>
    <t>2347,Female,5/16/2021,37090150,98,1,85.04,85.04,In Process,Japan,Social Media,9.63,Mobile,Smart Phone,Android,5,5,0</t>
  </si>
  <si>
    <t>8974,Male,5/16/2021,65212354,5,3,11.97,35.91,Completed,South Korea,Organic Search,6.47,Mobile,Tablet,Windows,4,5,35.91</t>
  </si>
  <si>
    <t>2835,Male,5/17/2021,22455498,83,3,1.22,3.66,Cancelled,United States,Paid Advertisment,7.71,Computer,Laptop,Windows,4,5,0</t>
  </si>
  <si>
    <t>4647,Male,5/17/2021,94417532,68,1,32.68,32.68,Completed,France,Paid Advertisment,6.54,Computer,Laptop,Windows,3,5,32.68</t>
  </si>
  <si>
    <t>9631,Male,5/18/2021,24328126,81,2,52.96,105.92,Completed,Taiwan,Organic Search,6.57,Computer,Laptop,Windows,5,4,105.92</t>
  </si>
  <si>
    <t>7564,Female,5/19/2021,52598917,4,3,32.43,97.29,Completed,China,Social Media,0.46,Mobile,Tablet,Windows,4,5,97.29</t>
  </si>
  <si>
    <t>3581,Female,5/20/2021,20850641,83,3,1.22,3.66,Completed,United States,Social Media,6.42,Mobile,Smart Phone,Android,2,5,3.66</t>
  </si>
  <si>
    <t>4218,Male,5/20/2021,66611975,74,3,33.51,100.53,Completed,Indonesia,Paid Advertisment,9.37,Mobile,Tablet,Windows,2,3,100.53</t>
  </si>
  <si>
    <t>6015,Female,5/20/2021,40725269,38,2,26.03,52.06,Completed,Australia,Social Media,8.92,Mobile,Smart Phone,Android,5,5,52.06</t>
  </si>
  <si>
    <t>3326,Male,5/21/2021,39332577,13,2,41.29,82.58,In Process,United Kingdom,Social Media,1.49,Computer,Laptop,Windows,4,5,0</t>
  </si>
  <si>
    <t>7086,Male,5/21/2021,76627797,76,1,76.67,76.67,Cancelled,France,Organic Search,10,Computer,Laptop,Windows,5,4,0</t>
  </si>
  <si>
    <t>7808,Female,5/21/2021,57052424,72,2,3.55,7.1,Completed,Italy,Social Media,5.93,Mobile,Smart Phone,Android,5,4,7.1</t>
  </si>
  <si>
    <t>5002,Male,5/21/2021,47346734,7,2,59.68,119.36,Completed,Brazil,Paid Advertisment,0.01,Computer,Desktop,Windows,4,5,119.36</t>
  </si>
  <si>
    <t>8816,Female,5/22/2021,78777085,93,2,67.46,134.92,Completed,Indonesia,Organic Search,3.13,Computer,Laptop,Windows,5,4,134.92</t>
  </si>
  <si>
    <t>8413,Female,5/22/2021,56312471,40,3,89.85,269.55,Completed,Canada,Social Media,5.27,Mobile,Smart Phone,Android,3,4,269.55</t>
  </si>
  <si>
    <t>4579,Female,5/22/2021,45048571,99,2,36.83,73.66,Cancelled,France,Organic Search,6.94,Computer,Desktop,Windows,5,4,0</t>
  </si>
  <si>
    <t>5759,Male,5/23/2021,55175393,5,1,11.97,11.97,Completed,Italy,Paid Advertisment,4.39,Computer,Desktop,Windows,2,4,11.97</t>
  </si>
  <si>
    <t>7292,Female,5/24/2021,74536793,69,1,96.47,96.47,Completed,Switzerland,Organic Search,2.92,Mobile,Tablet,Android,4,4,96.47</t>
  </si>
  <si>
    <t>3437,Male,5/25/2021,65342009,1,1,81.91,81.91,Completed,South Korea,Social Media,9.51,Mobile,Smart Phone,Android,5,5,81.91</t>
  </si>
  <si>
    <t>4531,Male,5/25/2021,17109633,52,3,20.15,60.45,Completed,Russia,Organic Search,2.59,Mobile,Tablet,Android,5,5,60.45</t>
  </si>
  <si>
    <t>4964,Male,5/25/2021,69954933,70,1,63.88,63.88,In Process,Russia,Social Media,4.47,Computer,Laptop,Windows,4,5,0</t>
  </si>
  <si>
    <t>4041,Female,5/26/2021,26109717,26,3,34.43,103.29,In Process,Italy,Social Media,0.3,Mobile,Smart Phone,Android,5,5,0</t>
  </si>
  <si>
    <t>6229,Male,5/26/2021,31449470,22,2,41.48,82.96,In Process,Nigeria,Organic Search,7.14,Computer,Desktop,Windows,5,4,0</t>
  </si>
  <si>
    <t>6526,Male,5/26/2021,99896796,83,3,1.22,3.66,Completed,Egypt,Organic Search,3.39,Computer,Desktop,Windows,5,4,3.66</t>
  </si>
  <si>
    <t>7071,Male,5/27/2021,41905571,49,1,99.72,99.72,Completed,United States,Social Media,6.15,Computer,Desktop,Mac,3,5,99.72</t>
  </si>
  <si>
    <t>8430,Male,5/28/2021,27907950,66,1,56.01,56.01,Completed,Belgium,Organic Search,9.47,Computer,Desktop,Linux,3,4,56.01</t>
  </si>
  <si>
    <t>3840,Male,5/28/2021,51473476,70,1,63.88,63.88,Rejected,Russia,Social Media,4,Mobile,Smart Phone,Android,4,5,0</t>
  </si>
  <si>
    <t>9952,Male,5/28/2021,50048708,30,1,6.08,6.08,Cancelled,Spain,Organic Search,7.42,Computer,Laptop,Windows,4,5,0</t>
  </si>
  <si>
    <t>7589,Male,5/28/2021,24837928,94,2,17.63,35.26,Completed,China,Organic Search,4.3,Computer,Laptop,Windows,2,4,35.26</t>
  </si>
  <si>
    <t>3426,Male,5/29/2021,61318079,56,2,87.34,174.68,Completed,Brazil,Social Media,0.67,Computer,Desktop,Windows,5,5,174.68</t>
  </si>
  <si>
    <t>6335,Female,5/30/2021,42134706,70,2,63.88,127.76,Completed,Canada,Social Media,8.58,Computer,Desktop,Windows,3,5,127.76</t>
  </si>
  <si>
    <t>2045,Male,5/30/2021,74297678,61,3,70.34,211.02,Completed,India,Paid Advertisment,6.43,Computer,Laptop,Windows,4,5,211.02</t>
  </si>
  <si>
    <t>8123,Female,5/31/2021,78486348,100,3,98.59,295.77,Cancelled,South Korea,Organic Search,6.28,Computer,Laptop,Windows,5,5,0</t>
  </si>
  <si>
    <t>7709,Male,6/1/2021,27019437,32,3,91.37,274.11,Rejected,Italy,Social Media,9.66,Mobile,Smart Phone,Android,4,4,0</t>
  </si>
  <si>
    <t>5741,Male,6/2/2021,38604226,84,1,32.88,32.88,Completed,United Kingdom,Social Media,5.95,Computer,Desktop,Windows,4,5,32.88</t>
  </si>
  <si>
    <t>7153,Male,6/3/2021,76832544,37,2,11.5,23,Cancelled,Brazil,Social Media,5.36,Computer,Laptop,Linux,5,4,0</t>
  </si>
  <si>
    <t>5526,Female,6/4/2021,17951171,58,2,74.55,149.1,Completed,Netherlands,Social Media,7.92,Computer,Laptop,Windows,3,4,149.1</t>
  </si>
  <si>
    <t>5557,Male,6/4/2021,35415433,17,2,18.86,37.72,Completed,United Kingdom,Organic Search,1.54,Computer,Desktop,Windows,5,4,37.72</t>
  </si>
  <si>
    <t>7450,Male,6/4/2021,28339548,92,2,58.5,117,Completed,France,Organic Search,8.23,Computer,Laptop,Windows,3,4,117</t>
  </si>
  <si>
    <t>7316,Male,6/5/2021,76954231,19,1,13.2,13.2,Completed,Vietnam,Paid Advertisment,7.72,Mobile,Smart Phone,Windows,5,5,13.2</t>
  </si>
  <si>
    <t>8390,Female,6/5/2021,77898844,19,3,13.2,39.6,Completed,United Kingdom,Social Media,4.09,Mobile,Smart Phone,Android,4,5,39.6</t>
  </si>
  <si>
    <t>6508,Female,6/6/2021,95705719,2,3,33.11,99.33,Completed,United Kingdom,Social Media,2.31,Computer,Desktop,Windows,5,5,99.33</t>
  </si>
  <si>
    <t>1603,Female,6/6/2021,78298705,37,2,11.5,23,Completed,Turkey,Organic Search,2.86,Computer,Desktop,Windows,2,5,23</t>
  </si>
  <si>
    <t>3579,Female,6/7/2021,21810975,50,1,50.71,50.71,Completed,India,Social Media,8.17,Computer,Laptop,Windows,4,4,50.71</t>
  </si>
  <si>
    <t>3282,Female,6/7/2021,31912187,9,2,73.83,147.66,Completed,Argentina,Paid Advertisment,3.13,Mobile,Smart Phone,Android,5,3,147.66</t>
  </si>
  <si>
    <t>3890,Female,6/8/2021,48953707,42,3,74.77,224.31,Completed,Canada,Organic Search,9.44,Mobile,Tablet,Windows,4,2,224.31</t>
  </si>
  <si>
    <t>5822,Female,6/9/2021,51525261,9,3,73.83,221.49,Completed,Canada,Social Media,3.99,Mobile,Smart Phone,Windows,5,5,221.49</t>
  </si>
  <si>
    <t>5707,Female,6/10/2021,78249789,57,1,13.08,13.08,Completed,Turkey,Organic Search,7.27,Computer,Desktop,Windows,4,5,13.08</t>
  </si>
  <si>
    <t>8489,Male,6/11/2021,95954338,70,1,63.88,63.88,Completed,Saudi Arabia,Paid Advertisment,5.16,Computer,Desktop,Windows,5,5,63.88</t>
  </si>
  <si>
    <t>8245,Male,6/11/2021,44362614,92,3,58.5,175.5,Completed,Taiwan,Paid Advertisment,4.64,Computer,Laptop,Linux,4,4,175.5</t>
  </si>
  <si>
    <t>4558,Male,6/12/2021,49205020,82,3,5.82,17.46,Completed,South Korea,Social Media,2.95,Computer,Laptop,Windows,5,4,17.46</t>
  </si>
  <si>
    <t>7550,Female,6/12/2021,89087217,16,3,39.33,117.99,Completed,Thailand,Social Media,7.37,Computer,Laptop,Windows,3,5,117.99</t>
  </si>
  <si>
    <t>4571,Male,6/12/2021,54858296,46,2,9.88,19.76,Completed,Canada,Organic Search,5.05,Computer,Laptop,Windows,3,5,19.76</t>
  </si>
  <si>
    <t>2262,Male,6/13/2021,27734133,44,1,52.78,52.78,Completed,France,Organic Search,4.36,Computer,Laptop,Windows,3,5,52.78</t>
  </si>
  <si>
    <t>7689,Male,6/13/2021,54989610,2,3,33.11,99.33,In Process,Spain,Social Media,0.67,Computer,Desktop,Mac,5,5,0</t>
  </si>
  <si>
    <t>6926,Male,6/14/2021,47547785,73,2,30.57,61.14,Completed,South Korea,Social Media,7.28,Computer,Laptop,Windows,5,5,61.14</t>
  </si>
  <si>
    <t>1948,Female,6/14/2021,42900887,1,2,81.91,163.82,Completed,Taiwan,Social Media,7.48,Mobile,Tablet,Windows,5,4,163.82</t>
  </si>
  <si>
    <t>9455,Female,6/15/2021,11287152,71,3,57.53,172.59,Completed,China,Social Media,5.31,Computer,Desktop,Windows,5,4,172.59</t>
  </si>
  <si>
    <t>7304,Male,6/16/2021,53239157,11,1,4.31,4.31,In Process,Spain,Organic Search,2.41,Computer,Desktop,Windows,5,5,0</t>
  </si>
  <si>
    <t>8990,Female,6/16/2021,56652781,76,1,76.67,76.67,Completed,United Kingdom,Social Media,5.33,Mobile,Smart Phone,Windows,5,5,76.67</t>
  </si>
  <si>
    <t>8284,Female,6/16/2021,65310318,86,2,93.47,186.94,Completed,South Korea,Organic Search,1.36,Computer,Desktop,Windows,3,3,186.94</t>
  </si>
  <si>
    <t>5143,Female,6/16/2021,50809462,23,3,95.72,287.16,Completed,Germany,Organic Search,2.44,Computer,Laptop,Windows,4,5,287.16</t>
  </si>
  <si>
    <t>9203,Male,6/16/2021,32027286,97,3,56.74,170.22,Completed,United States,Organic Search,2.63,Mobile,Smart Phone,Android,4,5,170.22</t>
  </si>
  <si>
    <t>8011,Male,6/16/2021,85815544,69,1,96.47,96.47,In Process,Mexico,Social Media,3.26,Computer,Laptop,Windows,3,5,0</t>
  </si>
  <si>
    <t>2128,Male,6/17/2021,97466067,56,3,87.34,262.02,Completed,India,Paid Advertisment,4.73,Computer,Laptop,Windows,4,5,262.02</t>
  </si>
  <si>
    <t>4671,Female,6/17/2021,57763926,77,3,20.4,61.2,Rejected,Taiwan,Social Media,9.33,Mobile,Smart Phone,Windows,5,5,0</t>
  </si>
  <si>
    <t>6226,Female,6/18/2021,22739921,6,3,8.07,24.21,Completed,Turkey,Paid Advertisment,8.59,Computer,Desktop,Windows,4,3,24.21</t>
  </si>
  <si>
    <t>4881,Male,6/18/2021,16002802,32,3,91.37,274.11,Completed,Japan,Paid Advertisment,6.06,Mobile,Smart Phone,Android,5,5,274.11</t>
  </si>
  <si>
    <t>8690,Female,6/19/2021,56264115,71,1,57.53,57.53,In Process,Canada,Social Media,5.46,Computer,Desktop,Linux,4,4,0</t>
  </si>
  <si>
    <t>8417,Male,6/20/2021,37564087,85,2,68.31,136.62,Completed,Thailand,Organic Search,7.52,Computer,Laptop,Windows,5,5,136.62</t>
  </si>
  <si>
    <t>3728,Female,6/21/2021,90913249,64,3,35.23,105.69,Cancelled,Iran,Social Media,8.74,Computer,Desktop,Windows,4,5,0</t>
  </si>
  <si>
    <t>6758,Male,6/22/2021,77120835,89,3,37.61,112.83,Completed,Spain,Paid Advertisment,9.46,Computer,Desktop,Windows,5,3,112.83</t>
  </si>
  <si>
    <t>2481,Female,6/22/2021,32657594,56,1,87.34,87.34,Rejected,Italy,Paid Advertisment,8.23,Computer,Desktop,Windows,5,2,0</t>
  </si>
  <si>
    <t>7252,Female,6/23/2021,42574844,68,1,32.68,32.68,In Process,Brazil,Paid Advertisment,8.79,Computer,Laptop,Linux,4,5,0</t>
  </si>
  <si>
    <t>2297,Male,6/24/2021,86701923,13,1,41.29,41.29,Completed,United Kingdom,Organic Search,2.88,Computer,Laptop,Windows,4,3,41.29</t>
  </si>
  <si>
    <t>9967,Female,6/24/2021,64383615,27,1,72.93,72.93,Completed,Japan,Organic Search,7.14,Computer,Desktop,Windows,5,4,72.93</t>
  </si>
  <si>
    <t>9887,Male,6/25/2021,14211630,15,1,6.32,6.32,Completed,India,Organic Search,8.69,Computer,Desktop,Windows,4,5,6.32</t>
  </si>
  <si>
    <t>8931,Male,6/26/2021,56531163,68,2,32.68,65.36,Completed,Japan,Organic Search,1.24,Mobile,Smart Phone,Windows,4,4,65.36</t>
  </si>
  <si>
    <t>8451,Male,6/26/2021,77502711,98,2,85.04,170.08,Completed,United States,Organic Search,2.95,Computer,Laptop,Windows,4,4,170.08</t>
  </si>
  <si>
    <t>8164,Male,6/27/2021,92517910,74,3,33.51,100.53,Cancelled,Poland,Organic Search,1.13,Mobile,Smart Phone,Android,3,5,0</t>
  </si>
  <si>
    <t>8912,Male,6/27/2021,31751327,49,2,99.72,199.44,Completed,Indonesia,Social Media,5.92,Mobile,Smart Phone,Android,4,5,199.44</t>
  </si>
  <si>
    <t>2117,Male,6/28/2021,23012298,98,2,85.04,170.08,Completed,Italy,Paid Advertisment,3.4,Computer,Desktop,Windows,5,3,170.08</t>
  </si>
  <si>
    <t>4331,Female,6/29/2021,12988449,94,1,17.63,17.63,Completed,Russia,Paid Advertisment,0.68,Computer,Desktop,Linux,5,3,17.63</t>
  </si>
  <si>
    <t>2265,Male,6/29/2021,13023898,81,2,52.96,105.92,Rejected,United States,Social Media,4.34,Computer,Desktop,Windows,5,5,0</t>
  </si>
  <si>
    <t>5523,Male,6/30/2021,77683469,25,1,11.29,11.29,Rejected,United Kingdom,Paid Advertisment,0.65,Mobile,Smart Phone,Android,5,5,0</t>
  </si>
  <si>
    <t>2276,Male,6/30/2021,40173181,65,1,38.95,38.95,Completed,China,Organic Search,4.51,Mobile,Smart Phone,Android,4,3,38.95</t>
  </si>
  <si>
    <t>7335,Male,7/1/2021,34716717,74,3,33.51,100.53,In Process,India,Organic Search,5.87,Computer,Laptop,Windows,3,4,0</t>
  </si>
  <si>
    <t>6630,Female,7/2/2021,33114894,98,3,85.04,255.12,Completed,Japan,Organic Search,2.52,Computer,Laptop,Windows,4,5,255.12</t>
  </si>
  <si>
    <t>7097,Male,7/3/2021,96605542,16,2,39.33,78.66,In Process,Mexico,Paid Advertisment,6.16,Computer,Laptop,Linux,4,2,0</t>
  </si>
  <si>
    <t>7616,Male,7/3/2021,44087018,48,1,31.26,31.26,Completed,Taiwan,Organic Search,4.72,Computer,Desktop,Windows,5,5,31.26</t>
  </si>
  <si>
    <t>1206,Male,7/4/2021,27520719,10,2,19.34,38.68,Completed,Saudi Arabia,Social Media,5.15,Computer,Laptop,Linux,5,5,38.68</t>
  </si>
  <si>
    <t>8031,Female,7/4/2021,81219381,28,1,5.32,5.32,Completed,Vietnam,Social Media,7.7,Mobile,Tablet,Windows,5,5,5.32</t>
  </si>
  <si>
    <t>1130,Male,7/5/2021,91074776,95,3,50.48,151.44,Completed,Brazil,Paid Advertisment,7.43,Computer,Laptop,Windows,4,4,151.44</t>
  </si>
  <si>
    <t>1936,Female,7/6/2021,90652908,32,1,91.37,91.37,Completed,Switzerland,Social Media,2.28,Computer,Desktop,Linux,5,4,91.37</t>
  </si>
  <si>
    <t>8200,Female,7/6/2021,58561275,95,1,50.48,50.48,Completed,Taiwan,Organic Search,4.12,Computer,Laptop,Windows,3,4,50.48</t>
  </si>
  <si>
    <t>3572,Male,7/6/2021,62725223,51,3,50.59,151.77,Completed,Spain,Organic Search,0.19,Mobile,Smart Phone,Windows,3,2,151.77</t>
  </si>
  <si>
    <t>1149,Female,7/7/2021,93148820,20,3,81.89,245.67,Cancelled,Vietnam,Social Media,0.16,Computer,Desktop,Windows,2,3,0</t>
  </si>
  <si>
    <t>4637,Male,7/7/2021,14995889,75,2,32.34,64.68,In Process,Saudi Arabia,Social Media,8.82,Computer,Desktop,Windows,5,4,0</t>
  </si>
  <si>
    <t>9489,Male,7/8/2021,71754380,1,3,81.91,245.73,In Process,Spain,Paid Advertisment,0.73,Computer,Desktop,Linux,5,5,0</t>
  </si>
  <si>
    <t>8373,Male,7/9/2021,70164013,56,2,87.34,174.68,Completed,India,Social Media,2.83,Computer,Laptop,Windows,5,5,174.68</t>
  </si>
  <si>
    <t>7681,Male,7/9/2021,16591405,33,3,28.56,85.68,In Process,South Korea,Organic Search,7.84,Computer,Laptop,Linux,2,5,0</t>
  </si>
  <si>
    <t>7283,Female,7/10/2021,18453953,87,2,50.56,101.12,Completed,Mexico,Organic Search,5.32,Computer,Laptop,Windows,4,4,101.12</t>
  </si>
  <si>
    <t>7707,Male,7/10/2021,72130209,79,3,33.28,99.84,Rejected,Indonesia,Organic Search,8.09,Computer,Desktop,Windows,4,5,0</t>
  </si>
  <si>
    <t>2407,Male,7/11/2021,41071773,61,1,70.34,70.34,Completed,Japan,Organic Search,8.99,Computer,Desktop,Windows,4,5,70.34</t>
  </si>
  <si>
    <t>7451,Female,7/11/2021,55892653,96,1,36.96,36.96,Cancelled,Turkey,Paid Advertisment,5.63,Computer,Desktop,Windows,5,4,0</t>
  </si>
  <si>
    <t>1556,Male,7/12/2021,44807342,80,1,77.64,77.64,Completed,United States,Paid Advertisment,9.37,Mobile,Smart Phone,Android,5,5,77.64</t>
  </si>
  <si>
    <t>9241,Male,7/13/2021,72172471,76,1,76.67,76.67,Completed,Italy,Organic Search,3.04,Computer,Laptop,Windows,5,5,76.67</t>
  </si>
  <si>
    <t>7209,Female,7/14/2021,43526121,73,3,30.57,91.71,Cancelled,Mexico,Organic Search,8.63,Computer,Desktop,Windows,5,4,0</t>
  </si>
  <si>
    <t>2682,Male,7/14/2021,39082477,62,3,81.46,244.38,In Process,Italy,Organic Search,0.97,Mobile,Tablet,Windows,4,3,0</t>
  </si>
  <si>
    <t>2603,Male,7/14/2021,45194857,84,2,32.88,65.76,In Process,Brazil,Organic Search,8.67,Computer,Laptop,Windows,4,4,0</t>
  </si>
  <si>
    <t>1712,Male,7/14/2021,14348573,5,1,11.97,11.97,Cancelled,Poland,Organic Search,2.74,Computer,Laptop,Windows,4,5,0</t>
  </si>
  <si>
    <t>8235,Male,7/15/2021,86140123,96,3,36.96,110.88,Completed,Turkey,Social Media,9.04,Mobile,Tablet,Windows,5,4,110.88</t>
  </si>
  <si>
    <t>1797,Male,7/15/2021,30484436,19,1,13.2,13.2,Completed,Japan,Organic Search,1.14,Mobile,Tablet,Android,5,4,13.2</t>
  </si>
  <si>
    <t>6013,Male,7/16/2021,78701561,95,2,50.48,100.96,Completed,United Kingdom,Organic Search,8.93,Mobile,Smart Phone,Windows,5,3,100.96</t>
  </si>
  <si>
    <t>4807,Male,7/17/2021,47351814,76,3,76.67,230.01,Completed,South Korea,Social Media,0.12,Computer,Desktop,Windows,4,4,230.01</t>
  </si>
  <si>
    <t>6017,Male,7/17/2021,65775084,96,3,36.96,110.88,Completed,Japan,Paid Advertisment,5.66,Computer,Desktop,Windows,5,4,110.88</t>
  </si>
  <si>
    <t>8086,Female,7/18/2021,96079964,56,3,87.34,262.02,Completed,United States,Organic Search,0.18,Mobile,Smart Phone,Windows,5,2,262.02</t>
  </si>
  <si>
    <t>5852,Male,7/18/2021,26190390,73,2,30.57,61.14,In Process,Canada,Paid Advertisment,8.65,Mobile,Smart Phone,Android,4,5,0</t>
  </si>
  <si>
    <t>7643,Male,7/19/2021,23241761,94,3,17.63,52.89,In Process,Taiwan,Paid Advertisment,3.97,Computer,Laptop,Windows,5,5,0</t>
  </si>
  <si>
    <t>8131,Male,7/19/2021,62027660,3,2,97.19,194.38,Cancelled,Thailand,Organic Search,2.29,Computer,Desktop,Linux,5,4,0</t>
  </si>
  <si>
    <t>3797,Female,7/19/2021,95597505,15,3,6.32,18.96,Completed,South Korea,Social Media,5.59,Computer,Laptop,Windows,5,5,18.96</t>
  </si>
  <si>
    <t>4386,Female,7/20/2021,19913882,3,1,97.19,97.19,Completed,Mexico,Social Media,2.58,Mobile,Tablet,Windows,5,4,97.19</t>
  </si>
  <si>
    <t>3057,Male,7/21/2021,60288659,51,1,50.59,50.59,Completed,Canada,Paid Advertisment,1.6,Computer,Laptop,Windows,2,5,50.59</t>
  </si>
  <si>
    <t>2763,Male,7/22/2021,54903829,24,2,99.58,199.16,Completed,Japan,Paid Advertisment,1.21,Computer,Laptop,Windows,5,5,199.16</t>
  </si>
  <si>
    <t>2834,Male,7/22/2021,17328157,96,3,36.96,110.88,Cancelled,India,Social Media,2.94,Mobile,Tablet,Windows,5,5,0</t>
  </si>
  <si>
    <t>4482,Male,7/23/2021,88707627,69,1,96.47,96.47,Completed,United States,Organic Search,8.58,Mobile,Smart Phone,Windows,3,5,96.47</t>
  </si>
  <si>
    <t>1829,Male,7/23/2021,77968658,93,3,67.46,202.38,In Process,Switzerland,Organic Search,1.38,Computer,Laptop,Windows,3,4,0</t>
  </si>
  <si>
    <t>5679,Male,7/24/2021,43507488,9,3,73.83,221.49,Completed,Egypt,Organic Search,4.36,Computer,Desktop,Windows,5,4,221.49</t>
  </si>
  <si>
    <t>8034,Female,7/24/2021,94364669,15,3,6.32,18.96,Completed,Canada,Social Media,4.02,Computer,Laptop,Windows,4,4,18.96</t>
  </si>
  <si>
    <t>9814,Male,7/25/2021,29841555,23,2,95.72,191.44,Cancelled,Taiwan,Organic Search,9.07,Computer,Desktop,Windows,5,4,0</t>
  </si>
  <si>
    <t>8714,Female,7/26/2021,19921298,91,1,67.48,67.48,Rejected,United States,Organic Search,4.88,Computer,Desktop,Windows,5,4,0</t>
  </si>
  <si>
    <t>5618,Male,7/26/2021,14559392,97,1,56.74,56.74,Completed,Japan,Social Media,1.72,Computer,Laptop,Windows,4,4,56.74</t>
  </si>
  <si>
    <t>2174,Female,7/26/2021,88543213,6,1,8.07,8.07,Completed,Italy,Organic Search,0.68,Mobile,Smart Phone,Android,5,5,8.07</t>
  </si>
  <si>
    <t>5092,Male,7/27/2021,35240088,12,3,86.11,258.33,Completed,South Korea,Social Media,7.39,Mobile,Smart Phone,Android,5,5,258.33</t>
  </si>
  <si>
    <t>5987,Male,7/27/2021,56122188,23,2,95.72,191.44,Completed,South Korea,Paid Advertisment,8.57,Computer,Desktop,Windows,5,2,191.44</t>
  </si>
  <si>
    <t>9249,Female,7/28/2021,28054772,39,2,41.61,83.22,Completed,United States,Paid Advertisment,7.98,Computer,Laptop,Windows,5,5,83.22</t>
  </si>
  <si>
    <t>7744,Male,7/28/2021,52174060,96,1,36.96,36.96,Completed,France,Organic Search,0.81,Computer,Desktop,Mac,5,4,36.96</t>
  </si>
  <si>
    <t>7732,Male,7/28/2021,94155203,89,3,37.61,112.83,Completed,South Korea,Social Media,6.58,Computer,Desktop,Mac,3,5,112.83</t>
  </si>
  <si>
    <t>4377,Male,7/28/2021,99800446,29,1,1.91,1.91,In Process,Belgium,Organic Search,7.35,Mobile,Smart Phone,Windows,5,5,0</t>
  </si>
  <si>
    <t>6330,Male,7/29/2021,38766684,96,1,36.96,36.96,In Process,United Kingdom,Social Media,9.05,Mobile,Tablet,Windows,4,5,0</t>
  </si>
  <si>
    <t>5153,Male,7/30/2021,79606572,64,3,35.23,105.69,In Process,Germany,Organic Search,4.12,Computer,Desktop,Windows,5,5,0</t>
  </si>
  <si>
    <t>2854,Male,7/31/2021,99752322,51,3,50.59,151.77,In Process,Russia,Organic Search,2.73,Mobile,Tablet,iOS,2,5,0</t>
  </si>
  <si>
    <t>8001,Male,7/31/2021,79760189,43,2,30.66,61.32,Completed,China,Paid Advertisment,1.74,Computer,Desktop,Windows,5,4,61.32</t>
  </si>
  <si>
    <t>1503,Female,7/31/2021,42260382,92,2,58.5,117,Completed,Taiwan,Social Media,7.82,Computer,Laptop,Windows,5,4,117</t>
  </si>
  <si>
    <t>5661,Male,8/1/2021,25290214,41,1,32.33,32.33,Rejected,Spain,Social Media,9.99,Computer,Desktop,Windows,3,3,0</t>
  </si>
  <si>
    <t>4836,Male,8/1/2021,78111311,32,3,91.37,274.11,Cancelled,Vietnam,Paid Advertisment,5.96,Mobile,Smart Phone,Android,4,5,0</t>
  </si>
  <si>
    <t>6137,Female,8/2/2021,45557584,90,1,21.51,21.51,Cancelled,United Kingdom,Organic Search,9.96,Mobile,Tablet,Android,4,3,0</t>
  </si>
  <si>
    <t>7628,Male,8/3/2021,97457871,20,2,81.89,163.78,Completed,United States,Paid Advertisment,7.65,Computer,Laptop,Windows,5,5,163.78</t>
  </si>
  <si>
    <t>7680,Male,8/3/2021,15968991,58,2,74.55,149.1,Completed,France,Social Media,6.58,Computer,Desktop,Windows,5,5,149.1</t>
  </si>
  <si>
    <t>6024,Female,8/4/2021,31649005,26,1,34.43,34.43,Completed,South Korea,Paid Advertisment,8.48,Computer,Desktop,Mac,3,5,34.43</t>
  </si>
  <si>
    <t>2953,Male,8/4/2021,97022105,48,3,31.26,93.78,Completed,Japan,Social Media,1.89,Computer,Desktop,Windows,5,4,93.78</t>
  </si>
  <si>
    <t>4501,Male,8/4/2021,32190369,41,1,32.33,32.33,In Process,India,Organic Search,9.54,Computer,Desktop,Mac,4,5,0</t>
  </si>
  <si>
    <t>1801,Female,8/5/2021,67228027,25,2,11.29,22.58,Cancelled,Australia,Paid Advertisment,7.34,Computer,Desktop,Windows,4,5,0</t>
  </si>
  <si>
    <t>5323,Female,8/5/2021,17061892,9,2,73.83,147.66,Completed,Germany,Social Media,6.86,Computer,Desktop,Windows,5,2,147.66</t>
  </si>
  <si>
    <t>9105,Female,8/6/2021,43210210,79,1,33.28,33.28,Completed,South Korea,Social Media,8.57,Computer,Desktop,Windows,5,5,33.28</t>
  </si>
  <si>
    <t>8604,Female,8/6/2021,43095272,79,3,33.28,99.84,Cancelled,Switzerland,Paid Advertisment,8.36,Computer,Desktop,Windows,4,3,0</t>
  </si>
  <si>
    <t>4022,Male,8/6/2021,54967671,63,1,57.12,57.12,Completed,Turkey,Organic Search,1.46,Computer,Laptop,Windows,5,5,57.12</t>
  </si>
  <si>
    <t>5747,Male,8/6/2021,75856001,28,2,5.32,10.64,In Process,France,Social Media,4.75,Mobile,Smart Phone,iOS,5,3,0</t>
  </si>
  <si>
    <t>1475,Male,8/7/2021,49675511,26,2,34.43,68.86,Completed,Italy,Social Media,9.35,Computer,Desktop,Windows,4,5,68.86</t>
  </si>
  <si>
    <t>1227,Male,8/8/2021,15810688,86,1,93.47,93.47,Completed,United States,Social Media,7.44,Mobile,Smart Phone,Android,3,5,93.47</t>
  </si>
  <si>
    <t>2510,Male,8/8/2021,17377154,3,2,97.19,194.38,Cancelled,Australia,Social Media,4.41,Mobile,Smart Phone,iOS,3,5,0</t>
  </si>
  <si>
    <t>1180,Female,8/8/2021,70716356,93,3,67.46,202.38,In Process,Australia,Organic Search,2.23,Computer,Laptop,Windows,3,5,0</t>
  </si>
  <si>
    <t>3065,Male,8/9/2021,12397139,10,3,19.34,58.02,Completed,Italy,Organic Search,0.49,Computer,Desktop,Windows,4,5,58.02</t>
  </si>
  <si>
    <t>7763,Male,8/9/2021,69998798,14,2,89.76,179.52,Completed,India,Organic Search,7.04,Computer,Laptop,Windows,5,3,179.52</t>
  </si>
  <si>
    <t>2877,Male,8/10/2021,31300676,63,2,57.12,114.24,In Process,Canada,Organic Search,5.24,Computer,Laptop,Windows,5,5,0</t>
  </si>
  <si>
    <t>9184,Male,8/10/2021,82170239,1,2,81.91,163.82,Completed,Brazil,Organic Search,2.53,Mobile,Tablet,Android,5,3,163.82</t>
  </si>
  <si>
    <t>7496,Female,8/10/2021,33223351,66,2,56.01,112.02,Cancelled,Indonesia,Organic Search,4.53,Computer,Desktop,Windows,3,4,0</t>
  </si>
  <si>
    <t>3165,Female,8/11/2021,26268712,53,3,7.51,22.53,In Process,Italy,Organic Search,4.16,Computer,Laptop,Windows,4,3,0</t>
  </si>
  <si>
    <t>7794,Male,8/12/2021,53339353,17,1,18.86,18.86,In Process,France,Organic Search,9.61,Mobile,Tablet,Android,5,4,0</t>
  </si>
  <si>
    <t>5703,Male,8/13/2021,89068108,44,2,52.78,105.56,Rejected,Argentina,Organic Search,8.2,Mobile,Smart Phone,Android,4,5,0</t>
  </si>
  <si>
    <t>9828,Female,8/13/2021,49006614,82,2,5.82,11.64,In Process,Germany,Social Media,0.35,Computer,Desktop,Windows,4,5,0</t>
  </si>
  <si>
    <t>9582,Female,8/14/2021,88199191,64,2,35.23,70.46,Completed,Japan,Organic Search,1.93,Mobile,Smart Phone,Android,3,5,70.46</t>
  </si>
  <si>
    <t>6456,Female,8/14/2021,63570065,69,3,96.47,289.41,Completed,United Kingdom,Organic Search,7.61,Computer,Laptop,Windows,3,5,289.41</t>
  </si>
  <si>
    <t>9982,Male,8/15/2021,66448880,3,1,97.19,97.19,Completed,United Kingdom,Social Media,3.76,Computer,Laptop,Linux,4,5,97.19</t>
  </si>
  <si>
    <t>1816,Male,8/15/2021,72559760,23,2,95.72,191.44,Completed,Belgium,Social Media,4.13,Computer,Desktop,Windows,5,4,191.44</t>
  </si>
  <si>
    <t>7701,Male,8/16/2021,98147306,25,2,11.29,22.58,Completed,Vietnam,Paid Advertisment,0.4,Computer,Desktop,Windows,4,5,22.58</t>
  </si>
  <si>
    <t>7813,Female,8/17/2021,54131027,100,3,98.59,295.77,In Process,Spain,Social Media,5.36,Computer,Desktop,Windows,4,3,0</t>
  </si>
  <si>
    <t>2031,Male,8/17/2021,96578473,64,3,35.23,105.69,Completed,Taiwan,Paid Advertisment,1.87,Mobile,Tablet,Android,5,4,105.69</t>
  </si>
  <si>
    <t>4026,Male,8/18/2021,76084704,80,1,77.64,77.64,Completed,United Kingdom,Paid Advertisment,9.27,Computer,Laptop,Windows,3,3,77.64</t>
  </si>
  <si>
    <t>3960,Male,8/19/2021,14088022,48,3,31.26,93.78,In Process,South Korea,Social Media,0.75,Computer,Laptop,Windows,4,5,0</t>
  </si>
  <si>
    <t>5808,Male,8/19/2021,95981596,28,3,5.32,15.96,Completed,Spain,Social Media,9.49,Computer,Desktop,Windows,5,5,15.96</t>
  </si>
  <si>
    <t>4415,Male,8/20/2021,46974935,17,3,18.86,56.58,Rejected,Philippines,Organic Search,9.18,Computer,Laptop,Windows,4,3,0</t>
  </si>
  <si>
    <t>9608,Male,8/21/2021,73894522,69,1,96.47,96.47,Rejected,Italy,Organic Search,0.52,Computer,Laptop,Windows,4,4,0</t>
  </si>
  <si>
    <t>5916,Female,8/21/2021,25410845,87,1,50.56,50.56,In Process,United States,Social Media,6.73,Computer,Laptop,Linux,4,5,0</t>
  </si>
  <si>
    <t>8977,Male,8/22/2021,40438243,39,2,41.61,83.22,In Process,Saudi Arabia,Social Media,8.45,Computer,Desktop,Windows,1,3,0</t>
  </si>
  <si>
    <t>1600,Male,8/22/2021,23063388,63,2,57.12,114.24,Rejected,Switzerland,Organic Search,0.4,Computer,Desktop,Windows,3,5,0</t>
  </si>
  <si>
    <t>2872,Male,8/23/2021,59301677,96,3,36.96,110.88,Cancelled,Japan,Organic Search,5.48,Computer,Laptop,Windows,4,4,0</t>
  </si>
  <si>
    <t>4433,Male,8/24/2021,14052529,1,2,81.91,163.82,Completed,Thailand,Paid Advertisment,3.04,Computer,Laptop,Windows,5,3,163.82</t>
  </si>
  <si>
    <t>2284,Male,8/24/2021,54364769,93,2,67.46,134.92,Completed,Thailand,Social Media,2.13,Computer,Laptop,Windows,3,3,134.92</t>
  </si>
  <si>
    <t>5609,Male,8/24/2021,47348239,81,1,52.96,52.96,Completed,United States,Social Media,9.49,Computer,Laptop,Windows,4,5,52.96</t>
  </si>
  <si>
    <t>4172,Male,8/24/2021,15147706,29,3,1.91,5.73,Cancelled,Australia,Organic Search,0.24,Computer,Desktop,Windows,5,5,0</t>
  </si>
  <si>
    <t>4239,Male,8/25/2021,51641953,78,1,19.66,19.66,Completed,Russia,Organic Search,7.73,Computer,Laptop,Windows,4,4,19.66</t>
  </si>
  <si>
    <t>5496,Female,8/26/2021,43376798,71,1,57.53,57.53,Completed,United States,Social Media,7.1,Mobile,Smart Phone,Android,4,5,57.53</t>
  </si>
  <si>
    <t>5922,Male,8/26/2021,84922956,54,2,90.78,181.56,Completed,India,Social Media,0.51,Computer,Laptop,Linux,5,5,181.56</t>
  </si>
  <si>
    <t>7844,Male,8/27/2021,80515783,53,1,7.51,7.51,In Process,Mexico,Paid Advertisment,0.45,Mobile,Smart Phone,Windows,3,3,0</t>
  </si>
  <si>
    <t>1942,Female,8/27/2021,16836099,82,3,5.82,17.46,Completed,India,Organic Search,1.01,Computer,Laptop,Windows,5,4,17.46</t>
  </si>
  <si>
    <t>6311,Male,8/28/2021,19347294,69,2,96.47,192.94,In Process,Spain,Organic Search,5.99,Computer,Laptop,Windows,4,5,0</t>
  </si>
  <si>
    <t>7940,Male,8/29/2021,16914218,65,1,38.95,38.95,Completed,Turkey,Organic Search,8.77,Computer,Laptop,Windows,5,5,38.95</t>
  </si>
  <si>
    <t>6087,Male,8/30/2021,35818807,48,1,31.26,31.26,Completed,France,Paid Advertisment,6.77,Computer,Desktop,Windows,1,4,31.26</t>
  </si>
  <si>
    <t>5092,Male,8/30/2021,51843781,38,3,26.03,78.09,Completed,Japan,Social Media,6.71,Computer,Desktop,Windows,3,4,78.09</t>
  </si>
  <si>
    <t>2649,Male,8/31/2021,83008307,60,1,91.28,91.28,Completed,Mexico,Social Media,9.66,Computer,Desktop,Windows,4,4,91.28</t>
  </si>
  <si>
    <t>3701,Male,8/31/2021,82058599,40,3,89.85,269.55,Completed,Indonesia,Social Media,5.03,Computer,Desktop,Windows,3,5,269.55</t>
  </si>
  <si>
    <t>8234,Male,8/31/2021,91176016,58,2,74.55,149.1,Completed,India,Paid Advertisment,4.99,Computer,Desktop,Windows,5,4,149.1</t>
  </si>
  <si>
    <t>4399,Male,9/1/2021,32223646,33,1,28.56,28.56,Completed,Italy,Organic Search,9.76,Computer,Desktop,Windows,4,5,28.56</t>
  </si>
  <si>
    <t>6467,Female,9/2/2021,89389393,48,1,31.26,31.26,In Process,China,Social Media,4.89,Computer,Desktop,Windows,5,5,0</t>
  </si>
  <si>
    <t>6679,Male,9/2/2021,89809652,97,2,56.74,113.48,Completed,South Korea,Organic Search,2.23,Computer,Desktop,Windows,5,4,113.48</t>
  </si>
  <si>
    <t>1527,Male,9/2/2021,33285133,49,2,99.72,199.44,Completed,Japan,Social Media,8.95,Computer,Laptop,Linux,4,5,199.44</t>
  </si>
  <si>
    <t>2192,Male,9/3/2021,57434388,82,2,5.82,11.64,Cancelled,India,Organic Search,8.67,Mobile,Tablet,Android,4,3,0</t>
  </si>
  <si>
    <t>3656,Female,9/4/2021,46960581,67,2,17.22,34.44,Rejected,United Kingdom,Social Media,2.79,Computer,Desktop,Windows,5,4,0</t>
  </si>
  <si>
    <t>2138,Male,9/5/2021,19240027,16,2,39.33,78.66,Cancelled,Poland,Paid Advertisment,2.47,Computer,Laptop,Windows,5,4,0</t>
  </si>
  <si>
    <t>5219,Female,9/5/2021,21738913,27,1,72.93,72.93,Completed,Canada,Organic Search,4.29,Computer,Laptop,Windows,4,4,72.93</t>
  </si>
  <si>
    <t>2135,Female,9/6/2021,58492923,4,3,32.43,97.29,Completed,United Kingdom,Paid Advertisment,2.86,Computer,Desktop,Windows,5,5,97.29</t>
  </si>
  <si>
    <t>1133,Female,9/6/2021,57747156,48,3,31.26,93.78,In Process,Canada,Social Media,8.36,Mobile,Smart Phone,iOS,3,3,0</t>
  </si>
  <si>
    <t>9947,Male,9/6/2021,85643211,4,1,32.43,32.43,Completed,Mexico,Paid Advertisment,0.64,Computer,Desktop,Windows,4,4,32.43</t>
  </si>
  <si>
    <t>5734,Female,9/6/2021,17141101,6,2,8.07,16.14,Completed,Japan,Social Media,8.26,Mobile,Tablet,Android,5,5,16.14</t>
  </si>
  <si>
    <t>3008,Male,9/6/2021,29802774,20,3,81.89,245.67,Cancelled,India,Organic Search,0.44,Computer,Laptop,Linux,5,4,0</t>
  </si>
  <si>
    <t>1620,Female,9/7/2021,53091392,49,2,99.72,199.44,Completed,Indonesia,Organic Search,4.07,Computer,Desktop,Windows,4,3,199.44</t>
  </si>
  <si>
    <t>2554,Female,9/7/2021,49194079,7,2,59.68,119.36,Cancelled,Russia,Organic Search,1.37,Computer,Desktop,Mac,3,5,0</t>
  </si>
  <si>
    <t>5742,Male,9/8/2021,51259624,23,1,95.72,95.72,Cancelled,United Kingdom,Social Media,0.7,Computer,Laptop,Windows,4,4,0</t>
  </si>
  <si>
    <t>2019,Male,9/9/2021,64393909,10,1,19.34,19.34,Rejected,France,Organic Search,1.04,Mobile,Smart Phone,Windows,4,5,0</t>
  </si>
  <si>
    <t>1152,Female,9/9/2021,88648890,1,3,81.91,245.73,In Process,Germany,Organic Search,1.65,Mobile,Smart Phone,Windows,4,5,0</t>
  </si>
  <si>
    <t>7453,Male,9/9/2021,54286611,16,3,39.33,117.99,In Process,Germany,Social Media,0.79,Mobile,Smart Phone,Android,5,4,0</t>
  </si>
  <si>
    <t>7324,Female,9/9/2021,18553899,86,1,93.47,93.47,Completed,Switzerland,Organic Search,3.74,Computer,Laptop,Windows,5,5,93.47</t>
  </si>
  <si>
    <t>9716,Male,9/10/2021,83722626,4,3,32.43,97.29,In Process,Turkey,Organic Search,1.05,Computer,Desktop,Windows,5,4,0</t>
  </si>
  <si>
    <t>2749,Male,9/11/2021,87070657,97,1,56.74,56.74,Completed,South Korea,Social Media,9.33,Computer,Desktop,Windows,1,4,56.74</t>
  </si>
  <si>
    <t>6024,Female,9/12/2021,26027355,92,3,58.5,175.5,Cancelled,India,Social Media,8.22,Computer,Desktop,Windows,5,3,0</t>
  </si>
  <si>
    <t>1647,Female,9/12/2021,74703477,49,3,99.72,299.16,Completed,United Kingdom,Organic Search,5.89,Computer,Desktop,Mac,5,4,299.16</t>
  </si>
  <si>
    <t>1983,Female,9/13/2021,94610528,21,2,98.91,197.82,Completed,United States,Paid Advertisment,8.94,Mobile,Tablet,Android,4,5,197.82</t>
  </si>
  <si>
    <t>1941,Male,9/13/2021,73573144,95,3,50.48,151.44,Completed,Canada,Social Media,5.65,Computer,Desktop,Windows,5,4,151.44</t>
  </si>
  <si>
    <t>7515,Male,9/14/2021,80292701,60,3,91.28,273.84,Completed,Turkey,Paid Advertisment,8.21,Mobile,Smart Phone,iOS,5,5,273.84</t>
  </si>
  <si>
    <t>3413,Female,9/14/2021,72185888,46,3,9.88,29.64,Completed,Iran,Paid Advertisment,1.91,Mobile,Smart Phone,Android,3,5,29.64</t>
  </si>
  <si>
    <t>1801,Female,9/15/2021,35953234,4,1,32.43,32.43,Cancelled,Taiwan,Social Media,7.77,Computer,Laptop,Windows,4,5,0</t>
  </si>
  <si>
    <t>1927,Male,9/15/2021,44849460,22,1,41.48,41.48,Completed,China,Social Media,7.93,Computer,Laptop,Linux,3,4,41.48</t>
  </si>
  <si>
    <t>6059,Male,9/15/2021,58793519,75,3,32.34,97.02,Cancelled,India,Organic Search,4.25,Computer,Desktop,Windows,4,4,0</t>
  </si>
  <si>
    <t>6474,Female,9/16/2021,60986845,26,2,34.43,68.86,In Process,China,Organic Search,0.89,Computer,Laptop,Windows,4,4,0</t>
  </si>
  <si>
    <t>8422,Male,9/17/2021,77403615,92,2,58.5,117,Completed,South Korea,Organic Search,6.67,Computer,Desktop,Windows,5,5,117</t>
  </si>
  <si>
    <t>6609,Female,9/17/2021,73478651,5,3,11.97,35.91,Cancelled,Germany,Paid Advertisment,1.45,Computer,Desktop,Windows,3,5,0</t>
  </si>
  <si>
    <t>4052,Female,9/18/2021,98211678,6,2,8.07,16.14,Completed,Indonesia,Social Media,3.45,Computer,Laptop,Windows,5,3,16.14</t>
  </si>
  <si>
    <t>6366,Female,9/18/2021,72801649,28,2,5.32,10.64,In Process,Germany,Organic Search,1.33,Computer,Laptop,Windows,2,5,0</t>
  </si>
  <si>
    <t>9080,Male,9/19/2021,21666774,49,1,99.72,99.72,Completed,Indonesia,Organic Search,6.94,Computer,Desktop,Windows,5,5,99.72</t>
  </si>
  <si>
    <t>6361,Male,9/20/2021,29545914,38,3,26.03,78.09,Completed,United States,Paid Advertisment,4.56,Computer,Desktop,Linux,5,4,78.09</t>
  </si>
  <si>
    <t>4483,Female,9/20/2021,27574366,47,3,64.64,193.92,Completed,United Kingdom,Organic Search,3.76,Computer,Desktop,Mac,4,4,193.92</t>
  </si>
  <si>
    <t>2655,Male,9/20/2021,77770898,92,1,58.5,58.5,Completed,Nigeria,Organic Search,0.74,Computer,Laptop,Linux,3,3,58.5</t>
  </si>
  <si>
    <t>6173,Male,9/21/2021,98363900,78,3,19.66,58.98,Completed,Turkey,Organic Search,7.66,Computer,Desktop,Windows,5,5,58.98</t>
  </si>
  <si>
    <t>4640,Female,9/21/2021,75663165,95,3,50.48,151.44,Completed,United States,Paid Advertisment,3.58,Mobile,Smart Phone,Windows,5,5,151.44</t>
  </si>
  <si>
    <t>8905,Male,9/22/2021,68637096,26,2,34.43,68.86,Completed,United Kingdom,Social Media,8.38,Computer,Desktop,Windows,2,3,68.86</t>
  </si>
  <si>
    <t>2150,Male,9/22/2021,13482228,83,1,1.22,1.22,Completed,South Korea,Organic Search,0.35,Computer,Desktop,Windows,4,4,1.22</t>
  </si>
  <si>
    <t>2715,Male,9/23/2021,30455584,25,2,11.29,22.58,Completed,Italy,Organic Search,9.84,Computer,Desktop,Linux,5,5,22.58</t>
  </si>
  <si>
    <t>9112,Female,9/23/2021,32720673,80,3,77.64,232.92,Rejected,Netherlands,Social Media,8.68,Computer,Laptop,Linux,5,5,0</t>
  </si>
  <si>
    <t>6295,Female,9/23/2021,44561299,33,2,28.56,57.12,Rejected,Switzerland,Paid Advertisment,0.7,Mobile,Smart Phone,Windows,4,4,0</t>
  </si>
  <si>
    <t>3227,Male,9/24/2021,25907689,92,2,58.5,117,Completed,Japan,Social Media,8.28,Computer,Desktop,Windows,4,4,117</t>
  </si>
  <si>
    <t>4343,Male,9/24/2021,21543880,93,3,67.46,202.38,Completed,Germany,Social Media,4.53,Mobile,Smart Phone,Android,5,5,202.38</t>
  </si>
  <si>
    <t>8229,Male,9/24/2021,17037820,100,1,98.59,98.59,Completed,Japan,Organic Search,2.4,Computer,Laptop,Windows,5,5,98.59</t>
  </si>
  <si>
    <t>3712,Male,9/25/2021,86985167,95,3,50.48,151.44,Cancelled,Germany,Organic Search,3.51,Mobile,Smart Phone,Windows,5,4,0</t>
  </si>
  <si>
    <t>8936,Male,9/25/2021,48150547,4,1,32.43,32.43,In Process,China,Organic Search,2.49,Mobile,Tablet,Windows,4,3,0</t>
  </si>
  <si>
    <t>1293,Male,9/25/2021,64841753,20,2,81.89,163.78,Completed,Egypt,Organic Search,0.91,Mobile,Smart Phone,Android,5,4,163.78</t>
  </si>
  <si>
    <t>3269,Female,9/26/2021,57774679,90,2,21.51,43.02,Cancelled,India,Organic Search,6.56,Mobile,Smart Phone,Android,3,4,0</t>
  </si>
  <si>
    <t>5824,Male,9/26/2021,22051202,7,3,59.68,179.04,In Process,Brazil,Paid Advertisment,3.76,Mobile,Smart Phone,Windows,4,5,0</t>
  </si>
  <si>
    <t>9302,Male,9/26/2021,34634706,68,2,32.68,65.36,Cancelled,France,Social Media,6.23,Computer,Laptop,Windows,4,5,0</t>
  </si>
  <si>
    <t>6244,Female,9/26/2021,86407180,49,3,99.72,299.16,Completed,India,Organic Search,7.99,Computer,Laptop,Windows,5,3,299.16</t>
  </si>
  <si>
    <t>2117,Male,9/26/2021,31817420,74,1,33.51,33.51,In Process,Spain,Organic Search,1.59,Computer,Desktop,Windows,5,5,0</t>
  </si>
  <si>
    <t>4421,Male,9/27/2021,83226977,91,3,67.48,202.44,Completed,Iran,Organic Search,4.33,Computer,Desktop,Mac,4,4,202.44</t>
  </si>
  <si>
    <t>9354,Male,9/28/2021,70175592,39,2,41.61,83.22,Completed,Nigeria,Social Media,6.88,Computer,Desktop,Windows,4,4,83.22</t>
  </si>
  <si>
    <t>1981,Male,9/29/2021,66211124,18,2,1.97,3.94,Rejected,Iran,Social Media,3.6,Computer,Laptop,Windows,2,5,0</t>
  </si>
  <si>
    <t>5271,Male,9/29/2021,57746578,23,1,95.72,95.72,Completed,France,Paid Advertisment,8.33,Mobile,Tablet,Android,5,4,95.72</t>
  </si>
  <si>
    <t>6538,Male,9/30/2021,20414944,50,2,50.71,101.42,In Process,France,Organic Search,6.93,Computer,Desktop,Windows,3,4,0</t>
  </si>
  <si>
    <t>4323,Female,10/1/2021,56467058,86,3,93.47,280.41,Completed,Brazil,Organic Search,0.58,Computer,Desktop,Windows,3,3,280.41</t>
  </si>
  <si>
    <t>5984,Male,10/2/2021,33075631,63,2,57.12,114.24,In Process,France,Social Media,7.44,Computer,Desktop,Windows,5,3,0</t>
  </si>
  <si>
    <t>9952,Male,10/2/2021,11399632,52,3,20.15,60.45,In Process,Taiwan,Organic Search,4.51,Mobile,Smart Phone,Android,5,5,0</t>
  </si>
  <si>
    <t>2259,Male,10/2/2021,68330555,27,3,72.93,218.79,Cancelled,Switzerland,Organic Search,1.36,Mobile,Smart Phone,Android,5,4,0</t>
  </si>
  <si>
    <t>3921,Female,10/3/2021,80616236,44,3,52.78,158.34,In Process,Iran,Paid Advertisment,7.05,Computer,Desktop,Mac,4,5,0</t>
  </si>
  <si>
    <t>8682,Female,10/3/2021,58373305,72,2,3.55,7.1,In Process,Spain,Organic Search,4.41,Computer,Desktop,Windows,5,4,0</t>
  </si>
  <si>
    <t>4875,Male,10/4/2021,19171948,80,1,77.64,77.64,Completed,Belgium,Organic Search,2.27,Computer,Laptop,Windows,5,4,77.64</t>
  </si>
  <si>
    <t>7609,Male,10/5/2021,18451493,30,3,6.08,18.24,Completed,China,Organic Search,8.55,Computer,Laptop,Windows,4,5,18.24</t>
  </si>
  <si>
    <t>3729,Male,10/6/2021,12773585,64,2,35.23,70.46,Completed,Germany,Organic Search,9.27,Computer,Laptop,Windows,3,4,70.46</t>
  </si>
  <si>
    <t>7684,Male,10/6/2021,69959801,77,1,20.4,20.4,Completed,Italy,Paid Advertisment,8.87,Mobile,Tablet,Windows,5,5,20.4</t>
  </si>
  <si>
    <t>9556,Male,10/6/2021,88350679,44,2,52.78,105.56,In Process,Philippines,Organic Search,5.06,Mobile,Smart Phone,Windows,5,4,0</t>
  </si>
  <si>
    <t>1573,Male,10/6/2021,56501792,9,3,73.83,221.49,Completed,Germany,Organic Search,5.45,Computer,Laptop,Windows,4,5,221.49</t>
  </si>
  <si>
    <t>6855,Female,10/7/2021,53844450,90,3,21.51,64.53,Completed,Taiwan,Organic Search,3.65,Computer,Laptop,Linux,4,4,64.53</t>
  </si>
  <si>
    <t>6524,Male,10/8/2021,33558708,88,3,40.95,122.85,In Process,Spain,Organic Search,9.43,Computer,Desktop,Windows,4,4,0</t>
  </si>
  <si>
    <t>6000,Female,10/8/2021,78752960,59,2,79.57,159.14,Completed,Taiwan,Organic Search,9.95,Mobile,Smart Phone,Android,5,5,159.14</t>
  </si>
  <si>
    <t>7608,Male,10/9/2021,95168265,83,3,1.22,3.66,In Process,Canada,Paid Advertisment,3.62,Computer,Desktop,Windows,5,5,0</t>
  </si>
  <si>
    <t>2630,Female,10/9/2021,22345968,56,3,87.34,262.02,Completed,Mexico,Organic Search,2.39,Mobile,Tablet,Android,4,5,262.02</t>
  </si>
  <si>
    <t>2187,Female,10/9/2021,75776835,61,2,70.34,140.68,Completed,Australia,Paid Advertisment,6.86,Computer,Desktop,Windows,4,5,140.68</t>
  </si>
  <si>
    <t>7489,Female,10/10/2021,32152388,68,3,32.68,98.04,Completed,Japan,Organic Search,7.28,Computer,Laptop,Windows,5,5,98.04</t>
  </si>
  <si>
    <t>3435,Male,10/11/2021,92670065,38,2,26.03,52.06,In Process,Mexico,Social Media,6.33,Computer,Laptop,Windows,5,4,0</t>
  </si>
  <si>
    <t>6891,Male,10/12/2021,84180022,78,1,19.66,19.66,In Process,Brazil,Organic Search,4.81,Computer,Laptop,Windows,5,1,0</t>
  </si>
  <si>
    <t>5040,Male,10/12/2021,58124017,83,2,1.22,2.44,Completed,China,Social Media,5.94,Mobile,Tablet,Android,5,5,2.44</t>
  </si>
  <si>
    <t>4561,Male,10/13/2021,25021572,11,1,4.31,4.31,Cancelled,United Kingdom,Social Media,0.34,Computer,Desktop,Windows,5,5,0</t>
  </si>
  <si>
    <t>4360,Male,10/13/2021,25646480,16,3,39.33,117.99,Completed,Canada,Organic Search,6.09,Computer,Laptop,Windows,4,5,117.99</t>
  </si>
  <si>
    <t>8981,Male,10/14/2021,79871631,82,3,5.82,17.46,In Process,China,Organic Search,5.8,Computer,Laptop,Linux,4,5,0</t>
  </si>
  <si>
    <t>3724,Female,10/14/2021,43787348,99,2,36.83,73.66,Completed,Taiwan,Organic Search,0.47,Mobile,Smart Phone,Windows,4,5,73.66</t>
  </si>
  <si>
    <t>5004,Male,10/14/2021,39300068,11,2,4.31,8.62,In Process,Netherlands,Organic Search,5.05,Computer,Laptop,Windows,4,4,0</t>
  </si>
  <si>
    <t>3244,Female,10/14/2021,54347484,13,2,41.29,82.58,Completed,India,Social Media,9.98,Computer,Desktop,Windows,5,5,82.58</t>
  </si>
  <si>
    <t>7156,Male,10/15/2021,80557440,58,1,74.55,74.55,Completed,South Korea,Social Media,9.67,Computer,Laptop,Linux,3,5,74.55</t>
  </si>
  <si>
    <t>1870,Male,10/15/2021,85395420,38,2,26.03,52.06,Completed,Australia,Social Media,1.76,Computer,Laptop,Linux,4,5,52.06</t>
  </si>
  <si>
    <t>5449,Female,10/16/2021,25780216,60,1,91.28,91.28,Completed,Australia,Organic Search,8.11,Mobile,Smart Phone,iOS,5,4,91.28</t>
  </si>
  <si>
    <t>8039,Female,10/17/2021,96530617,54,2,90.78,181.56,Cancelled,Philippines,Social Media,7.28,Computer,Desktop,Windows,4,5,0</t>
  </si>
  <si>
    <t>1790,Female,10/18/2021,76142056,82,3,5.82,17.46,Completed,United States,Paid Advertisment,9.1,Computer,Desktop,Windows,5,5,17.46</t>
  </si>
  <si>
    <t>1779,Male,10/18/2021,71251090,61,1,70.34,70.34,Cancelled,Japan,Social Media,5.44,Computer,Desktop,Windows,4,4,0</t>
  </si>
  <si>
    <t>8638,Male,10/19/2021,67477504,98,1,85.04,85.04,Completed,Argentina,Social Media,3.28,Mobile,Tablet,Android,5,5,85.04</t>
  </si>
  <si>
    <t>5222,Male,10/19/2021,48950516,75,2,32.34,64.68,In Process,United Kingdom,Social Media,8.51,Computer,Desktop,Windows,5,5,0</t>
  </si>
  <si>
    <t>8174,Male,10/20/2021,64963233,1,3,81.91,245.73,Completed,China,Social Media,9.19,Computer,Laptop,Windows,2,3,245.73</t>
  </si>
  <si>
    <t>8239,Male,10/21/2021,51229486,68,3,32.68,98.04,Completed,Spain,Paid Advertisment,7.33,Computer,Laptop,Windows,5,4,98.04</t>
  </si>
  <si>
    <t>9064,Male,10/21/2021,67048447,95,3,50.48,151.44,Completed,Italy,Organic Search,0.26,Mobile,Tablet,Windows,3,5,151.44</t>
  </si>
  <si>
    <t>1593,Female,10/21/2021,84864567,100,2,98.59,197.18,Completed,South Korea,Social Media,0.64,Computer,Desktop,Windows,4,5,197.18</t>
  </si>
  <si>
    <t>5263,Female,10/21/2021,88781429,46,2,9.88,19.76,Completed,Belgium,Organic Search,0.2,Computer,Desktop,Windows,4,4,19.76</t>
  </si>
  <si>
    <t>4032,Male,10/22/2021,59954634,3,1,97.19,97.19,Completed,United Kingdom,Organic Search,3.33,Computer,Desktop,Windows,3,4,97.19</t>
  </si>
  <si>
    <t>3586,Male,10/22/2021,64942778,23,3,95.72,287.16,Completed,Switzerland,Paid Advertisment,8.57,Computer,Desktop,Windows,5,5,287.16</t>
  </si>
  <si>
    <t>2077,Male,10/23/2021,57709188,22,2,41.48,82.96,Completed,Australia,Organic Search,6.05,Computer,Laptop,Windows,5,4,82.96</t>
  </si>
  <si>
    <t>3173,Male,10/24/2021,44769086,93,3,67.46,202.38,Completed,Russia,Social Media,2.24,Computer,Laptop,Windows,4,2,202.38</t>
  </si>
  <si>
    <t>4067,Male,10/24/2021,92714309,14,2,89.76,179.52,Completed,South Korea,Paid Advertisment,2.9,Computer,Laptop,Windows,4,5,179.52</t>
  </si>
  <si>
    <t>7590,Male,10/24/2021,97266468,62,1,81.46,81.46,Completed,Saudi Arabia,Social Media,7.69,Mobile,Tablet,Windows,4,5,81.46</t>
  </si>
  <si>
    <t>9718,Male,10/25/2021,52535033,60,1,91.28,91.28,Completed,South Korea,Organic Search,0.91,Mobile,Smart Phone,Android,3,4,91.28</t>
  </si>
  <si>
    <t>3588,Female,10/25/2021,26428428,10,2,19.34,38.68,Cancelled,China,Social Media,6.33,Mobile,Tablet,Android,5,4,0</t>
  </si>
  <si>
    <t>2443,Female,10/26/2021,35634429,51,1,50.59,50.59,Completed,China,Organic Search,9.78,Computer,Laptop,Linux,5,5,50.59</t>
  </si>
  <si>
    <t>4336,Female,10/26/2021,16552445,64,3,35.23,105.69,Completed,Russia,Paid Advertisment,3.92,Mobile,Smart Phone,Android,4,4,105.69</t>
  </si>
  <si>
    <t>6147,Male,10/27/2021,13140317,76,2,76.67,153.34,Completed,Spain,Organic Search,9.8,Computer,Desktop,Windows,4,4,153.34</t>
  </si>
  <si>
    <t>5203,Male,10/27/2021,27255087,95,2,50.48,100.96,Completed,Russia,Social Media,0.22,Computer,Desktop,Windows,2,4,100.96</t>
  </si>
  <si>
    <t>9131,Male,10/28/2021,82747298,52,2,20.15,40.3,Completed,United Kingdom,Organic Search,0.13,Computer,Desktop,Windows,5,5,40.3</t>
  </si>
  <si>
    <t>8555,Female,10/29/2021,98371253,49,2,99.72,199.44,In Process,France,Organic Search,8.56,Computer,Desktop,Windows,3,5,0</t>
  </si>
  <si>
    <t>7736,Male,10/30/2021,48233954,79,3,33.28,99.84,Cancelled,Spain,Paid Advertisment,3.22,Mobile,Tablet,Android,4,5,0</t>
  </si>
  <si>
    <t>8389,Male,10/30/2021,97686521,8,1,67.18,67.18,Completed,France,Organic Search,2.36,Mobile,Tablet,Windows,4,5,67.18</t>
  </si>
  <si>
    <t>6889,Male,10/31/2021,34826548,25,2,11.29,22.58,Completed,Spain,Social Media,3.77,Computer,Desktop,Windows,5,3,22.58</t>
  </si>
  <si>
    <t>1697,Male,11/1/2021,84111923,26,3,34.43,103.29,Completed,India,Social Media,7.98,Mobile,Smart Phone,Android,5,2,103.29</t>
  </si>
  <si>
    <t>1585,Male,11/1/2021,35207445,19,1,13.2,13.2,Completed,United States,Organic Search,9.76,Mobile,Tablet,Windows,5,5,13.2</t>
  </si>
  <si>
    <t>6606,Male,11/1/2021,85655933,38,1,26.03,26.03,Completed,South Korea,Organic Search,5.05,Mobile,Tablet,Windows,4,4,26.03</t>
  </si>
  <si>
    <t>2762,Male,11/2/2021,28072579,20,3,81.89,245.67,Cancelled,United Kingdom,Paid Advertisment,3.57,Computer,Laptop,Windows,4,2,0</t>
  </si>
  <si>
    <t>1783,Male,11/2/2021,14723338,98,2,85.04,170.08,Completed,China,Organic Search,5.62,Mobile,Smart Phone,Android,5,3,170.08</t>
  </si>
  <si>
    <t>7276,Male,11/3/2021,29054568,20,1,81.89,81.89,In Process,Japan,Organic Search,7.2,Computer,Desktop,Windows,4,4,0</t>
  </si>
  <si>
    <t>2468,Male,11/3/2021,17114773,100,2,98.59,197.18,Completed,Spain,Paid Advertisment,6.39,Computer,Laptop,Windows,4,5,197.18</t>
  </si>
  <si>
    <t>6548,Male,11/3/2021,35166099,90,3,21.51,64.53,Completed,Egypt,Paid Advertisment,5.63,Mobile,Smart Phone,Android,5,5,64.53</t>
  </si>
  <si>
    <t>6295,Female,11/4/2021,33070064,9,2,73.83,147.66,Completed,United Kingdom,Social Media,3.72,Computer,Desktop,Windows,2,3,147.66</t>
  </si>
  <si>
    <t>7885,Male,11/4/2021,11870364,45,1,3.67,3.67,Completed,Vietnam,Social Media,7.02,Computer,Desktop,Windows,5,4,3.67</t>
  </si>
  <si>
    <t>9899,Female,11/4/2021,44435298,83,2,1.22,2.44,Completed,Brazil,Organic Search,6.49,Mobile,Tablet,Android,3,4,2.44</t>
  </si>
  <si>
    <t>1915,Female,11/5/2021,41086312,53,1,7.51,7.51,Completed,Netherlands,Organic Search,7.9,Computer,Laptop,Windows,1,4,7.51</t>
  </si>
  <si>
    <t>1845,Female,11/6/2021,42852928,55,3,73.53,220.59,Cancelled,China,Social Media,6.99,Computer,Laptop,Windows,5,5,0</t>
  </si>
  <si>
    <t>1963,Female,11/6/2021,84175543,78,2,19.66,39.32,Completed,France,Organic Search,7.77,Computer,Desktop,Windows,4,5,39.32</t>
  </si>
  <si>
    <t>6603,Male,11/7/2021,19243365,95,1,50.48,50.48,Cancelled,China,Social Media,3.86,Computer,Laptop,Windows,4,4,0</t>
  </si>
  <si>
    <t>9316,Male,11/7/2021,50910369,49,1,99.72,99.72,Completed,United Kingdom,Social Media,6.9,Computer,Laptop,Windows,4,5,99.72</t>
  </si>
  <si>
    <t>6259,Male,11/7/2021,69279502,73,1,30.57,30.57,In Process,Egypt,Social Media,7.55,Mobile,Tablet,Android,5,5,0</t>
  </si>
  <si>
    <t>2418,Female,11/8/2021,60237612,22,1,41.48,41.48,Completed,Spain,Organic Search,4.45,Computer,Desktop,Mac,3,5,41.48</t>
  </si>
  <si>
    <t>2638,Female,11/9/2021,17305146,81,1,52.96,52.96,Rejected,China,Organic Search,5.46,Mobile,Tablet,Android,5,5,0</t>
  </si>
  <si>
    <t>2863,Male,11/10/2021,87058525,41,2,32.33,64.66,In Process,China,Organic Search,4.48,Computer,Desktop,Windows,4,4,0</t>
  </si>
  <si>
    <t>7777,Male,11/10/2021,57631307,49,2,99.72,199.44,Completed,China,Organic Search,0.15,Computer,Desktop,Windows,3,5,199.44</t>
  </si>
  <si>
    <t>2003,Male,11/10/2021,52978600,95,3,50.48,151.44,Completed,Turkey,Paid Advertisment,0.49,Mobile,Tablet,Windows,3,5,151.44</t>
  </si>
  <si>
    <t>6789,Male,11/11/2021,21792922,70,1,63.88,63.88,Completed,Taiwan,Organic Search,4.07,Mobile,Tablet,Windows,5,5,63.88</t>
  </si>
  <si>
    <t>4568,Male,11/12/2021,51570786,1,1,81.91,81.91,Completed,United States,Paid Advertisment,5.64,Mobile,Tablet,Android,5,1,81.91</t>
  </si>
  <si>
    <t>8926,Female,11/12/2021,26155961,66,3,56.01,168.03,In Process,Brazil,Organic Search,2.2,Mobile,Tablet,Android,4,4,0</t>
  </si>
  <si>
    <t>2232,Female,11/12/2021,67410203,22,1,41.48,41.48,Completed,Russia,Organic Search,3.25,Computer,Desktop,Windows,4,4,41.48</t>
  </si>
  <si>
    <t>7535,Female,11/13/2021,41354976,60,1,91.28,91.28,In Process,Germany,Paid Advertisment,8.63,Computer,Desktop,Windows,2,3,0</t>
  </si>
  <si>
    <t>5957,Male,11/13/2021,98333875,71,3,57.53,172.59,Cancelled,Germany,Organic Search,7.61,Computer,Laptop,Windows,4,3,0</t>
  </si>
  <si>
    <t>9621,Male,11/14/2021,92619004,90,1,21.51,21.51,Rejected,Indonesia,Organic Search,4.52,Mobile,Tablet,Windows,4,4,0</t>
  </si>
  <si>
    <t>1595,Male,11/15/2021,72723385,53,1,7.51,7.51,In Process,Turkey,Paid Advertisment,1.76,Mobile,Tablet,Windows,5,5,0</t>
  </si>
  <si>
    <t>8192,Female,11/15/2021,47303779,98,3,85.04,255.12,Completed,China,Paid Advertisment,6.38,Computer,Laptop,Windows,3,5,255.12</t>
  </si>
  <si>
    <t>5476,Female,11/15/2021,61070309,57,2,13.08,26.16,Completed,Thailand,Organic Search,8.69,Computer,Desktop,Mac,5,4,26.16</t>
  </si>
  <si>
    <t>6254,Male,11/15/2021,30584563,53,2,7.51,15.02,Cancelled,Canada,Organic Search,1.63,Computer,Desktop,Windows,5,4,0</t>
  </si>
  <si>
    <t>4857,Male,11/16/2021,26356102,50,3,50.71,152.13,Completed,Saudi Arabia,Organic Search,9.82,Mobile,Smart Phone,Windows,4,5,152.13</t>
  </si>
  <si>
    <t>7544,Male,11/17/2021,91298503,40,3,89.85,269.55,Cancelled,Mexico,Paid Advertisment,8.73,Computer,Desktop,Windows,5,4,0</t>
  </si>
  <si>
    <t>6227,Female,11/17/2021,33495782,99,2,36.83,73.66,Cancelled,Australia,Social Media,7.19,Computer,Desktop,Windows,3,5,0</t>
  </si>
  <si>
    <t>6701,Male,11/18/2021,65274373,10,2,19.34,38.68,Cancelled,Japan,Paid Advertisment,6.63,Mobile,Smart Phone,Android,5,4,0</t>
  </si>
  <si>
    <t>8816,Female,11/19/2021,45219126,65,3,38.95,116.85,In Process,Poland,Social Media,7.65,Computer,Laptop,Windows,4,3,0</t>
  </si>
  <si>
    <t>4549,Female,11/20/2021,25207465,94,1,17.63,17.63,Completed,Switzerland,Paid Advertisment,2.98,Computer,Laptop,Windows,3,3,17.63</t>
  </si>
  <si>
    <t>5765,Male,11/20/2021,87742966,96,3,36.96,110.88,Completed,Spain,Paid Advertisment,2.82,Mobile,Smart Phone,Android,4,4,110.88</t>
  </si>
  <si>
    <t>3658,Male,11/20/2021,57572903,76,2,76.67,153.34,In Process,Australia,Social Media,6.38,Computer,Laptop,Windows,5,2,0</t>
  </si>
  <si>
    <t>7606,Male,11/21/2021,73233145,54,1,90.78,90.78,In Process,United States,Paid Advertisment,5.07,Mobile,Tablet,Windows,4,3,0</t>
  </si>
  <si>
    <t>2923,Male,11/22/2021,43748459,93,3,67.46,202.38,Completed,France,Paid Advertisment,8.11,Mobile,Tablet,Windows,4,2,202.38</t>
  </si>
  <si>
    <t>8145,Female,11/22/2021,42067735,90,2,21.51,43.02,Completed,United States,Organic Search,6.71,Computer,Desktop,Windows,5,3,43.02</t>
  </si>
  <si>
    <t>9278,Male,11/23/2021,35385354,73,2,30.57,61.14,Cancelled,South Korea,Organic Search,3.02,Computer,Desktop,Windows,5,5,0</t>
  </si>
  <si>
    <t>1454,Male,11/23/2021,86949266,88,2,40.95,81.9,Completed,Canada,Organic Search,0.07,Computer,Desktop,Windows,5,4,81.9</t>
  </si>
  <si>
    <t>6390,Male,11/24/2021,19849649,78,2,19.66,39.32,In Process,India,Organic Search,0.14,Computer,Desktop,Windows,3,4,0</t>
  </si>
  <si>
    <t>7546,Male,11/24/2021,51122530,3,2,97.19,194.38,In Process,China,Organic Search,1.95,Computer,Laptop,Windows,4,5,0</t>
  </si>
  <si>
    <t>3764,Male,11/25/2021,41279026,80,1,77.64,77.64,Rejected,Iran,Paid Advertisment,8.22,Computer,Laptop,Windows,5,5,0</t>
  </si>
  <si>
    <t>9445,Female,11/25/2021,69769471,17,3,18.86,56.58,In Process,Mexico,Paid Advertisment,2.74,Computer,Desktop,Windows,4,5,0</t>
  </si>
  <si>
    <t>6314,Male,11/26/2021,44664359,27,2,72.93,145.86,In Process,Turkey,Organic Search,1.2,Computer,Laptop,Windows,5,2,0</t>
  </si>
  <si>
    <t>8628,Male,11/26/2021,19228994,64,1,35.23,35.23,Completed,Germany,Organic Search,2.36,Mobile,Smart Phone,Android,5,4,35.23</t>
  </si>
  <si>
    <t>6524,Male,11/27/2021,36845256,66,2,56.01,112.02,Completed,South Korea,Social Media,1.08,Computer,Laptop,Windows,3,4,112.02</t>
  </si>
  <si>
    <t>1830,Male,11/27/2021,26904102,72,3,3.55,10.65,Rejected,Switzerland,Organic Search,4.3,Mobile,Smart Phone,Windows,5,1,0</t>
  </si>
  <si>
    <t>9243,Female,11/28/2021,96307957,90,3,21.51,64.53,Completed,India,Social Media,9.9,Computer,Laptop,Windows,3,2,64.53</t>
  </si>
  <si>
    <t>3684,Male,11/28/2021,42326028,87,3,50.56,151.68,Completed,Philippines,Paid Advertisment,9.39,Computer,Desktop,Windows,4,4,151.68</t>
  </si>
  <si>
    <t>5122,Male,11/29/2021,41138985,89,3,37.61,112.83,In Process,Germany,Social Media,6.13,Mobile,Smart Phone,iOS,5,5,0</t>
  </si>
  <si>
    <t>5838,Female,11/29/2021,34373769,19,3,13.2,39.6,In Process,Canada,Social Media,1.66,Computer,Laptop,Windows,4,4,0</t>
  </si>
  <si>
    <t>9975,Male,11/30/2021,28840566,8,3,67.18,201.54,Completed,Poland,Organic Search,5.8,Mobile,Smart Phone,Android,5,5,201.54</t>
  </si>
  <si>
    <t>1748,Male,11/30/2021,99496759,51,1,50.59,50.59,Completed,Japan,Paid Advertisment,4.72,Mobile,Tablet,Windows,5,2,50.59</t>
  </si>
  <si>
    <t>5231,Female,11/30/2021,83877363,58,3,74.55,223.65,Cancelled,Taiwan,Organic Search,7.67,Mobile,Tablet,Windows,4,4,0</t>
  </si>
  <si>
    <t>8206,Male,12/1/2021,50473281,88,3,40.95,122.85,Cancelled,Brazil,Paid Advertisment,7.27,Mobile,Smart Phone,Windows,4,5,0</t>
  </si>
  <si>
    <t>3330,Female,12/1/2021,36822229,48,1,31.26,31.26,In Process,Spain,Organic Search,0.46,Computer,Desktop,Windows,5,4,0</t>
  </si>
  <si>
    <t>8169,Female,12/2/2021,61247695,42,2,74.77,149.54,Completed,United Kingdom,Organic Search,8.29,Computer,Desktop,Windows,5,3,149.54</t>
  </si>
  <si>
    <t>7807,Male,12/2/2021,58456721,3,2,97.19,194.38,Completed,Spain,Organic Search,1.09,Mobile,Smart Phone,Android,5,4,194.38</t>
  </si>
  <si>
    <t>2153,Female,12/2/2021,50371161,12,2,86.11,172.22,Completed,Japan,Social Media,2.47,Computer,Laptop,Linux,4,2,172.22</t>
  </si>
  <si>
    <t>2661,Male,12/3/2021,96826945,56,1,87.34,87.34,Cancelled,Italy,Organic Search,2.79,Computer,Desktop,Windows,4,4,0</t>
  </si>
  <si>
    <t>4631,Male,12/3/2021,57363228,17,1,18.86,18.86,Completed,Switzerland,Paid Advertisment,9.19,Computer,Laptop,Windows,2,4,18.86</t>
  </si>
  <si>
    <t>3571,Male,12/4/2021,70385813,79,3,33.28,99.84,In Process,United States,Paid Advertisment,1.06,Computer,Laptop,Windows,4,5,0</t>
  </si>
  <si>
    <t>4646,Female,12/5/2021,70817801,88,3,40.95,122.85,Completed,Indonesia,Organic Search,2.12,Computer,Laptop,Linux,3,3,122.85</t>
  </si>
  <si>
    <t>5901,Female,12/5/2021,67133273,95,1,50.48,50.48,Completed,United Kingdom,Organic Search,6.79,Computer,Desktop,Windows,5,5,50.48</t>
  </si>
  <si>
    <t>4922,Male,12/5/2021,97685575,80,1,77.64,77.64,Completed,Philippines,Social Media,6.76,Computer,Laptop,Linux,4,5,77.64</t>
  </si>
  <si>
    <t>4808,Male,12/6/2021,54003275,34,1,48.24,48.24,Completed,United Kingdom,Paid Advertisment,1.93,Computer,Desktop,Mac,5,4,48.24</t>
  </si>
  <si>
    <t>8665,Male,12/7/2021,81191239,81,1,52.96,52.96,Completed,Australia,Organic Search,8.52,Computer,Laptop,Linux,5,3,52.96</t>
  </si>
  <si>
    <t>2519,Male,12/7/2021,83888799,29,2,1.91,3.82,Completed,Italy,Organic Search,4.26,Computer,Laptop,Windows,5,3,3.82</t>
  </si>
  <si>
    <t>8199,Male,12/8/2021,87803323,22,3,41.48,124.44,Completed,Australia,Social Media,5.46,Computer,Desktop,Mac,4,4,124.44</t>
  </si>
  <si>
    <t>8886,Male,12/8/2021,21371412,38,1,26.03,26.03,Completed,United States,Organic Search,8.49,Computer,Laptop,Linux,5,3,26.03</t>
  </si>
  <si>
    <t>4743,Male,12/9/2021,59592618,72,3,3.55,10.65,Cancelled,Germany,Organic Search,6.07,Computer,Laptop,Windows,5,4,0</t>
  </si>
  <si>
    <t>2715,Male,12/9/2021,23750342,42,2,74.77,149.54,Completed,China,Paid Advertisment,0.28,Computer,Laptop,Windows,5,5,149.54</t>
  </si>
  <si>
    <t>5881,Female,12/10/2021,98057908,59,2,79.57,159.14,Completed,United States,Organic Search,7.6,Computer,Laptop,Windows,3,4,159.14</t>
  </si>
  <si>
    <t>7033,Female,12/10/2021,46903429,64,2,35.23,70.46,Completed,Canada,Organic Search,4.87,Computer,Desktop,Windows,5,2,70.46</t>
  </si>
  <si>
    <t>2407,Male,12/10/2021,85903263,59,1,79.57,79.57,Rejected,India,Organic Search,6.42,Computer,Laptop,Windows,5,5,0</t>
  </si>
  <si>
    <t>8057,Female,12/11/2021,43261211,66,1,56.01,56.01,Completed,United States,Social Media,9.78,Mobile,Smart Phone,Windows,5,4,56.01</t>
  </si>
  <si>
    <t>3266,Female,12/11/2021,76056830,98,3,85.04,255.12,Completed,United Kingdom,Organic Search,1.65,Computer,Laptop,Windows,4,5,255.12</t>
  </si>
  <si>
    <t>5433,Male,12/11/2021,72181659,17,1,18.86,18.86,Cancelled,Canada,Paid Advertisment,4.53,Computer,Laptop,Windows,4,4,0</t>
  </si>
  <si>
    <t>4676,Male,12/12/2021,37967437,31,3,43.5,130.5,Completed,China,Organic Search,4.09,Computer,Desktop,Windows,5,5,130.5</t>
  </si>
  <si>
    <t>5162,Male,12/13/2021,58745182,3,2,97.19,194.38,Completed,Japan,Social Media,4.81,Computer,Laptop,Linux,4,5,194.38</t>
  </si>
  <si>
    <t>4940,Male,12/14/2021,65088250,78,3,19.66,58.98,Rejected,China,Organic Search,0.01,Computer,Laptop,Windows,2,4,0</t>
  </si>
  <si>
    <t>5396,Male,12/15/2021,15670132,54,3,90.78,272.34,Completed,China,Social Media,4.6,Computer,Desktop,Windows,5,5,272.34</t>
  </si>
  <si>
    <t>8845,Male,12/15/2021,98456704,55,2,73.53,147.06,Completed,India,Social Media,7.45,Computer,Desktop,Windows,5,5,147.06</t>
  </si>
  <si>
    <t>2221,Male,12/16/2021,41345777,71,1,57.53,57.53,Completed,United States,Organic Search,6.45,Computer,Desktop,Linux,5,3,57.53</t>
  </si>
  <si>
    <t>7673,Female,12/16/2021,23603140,53,1,7.51,7.51,Cancelled,Switzerland,Social Media,3.31,Mobile,Tablet,iOS,3,5,0</t>
  </si>
  <si>
    <t>3936,Male,12/17/2021,62216520,42,3,74.77,224.31,In Process,United States,Organic Search,8.11,Computer,Laptop,Windows,5,5,0</t>
  </si>
  <si>
    <t>7408,Male,12/17/2021,45172935,80,3,77.64,232.92,Completed,United Kingdom,Social Media,7.3,Computer,Laptop,Windows,4,4,232.92</t>
  </si>
  <si>
    <t>2241,Male,12/18/2021,13607267,1,1,81.91,81.91,Completed,Egypt,Organic Search,8,Mobile,Tablet,Windows,5,5,81.91</t>
  </si>
  <si>
    <t>4796,Male,12/18/2021,91447579,20,1,81.89,81.89,Completed,Brazil,Organic Search,1.46,Computer,Laptop,Windows,5,5,81.89</t>
  </si>
  <si>
    <t>7939,Female,12/19/2021,51203881,23,1,95.72,95.72,Completed,South Korea,Organic Search,7.42,Computer,Laptop,Windows,5,5,95.72</t>
  </si>
  <si>
    <t>2021,Male,12/20/2021,46906964,93,3,67.46,202.38,Cancelled,Russia,Organic Search,2.96,Computer,Laptop,Windows,4,4,0</t>
  </si>
  <si>
    <t>9336,Male,12/21/2021,57102856,54,2,90.78,181.56,Completed,India,Organic Search,8.82,Computer,Desktop,Windows,4,3,181.56</t>
  </si>
  <si>
    <t>2876,Male,12/21/2021,67895342,26,1,34.43,34.43,In Process,Argentina,Social Media,0.38,Mobile,Tablet,Windows,4,4,0</t>
  </si>
  <si>
    <t>8429,Male,12/21/2021,50998713,37,3,11.5,34.5,Completed,Indonesia,Paid Advertisment,3.4,Computer,Desktop,Mac,4,5,34.5</t>
  </si>
  <si>
    <t>8127,Male,12/21/2021,16404332,89,1,37.61,37.61,Completed,United States,Social Media,6.63,Computer,Laptop,Windows,5,1,37.61</t>
  </si>
  <si>
    <t>5902,Male,12/22/2021,68657651,41,2,32.33,64.66,Completed,China,Paid Advertisment,8.65,Mobile,Smart Phone,Windows,5,4,64.66</t>
  </si>
  <si>
    <t>1958,Male,12/22/2021,67408732,11,3,4.31,12.93,Cancelled,France,Organic Search,0.65,Computer,Laptop,Windows,5,5,0</t>
  </si>
  <si>
    <t>9773,Male,12/22/2021,16935760,34,2,48.24,96.48,Completed,South Korea,Paid Advertisment,5.61,Computer,Desktop,Windows,5,5,96.48</t>
  </si>
  <si>
    <t>8902,Male,12/23/2021,49857136,72,3,3.55,10.65,Cancelled,Mexico,Organic Search,4.03,Computer,Laptop,Windows,5,4,0</t>
  </si>
  <si>
    <t>8985,Female,12/23/2021,16436571,47,3,64.64,193.92,Completed,Saudi Arabia,Paid Advertisment,2.63,Computer,Laptop,Windows,5,4,193.92</t>
  </si>
  <si>
    <t>1577,Female,12/24/2021,87109212,61,1,70.34,70.34,Rejected,France,Paid Advertisment,3.53,Computer,Laptop,Windows,3,3,0</t>
  </si>
  <si>
    <t>2970,Female,12/24/2021,68930028,22,3,41.48,124.44,Completed,Netherlands,Organic Search,4.98,Mobile,Tablet,Windows,2,5,124.44</t>
  </si>
  <si>
    <t>6295,Female,12/25/2021,77771831,77,1,20.4,20.4,Rejected,Brazil,Social Media,5.54,Mobile,Tablet,iOS,4,5,0</t>
  </si>
  <si>
    <t>1895,Female,12/26/2021,94764382,81,1,52.96,52.96,Completed,Russia,Organic Search,4.69,Computer,Desktop,Windows,4,5,52.96</t>
  </si>
  <si>
    <t>2635,Male,12/27/2021,46153346,98,1,85.04,85.04,Completed,United States,Organic Search,4.51,Computer,Desktop,Mac,4,3,85.04</t>
  </si>
  <si>
    <t>1746,Male,12/27/2021,24295167,12,1,86.11,86.11,In Process,Russia,Paid Advertisment,1.04,Computer,Laptop,Windows,4,5,0</t>
  </si>
  <si>
    <t>5273,Female,12/28/2021,62156759,86,2,93.47,186.94,Cancelled,South Korea,Paid Advertisment,8.46,Computer,Desktop,Windows,3,5,0</t>
  </si>
  <si>
    <t>4178,Female,12/28/2021,73089360,19,1,13.2,13.2,Completed,United States,Paid Advertisment,6.77,Mobile,Smart Phone,Android,5,5,13.2</t>
  </si>
  <si>
    <t>8164,Male,12/29/2021,15405611,60,2,91.28,182.56,Rejected,Mexico,Organic Search,6.64,Computer,Desktop,Windows,4,5,0</t>
  </si>
  <si>
    <t>6114,Female,12/30/2021,57385997,59,2,79.57,159.14,Cancelled,Italy,Organic Search,1.07,Computer,Desktop,Windows,5,5,0</t>
  </si>
  <si>
    <t>1414,Male,12/30/2021,94663927,87,2,50.56,101.12,Rejected,Russia,Organic Search,4.14,Computer,Desktop,Windows,5,5,0</t>
  </si>
  <si>
    <t>5516,Male,12/30/2021,88341675,17,2,18.86,37.72,Completed,Russia,Organic Search,3.49,Mobile,Tablet,Windows,5,4,37.72</t>
  </si>
  <si>
    <t>8265,Male,12/30/2021,70872173,37,1,11.5,11.5,Completed,Japan,Organic Search,2.46,Computer,Laptop,Windows,4,3,11.5</t>
  </si>
  <si>
    <t>1380,Female,12/31/2021,75577906,47,2,64.64,129.28,Completed,United Kingdom,Organic Search,2.47,Mobile,Tablet,Windows,4,1,129.28</t>
  </si>
  <si>
    <t>6524,Male,1/1/2022,12720328,86,1,93.47,93.47,Completed,United States,Organic Search,9.12,Computer,Laptop,Linux,3,5,93.47</t>
  </si>
  <si>
    <t>2055,Female,1/2/2022,39504954,43,1,30.66,30.66,Rejected,Australia,Organic Search,5.47,Computer,Desktop,Mac,5,3,0</t>
  </si>
  <si>
    <t>2405,Female,1/2/2022,29820761,57,2,13.08,26.16,Completed,Saudi Arabia,Organic Search,5.1,Computer,Laptop,Windows,5,3,26.16</t>
  </si>
  <si>
    <t>6203,Female,1/2/2022,27802693,31,1,43.5,43.5,Completed,Belgium,Organic Search,2.95,Computer,Desktop,Windows,4,5,43.5</t>
  </si>
  <si>
    <t>5253,Female,1/3/2022,94307143,77,1,20.4,20.4,Completed,Switzerland,Paid Advertisment,2.09,Mobile,Smart Phone,Android,2,5,20.4</t>
  </si>
  <si>
    <t>7779,Male,1/3/2022,99438522,19,1,13.2,13.2,Completed,Japan,Social Media,3.59,Computer,Desktop,Windows,5,5,13.2</t>
  </si>
  <si>
    <t>7977,Female,1/4/2022,22899552,72,3,3.55,10.65,Cancelled,Japan,Organic Search,9.36,Mobile,Smart Phone,Android,4,3,0</t>
  </si>
  <si>
    <t>8867,Female,1/5/2022,17313012,65,1,38.95,38.95,Completed,Germany,Social Media,1.74,Mobile,Tablet,Windows,4,4,38.95</t>
  </si>
  <si>
    <t>1592,Female,1/5/2022,88983052,57,1,13.08,13.08,Completed,Italy,Paid Advertisment,3.63,Mobile,Smart Phone,Windows,5,5,13.08</t>
  </si>
  <si>
    <t>5632,Male,1/6/2022,45034858,50,3,50.71,152.13,In Process,United Kingdom,Social Media,8.69,Computer,Laptop,Linux,4,5,0</t>
  </si>
  <si>
    <t>1507,Female,1/7/2022,65531137,61,3,70.34,211.02,Rejected,France,Social Media,6.31,Computer,Laptop,Windows,4,4,0</t>
  </si>
  <si>
    <t>1307,Female,1/7/2022,63003424,56,3,87.34,262.02,In Process,Japan,Organic Search,8.98,Computer,Desktop,Linux,4,5,0</t>
  </si>
  <si>
    <t>8414,Male,1/7/2022,16487096,77,3,20.4,61.2,In Process,United States,Organic Search,0.2,Mobile,Tablet,Windows,5,3,0</t>
  </si>
  <si>
    <t>2785,Male,1/8/2022,81523181,100,2,98.59,197.18,Completed,United States,Social Media,0.85,Computer,Laptop,Linux,4,5,197.18</t>
  </si>
  <si>
    <t>6736,Male,1/9/2022,70265265,37,1,11.5,11.5,Completed,Netherlands,Organic Search,1.36,Computer,Desktop,Windows,4,5,11.5</t>
  </si>
  <si>
    <t>6796,Male,1/9/2022,58215640,45,1,3.67,3.67,Completed,Russia,Social Media,6.29,Computer,Laptop,Windows,2,5,3.67</t>
  </si>
  <si>
    <t>6237,Male,1/9/2022,98024371,35,3,78.78,236.34,Completed,Germany,Social Media,5.01,Computer,Laptop,Linux,5,3,236.34</t>
  </si>
  <si>
    <t>9288,Female,1/9/2022,75631631,7,2,59.68,119.36,Cancelled,Canada,Paid Advertisment,3.18,Computer,Laptop,Linux,3,2,0</t>
  </si>
  <si>
    <t>3850,Female,1/10/2022,45084979,94,1,17.63,17.63,Completed,Japan,Paid Advertisment,1.04,Computer,Laptop,Windows,4,4,17.63</t>
  </si>
  <si>
    <t>3148,Male,1/11/2022,99668987,22,1,41.48,41.48,In Process,United States,Paid Advertisment,3.44,Mobile,Smart Phone,Windows,5,4,0</t>
  </si>
  <si>
    <t>5878,Male,1/11/2022,67331746,89,2,37.61,75.22,Completed,Australia,Social Media,0.14,Computer,Laptop,Windows,5,4,75.22</t>
  </si>
  <si>
    <t>5468,Male,1/11/2022,58686895,37,2,11.5,23,Completed,Indonesia,Organic Search,7.49,Mobile,Smart Phone,Android,5,5,23</t>
  </si>
  <si>
    <t>9304,Male,1/12/2022,35145335,66,1,56.01,56.01,Completed,Spain,Organic Search,3.45,Computer,Laptop,Windows,4,4,56.01</t>
  </si>
  <si>
    <t>2251,Male,1/13/2022,21216119,32,3,91.37,274.11,Completed,Brazil,Social Media,8.31,Mobile,Tablet,Windows,5,2,274.11</t>
  </si>
  <si>
    <t>3410,Male,1/13/2022,46075301,9,2,73.83,147.66,Completed,Italy,Organic Search,3.25,Computer,Desktop,Mac,3,4,147.66</t>
  </si>
  <si>
    <t>7962,Male,1/14/2022,22985555,51,1,50.59,50.59,In Process,India,Organic Search,1.21,Computer,Laptop,Linux,4,3,0</t>
  </si>
  <si>
    <t>7793,Male,1/14/2022,62718763,54,3,90.78,272.34,Completed,Brazil,Social Media,9.43,Mobile,Tablet,Android,5,4,272.34</t>
  </si>
  <si>
    <t>4283,Male,1/15/2022,79942508,51,1,50.59,50.59,Completed,Mexico,Organic Search,0.23,Computer,Laptop,Windows,5,3,50.59</t>
  </si>
  <si>
    <t>6428,Male,1/15/2022,56952610,99,2,36.83,73.66,Completed,Saudi Arabia,Social Media,4.27,Mobile,Smart Phone,Windows,3,5,73.66</t>
  </si>
  <si>
    <t>2566,Female,1/16/2022,59159242,21,1,98.91,98.91,Cancelled,Germany,Organic Search,7.54,Computer,Desktop,Windows,3,5,0</t>
  </si>
  <si>
    <t>3935,Female,1/17/2022,90230895,53,3,7.51,22.53,Completed,United States,Organic Search,2.12,Mobile,Smart Phone,Android,4,4,22.53</t>
  </si>
  <si>
    <t>8461,Male,1/17/2022,88990471,59,1,79.57,79.57,Completed,Japan,Organic Search,2.68,Computer,Desktop,Mac,5,4,79.57</t>
  </si>
  <si>
    <t>5848,Male,1/18/2022,64785997,35,1,78.78,78.78,Completed,Netherlands,Paid Advertisment,1.27,Computer,Desktop,Mac,4,5,78.78</t>
  </si>
  <si>
    <t>9129,Male,1/18/2022,23272992,88,1,40.95,40.95,Completed,Japan,Organic Search,5.87,Computer,Laptop,Windows,5,4,40.95</t>
  </si>
  <si>
    <t>6549,Male,1/19/2022,60403085,87,1,50.56,50.56,Cancelled,Japan,Social Media,4.3,Mobile,Smart Phone,Android,5,5,0</t>
  </si>
  <si>
    <t>6459,Female,1/19/2022,23405300,42,1,74.77,74.77,Rejected,China,Organic Search,7.41,Mobile,Smart Phone,Windows,2,5,0</t>
  </si>
  <si>
    <t>5018,Male,1/20/2022,15772581,57,3,13.08,39.24,Completed,Mexico,Organic Search,2.33,Computer,Desktop,Windows,4,5,39.24</t>
  </si>
  <si>
    <t>7202,Male,1/20/2022,24535421,3,3,97.19,291.57,In Process,Saudi Arabia,Paid Advertisment,2.01,Computer,Laptop,Windows,4,3,0</t>
  </si>
  <si>
    <t>7612,Male,1/21/2022,33957409,47,2,64.64,129.28,Completed,Russia,Organic Search,5.28,Mobile,Tablet,Android,5,3,129.28</t>
  </si>
  <si>
    <t>7279,Male,1/21/2022,40535361,18,3,1.97,5.91,Completed,United States,Paid Advertisment,3.06,Computer,Laptop,Windows,5,5,5.91</t>
  </si>
  <si>
    <t>1576,Male,1/21/2022,89802689,73,2,30.57,61.14,Rejected,Poland,Organic Search,3.68,Mobile,Smart Phone,Android,3,4,0</t>
  </si>
  <si>
    <t>7784,Male,1/22/2022,62217811,30,1,6.08,6.08,In Process,Turkey,Paid Advertisment,4.93,Mobile,Tablet,Android,5,3,0</t>
  </si>
  <si>
    <t>7790,Male,1/23/2022,45461748,70,2,63.88,127.76,In Process,Spain,Organic Search,5.88,Mobile,Smart Phone,Windows,5,4,0</t>
  </si>
  <si>
    <t>1569,Male,1/23/2022,40457520,83,1,1.22,1.22,Cancelled,Egypt,Organic Search,7.93,Mobile,Smart Phone,Android,4,5,0</t>
  </si>
  <si>
    <t>3886,Male,1/24/2022,43294927,29,3,1.91,5.73,Completed,Turkey,Organic Search,5.77,Computer,Laptop,Windows,5,4,5.73</t>
  </si>
  <si>
    <t>1733,Male,1/24/2022,60098256,56,2,87.34,174.68,Completed,India,Organic Search,5.18,Mobile,Smart Phone,Android,5,4,174.68</t>
  </si>
  <si>
    <t>4377,Male,1/25/2022,66865567,62,2,81.46,162.92,Completed,France,Social Media,4.91,Computer,Desktop,Windows,4,5,162.92</t>
  </si>
  <si>
    <t>3162,Female,1/25/2022,55911648,31,2,43.5,87,Completed,France,Social Media,9.83,Computer,Desktop,Windows,3,2,87</t>
  </si>
  <si>
    <t>7275,Female,1/26/2022,90337359,46,2,9.88,19.76,Completed,Germany,Organic Search,0.5,Computer,Laptop,Windows,4,4,19.76</t>
  </si>
  <si>
    <t>8358,Male,1/27/2022,68378639,95,2,50.48,100.96,Completed,Italy,Organic Search,8.65,Mobile,Tablet,Windows,5,5,100.96</t>
  </si>
  <si>
    <t>7487,Female,1/28/2022,32730936,73,2,30.57,61.14,Completed,Japan,Social Media,5.31,Computer,Laptop,Windows,5,3,61.14</t>
  </si>
  <si>
    <t>9336,Male,1/28/2022,79552273,32,2,91.37,182.74,Completed,United States,Social Media,4.62,Computer,Laptop,Windows,5,4,182.74</t>
  </si>
  <si>
    <t>3770,Male,1/28/2022,70988758,60,1,91.28,91.28,Completed,France,Social Media,2.61,Mobile,Smart Phone,Android,4,5,91.28</t>
  </si>
  <si>
    <t>6788,Female,1/29/2022,91086255,84,3,32.88,98.64,Completed,South Korea,Social Media,2.01,Computer,Desktop,Linux,5,5,98.64</t>
  </si>
  <si>
    <t>8845,Male,1/30/2022,87702421,56,2,87.34,174.68,Completed,Brazil,Paid Advertisment,1.39,Computer,Desktop,Linux,5,5,174.68</t>
  </si>
  <si>
    <t>1283,Male,1/31/2022,22683817,56,1,87.34,87.34,Completed,Spain,Social Media,8.06,Computer,Desktop,Windows,3,5,87.34</t>
  </si>
  <si>
    <t>2192,Male,1/31/2022,67236809,57,2,13.08,26.16,Completed,United States,Social Media,2.02,Mobile,Smart Phone,Windows,4,5,26.16</t>
  </si>
  <si>
    <t>6906,Female,2/1/2022,61261114,73,1,30.57,30.57,Completed,India,Paid Advertisment,9.66,Mobile,Smart Phone,Windows,2,5,30.57</t>
  </si>
  <si>
    <t>1261,Male,2/2/2022,24506567,45,3,3.67,11.01,Completed,South Korea,Organic Search,3.36,Mobile,Smart Phone,Android,4,5,11.01</t>
  </si>
  <si>
    <t>7945,Female,2/2/2022,29823348,84,2,32.88,65.76,Completed,Japan,Social Media,6.27,Computer,Laptop,Linux,5,4,65.76</t>
  </si>
  <si>
    <t>5924,Female,2/3/2022,75202227,81,3,52.96,158.88,Completed,France,Social Media,2.05,Computer,Desktop,Windows,2,3,158.88</t>
  </si>
  <si>
    <t>2317,Female,2/4/2022,64803616,64,1,35.23,35.23,Completed,China,Organic Search,2.84,Computer,Laptop,Windows,5,5,35.23</t>
  </si>
  <si>
    <t>1713,Male,2/4/2022,54310471,66,3,56.01,168.03,Completed,Australia,Organic Search,2.66,Computer,Desktop,Windows,5,5,168.03</t>
  </si>
  <si>
    <t>9869,Female,2/4/2022,96208717,12,1,86.11,86.11,In Process,Japan,Organic Search,5.16,Mobile,Smart Phone,Windows,5,5,0</t>
  </si>
  <si>
    <t>1768,Female,2/5/2022,17436271,73,1,30.57,30.57,Completed,United States,Organic Search,9.79,Mobile,Tablet,Android,5,5,30.57</t>
  </si>
  <si>
    <t>2608,Male,2/5/2022,69211398,2,2,33.11,66.22,In Process,Spain,Organic Search,9.73,Computer,Laptop,Windows,5,5,0</t>
  </si>
  <si>
    <t>2877,Male,2/6/2022,57877008,60,2,91.28,182.56,Cancelled,Philippines,Paid Advertisment,2.71,Mobile,Smart Phone,Windows,2,5,0</t>
  </si>
  <si>
    <t>2755,Male,2/7/2022,19371145,22,2,41.48,82.96,Completed,Australia,Organic Search,3.28,Mobile,Smart Phone,Android,5,3,82.96</t>
  </si>
  <si>
    <t>3912,Male,2/7/2022,38601283,46,1,9.88,9.88,In Process,China,Organic Search,5.65,Computer,Desktop,Windows,3,5,0</t>
  </si>
  <si>
    <t>6544,Male,2/7/2022,43228100,88,2,40.95,81.9,Completed,South Korea,Social Media,5.62,Computer,Desktop,Windows,5,5,81.9</t>
  </si>
  <si>
    <t>9526,Male,2/7/2022,23461375,63,2,57.12,114.24,In Process,Japan,Paid Advertisment,3.83,Computer,Desktop,Windows,4,5,0</t>
  </si>
  <si>
    <t>2509,Male,2/7/2022,56634891,3,2,97.19,194.38,Completed,Brazil,Social Media,3.32,Computer,Laptop,Windows,4,4,194.38</t>
  </si>
  <si>
    <t>4908,Female,2/8/2022,42839851,4,2,32.43,64.86,Completed,United States,Social Media,2.05,Computer,Laptop,Windows,2,5,64.86</t>
  </si>
  <si>
    <t>1571,Male,2/9/2022,99616208,99,2,36.83,73.66,Completed,United Kingdom,Paid Advertisment,5.75,Computer,Laptop,Windows,5,4,73.66</t>
  </si>
  <si>
    <t>2139,Female,2/9/2022,16286291,33,2,28.56,57.12,Completed,Thailand,Organic Search,6.76,Computer,Laptop,Windows,5,5,57.12</t>
  </si>
  <si>
    <t>6345,Male,2/10/2022,37860055,82,1,5.82,5.82,Completed,Mexico,Social Media,3.42,Mobile,Smart Phone,Windows,2,5,5.82</t>
  </si>
  <si>
    <t>8740,Male,2/11/2022,59518087,79,3,33.28,99.84,Completed,South Korea,Organic Search,5.87,Computer,Desktop,Mac,4,4,99.84</t>
  </si>
  <si>
    <t>2030,Female,2/11/2022,52059815,10,3,19.34,58.02,Completed,Netherlands,Organic Search,3.87,Computer,Desktop,Windows,5,5,58.02</t>
  </si>
  <si>
    <t>7493,Female,2/12/2022,63228044,41,1,32.33,32.33,In Process,United Kingdom,Paid Advertisment,8.99,Computer,Laptop,Windows,4,3,0</t>
  </si>
  <si>
    <t>4533,Male,2/12/2022,66538831,45,3,3.67,11.01,Completed,Iran,Organic Search,1.1,Mobile,Smart Phone,Windows,5,1,11.01</t>
  </si>
  <si>
    <t>5869,Male,2/13/2022,11201695,11,1,4.31,4.31,Completed,France,Organic Search,5.5,Computer,Desktop,Windows,3,5,4.31</t>
  </si>
  <si>
    <t>4828,Male,2/13/2022,88542882,63,1,57.12,57.12,Completed,Japan,Social Media,7.93,Mobile,Smart Phone,Android,3,4,57.12</t>
  </si>
  <si>
    <t>9974,Male,2/14/2022,18331723,18,1,1.97,1.97,Completed,United States,Social Media,2.74,Computer,Desktop,Windows,3,4,1.97</t>
  </si>
  <si>
    <t>6249,Female,2/15/2022,36404374,90,1,21.51,21.51,Cancelled,Canada,Social Media,7.73,Mobile,Smart Phone,Windows,5,4,0</t>
  </si>
  <si>
    <t>4350,Male,2/16/2022,86908566,14,3,89.76,269.28,In Process,Mexico,Social Media,8.02,Computer,Desktop,Windows,3,5,0</t>
  </si>
  <si>
    <t>1239,Male,2/16/2022,67947813,93,2,67.46,134.92,In Process,United Kingdom,Organic Search,5.16,Computer,Laptop,Windows,5,2,0</t>
  </si>
  <si>
    <t>9224,Male,2/16/2022,67845372,61,3,70.34,211.02,In Process,Italy,Organic Search,9.86,Computer,Laptop,Windows,4,5,0</t>
  </si>
  <si>
    <t>9425,Female,2/17/2022,16130717,42,2,74.77,149.54,Completed,Poland,Organic Search,9.38,Computer,Desktop,Mac,4,4,149.54</t>
  </si>
  <si>
    <t>3446,Female,2/17/2022,39739409,88,2,40.95,81.9,Rejected,South Korea,Social Media,2.86,Computer,Desktop,Windows,4,5,0</t>
  </si>
  <si>
    <t>9664,Female,2/18/2022,91775437,35,2,78.78,157.56,Cancelled,Japan,Paid Advertisment,4.48,Computer,Desktop,Windows,4,3,0</t>
  </si>
  <si>
    <t>5996,Female,2/18/2022,90078132,12,3,86.11,258.33,Completed,Brazil,Paid Advertisment,9.16,Computer,Laptop,Windows,3,4,258.33</t>
  </si>
  <si>
    <t>5019,Male,2/19/2022,77572769,63,2,57.12,114.24,Completed,United States,Paid Advertisment,5.19,Computer,Desktop,Windows,4,5,114.24</t>
  </si>
  <si>
    <t>7020,Female,2/20/2022,24128190,53,3,7.51,22.53,Completed,Argentina,Organic Search,2.96,Mobile,Smart Phone,Android,5,3,22.53</t>
  </si>
  <si>
    <t>7982,Male,2/20/2022,34165771,29,3,1.91,5.73,Completed,Argentina,Organic Search,8.01,Computer,Laptop,Linux,3,5,5.73</t>
  </si>
  <si>
    <t>7433,Male,2/20/2022,46895431,3,3,97.19,291.57,Rejected,Italy,Social Media,6.58,Computer,Desktop,Windows,4,5,0</t>
  </si>
  <si>
    <t>7012,Male,2/21/2022,54053336,30,2,6.08,12.16,Completed,Italy,Organic Search,0.45,Mobile,Smart Phone,Android,5,3,12.16</t>
  </si>
  <si>
    <t>8636,Male,2/21/2022,14127919,51,3,50.59,151.77,Completed,Brazil,Organic Search,2.78,Mobile,Smart Phone,Android,5,5,151.77</t>
  </si>
  <si>
    <t>7135,Male,2/22/2022,28671685,9,1,73.83,73.83,Completed,Indonesia,Social Media,6.32,Mobile,Tablet,iOS,4,5,73.83</t>
  </si>
  <si>
    <t>7840,Male,2/22/2022,88579112,55,1,73.53,73.53,Completed,Turkey,Social Media,3.73,Computer,Laptop,Linux,5,4,73.53</t>
  </si>
  <si>
    <t>3680,Male,2/22/2022,94236388,21,2,98.91,197.82,In Process,Turkey,Organic Search,9.48,Computer,Desktop,Windows,3,5,0</t>
  </si>
  <si>
    <t>5721,Male,2/23/2022,70575140,62,1,81.46,81.46,In Process,France,Organic Search,9.34,Mobile,Tablet,Android,3,5,0</t>
  </si>
  <si>
    <t>3816,Male,2/23/2022,16573341,40,3,89.85,269.55,Completed,United Kingdom,Paid Advertisment,1.02,Computer,Laptop,Windows,1,5,269.55</t>
  </si>
  <si>
    <t>5761,Female,2/24/2022,53267079,92,3,58.5,175.5,Completed,Philippines,Organic Search,9.91,Mobile,Smart Phone,Android,5,3,175.5</t>
  </si>
  <si>
    <t>2131,Male,2/24/2022,39052855,59,3,79.57,238.71,Completed,Philippines,Paid Advertisment,5.03,Mobile,Tablet,Windows,5,3,238.71</t>
  </si>
  <si>
    <t>7717,Male,2/25/2022,67588836,39,2,41.61,83.22,Rejected,Netherlands,Social Media,3.93,Mobile,Smart Phone,Windows,5,4,0</t>
  </si>
  <si>
    <t>4548,Male,2/26/2022,46484140,36,2,48.16,96.32,Completed,China,Social Media,9.52,Computer,Laptop,Windows,4,5,96.32</t>
  </si>
  <si>
    <t>4560,Male,2/27/2022,15395946,93,3,67.46,202.38,Completed,Belgium,Paid Advertisment,3.89,Mobile,Tablet,Windows,4,4,202.38</t>
  </si>
  <si>
    <t>8601,Male,2/27/2022,56516695,66,3,56.01,168.03,Completed,Russia,Paid Advertisment,6.55,Computer,Desktop,Windows,5,5,168.03</t>
  </si>
  <si>
    <t>7016,Female,2/27/2022,63756079,46,1,9.88,9.88,Completed,Japan,Social Media,0.88,Mobile,Tablet,Android,5,5,9.88</t>
  </si>
  <si>
    <t>2618,Male,2/28/2022,43422054,29,3,1.91,5.73,Completed,India,Paid Advertisment,4.97,Mobile,Smart Phone,Windows,4,4,5.73</t>
  </si>
  <si>
    <t>4209,Female,2/28/2022,31448101,36,1,48.16,48.16,Completed,China,Organic Search,1.75,Computer,Laptop,Windows,5,3,48.16</t>
  </si>
  <si>
    <t>7930,Female,3/1/2022,59374495,34,1,48.24,48.24,Cancelled,Philippines,Paid Advertisment,7.66,Computer,Desktop,Windows,3,5,0</t>
  </si>
  <si>
    <t>6308,Female,3/2/2022,46902489,14,3,89.76,269.28,Completed,South Korea,Social Media,2.75,Computer,Laptop,Windows,5,3,269.28</t>
  </si>
  <si>
    <t>3278,Male,3/3/2022,25954160,95,2,50.48,100.96,Rejected,Japan,Paid Advertisment,0.93,Computer,Desktop,Windows,5,5,0</t>
  </si>
  <si>
    <t>2752,Female,3/4/2022,60113245,30,2,6.08,12.16,Completed,Thailand,Organic Search,8.52,Mobile,Tablet,Windows,4,4,12.16</t>
  </si>
  <si>
    <t>1994,Male,3/5/2022,82122316,60,2,91.28,182.56,Completed,Japan,Social Media,8.21,Computer,Laptop,Windows,5,5,182.56</t>
  </si>
  <si>
    <t>1579,Male,3/5/2022,67334922,91,3,67.48,202.44,Completed,Japan,Paid Advertisment,0.89,Mobile,Tablet,Android,5,5,202.44</t>
  </si>
  <si>
    <t>8646,Female,3/5/2022,74834067,60,1,91.28,91.28,Rejected,United Kingdom,Organic Search,4.76,Computer,Desktop,Windows,3,4,0</t>
  </si>
  <si>
    <t>2871,Female,3/5/2022,66442203,6,2,8.07,16.14,Completed,Switzerland,Organic Search,0.98,Computer,Desktop,Windows,5,5,16.14</t>
  </si>
  <si>
    <t>2107,Female,3/6/2022,35003889,6,3,8.07,24.21,Completed,Thailand,Organic Search,0.39,Computer,Laptop,Windows,5,4,24.21</t>
  </si>
  <si>
    <t>6245,Male,3/7/2022,13440516,12,2,86.11,172.22,In Process,Iran,Organic Search,0.07,Computer,Laptop,Linux,3,5,0</t>
  </si>
  <si>
    <t>4438,Female,3/8/2022,24028542,39,2,41.61,83.22,Completed,Saudi Arabia,Social Media,8.15,Mobile,Tablet,Windows,1,5,83.22</t>
  </si>
  <si>
    <t>9349,Male,3/8/2022,88675506,88,3,40.95,122.85,Completed,Italy,Organic Search,7.75,Computer,Desktop,Windows,3,5,122.85</t>
  </si>
  <si>
    <t>5995,Male,3/8/2022,82057822,1,2,81.91,163.82,Completed,Russia,Organic Search,0.58,Mobile,Tablet,Windows,5,3,163.82</t>
  </si>
  <si>
    <t>6535,Male,3/9/2022,52697816,7,1,59.68,59.68,Cancelled,Netherlands,Social Media,8.56,Mobile,Tablet,Android,5,5,0</t>
  </si>
  <si>
    <t>6982,Male,3/10/2022,43712305,83,3,1.22,3.66,Completed,Australia,Social Media,3.22,Computer,Desktop,Mac,4,4,3.66</t>
  </si>
  <si>
    <t>6669,Female,3/10/2022,21665157,73,1,30.57,30.57,Completed,Turkey,Social Media,1.72,Mobile,Smart Phone,Android,5,4,30.57</t>
  </si>
  <si>
    <t>8698,Male,3/10/2022,26021973,15,2,6.32,12.64,In Process,Indonesia,Social Media,9.75,Computer,Laptop,Windows,5,4,0</t>
  </si>
  <si>
    <t>8705,Female,3/11/2022,27938227,36,3,48.16,144.48,Rejected,Russia,Social Media,6.81,Computer,Laptop,Windows,5,5,0</t>
  </si>
  <si>
    <t>2604,Male,3/12/2022,92164695,49,2,99.72,199.44,Completed,France,Social Media,6.02,Mobile,Smart Phone,Android,5,5,199.44</t>
  </si>
  <si>
    <t>4078,Male,3/12/2022,61701534,46,3,9.88,29.64,In Process,Turkey,Organic Search,7.25,Computer,Desktop,Windows,3,5,0</t>
  </si>
  <si>
    <t>3732,Male,3/13/2022,42210699,60,1,91.28,91.28,In Process,Brazil,Organic Search,7.41,Computer,Desktop,Mac,5,5,0</t>
  </si>
  <si>
    <t>3553,Female,3/14/2022,94201601,3,1,97.19,97.19,Completed,Turkey,Social Media,2.73,Computer,Desktop,Windows,5,5,97.19</t>
  </si>
  <si>
    <t>1646,Female,3/14/2022,42307712,72,3,3.55,10.65,In Process,Italy,Social Media,9.02,Mobile,Tablet,Android,5,5,0</t>
  </si>
  <si>
    <t>6531,Male,3/15/2022,99498735,81,3,52.96,158.88,Completed,Italy,Organic Search,0.23,Computer,Laptop,Windows,5,5,158.88</t>
  </si>
  <si>
    <t>9169,Male,3/15/2022,29923180,53,2,7.51,15.02,Completed,South Korea,Social Media,4.72,Computer,Desktop,Linux,3,5,15.02</t>
  </si>
  <si>
    <t>5187,Male,3/16/2022,42099215,94,2,17.63,35.26,Completed,Japan,Organic Search,1.12,Computer,Laptop,Windows,5,4,35.26</t>
  </si>
  <si>
    <t>9689,Male,3/17/2022,12781055,47,2,64.64,129.28,In Process,Argentina,Social Media,9.5,Computer,Laptop,Windows,4,5,0</t>
  </si>
  <si>
    <t>1774,Male,3/18/2022,93517475,61,2,70.34,140.68,In Process,Canada,Social Media,8.33,Computer,Laptop,Windows,5,5,0</t>
  </si>
  <si>
    <t>5418,Male,3/18/2022,63549364,31,2,43.5,87,Completed,Saudi Arabia,Organic Search,6.62,Computer,Desktop,Windows,4,4,87</t>
  </si>
  <si>
    <t>2918,Male,3/18/2022,18637427,39,3,41.61,124.83,Completed,Australia,Paid Advertisment,8.6,Mobile,Tablet,Windows,5,5,124.83</t>
  </si>
  <si>
    <t>1630,Female,3/19/2022,63386827,42,3,74.77,224.31,Completed,Italy,Organic Search,5.19,Computer,Laptop,Windows,5,5,224.31</t>
  </si>
  <si>
    <t>8413,Female,3/20/2022,83680963,90,1,21.51,21.51,Cancelled,India,Organic Search,4.59,Computer,Desktop,Windows,4,4,0</t>
  </si>
  <si>
    <t>8113,Female,3/20/2022,45941658,39,3,41.61,124.83,Completed,France,Organic Search,7.74,Computer,Laptop,Windows,4,4,124.83</t>
  </si>
  <si>
    <t>6019,Female,3/21/2022,34662749,3,2,97.19,194.38,Completed,Brazil,Social Media,1.09,Computer,Laptop,Windows,5,5,194.38</t>
  </si>
  <si>
    <t>5085,Male,3/22/2022,70323545,35,3,78.78,236.34,In Process,Australia,Social Media,1.02,Computer,Laptop,Windows,5,5,0</t>
  </si>
  <si>
    <t>7166,Female,3/22/2022,51914776,31,3,43.5,130.5,Completed,Australia,Social Media,4.74,Computer,Laptop,Windows,5,4,130.5</t>
  </si>
  <si>
    <t>4092,Female,3/23/2022,35222373,92,3,58.5,175.5,Completed,China,Social Media,1.25,Computer,Laptop,Windows,5,5,175.5</t>
  </si>
  <si>
    <t>8437,Male,3/23/2022,52119924,67,2,17.22,34.44,Completed,Mexico,Social Media,9.93,Mobile,Smart Phone,Windows,5,4,34.44</t>
  </si>
  <si>
    <t>3418,Female,3/24/2022,25304669,74,2,33.51,67.02,Completed,Germany,Social Media,2.68,Mobile,Smart Phone,Windows,3,4,67.02</t>
  </si>
  <si>
    <t>6347,Male,3/24/2022,48955334,39,1,41.61,41.61,Completed,Taiwan,Organic Search,3.51,Computer,Laptop,Windows,5,5,41.61</t>
  </si>
  <si>
    <t>3590,Male,3/25/2022,83203155,26,3,34.43,103.29,Cancelled,Japan,Social Media,3.36,Mobile,Tablet,Android,5,5,0</t>
  </si>
  <si>
    <t>1296,Male,3/25/2022,52681465,20,3,81.89,245.67,Completed,United States,Paid Advertisment,1.31,Computer,Desktop,Windows,5,5,245.67</t>
  </si>
  <si>
    <t>6739,Female,3/25/2022,57736137,58,3,74.55,223.65,Completed,Indonesia,Organic Search,3.46,Mobile,Tablet,Windows,5,4,223.65</t>
  </si>
  <si>
    <t>6109,Male,3/25/2022,12470363,39,3,41.61,124.83,Completed,Philippines,Social Media,0.28,Computer,Laptop,Windows,5,3,124.83</t>
  </si>
  <si>
    <t>4824,Male,3/26/2022,97349926,90,2,21.51,43.02,Completed,Mexico,Organic Search,6,Computer,Desktop,Mac,5,5,43.02</t>
  </si>
  <si>
    <t>2910,Female,3/26/2022,29485115,4,2,32.43,64.86,Completed,Japan,Social Media,1.29,Computer,Laptop,Windows,4,5,64.86</t>
  </si>
  <si>
    <t>4250,Male,3/26/2022,60139905,61,3,70.34,211.02,Completed,United Kingdom,Paid Advertisment,5.75,Computer,Desktop,Windows,5,5,211.02</t>
  </si>
  <si>
    <t>9073,Male,3/27/2022,56864241,14,2,89.76,179.52,Cancelled,France,Organic Search,7.04,Computer,Desktop,Linux,5,5,0</t>
  </si>
  <si>
    <t>2033,Male,3/28/2022,58690187,1,3,81.91,245.73,Cancelled,Taiwan,Organic Search,4.82,Mobile,Smart Phone,Windows,4,5,0</t>
  </si>
  <si>
    <t>4590,Male,3/28/2022,37627169,89,1,37.61,37.61,Completed,Poland,Social Media,9.08,Computer,Laptop,Windows,5,4,37.61</t>
  </si>
  <si>
    <t>5411,Female,3/28/2022,40207102,21,2,98.91,197.82,Rejected,Russia,Organic Search,2.06,Mobile,Tablet,Android,3,5,0</t>
  </si>
  <si>
    <t>3161,Female,3/29/2022,84570245,50,3,50.71,152.13,In Process,Taiwan,Social Media,8.31,Computer,Desktop,Windows,4,5,0</t>
  </si>
  <si>
    <t>1877,Male,3/29/2022,88344094,97,1,56.74,56.74,Completed,Germany,Organic Search,1.5,Computer,Desktop,Windows,5,2,56.74</t>
  </si>
  <si>
    <t>9206,Male,3/29/2022,49738871,25,1,11.29,11.29,Completed,Iran,Paid Advertisment,5.7,Computer,Laptop,Windows,3,5,11.29</t>
  </si>
  <si>
    <t>5381,Male,3/30/2022,98509628,59,1,79.57,79.57,In Process,Belgium,Organic Search,4.2,Computer,Desktop,Windows,2,4,0</t>
  </si>
  <si>
    <t>3064,Male,3/30/2022,76059138,25,2,11.29,22.58,Completed,United States,Social Media,6.14,Mobile,Tablet,Android,5,5,22.58</t>
  </si>
  <si>
    <t>8790,Male,3/30/2022,22232973,77,2,20.4,40.8,Cancelled,Mexico,Social Media,4.64,Computer,Laptop,Windows,5,5,0</t>
  </si>
  <si>
    <t>4962,Female,3/31/2022,55375369,74,1,33.51,33.51,Cancelled,France,Organic Search,0.59,Computer,Desktop,Mac,5,4,0</t>
  </si>
  <si>
    <t>9769,Male,4/1/2022,43791305,6,3,8.07,24.21,Completed,Canada,Organic Search,8.26,Computer,Desktop,Windows,4,3,24.21</t>
  </si>
  <si>
    <t>3212,Female,4/1/2022,70722579,42,2,74.77,149.54,Completed,Egypt,Organic Search,2.36,Computer,Laptop,Windows,5,5,149.54</t>
  </si>
  <si>
    <t>3934,Male,4/2/2022,85410192,15,1,6.32,6.32,Completed,Italy,Organic Search,8.03,Mobile,Tablet,Windows,4,5,6.32</t>
  </si>
  <si>
    <t>3527,Male,4/3/2022,78676004,12,3,86.11,258.33,Completed,South Korea,Paid Advertisment,6.77,Computer,Laptop,Windows,5,4,258.33</t>
  </si>
  <si>
    <t>5229,Male,4/4/2022,17673055,75,1,32.34,32.34,Completed,Germany,Paid Advertisment,0.2,Computer,Laptop,Windows,4,5,32.34</t>
  </si>
  <si>
    <t>3977,Male,4/4/2022,68771812,24,1,99.58,99.58,Completed,India,Social Media,3.57,Computer,Laptop,Windows,5,4,99.58</t>
  </si>
  <si>
    <t>3508,Male,4/5/2022,43640862,82,3,5.82,17.46,In Process,Germany,Social Media,1.22,Mobile,Smart Phone,Android,3,5,0</t>
  </si>
  <si>
    <t>5305,Female,4/5/2022,53964238,34,3,48.24,144.72,Completed,South Korea,Paid Advertisment,8.19,Computer,Desktop,Mac,5,3,144.72</t>
  </si>
  <si>
    <t>1511,Male,4/5/2022,44946609,44,2,52.78,105.56,Completed,Australia,Organic Search,9.35,Computer,Desktop,Windows,4,2,105.56</t>
  </si>
  <si>
    <t>7463,Male,4/6/2022,81463050,95,3,50.48,151.44,In Process,Russia,Organic Search,0.67,Mobile,Smart Phone,Android,5,5,0</t>
  </si>
  <si>
    <t>9178,Female,4/7/2022,90689449,83,2,1.22,2.44,Completed,Netherlands,Social Media,8.64,Computer,Desktop,Windows,3,4,2.44</t>
  </si>
  <si>
    <t>2965,Female,4/7/2022,33727098,85,1,68.31,68.31,Completed,India,Organic Search,5.21,Mobile,Smart Phone,Android,5,5,68.31</t>
  </si>
  <si>
    <t>1599,Female,4/8/2022,47847874,5,3,11.97,35.91,Rejected,United States,Organic Search,3.44,Mobile,Tablet,Windows,5,4,0</t>
  </si>
  <si>
    <t>8339,Female,4/9/2022,48010918,59,3,79.57,238.71,Completed,France,Social Media,2.15,Computer,Desktop,Windows,3,3,238.71</t>
  </si>
  <si>
    <t>9027,Male,4/9/2022,18807444,53,3,7.51,22.53,Completed,China,Organic Search,4.32,Mobile,Smart Phone,Android,5,4,22.53</t>
  </si>
  <si>
    <t>5777,Female,4/9/2022,14822145,88,3,40.95,122.85,Cancelled,Germany,Paid Advertisment,6.84,Mobile,Smart Phone,Android,5,2,0</t>
  </si>
  <si>
    <t>2350,Female,4/9/2022,15079254,37,3,11.5,34.5,Completed,Indonesia,Paid Advertisment,5.78,Computer,Desktop,Windows,5,5,34.5</t>
  </si>
  <si>
    <t>6689,Female,4/9/2022,38864512,8,3,67.18,201.54,Completed,Netherlands,Organic Search,1.53,Computer,Desktop,Windows,2,4,201.54</t>
  </si>
  <si>
    <t>3689,Male,4/10/2022,94903805,6,1,8.07,8.07,Rejected,Philippines,Organic Search,3.62,Computer,Desktop,Windows,4,2,0</t>
  </si>
  <si>
    <t>4822,Female,4/10/2022,12450275,84,3,32.88,98.64,Completed,Egypt,Social Media,0.04,Mobile,Smart Phone,Android,4,4,98.64</t>
  </si>
  <si>
    <t>7533,Female,4/11/2022,84891357,31,3,43.5,130.5,Completed,United States,Organic Search,8.85,Computer,Desktop,Windows,3,2,130.5</t>
  </si>
  <si>
    <t>7255,Male,4/11/2022,99241275,70,3,63.88,191.64,Completed,India,Organic Search,6.28,Computer,Laptop,Linux,4,3,191.64</t>
  </si>
  <si>
    <t>5486,Male,4/12/2022,25445121,87,3,50.56,151.68,In Process,Netherlands,Organic Search,0.46,Computer,Desktop,Windows,5,4,0</t>
  </si>
  <si>
    <t>8819,Male,4/13/2022,12974026,33,2,28.56,57.12,Rejected,Canada,Organic Search,1.81,Computer,Desktop,Windows,5,5,0</t>
  </si>
  <si>
    <t>8000,Female,4/13/2022,50675694,85,2,68.31,136.62,Cancelled,United Kingdom,Organic Search,4.11,Mobile,Smart Phone,Android,2,4,0</t>
  </si>
  <si>
    <t>2697,Female,4/13/2022,69094744,39,1,41.61,41.61,Completed,Japan,Social Media,5.07,Computer,Laptop,Windows,4,4,41.61</t>
  </si>
  <si>
    <t>8119,Male,4/14/2022,70518344,54,3,90.78,272.34,Completed,United Kingdom,Organic Search,8.03,Computer,Desktop,Windows,4,5,272.34</t>
  </si>
  <si>
    <t>4448,Female,4/15/2022,71993273,25,3,11.29,33.87,Completed,Germany,Paid Advertisment,0.39,Computer,Desktop,Windows,4,5,33.87</t>
  </si>
  <si>
    <t>3114,Male,4/15/2022,45109598,48,1,31.26,31.26,In Process,Switzerland,Organic Search,5.28,Mobile,Smart Phone,Android,2,4,0</t>
  </si>
  <si>
    <t>2700,Female,4/16/2022,26965127,15,2,6.32,12.64,Completed,Netherlands,Organic Search,9.29,Computer,Desktop,Windows,3,5,12.64</t>
  </si>
  <si>
    <t>6787,Male,4/17/2022,59263428,25,3,11.29,33.87,Completed,Germany,Social Media,2.57,Computer,Laptop,Windows,5,3,33.87</t>
  </si>
  <si>
    <t>4247,Male,4/17/2022,21320473,19,2,13.2,26.4,Completed,Italy,Social Media,9.89,Mobile,Smart Phone,Android,5,4,26.4</t>
  </si>
  <si>
    <t>5942,Male,4/17/2022,70128550,43,1,30.66,30.66,Completed,Germany,Organic Search,1.26,Computer,Desktop,Linux,5,5,30.66</t>
  </si>
  <si>
    <t>6251,Female,4/18/2022,75803623,69,1,96.47,96.47,Completed,Spain,Paid Advertisment,0.34,Computer,Desktop,Windows,5,5,96.47</t>
  </si>
  <si>
    <t>7603,Male,4/19/2022,49359132,1,3,81.91,245.73,Rejected,Argentina,Paid Advertisment,0.81,Mobile,Tablet,Android,5,3,0</t>
  </si>
  <si>
    <t>9861,Female,4/20/2022,36674262,31,2,43.5,87,Completed,Italy,Social Media,5.02,Mobile,Smart Phone,Android,3,4,87</t>
  </si>
  <si>
    <t>9934,Male,4/20/2022,26837517,65,3,38.95,116.85,Completed,Italy,Social Media,3.85,Computer,Laptop,Windows,3,3,116.85</t>
  </si>
  <si>
    <t>8632,Male,4/20/2022,92881629,80,3,77.64,232.92,Completed,Netherlands,Organic Search,3.54,Mobile,Smart Phone,Windows,4,4,232.92</t>
  </si>
  <si>
    <t>4062,Male,4/21/2022,21057549,50,1,50.71,50.71,Completed,India,Organic Search,7.01,Computer,Laptop,Windows,4,4,50.71</t>
  </si>
  <si>
    <t>1192,Female,4/22/2022,94686758,63,3,57.12,171.36,In Process,Brazil,Social Media,8.5,Mobile,Smart Phone,Android,5,4,0</t>
  </si>
  <si>
    <t>2513,Female,4/23/2022,57280492,72,3,3.55,10.65,Completed,Brazil,Organic Search,1.28,Computer,Laptop,Windows,5,4,10.65</t>
  </si>
  <si>
    <t>2799,Male,4/24/2022,31834918,17,1,18.86,18.86,Completed,Japan,Social Media,4.31,Mobile,Smart Phone,Android,5,5,18.86</t>
  </si>
  <si>
    <t>3101,Female,4/24/2022,38489545,75,2,32.34,64.68,Completed,Argentina,Paid Advertisment,9.63,Mobile,Tablet,Android,5,5,64.68</t>
  </si>
  <si>
    <t>6624,Male,4/24/2022,54694306,34,1,48.24,48.24,Completed,Spain,Organic Search,7.17,Mobile,Smart Phone,Android,3,3,48.24</t>
  </si>
  <si>
    <t>4438,Female,4/25/2022,33198725,75,3,32.34,97.02,Completed,Germany,Organic Search,1.56,Computer,Laptop,Windows,5,5,97.02</t>
  </si>
  <si>
    <t>6225,Male,4/25/2022,88750655,10,1,19.34,19.34,In Process,Spain,Organic Search,3.25,Computer,Laptop,Windows,2,4,0</t>
  </si>
  <si>
    <t>8065,Male,4/25/2022,58366218,97,2,56.74,113.48,Completed,China,Social Media,4.9,Mobile,Smart Phone,Windows,3,5,113.48</t>
  </si>
  <si>
    <t>7397,Male,4/26/2022,18493590,63,1,57.12,57.12,Completed,Belgium,Organic Search,2.24,Computer,Desktop,Windows,3,4,57.12</t>
  </si>
  <si>
    <t>7353,Female,4/26/2022,54193616,43,3,30.66,91.98,Cancelled,Argentina,Social Media,2.67,Mobile,Smart Phone,Windows,5,1,0</t>
  </si>
  <si>
    <t>5201,Male,4/27/2022,77534270,28,3,5.32,15.96,Completed,South Korea,Social Media,6.33,Computer,Laptop,Linux,4,5,15.96</t>
  </si>
  <si>
    <t>3985,Male,4/28/2022,49574585,69,3,96.47,289.41,In Process,Japan,Social Media,8.61,Computer,Desktop,Windows,3,3,0</t>
  </si>
  <si>
    <t>8632,Male,4/29/2022,24329916,97,2,56.74,113.48,Completed,Argentina,Social Media,1.28,Mobile,Smart Phone,Android,3,3,113.48</t>
  </si>
  <si>
    <t>2713,Female,4/29/2022,42535425,75,2,32.34,64.68,Completed,Italy,Social Media,8.79,Mobile,Smart Phone,Android,5,5,64.68</t>
  </si>
  <si>
    <t>6490,Male,4/30/2022,14456426,18,1,1.97,1.97,Completed,United States,Organic Search,5.02,Computer,Laptop,Windows,5,4,1.97</t>
  </si>
  <si>
    <t>5865,Female,5/1/2022,62577898,69,1,96.47,96.47,Completed,China,Organic Search,7.38,Computer,Laptop,Windows,4,5,96.47</t>
  </si>
  <si>
    <t>1284,Female,5/1/2022,30272580,54,3,90.78,272.34,Completed,Spain,Organic Search,1.37,Computer,Laptop,Windows,4,4,272.34</t>
  </si>
  <si>
    <t>2964,Male,5/1/2022,91381387,73,1,30.57,30.57,Completed,Saudi Arabia,Paid Advertisment,8.2,Computer,Laptop,Windows,4,5,30.57</t>
  </si>
  <si>
    <t>6851,Male,5/1/2022,38263014,29,2,1.91,3.82,Completed,United Kingdom,Organic Search,7.21,Mobile,Tablet,Windows,2,5,3.82</t>
  </si>
  <si>
    <t>4141,Female,5/2/2022,35398773,74,1,33.51,33.51,In Process,Belgium,Organic Search,9.79,Computer,Laptop,Linux,5,5,0</t>
  </si>
  <si>
    <t>4284,Female,5/3/2022,63331412,79,1,33.28,33.28,Completed,Philippines,Organic Search,6.76,Computer,Laptop,Windows,5,5,33.28</t>
  </si>
  <si>
    <t>4521,Male,5/4/2022,60842765,95,2,50.48,100.96,In Process,Japan,Organic Search,3.2,Computer,Laptop,Windows,5,5,0</t>
  </si>
  <si>
    <t>6747,Female,5/4/2022,92837326,4,3,32.43,97.29,Cancelled,United States,Social Media,3.96,Computer,Desktop,Windows,4,4,0</t>
  </si>
  <si>
    <t>9281,Female,5/5/2022,91638954,7,1,59.68,59.68,Completed,Taiwan,Paid Advertisment,0.85,Computer,Desktop,Windows,4,3,59.68</t>
  </si>
  <si>
    <t>9241,Male,5/5/2022,66023537,4,3,32.43,97.29,Cancelled,Russia,Organic Search,3.13,Mobile,Smart Phone,Android,3,4,0</t>
  </si>
  <si>
    <t>9797,Male,5/6/2022,42020805,84,1,32.88,32.88,Completed,Germany,Paid Advertisment,8.57,Computer,Desktop,Mac,5,4,32.88</t>
  </si>
  <si>
    <t>5795,Male,5/6/2022,84207540,2,1,33.11,33.11,Completed,South Korea,Social Media,8.12,Computer,Laptop,Windows,5,5,33.11</t>
  </si>
  <si>
    <t>1307,Female,5/6/2022,32335145,37,2,11.5,23,Completed,Indonesia,Organic Search,6.08,Computer,Desktop,Windows,5,4,23</t>
  </si>
  <si>
    <t>9144,Female,5/7/2022,28922775,61,2,70.34,140.68,In Process,India,Organic Search,6.34,Mobile,Tablet,Windows,4,3,0</t>
  </si>
  <si>
    <t>5419,Male,5/8/2022,11166574,84,1,32.88,32.88,Completed,United States,Paid Advertisment,9.37,Computer,Laptop,Windows,2,4,32.88</t>
  </si>
  <si>
    <t>6197,Male,5/8/2022,73158934,67,1,17.22,17.22,Completed,Japan,Organic Search,8.02,Mobile,Tablet,Windows,5,5,17.22</t>
  </si>
  <si>
    <t>2326,Male,5/9/2022,51756824,55,2,73.53,147.06,Completed,Canada,Organic Search,5.42,Mobile,Smart Phone,Windows,4,4,147.06</t>
  </si>
  <si>
    <t>3201,Male,5/10/2022,95969743,93,1,67.46,67.46,Completed,United States,Paid Advertisment,2.8,Computer,Desktop,Windows,5,5,67.46</t>
  </si>
  <si>
    <t>9070,Male,5/10/2022,38398464,75,2,32.34,64.68,Completed,United States,Organic Search,6.75,Computer,Laptop,Windows,5,4,64.68</t>
  </si>
  <si>
    <t>6380,Female,5/11/2022,70992483,52,2,20.15,40.3,Completed,United Kingdom,Social Media,5.16,Mobile,Smart Phone,Android,5,4,40.3</t>
  </si>
  <si>
    <t>6641,Male,5/11/2022,20620483,57,2,13.08,26.16,Cancelled,Thailand,Organic Search,3.94,Computer,Laptop,Windows,5,5,0</t>
  </si>
  <si>
    <t>7822,Male,5/12/2022,21710078,24,2,99.58,199.16,Completed,India,Paid Advertisment,7.76,Computer,Desktop,Windows,5,5,199.16</t>
  </si>
  <si>
    <t>2674,Female,5/12/2022,56706214,60,1,91.28,91.28,In Process,United States,Paid Advertisment,0.82,Computer,Desktop,Mac,3,4,0</t>
  </si>
  <si>
    <t>1989,Female,5/13/2022,78228895,100,1,98.59,98.59,Completed,Germany,Organic Search,8.71,Computer,Desktop,Windows,4,5,98.59</t>
  </si>
  <si>
    <t>9854,Male,5/14/2022,35698180,12,3,86.11,258.33,Completed,Australia,Organic Search,0.18,Mobile,Tablet,Windows,5,5,258.33</t>
  </si>
  <si>
    <t>2345,Female,5/14/2022,28511113,79,2,33.28,66.56,Cancelled,Thailand,Social Media,0.21,Computer,Laptop,Windows,3,5,0</t>
  </si>
  <si>
    <t>9666,Male,5/14/2022,74529265,44,3,52.78,158.34,Completed,France,Social Media,8.96,Computer,Desktop,Windows,4,3,158.34</t>
  </si>
  <si>
    <t>3363,Male,5/15/2022,48553568,80,1,77.64,77.64,Rejected,United Kingdom,Social Media,9.55,Computer,Desktop,Mac,4,5,0</t>
  </si>
  <si>
    <t>8467,Male,5/15/2022,18675213,32,3,91.37,274.11,Completed,China,Organic Search,1.85,Computer,Laptop,Windows,5,5,274.11</t>
  </si>
  <si>
    <t>2158,Female,5/15/2022,33610265,31,3,43.5,130.5,In Process,Belgium,Social Media,3.59,Computer,Desktop,Linux,5,3,0</t>
  </si>
  <si>
    <t>7278,Female,5/16/2022,24335450,8,1,67.18,67.18,In Process,Brazil,Organic Search,8.18,Computer,Desktop,Linux,5,4,0</t>
  </si>
  <si>
    <t>9113,Male,5/16/2022,75234569,36,2,48.16,96.32,Completed,Canada,Organic Search,2.79,Mobile,Tablet,Windows,5,4,96.32</t>
  </si>
  <si>
    <t>8882,Male,5/16/2022,85601192,43,1,30.66,30.66,Cancelled,United States,Organic Search,7.3,Computer,Desktop,Windows,4,4,0</t>
  </si>
  <si>
    <t>6966,Male,5/17/2022,74355488,85,2,68.31,136.62,Completed,United Kingdom,Organic Search,0.64,Computer,Desktop,Windows,4,3,136.62</t>
  </si>
  <si>
    <t>5384,Male,5/17/2022,61254013,19,3,13.2,39.6,Completed,Taiwan,Organic Search,7.58,Computer,Laptop,Linux,4,4,39.6</t>
  </si>
  <si>
    <t>6717,Male,5/18/2022,34544384,14,2,89.76,179.52,Completed,Spain,Organic Search,5.66,Computer,Desktop,Mac,5,3,179.52</t>
  </si>
  <si>
    <t>7735,Male,5/18/2022,34211317,25,1,11.29,11.29,Completed,South Korea,Organic Search,0.53,Mobile,Tablet,Windows,5,3,11.29</t>
  </si>
  <si>
    <t>5341,Male,5/18/2022,50324094,70,3,63.88,191.64,Completed,Brazil,Organic Search,2.42,Computer,Desktop,Windows,5,4,191.64</t>
  </si>
  <si>
    <t>9303,Female,5/19/2022,61853674,29,1,1.91,1.91,Completed,Switzerland,Organic Search,3.71,Computer,Laptop,Windows,5,3,1.91</t>
  </si>
  <si>
    <t>2267,Female,5/20/2022,62645403,25,2,11.29,22.58,Completed,China,Paid Advertisment,1.68,Mobile,Tablet,Android,5,4,22.58</t>
  </si>
  <si>
    <t>4809,Female,5/20/2022,36751918,65,2,38.95,77.9,In Process,Brazil,Social Media,9.43,Computer,Desktop,Windows,5,4,0</t>
  </si>
  <si>
    <t>5584,Male,5/20/2022,54334863,95,3,50.48,151.44,In Process,France,Social Media,2.08,Computer,Desktop,Linux,5,4,0</t>
  </si>
  <si>
    <t>2729,Male,5/21/2022,55037731,7,1,59.68,59.68,Completed,South Korea,Organic Search,3.26,Mobile,Smart Phone,Android,4,5,59.68</t>
  </si>
  <si>
    <t>7170,Male,5/21/2022,22496976,33,2,28.56,57.12,Completed,Switzerland,Organic Search,2,Computer,Laptop,Windows,3,4,57.12</t>
  </si>
  <si>
    <t>5196,Male,5/22/2022,33356688,55,2,73.53,147.06,Completed,Mexico,Organic Search,0.27,Computer,Laptop,Windows,5,3,147.06</t>
  </si>
  <si>
    <t>2955,Male,5/22/2022,90797926,61,2,70.34,140.68,Completed,Nigeria,Social Media,4.06,Computer,Laptop,Windows,5,5,140.68</t>
  </si>
  <si>
    <t>7258,Female,5/23/2022,85981534,16,3,39.33,117.99,Completed,United States,Social Media,0.36,Mobile,Tablet,Windows,3,5,117.99</t>
  </si>
  <si>
    <t>3376,Male,5/23/2022,44410458,69,2,96.47,192.94,Completed,Turkey,Organic Search,7.38,Computer,Laptop,Linux,5,5,192.94</t>
  </si>
  <si>
    <t>7710,Male,5/24/2022,62304481,46,1,9.88,9.88,Completed,India,Social Media,5.92,Mobile,Smart Phone,Windows,5,4,9.88</t>
  </si>
  <si>
    <t>8869,Female,5/24/2022,27912973,96,1,36.96,36.96,In Process,United Kingdom,Paid Advertisment,1.17,Mobile,Smart Phone,iOS,3,3,0</t>
  </si>
  <si>
    <t>1407,Male,5/25/2022,69324951,96,1,36.96,36.96,Completed,United States,Social Media,9.33,Computer,Laptop,Windows,3,5,36.96</t>
  </si>
  <si>
    <t>7730,Female,5/25/2022,62724062,86,2,93.47,186.94,Completed,India,Organic Search,0.32,Computer,Desktop,Windows,3,5,186.94</t>
  </si>
  <si>
    <t>3619,Male,5/26/2022,79321208,23,2,95.72,191.44,Completed,Italy,Organic Search,2.64,Computer,Laptop,Windows,4,5,191.44</t>
  </si>
  <si>
    <t>7108,Male,5/27/2022,53165358,54,1,90.78,90.78,Cancelled,Mexico,Organic Search,5.96,Computer,Desktop,Windows,5,5,0</t>
  </si>
  <si>
    <t>4782,Male,5/27/2022,74275407,94,3,17.63,52.89,Cancelled,United Kingdom,Social Media,2.47,Mobile,Smart Phone,Windows,4,4,0</t>
  </si>
  <si>
    <t>8223,Male,5/28/2022,78694929,48,1,31.26,31.26,Completed,Switzerland,Social Media,4.26,Mobile,Tablet,Windows,4,5,31.26</t>
  </si>
  <si>
    <t>7190,Male,5/29/2022,44879897,9,1,73.83,73.83,Completed,China,Organic Search,4.35,Mobile,Tablet,Android,5,4,73.83</t>
  </si>
  <si>
    <t>6749,Male,5/29/2022,84838411,96,1,36.96,36.96,In Process,China,Social Media,5.36,Computer,Laptop,Windows,5,5,0</t>
  </si>
  <si>
    <t>4334,Female,5/29/2022,77806943,26,3,34.43,103.29,Completed,United States,Organic Search,3.01,Computer,Desktop,Windows,5,5,103.29</t>
  </si>
  <si>
    <t>3826,Male,5/29/2022,14569039,15,2,6.32,12.64,Rejected,Brazil,Paid Advertisment,2,Computer,Desktop,Mac,4,3,0</t>
  </si>
  <si>
    <t>3514,Male,5/30/2022,77062252,90,1,21.51,21.51,Completed,Japan,Social Media,8.4,Mobile,Smart Phone,Windows,3,5,21.51</t>
  </si>
  <si>
    <t>1875,Male,5/31/2022,59610246,30,2,6.08,12.16,In Process,Turkey,Organic Search,3.56,Mobile,Tablet,Windows,4,5,0</t>
  </si>
  <si>
    <t>5449,Female,5/31/2022,99591931,87,3,50.56,151.68,Rejected,Egypt,Social Media,6.69,Computer,Laptop,Windows,5,4,0</t>
  </si>
  <si>
    <t>2371,Male,5/31/2022,89418933,64,2,35.23,70.46,Completed,Japan,Social Media,5.1,Computer,Laptop,Windows,5,5,70.46</t>
  </si>
  <si>
    <t>1340,Male,6/1/2022,27105716,73,3,30.57,91.71,Completed,Mexico,Social Media,1.61,Mobile,Smart Phone,Windows,5,4,91.71</t>
  </si>
  <si>
    <t>4308,Male,6/1/2022,78058575,82,1,5.82,5.82,Completed,Thailand,Social Media,3.65,Mobile,Smart Phone,iOS,3,4,5.82</t>
  </si>
  <si>
    <t>3045,Female,6/1/2022,12930252,75,1,32.34,32.34,Completed,Brazil,Organic Search,7.05,Computer,Desktop,Windows,5,4,32.34</t>
  </si>
  <si>
    <t>7993,Male,6/2/2022,50167210,85,2,68.31,136.62,In Process,Taiwan,Paid Advertisment,3.87,Mobile,Smart Phone,iOS,5,5,0</t>
  </si>
  <si>
    <t>3921,Female,6/3/2022,94678180,19,3,13.2,39.6,Completed,South Korea,Social Media,6.58,Computer,Desktop,Windows,4,5,39.6</t>
  </si>
  <si>
    <t>6256,Female,6/4/2022,98981005,26,3,34.43,103.29,In Process,France,Organic Search,6.68,Mobile,Smart Phone,Android,4,3,0</t>
  </si>
  <si>
    <t>7679,Male,6/5/2022,37913844,82,1,5.82,5.82,Completed,China,Social Media,2.46,Mobile,Tablet,Windows,3,5,5.82</t>
  </si>
  <si>
    <t>3695,Female,6/5/2022,31288184,5,2,11.97,23.94,Completed,South Korea,Paid Advertisment,6.62,Mobile,Smart Phone,Windows,5,4,23.94</t>
  </si>
  <si>
    <t>5842,Male,6/5/2022,93975994,31,2,43.5,87,Completed,India,Social Media,6.4,Computer,Laptop,Linux,5,2,87</t>
  </si>
  <si>
    <t>4725,Male,6/6/2022,24824624,62,1,81.46,81.46,Completed,United States,Paid Advertisment,9.45,Mobile,Tablet,Windows,5,4,81.46</t>
  </si>
  <si>
    <t>4725,Male,6/7/2022,47889579,44,3,52.78,158.34,Completed,Canada,Organic Search,2.75,Computer,Desktop,Mac,3,3,158.34</t>
  </si>
  <si>
    <t>7509,Male,6/7/2022,51569110,94,2,17.63,35.26,Completed,South Korea,Social Media,8.88,Computer,Laptop,Windows,5,5,35.26</t>
  </si>
  <si>
    <t>4446,Male,6/7/2022,20979079,83,3,1.22,3.66,Completed,Russia,Social Media,4.79,Mobile,Tablet,Android,5,4,3.66</t>
  </si>
  <si>
    <t>6506,Male,6/8/2022,77784234,43,2,30.66,61.32,Completed,United Kingdom,Social Media,7.57,Mobile,Smart Phone,Windows,5,4,61.32</t>
  </si>
  <si>
    <t>2682,Male,6/8/2022,68040534,97,2,56.74,113.48,Cancelled,Italy,Organic Search,6.76,Computer,Laptop,Windows,5,5,0</t>
  </si>
  <si>
    <t>2434,Male,6/8/2022,61790576,94,1,17.63,17.63,In Process,Italy,Organic Search,5.77,Computer,Laptop,Windows,5,4,0</t>
  </si>
  <si>
    <t>5215,Male,6/9/2022,81378575,7,3,59.68,179.04,Cancelled,Iran,Organic Search,0.94,Computer,Laptop,Windows,5,4,0</t>
  </si>
  <si>
    <t>8152,Female,6/9/2022,46964965,92,2,58.5,117,In Process,South Korea,Social Media,1.73,Computer,Laptop,Windows,5,3,0</t>
  </si>
  <si>
    <t>2938,Female,6/10/2022,60782243,3,2,97.19,194.38,Completed,Canada,Organic Search,3,Computer,Laptop,Linux,5,5,194.38</t>
  </si>
  <si>
    <t>8971,Male,6/10/2022,72991381,79,1,33.28,33.28,Completed,India,Social Media,4.13,Computer,Desktop,Windows,4,5,33.28</t>
  </si>
  <si>
    <t>4077,Female,6/11/2022,51396737,56,1,87.34,87.34,In Process,Russia,Paid Advertisment,7.33,Computer,Desktop,Windows,2,4,0</t>
  </si>
  <si>
    <t>8946,Male,6/11/2022,87186014,79,3,33.28,99.84,In Process,South Korea,Organic Search,9.05,Computer,Laptop,Linux,5,4,0</t>
  </si>
  <si>
    <t>4841,Female,6/11/2022,33158331,70,3,63.88,191.64,Cancelled,United States,Social Media,1.61,Computer,Laptop,Windows,5,4,0</t>
  </si>
  <si>
    <t>4604,Female,6/12/2022,25207587,88,1,40.95,40.95,Completed,India,Social Media,6.37,Mobile,Smart Phone,Android,3,5,40.95</t>
  </si>
  <si>
    <t>8502,Male,6/13/2022,90722345,95,1,50.48,50.48,Completed,Spain,Organic Search,5.48,Computer,Desktop,Mac,5,5,50.48</t>
  </si>
  <si>
    <t>7774,Male,6/14/2022,56759228,2,2,33.11,66.22,Completed,Japan,Organic Search,3.29,Computer,Desktop,Linux,5,4,66.22</t>
  </si>
  <si>
    <t>7507,Male,6/14/2022,31354068,48,3,31.26,93.78,Cancelled,Germany,Social Media,1.58,Computer,Laptop,Windows,5,4,0</t>
  </si>
  <si>
    <t>8083,Female,6/15/2022,95027992,39,2,41.61,83.22,Completed,United States,Organic Search,2.21,Computer,Laptop,Linux,5,5,83.22</t>
  </si>
  <si>
    <t>3068,Male,6/15/2022,57911197,42,3,74.77,224.31,Completed,China,Paid Advertisment,9.92,Mobile,Tablet,Windows,5,5,224.31</t>
  </si>
  <si>
    <t>7086,Male,6/15/2022,79403310,68,3,32.68,98.04,Completed,South Korea,Organic Search,7.51,Computer,Laptop,Windows,4,5,98.04</t>
  </si>
  <si>
    <t>8451,Male,6/15/2022,73873735,94,1,17.63,17.63,In Process,Italy,Paid Advertisment,1.78,Mobile,Tablet,Windows,5,5,0</t>
  </si>
  <si>
    <t>1259,Male,6/16/2022,15569949,37,2,11.5,23,Rejected,China,Social Media,8.66,Mobile,Smart Phone,Android,5,5,0</t>
  </si>
  <si>
    <t>3794,Male,6/17/2022,46988900,56,1,87.34,87.34,Completed,Japan,Social Media,4.07,Computer,Laptop,Windows,5,4,87.34</t>
  </si>
  <si>
    <t>6141,Male,6/17/2022,20731144,24,1,99.58,99.58,Completed,Spain,Organic Search,1.05,Computer,Laptop,Windows,4,3,99.58</t>
  </si>
  <si>
    <t>8848,Male,6/17/2022,75586198,54,1,90.78,90.78,Completed,Italy,Social Media,3.77,Computer,Laptop,Windows,3,4,90.78</t>
  </si>
  <si>
    <t>9787,Female,6/18/2022,95789712,27,3,72.93,218.79,Completed,United States,Organic Search,3.59,Computer,Desktop,Mac,5,5,218.79</t>
  </si>
  <si>
    <t>4627,Female,6/18/2022,80656239,84,2,32.88,65.76,Cancelled,Vietnam,Organic Search,7.78,Computer,Desktop,Windows,5,3,0</t>
  </si>
  <si>
    <t>4850,Male,6/19/2022,45731613,58,1,74.55,74.55,Completed,India,Social Media,7.4,Computer,Desktop,Linux,2,5,74.55</t>
  </si>
  <si>
    <t>2304,Female,6/19/2022,85257186,18,3,1.97,5.91,Completed,Spain,Organic Search,8.88,Mobile,Tablet,Windows,2,5,5.91</t>
  </si>
  <si>
    <t>2923,Male,6/20/2022,66865516,40,2,89.85,179.7,Completed,Germany,Social Media,5.57,Computer,Desktop,Linux,4,5,179.7</t>
  </si>
  <si>
    <t>5838,Female,6/21/2022,94088790,25,2,11.29,22.58,Cancelled,Taiwan,Paid Advertisment,3.85,Computer,Desktop,Windows,3,2,0</t>
  </si>
  <si>
    <t>6146,Male,6/22/2022,54453367,76,1,76.67,76.67,Completed,Brazil,Organic Search,2.26,Computer,Desktop,Windows,5,5,76.67</t>
  </si>
  <si>
    <t>6742,Male,6/22/2022,41377840,26,1,34.43,34.43,Completed,United Kingdom,Organic Search,3.88,Mobile,Smart Phone,Windows,5,5,34.43</t>
  </si>
  <si>
    <t>5881,Female,6/22/2022,64799922,49,2,99.72,199.44,Completed,Taiwan,Organic Search,4.79,Computer,Desktop,Windows,5,4,199.44</t>
  </si>
  <si>
    <t>5824,Male,6/22/2022,35978710,10,2,19.34,38.68,Cancelled,Canada,Organic Search,8.57,Computer,Desktop,Windows,5,5,0</t>
  </si>
  <si>
    <t>1694,Female,6/23/2022,29042294,77,1,20.4,20.4,In Process,Australia,Social Media,7.19,Computer,Desktop,Windows,4,4,0</t>
  </si>
  <si>
    <t>8694,Male,6/24/2022,95799369,35,3,78.78,236.34,Completed,Poland,Social Media,3.22,Computer,Desktop,Windows,1,4,236.34</t>
  </si>
  <si>
    <t>5554,Male,6/24/2022,87079869,75,3,32.34,97.02,Completed,Netherlands,Social Media,4.26,Computer,Laptop,Windows,4,3,97.02</t>
  </si>
  <si>
    <t>9553,Male,6/25/2022,86737059,100,1,98.59,98.59,Completed,Japan,Social Media,0.95,Mobile,Smart Phone,Android,4,3,98.59</t>
  </si>
  <si>
    <t>6162,Male,6/25/2022,15540327,14,1,89.76,89.76,Completed,United States,Organic Search,1.77,Computer,Desktop,Windows,4,3,89.76</t>
  </si>
  <si>
    <t>2455,Male,6/25/2022,91635747,30,3,6.08,18.24,Completed,Brazil,Social Media,0.01,Computer,Desktop,Windows,5,5,18.24</t>
  </si>
  <si>
    <t>4421,Male,6/26/2022,74359683,52,3,20.15,60.45,Cancelled,China,Paid Advertisment,0.29,Mobile,Tablet,Windows,4,4,0</t>
  </si>
  <si>
    <t>8930,Male,6/26/2022,48326282,55,2,73.53,147.06,Cancelled,Mexico,Organic Search,7.72,Computer,Desktop,Windows,4,4,0</t>
  </si>
  <si>
    <t>4339,Male,6/27/2022,27625748,4,3,32.43,97.29,Completed,Turkey,Social Media,7.74,Mobile,Tablet,Android,5,4,97.29</t>
  </si>
  <si>
    <t>5043,Male,6/27/2022,95307682,10,3,19.34,58.02,Cancelled,France,Organic Search,2.82,Mobile,Smart Phone,Android,3,3,0</t>
  </si>
  <si>
    <t>2195,Male,6/28/2022,63258275,84,3,32.88,98.64,Completed,Spain,Organic Search,2.68,Mobile,Tablet,iOS,5,4,98.64</t>
  </si>
  <si>
    <t>7672,Female,6/29/2022,91149036,98,2,85.04,170.08,In Process,United States,Paid Advertisment,7.28,Mobile,Smart Phone,iOS,5,3,0</t>
  </si>
  <si>
    <t>3488,Male,6/29/2022,55699755,99,2,36.83,73.66,Completed,South Korea,Social Media,0.63,Computer,Laptop,Windows,5,4,73.66</t>
  </si>
  <si>
    <t>8962,Male,6/29/2022,32307792,88,3,40.95,122.85,In Process,Thailand,Social Media,3.79,Computer,Laptop,Windows,5,2,0</t>
  </si>
  <si>
    <t>2725,Female,6/29/2022,42692339,67,3,17.22,51.66,Cancelled,Brazil,Paid Advertisment,8.01,Mobile,Tablet,Windows,5,5,0</t>
  </si>
  <si>
    <t>3322,Male,6/29/2022,41637481,66,3,56.01,168.03,Completed,Saudi Arabia,Paid Advertisment,5.96,Computer,Desktop,Windows,5,3,168.03</t>
  </si>
  <si>
    <t>7325,Male,6/30/2022,17064944,40,2,89.85,179.7,Completed,China,Social Media,6.32,Computer,Laptop,Windows,4,5,179.7</t>
  </si>
  <si>
    <t>4347,Male,6/30/2022,24223031,50,2,50.71,101.42,Completed,Australia,Organic Search,1.03,Mobile,Tablet,Android,4,5,101.42</t>
  </si>
  <si>
    <t>9931,Male,7/1/2022,33121477,6,1,8.07,8.07,Completed,Turkey,Organic Search,3.16,Mobile,Smart Phone,Android,4,5,8.07</t>
  </si>
  <si>
    <t>3507,Male,7/2/2022,90526646,65,2,38.95,77.9,Completed,China,Organic Search,5.29,Mobile,Smart Phone,Windows,4,5,77.9</t>
  </si>
  <si>
    <t>7329,Male,7/3/2022,15512126,27,1,72.93,72.93,Completed,Mexico,Organic Search,3.74,Computer,Desktop,Windows,2,5,72.93</t>
  </si>
  <si>
    <t>1580,Male,7/3/2022,53916881,74,3,33.51,100.53,Completed,United States,Social Media,1.69,Computer,Laptop,Windows,3,4,100.53</t>
  </si>
  <si>
    <t>3369,Female,7/4/2022,63974906,83,2,1.22,2.44,Cancelled,Switzerland,Social Media,4.36,Mobile,Smart Phone,Windows,5,3,0</t>
  </si>
  <si>
    <t>3644,Female,7/4/2022,99371143,27,3,72.93,218.79,Completed,Nigeria,Social Media,1.55,Computer,Desktop,Mac,5,5,218.79</t>
  </si>
  <si>
    <t>4180,Male,7/5/2022,79538150,85,2,68.31,136.62,In Process,United Kingdom,Organic Search,7.17,Computer,Desktop,Linux,4,4,0</t>
  </si>
  <si>
    <t>7276,Male,7/5/2022,12625843,27,3,72.93,218.79,Completed,China,Social Media,9.89,Computer,Laptop,Windows,4,3,218.79</t>
  </si>
  <si>
    <t>5772,Male,7/6/2022,60594371,29,3,1.91,5.73,Completed,Japan,Social Media,8.48,Computer,Laptop,Windows,5,5,5.73</t>
  </si>
  <si>
    <t>5398,Female,7/7/2022,28240186,32,1,91.37,91.37,Cancelled,United Kingdom,Organic Search,2.92,Computer,Laptop,Windows,3,4,0</t>
  </si>
  <si>
    <t>2620,Female,7/7/2022,19332978,28,2,5.32,10.64,Completed,Italy,Organic Search,7.68,Computer,Desktop,Windows,5,5,10.64</t>
  </si>
  <si>
    <t>6916,Male,7/8/2022,24023913,3,1,97.19,97.19,Rejected,United States,Organic Search,0.09,Computer,Laptop,Windows,4,5,0</t>
  </si>
  <si>
    <t>6623,Male,7/8/2022,90928995,76,2,76.67,153.34,Completed,United Kingdom,Organic Search,1.36,Computer,Laptop,Windows,5,5,153.34</t>
  </si>
  <si>
    <t>5014,Male,7/9/2022,33854863,97,1,56.74,56.74,Completed,Spain,Organic Search,7.56,Computer,Desktop,Mac,4,5,56.74</t>
  </si>
  <si>
    <t>6894,Male,7/9/2022,69765036,72,1,3.55,3.55,Completed,United Kingdom,Organic Search,2.03,Computer,Laptop,Windows,5,4,3.55</t>
  </si>
  <si>
    <t>2338,Male,7/10/2022,22274954,27,2,72.93,145.86,Completed,Taiwan,Organic Search,0.26,Computer,Laptop,Windows,5,5,145.86</t>
  </si>
  <si>
    <t>2904,Male,7/10/2022,64175849,86,3,93.47,280.41,Completed,Turkey,Organic Search,3.02,Computer,Laptop,Windows,4,5,280.41</t>
  </si>
  <si>
    <t>3675,Male,7/11/2022,72524578,95,1,50.48,50.48,Rejected,Italy,Organic Search,4.89,Computer,Laptop,Windows,5,4,0</t>
  </si>
  <si>
    <t>1189,Female,7/11/2022,41938969,23,3,95.72,287.16,Completed,United Kingdom,Organic Search,3.24,Computer,Laptop,Windows,5,3,287.16</t>
  </si>
  <si>
    <t>7035,Male,7/11/2022,72376586,62,2,81.46,162.92,Rejected,Mexico,Paid Advertisment,3.85,Mobile,Tablet,Windows,5,3,0</t>
  </si>
  <si>
    <t>8405,Male,7/12/2022,96073987,82,3,5.82,17.46,Completed,Germany,Organic Search,9.8,Computer,Desktop,Mac,4,5,17.46</t>
  </si>
  <si>
    <t>4300,Male,7/13/2022,53119795,34,2,48.24,96.48,Cancelled,United States,Paid Advertisment,7.06,Computer,Laptop,Windows,4,4,0</t>
  </si>
  <si>
    <t>4703,Male,7/13/2022,34596655,9,3,73.83,221.49,In Process,Germany,Organic Search,1.55,Computer,Laptop,Windows,4,5,0</t>
  </si>
  <si>
    <t>4600,Male,7/14/2022,35311326,48,2,31.26,62.52,Completed,Spain,Organic Search,4.95,Computer,Desktop,Windows,4,5,62.52</t>
  </si>
  <si>
    <t>9541,Male,7/14/2022,35132959,22,2,41.48,82.96,Rejected,Germany,Organic Search,7.53,Computer,Desktop,Windows,3,5,0</t>
  </si>
  <si>
    <t>1472,Male,7/15/2022,75315067,27,2,72.93,145.86,Completed,Netherlands,Organic Search,6.13,Computer,Laptop,Windows,5,5,145.86</t>
  </si>
  <si>
    <t>6546,Male,7/15/2022,34186688,93,2,67.46,134.92,Completed,Poland,Social Media,3.32,Mobile,Tablet,Windows,5,4,134.92</t>
  </si>
  <si>
    <t>5666,Male,7/16/2022,53512506,21,3,98.91,296.73,Completed,Italy,Social Media,3.65,Computer,Desktop,Windows,4,4,296.73</t>
  </si>
  <si>
    <t>4169,Male,7/16/2022,90243106,52,1,20.15,20.15,Cancelled,China,Social Media,5.96,Computer,Desktop,Windows,4,5,0</t>
  </si>
  <si>
    <t>8096,Male,7/17/2022,85832856,30,2,6.08,12.16,Cancelled,China,Paid Advertisment,9.02,Computer,Laptop,Windows,5,4,0</t>
  </si>
  <si>
    <t>8532,Female,7/17/2022,55807590,53,1,7.51,7.51,Completed,United States,Organic Search,8.93,Mobile,Tablet,Windows,4,5,7.51</t>
  </si>
  <si>
    <t>6364,Male,7/18/2022,76632173,79,1,33.28,33.28,Completed,United States,Social Media,7.67,Mobile,Tablet,Windows,4,4,33.28</t>
  </si>
  <si>
    <t>9150,Male,7/19/2022,71743377,60,1,91.28,91.28,Completed,Japan,Organic Search,4.74,Computer,Desktop,Mac,5,5,91.28</t>
  </si>
  <si>
    <t>7893,Male,7/20/2022,13637636,63,1,57.12,57.12,In Process,United Kingdom,Organic Search,6.56,Computer,Laptop,Windows,4,5,0</t>
  </si>
  <si>
    <t>6266,Male,7/20/2022,28107940,100,3,98.59,295.77,Completed,Australia,Organic Search,2.19,Computer,Laptop,Windows,4,2,295.77</t>
  </si>
  <si>
    <t>2430,Male,7/21/2022,49251741,1,3,81.91,245.73,In Process,China,Paid Advertisment,2.2,Computer,Laptop,Linux,4,4,0</t>
  </si>
  <si>
    <t>7195,Male,7/21/2022,35576989,96,3,36.96,110.88,In Process,Canada,Paid Advertisment,6.79,Computer,Desktop,Windows,3,5,0</t>
  </si>
  <si>
    <t>3731,Male,7/22/2022,53169400,34,1,48.24,48.24,In Process,China,Organic Search,4.3,Computer,Desktop,Windows,3,5,0</t>
  </si>
  <si>
    <t>2680,Male,7/22/2022,39181760,50,3,50.71,152.13,In Process,South Korea,Organic Search,6.67,Computer,Laptop,Windows,4,5,0</t>
  </si>
  <si>
    <t>5765,Male,7/23/2022,54747365,48,3,31.26,93.78,Completed,China,Paid Advertisment,2.2,Computer,Laptop,Windows,5,5,93.78</t>
  </si>
  <si>
    <t>4817,Male,7/23/2022,15777343,31,2,43.5,87,In Process,Spain,Social Media,2.64,Computer,Desktop,Windows,5,2,0</t>
  </si>
  <si>
    <t>2352,Male,7/24/2022,23631900,1,1,81.91,81.91,Cancelled,Spain,Organic Search,5.44,Computer,Laptop,Windows,5,3,0</t>
  </si>
  <si>
    <t>1905,Male,7/24/2022,17041625,13,2,41.29,82.58,Completed,Japan,Organic Search,3.71,Mobile,Smart Phone,Windows,5,3,82.58</t>
  </si>
  <si>
    <t>4496,Male,7/24/2022,44558174,93,1,67.46,67.46,Completed,Italy,Organic Search,9.11,Mobile,Smart Phone,Android,5,4,67.46</t>
  </si>
  <si>
    <t>8563,Male,7/25/2022,70365155,93,3,67.46,202.38,Completed,Germany,Social Media,4.27,Mobile,Smart Phone,Windows,3,4,202.38</t>
  </si>
  <si>
    <t>8555,Female,7/26/2022,15732794,5,1,11.97,11.97,In Process,Japan,Organic Search,2.52,Computer,Desktop,Windows,5,3,0</t>
  </si>
  <si>
    <t>7825,Female,7/27/2022,50956081,92,2,58.5,117,Cancelled,Thailand,Organic Search,3.59,Mobile,Smart Phone,Android,5,3,0</t>
  </si>
  <si>
    <t>2899,Male,7/27/2022,14776044,9,2,73.83,147.66,Completed,Indonesia,Paid Advertisment,3.85,Computer,Desktop,Windows,5,3,147.66</t>
  </si>
  <si>
    <t>6163,Male,7/27/2022,42181149,17,1,18.86,18.86,Completed,France,Social Media,9.14,Computer,Laptop,Windows,4,2,18.86</t>
  </si>
  <si>
    <t>3770,Male,7/28/2022,14933558,59,3,79.57,238.71,Completed,Japan,Organic Search,9.09,Computer,Desktop,Windows,4,2,238.71</t>
  </si>
  <si>
    <t>4160,Female,7/28/2022,47157918,21,2,98.91,197.82,Completed,South Korea,Social Media,2.29,Mobile,Smart Phone,iOS,3,4,197.82</t>
  </si>
  <si>
    <t>3701,Male,7/29/2022,27357961,38,2,26.03,52.06,Cancelled,South Korea,Paid Advertisment,7.13,Computer,Desktop,Linux,4,5,0</t>
  </si>
  <si>
    <t>2228,Male,7/29/2022,32209339,84,2,32.88,65.76,Completed,China,Organic Search,3.26,Mobile,Smart Phone,Windows,4,5,65.76</t>
  </si>
  <si>
    <t>7499,Female,7/29/2022,17103825,26,2,34.43,68.86,Completed,Iran,Organic Search,7.27,Mobile,Smart Phone,Android,3,4,68.86</t>
  </si>
  <si>
    <t>2133,Male,7/30/2022,69920207,98,3,85.04,255.12,Completed,Taiwan,Social Media,1.96,Computer,Laptop,Windows,5,3,255.12</t>
  </si>
  <si>
    <t>1874,Female,7/31/2022,38124794,53,1,7.51,7.51,In Process,India,Organic Search,6.55,Mobile,Tablet,Windows,4,5,0</t>
  </si>
  <si>
    <t>9965,Male,7/31/2022,94969534,17,1,18.86,18.86,Completed,United States,Organic Search,8.86,Computer,Laptop,Windows,3,3,18.86</t>
  </si>
  <si>
    <t>4126,Male,7/31/2022,51399181,68,2,32.68,65.36,In Process,Japan,Organic Search,3.69,Computer,Desktop,Windows,5,3,0</t>
  </si>
  <si>
    <t>3637,Male,8/1/2022,26239453,33,3,28.56,85.68,In Process,India,Paid Advertisment,7.42,Computer,Desktop,Windows,5,5,0</t>
  </si>
  <si>
    <t>1840,Male,8/1/2022,95083969,80,2,77.64,155.28,In Process,Spain,Organic Search,4.97,Mobile,Smart Phone,Android,4,5,0</t>
  </si>
  <si>
    <t>7680,Male,8/1/2022,15362779,90,3,21.51,64.53,Completed,France,Social Media,0.03,Computer,Desktop,Windows,3,2,64.53</t>
  </si>
  <si>
    <t>5063,Female,8/2/2022,85229557,34,1,48.24,48.24,Cancelled,Brazil,Organic Search,4.03,Computer,Desktop,Mac,5,3,0</t>
  </si>
  <si>
    <t>7684,Male,8/2/2022,67537980,65,2,38.95,77.9,In Process,China,Social Media,5.63,Mobile,Smart Phone,Windows,4,4,0</t>
  </si>
  <si>
    <t>3872,Male,8/3/2022,93873188,62,1,81.46,81.46,Completed,Turkey,Social Media,5.8,Computer,Laptop,Windows,4,4,81.46</t>
  </si>
  <si>
    <t>3539,Male,8/3/2022,58014247,65,3,38.95,116.85,Completed,Indonesia,Organic Search,0.22,Mobile,Tablet,Android,5,5,116.85</t>
  </si>
  <si>
    <t>1417,Male,8/4/2022,20474732,21,1,98.91,98.91,Rejected,China,Paid Advertisment,3.52,Computer,Desktop,Windows,5,5,0</t>
  </si>
  <si>
    <t>5826,Male,8/5/2022,14126632,48,1,31.26,31.26,Cancelled,Canada,Organic Search,6.01,Computer,Desktop,Windows,5,3,0</t>
  </si>
  <si>
    <t>4401,Female,8/5/2022,37763657,7,1,59.68,59.68,Completed,Poland,Organic Search,0.22,Computer,Desktop,Mac,5,3,59.68</t>
  </si>
  <si>
    <t>1565,Female,8/5/2022,45822338,98,3,85.04,255.12,In Process,Mexico,Organic Search,2.52,Computer,Laptop,Windows,3,5,0</t>
  </si>
  <si>
    <t>8273,Male,8/6/2022,87585489,61,2,70.34,140.68,Completed,China,Organic Search,3.14,Computer,Desktop,Windows,4,5,140.68</t>
  </si>
  <si>
    <t>2324,Male,8/6/2022,37843348,88,3,40.95,122.85,Completed,China,Organic Search,5.29,Computer,Laptop,Windows,5,3,122.85</t>
  </si>
  <si>
    <t>3209,Male,8/7/2022,85125712,44,1,52.78,52.78,Cancelled,United Kingdom,Social Media,3.91,Computer,Desktop,Windows,2,4,0</t>
  </si>
  <si>
    <t>6133,Female,8/8/2022,87965078,55,1,73.53,73.53,In Process,Canada,Organic Search,8.07,Mobile,Tablet,Android,5,4,0</t>
  </si>
  <si>
    <t>3590,Male,8/8/2022,91151275,56,1,87.34,87.34,Completed,United States,Paid Advertisment,0.37,Computer,Laptop,Windows,5,4,87.34</t>
  </si>
  <si>
    <t>1353,Female,8/9/2022,61615623,4,1,32.43,32.43,Cancelled,Nigeria,Organic Search,4.12,Computer,Desktop,Windows,4,5,0</t>
  </si>
  <si>
    <t>1323,Male,8/9/2022,47245991,77,2,20.4,40.8,Completed,Japan,Organic Search,1.42,Computer,Laptop,Windows,5,5,40.8</t>
  </si>
  <si>
    <t>5399,Male,8/10/2022,92724815,1,3,81.91,245.73,In Process,Russia,Organic Search,2.75,Computer,Laptop,Linux,1,3,0</t>
  </si>
  <si>
    <t>7836,Female,8/10/2022,24155007,16,2,39.33,78.66,Completed,United States,Paid Advertisment,9.19,Computer,Desktop,Windows,3,4,78.66</t>
  </si>
  <si>
    <t>8580,Female,8/10/2022,50004628,63,1,57.12,57.12,Completed,Vietnam,Paid Advertisment,3.62,Computer,Desktop,Windows,4,2,57.12</t>
  </si>
  <si>
    <t>8930,Male,8/11/2022,61142206,51,2,50.59,101.18,Completed,Spain,Organic Search,0.8,Computer,Laptop,Windows,3,5,101.18</t>
  </si>
  <si>
    <t>4957,Female,8/11/2022,82649669,24,2,99.58,199.16,In Process,United Kingdom,Paid Advertisment,6.7,Mobile,Smart Phone,Android,4,3,0</t>
  </si>
  <si>
    <t>8026,Female,8/12/2022,55944058,14,3,89.76,269.28,Completed,Belgium,Organic Search,7.04,Computer,Desktop,Windows,3,5,269.28</t>
  </si>
  <si>
    <t>2790,Male,8/13/2022,86782994,27,1,72.93,72.93,Cancelled,Netherlands,Organic Search,2.86,Computer,Desktop,Windows,5,3,0</t>
  </si>
  <si>
    <t>5304,Male,8/14/2022,92154994,21,1,98.91,98.91,Rejected,Italy,Social Media,3.05,Computer,Desktop,Windows,5,5,0</t>
  </si>
  <si>
    <t>6642,Male,8/15/2022,21771787,8,3,67.18,201.54,Cancelled,United States,Social Media,0.9,Computer,Desktop,Windows,4,4,0</t>
  </si>
  <si>
    <t>3037,Male,8/15/2022,88742537,84,1,32.88,32.88,Completed,Italy,Social Media,4.37,Computer,Laptop,Windows,3,5,32.88</t>
  </si>
  <si>
    <t>3023,Female,8/15/2022,23652570,90,1,21.51,21.51,Completed,United Kingdom,Social Media,4.12,Computer,Laptop,Windows,4,5,21.51</t>
  </si>
  <si>
    <t>7996,Male,8/16/2022,99699827,52,2,20.15,40.3,Completed,United States,Social Media,5.3,Mobile,Tablet,Android,4,5,40.3</t>
  </si>
  <si>
    <t>5012,Male,8/16/2022,13035253,68,2,32.68,65.36,Completed,Japan,Social Media,8.05,Computer,Laptop,Windows,5,5,65.36</t>
  </si>
  <si>
    <t>5308,Male,8/17/2022,19940830,100,3,98.59,295.77,In Process,South Korea,Organic Search,6.5,Computer,Laptop,Windows,4,4,0</t>
  </si>
  <si>
    <t>8709,Male,8/18/2022,57010225,54,2,90.78,181.56,Completed,Poland,Organic Search,1.48,Computer,Desktop,Linux,3,4,181.56</t>
  </si>
  <si>
    <t>7014,Female,8/19/2022,96161785,89,2,37.61,75.22,Completed,Indonesia,Social Media,6.63,Computer,Desktop,Mac,5,5,75.22</t>
  </si>
  <si>
    <t>5050,Male,8/19/2022,38560657,50,3,50.71,152.13,In Process,Japan,Social Media,1.27,Computer,Desktop,Windows,5,4,0</t>
  </si>
  <si>
    <t>1582,Male,8/20/2022,14479218,4,1,32.43,32.43,Completed,India,Social Media,4.93,Mobile,Smart Phone,Android,5,5,32.43</t>
  </si>
  <si>
    <t>8446,Male,8/20/2022,81511071,66,2,56.01,112.02,Rejected,India,Organic Search,4.52,Computer,Laptop,Windows,3,4,0</t>
  </si>
  <si>
    <t>6020,Female,8/21/2022,84329105,27,3,72.93,218.79,Completed,Taiwan,Organic Search,4.66,Computer,Laptop,Windows,5,4,218.79</t>
  </si>
  <si>
    <t>7188,Male,8/21/2022,60983196,42,3,74.77,224.31,Completed,United States,Organic Search,1.87,Mobile,Smart Phone,Android,5,5,224.31</t>
  </si>
  <si>
    <t>7281,Male,8/22/2022,53654280,83,3,1.22,3.66,Completed,United Kingdom,Organic Search,2.3,Computer,Laptop,Windows,5,5,3.66</t>
  </si>
  <si>
    <t>6438,Male,8/22/2022,79140570,96,1,36.96,36.96,Completed,Germany,Organic Search,1.41,Computer,Desktop,Windows,5,4,36.96</t>
  </si>
  <si>
    <t>3774,Female,8/23/2022,43955803,21,1,98.91,98.91,In Process,Spain,Social Media,5.56,Computer,Laptop,Windows,4,4,0</t>
  </si>
  <si>
    <t>2284,Male,8/23/2022,37157651,34,2,48.24,96.48,Completed,Spain,Social Media,8.27,Computer,Desktop,Windows,3,5,96.48</t>
  </si>
  <si>
    <t>8352,Female,8/24/2022,39313376,99,2,36.83,73.66,Completed,United States,Organic Search,0.48,Mobile,Smart Phone,Android,2,5,73.66</t>
  </si>
  <si>
    <t>7135,Male,8/25/2022,58189059,6,3,8.07,24.21,Completed,China,Organic Search,1.44,Computer,Desktop,Windows,5,3,24.21</t>
  </si>
  <si>
    <t>9232,Male,8/25/2022,93060639,74,3,33.51,100.53,Completed,Switzerland,Organic Search,0.86,Computer,Desktop,Windows,4,2,100.53</t>
  </si>
  <si>
    <t>6228,Female,8/25/2022,44526956,21,2,98.91,197.82,In Process,United States,Social Media,6.06,Computer,Desktop,Windows,3,4,0</t>
  </si>
  <si>
    <t>8952,Female,8/25/2022,91632390,97,3,56.74,170.22,Completed,Russia,Social Media,2.12,Computer,Laptop,Windows,3,4,170.22</t>
  </si>
  <si>
    <t>8057,Female,8/26/2022,28228515,86,2,93.47,186.94,Rejected,Philippines,Organic Search,7.75,Mobile,Tablet,Windows,5,5,0</t>
  </si>
  <si>
    <t>6245,Male,8/27/2022,78993178,1,2,81.91,163.82,Completed,Italy,Social Media,8.72,Computer,Desktop,Mac,4,4,163.82</t>
  </si>
  <si>
    <t>1957,Male,8/28/2022,46061617,75,3,32.34,97.02,Completed,Japan,Social Media,5.45,Mobile,Tablet,Windows,5,4,97.02</t>
  </si>
  <si>
    <t>9137,Male,8/29/2022,78820250,98,1,85.04,85.04,Completed,Italy,Organic Search,3.37,Computer,Laptop,Windows,5,4,85.04</t>
  </si>
  <si>
    <t>3350,Male,8/29/2022,16356402,70,3,63.88,191.64,Completed,Philippines,Organic Search,7.5,Computer,Laptop,Windows,5,5,191.64</t>
  </si>
  <si>
    <t>1559,Male,8/29/2022,76262200,34,1,48.24,48.24,In Process,China,Organic Search,6.14,Computer,Desktop,Linux,4,5,0</t>
  </si>
  <si>
    <t>7885,Male,8/30/2022,92015276,18,1,1.97,1.97,Completed,Japan,Organic Search,9.98,Computer,Laptop,Windows,5,4,1.97</t>
  </si>
  <si>
    <t>8476,Male,8/31/2022,29119333,7,3,59.68,179.04,Completed,South Korea,Organic Search,1.65,Computer,Laptop,Windows,5,5,179.04</t>
  </si>
  <si>
    <t>4674,Male,8/31/2022,47623146,29,2,1.91,3.82,Completed,Italy,Organic Search,7.44,Computer,Desktop,Mac,2,5,3.82</t>
  </si>
  <si>
    <t>3415,Male,9/1/2022,79432977,44,3,52.78,158.34,Completed,Germany,Organic Search,6.91,Computer,Desktop,Mac,2,3,158.34</t>
  </si>
  <si>
    <t>3892,Male,9/1/2022,79033640,69,1,96.47,96.47,Completed,Germany,Paid Advertisment,0.95,Computer,Desktop,Windows,5,5,96.47</t>
  </si>
  <si>
    <t>2108,Male,9/2/2022,25898689,88,3,40.95,122.85,Completed,Taiwan,Social Media,6.35,Computer,Laptop,Linux,5,5,122.85</t>
  </si>
  <si>
    <t>8336,Female,9/2/2022,29424735,49,2,99.72,199.44,Completed,Japan,Organic Search,9.81,Computer,Desktop,Windows,4,3,199.44</t>
  </si>
  <si>
    <t>7650,Male,9/3/2022,51362562,88,1,40.95,40.95,Completed,United States,Paid Advertisment,3.12,Computer,Laptop,Windows,5,4,40.95</t>
  </si>
  <si>
    <t>2828,Male,9/4/2022,64115114,95,3,50.48,151.44,Rejected,Canada,Organic Search,9.45,Mobile,Tablet,Android,5,5,0</t>
  </si>
  <si>
    <t>2177,Female,9/5/2022,71223109,19,3,13.2,39.6,Completed,Canada,Organic Search,7.09,Mobile,Smart Phone,Android,4,5,39.6</t>
  </si>
  <si>
    <t>4414,Male,9/5/2022,80432432,93,2,67.46,134.92,Completed,South Korea,Paid Advertisment,5.89,Computer,Desktop,Windows,3,5,134.92</t>
  </si>
  <si>
    <t>7222,Male,9/6/2022,47822593,6,2,8.07,16.14,Completed,Italy,Social Media,0.71,Mobile,Tablet,Windows,3,4,16.14</t>
  </si>
  <si>
    <t>5638,Male,9/6/2022,64685892,76,3,76.67,230.01,In Process,United States,Paid Advertisment,7.9,Mobile,Smart Phone,Windows,4,5,0</t>
  </si>
  <si>
    <t>8557,Male,9/7/2022,77299355,64,2,35.23,70.46,Cancelled,Belgium,Social Media,8.49,Computer,Laptop,Windows,5,5,0</t>
  </si>
  <si>
    <t>5015,Male,9/8/2022,55697012,90,3,21.51,64.53,Cancelled,Japan,Organic Search,8.8,Computer,Desktop,Windows,5,5,0</t>
  </si>
  <si>
    <t>9334,Male,9/8/2022,89693505,47,3,64.64,193.92,Completed,Turkey,Organic Search,3.24,Computer,Laptop,Windows,4,4,193.92</t>
  </si>
  <si>
    <t>4886,Male,9/9/2022,98183049,65,3,38.95,116.85,Rejected,Turkey,Organic Search,1.15,Mobile,Smart Phone,Android,4,4,0</t>
  </si>
  <si>
    <t>6626,Female,9/9/2022,60080351,19,3,13.2,39.6,Rejected,China,Organic Search,9.11,Computer,Laptop,Windows,3,5,0</t>
  </si>
  <si>
    <t>4510,Male,9/9/2022,83023188,18,3,1.97,5.91,Rejected,United Kingdom,Social Media,7.52,Mobile,Tablet,Windows,4,5,0</t>
  </si>
  <si>
    <t>6037,Male,9/10/2022,83456655,63,3,57.12,171.36,Cancelled,Argentina,Social Media,7.59,Computer,Desktop,Windows,5,3,0</t>
  </si>
  <si>
    <t>7323,Male,9/10/2022,53027114,36,1,48.16,48.16,Completed,Russia,Organic Search,3.31,Computer,Desktop,Windows,5,5,48.16</t>
  </si>
  <si>
    <t>7364,Male,9/10/2022,86092082,38,2,26.03,52.06,Completed,Japan,Organic Search,9.69,Computer,Desktop,Mac,5,5,52.06</t>
  </si>
  <si>
    <t>7677,Male,9/11/2022,51262895,60,3,91.28,273.84,In Process,United States,Social Media,2.85,Computer,Laptop,Windows,5,5,0</t>
  </si>
  <si>
    <t>6136,Male,9/11/2022,39597845,57,2,13.08,26.16,Completed,Russia,Organic Search,9.36,Mobile,Tablet,Windows,4,3,26.16</t>
  </si>
  <si>
    <t>2229,Male,9/12/2022,31849353,34,2,48.24,96.48,Rejected,South Korea,Organic Search,3.69,Mobile,Tablet,Windows,4,5,0</t>
  </si>
  <si>
    <t>4526,Male,9/13/2022,37619357,51,3,50.59,151.77,Completed,Netherlands,Organic Search,6.1,Mobile,Smart Phone,Android,5,3,151.77</t>
  </si>
  <si>
    <t>2524,Male,9/13/2022,82281509,94,1,17.63,17.63,Completed,Switzerland,Organic Search,8.45,Computer,Laptop,Windows,2,3,17.63</t>
  </si>
  <si>
    <t>3196,Female,9/14/2022,74498481,37,1,11.5,11.5,Completed,Brazil,Organic Search,3.65,Computer,Desktop,Windows,2,1,11.5</t>
  </si>
  <si>
    <t>8133,Male,9/15/2022,93436638,22,3,41.48,124.44,Completed,Egypt,Organic Search,0.98,Mobile,Smart Phone,Windows,3,5,124.44</t>
  </si>
  <si>
    <t>1111,Male,9/15/2022,51081930,44,2,52.78,105.56,Completed,South Korea,Paid Advertisment,2.92,Computer,Desktop,Windows,3,4,105.56</t>
  </si>
  <si>
    <t>6607,Male,9/16/2022,58295151,20,3,81.89,245.67,Completed,Canada,Paid Advertisment,3.72,Mobile,Smart Phone,Android,4,5,245.67</t>
  </si>
  <si>
    <t>9604,Female,9/16/2022,60175199,45,2,3.67,7.34,Rejected,Russia,Organic Search,4.88,Computer,Laptop,Windows,5,3,0</t>
  </si>
  <si>
    <t>3717,Male,9/17/2022,13450884,30,2,6.08,12.16,Completed,United Kingdom,Organic Search,1.58,Computer,Laptop,Linux,4,1,12.16</t>
  </si>
  <si>
    <t>7514,Male,9/18/2022,90493509,70,2,63.88,127.76,Cancelled,South Korea,Social Media,4.56,Mobile,Smart Phone,Windows,4,5,0</t>
  </si>
  <si>
    <t>5993,Male,9/19/2022,42043745,92,2,58.5,117,Completed,United States,Social Media,7.19,Computer,Desktop,Mac,4,5,117</t>
  </si>
  <si>
    <t>6760,Male,9/19/2022,18876579,91,1,67.48,67.48,Completed,Japan,Organic Search,6.94,Computer,Desktop,Windows,4,4,67.48</t>
  </si>
  <si>
    <t>4828,Male,9/20/2022,70040509,70,1,63.88,63.88,Completed,Canada,Organic Search,0.22,Computer,Desktop,Windows,3,5,63.88</t>
  </si>
  <si>
    <t>6998,Male,9/20/2022,75492969,81,3,52.96,158.88,Completed,India,Paid Advertisment,5.4,Computer,Laptop,Windows,5,5,158.88</t>
  </si>
  <si>
    <t>3415,Male,9/20/2022,78759130,96,2,36.96,73.92,Completed,Germany,Organic Search,1.35,Mobile,Smart Phone,Windows,5,5,73.92</t>
  </si>
  <si>
    <t>5595,Female,9/21/2022,30731326,16,3,39.33,117.99,Completed,Mexico,Social Media,1.61,Mobile,Smart Phone,Android,4,5,117.99</t>
  </si>
  <si>
    <t>3446,Female,9/22/2022,13546756,28,1,5.32,5.32,Completed,South Korea,Social Media,6.56,Computer,Laptop,Windows,5,5,5.32</t>
  </si>
  <si>
    <t>4386,Female,9/22/2022,90033965,30,2,6.08,12.16,Completed,Indonesia,Organic Search,6.93,Mobile,Smart Phone,Android,5,3,12.16</t>
  </si>
  <si>
    <t>2528,Male,9/23/2022,85584035,9,2,73.83,147.66,Cancelled,Netherlands,Organic Search,1.54,Computer,Desktop,Linux,5,5,0</t>
  </si>
  <si>
    <t>7029,Female,9/24/2022,87182601,52,2,20.15,40.3,Completed,Turkey,Organic Search,5.26,Mobile,Tablet,Windows,5,5,40.3</t>
  </si>
  <si>
    <t>8391,Male,9/24/2022,78820196,65,3,38.95,116.85,Completed,Brazil,Organic Search,1.58,Computer,Laptop,Windows,4,3,116.85</t>
  </si>
  <si>
    <t>6006,Female,9/24/2022,52281478,37,1,11.5,11.5,Cancelled,Turkey,Organic Search,1.26,Computer,Laptop,Windows,4,5,0</t>
  </si>
  <si>
    <t>4230,Male,9/25/2022,86407962,4,2,32.43,64.86,Cancelled,Russia,Organic Search,6.36,Computer,Desktop,Windows,5,4,0</t>
  </si>
  <si>
    <t>2242,Female,9/25/2022,99569706,74,1,33.51,33.51,In Process,Taiwan,Organic Search,0.69,Computer,Laptop,Windows,2,5,0</t>
  </si>
  <si>
    <t>4681,Female,9/25/2022,66680044,4,3,32.43,97.29,Completed,Australia,Social Media,7.51,Computer,Desktop,Windows,4,5,97.29</t>
  </si>
  <si>
    <t>1390,Female,9/26/2022,27761603,61,1,70.34,70.34,Completed,Australia,Organic Search,0.6,Computer,Laptop,Windows,5,3,70.34</t>
  </si>
  <si>
    <t>1357,Male,9/27/2022,63129132,62,1,81.46,81.46,Completed,Japan,Organic Search,1.94,Computer,Laptop,Windows,4,5,81.46</t>
  </si>
  <si>
    <t>7187,Male,9/28/2022,32419196,82,3,5.82,17.46,In Process,China,Organic Search,1.43,Mobile,Tablet,Windows,5,5,0</t>
  </si>
  <si>
    <t>9803,Male,9/29/2022,87996421,80,3,77.64,232.92,In Process,Netherlands,Organic Search,8.56,Computer,Desktop,Windows,4,3,0</t>
  </si>
  <si>
    <t>8679,Male,9/29/2022,97283623,82,1,5.82,5.82,Rejected,South Korea,Organic Search,6.74,Computer,Laptop,Windows,4,3,0</t>
  </si>
  <si>
    <t>1579,Male,9/30/2022,58112433,7,3,59.68,179.04,Completed,Indonesia,Organic Search,0.82,Computer,Laptop,Windows,2,5,179.04</t>
  </si>
  <si>
    <t>4589,Female,9/30/2022,74009456,57,2,13.08,26.16,Completed,United Kingdom,Organic Search,4.33,Mobile,Tablet,Windows,5,5,26.16</t>
  </si>
  <si>
    <t>1544,Male,9/30/2022,38842214,54,3,90.78,272.34,In Process,United States,Social Media,6.03,Computer,Desktop,Windows,5,5,0</t>
  </si>
  <si>
    <t>9345,Male,10/1/2022,92562017,55,1,73.53,73.53,Completed,Switzerland,Organic Search,5.26,Computer,Desktop,Mac,5,2,73.53</t>
  </si>
  <si>
    <t>1900,Male,10/1/2022,47375509,71,3,57.53,172.59,Completed,Vietnam,Social Media,8.1,Computer,Desktop,Windows,3,5,172.59</t>
  </si>
  <si>
    <t>9894,Male,10/2/2022,33342166,3,1,97.19,97.19,In Process,Canada,Paid Advertisment,5.64,Computer,Desktop,Windows,2,5,0</t>
  </si>
  <si>
    <t>4869,Male,10/2/2022,62577320,70,2,63.88,127.76,Completed,Argentina,Paid Advertisment,8.83,Mobile,Smart Phone,Android,5,5,127.76</t>
  </si>
  <si>
    <t>8567,Female,10/2/2022,32990724,96,3,36.96,110.88,In Process,South Korea,Organic Search,4.81,Computer,Desktop,Windows,5,4,0</t>
  </si>
  <si>
    <t>4067,Male,10/2/2022,57602809,49,2,99.72,199.44,Cancelled,Germany,Social Media,4.42,Computer,Desktop,Windows,5,4,0</t>
  </si>
  <si>
    <t>2335,Male,10/2/2022,44707622,24,2,99.58,199.16,Completed,China,Organic Search,3.97,Computer,Desktop,Windows,3,4,199.16</t>
  </si>
  <si>
    <t>7035,Male,10/3/2022,90054310,46,1,9.88,9.88,Completed,India,Organic Search,3.33,Computer,Laptop,Windows,5,4,9.88</t>
  </si>
  <si>
    <t>7829,Female,10/4/2022,89932597,50,3,50.71,152.13,Completed,United Kingdom,Organic Search,5.56,Computer,Laptop,Windows,5,4,152.13</t>
  </si>
  <si>
    <t>9002,Male,10/4/2022,21780245,4,2,32.43,64.86,Completed,Vietnam,Paid Advertisment,1.77,Computer,Desktop,Windows,5,4,64.86</t>
  </si>
  <si>
    <t>3154,Male,10/5/2022,22044501,28,3,5.32,15.96,In Process,Italy,Paid Advertisment,6.71,Computer,Laptop,Linux,5,4,0</t>
  </si>
  <si>
    <t>9486,Female,10/5/2022,88161088,24,1,99.58,99.58,Cancelled,Belgium,Social Media,3.47,Mobile,Smart Phone,Android,5,5,0</t>
  </si>
  <si>
    <t>4017,Male,10/6/2022,60933227,99,1,36.83,36.83,Completed,United States,Organic Search,4.69,Computer,Laptop,Linux,5,4,36.83</t>
  </si>
  <si>
    <t>3381,Female,10/6/2022,80602430,19,1,13.2,13.2,In Process,Canada,Organic Search,9.3,Mobile,Smart Phone,Android,3,5,0</t>
  </si>
  <si>
    <t>8464,Male,10/7/2022,34950603,88,3,40.95,122.85,Completed,China,Social Media,5.85,Computer,Desktop,Windows,4,3,122.85</t>
  </si>
  <si>
    <t>1877,Male,10/7/2022,46600387,74,2,33.51,67.02,Completed,China,Organic Search,5.88,Mobile,Tablet,Windows,4,5,67.02</t>
  </si>
  <si>
    <t>6449,Female,10/8/2022,22577362,35,2,78.78,157.56,Cancelled,India,Organic Search,2.43,Computer,Laptop,Windows,5,4,0</t>
  </si>
  <si>
    <t>8900,Male,10/8/2022,62487853,90,1,21.51,21.51,Cancelled,Japan,Organic Search,1.8,Mobile,Tablet,Android,5,4,0</t>
  </si>
  <si>
    <t>7017,Male,10/9/2022,16353328,28,1,5.32,5.32,Completed,Taiwan,Social Media,5.98,Computer,Desktop,Windows,4,5,5.32</t>
  </si>
  <si>
    <t>4238,Male,10/9/2022,20642675,25,1,11.29,11.29,Completed,Russia,Social Media,8.86,Computer,Desktop,Linux,5,5,11.29</t>
  </si>
  <si>
    <t>6520,Male,10/9/2022,29651880,79,3,33.28,99.84,Completed,China,Organic Search,8.98,Mobile,Smart Phone,iOS,4,5,99.84</t>
  </si>
  <si>
    <t>9969,Female,10/10/2022,58171560,92,3,58.5,175.5,Completed,South Korea,Social Media,2.1,Computer,Laptop,Windows,5,2,175.5</t>
  </si>
  <si>
    <t>1902,Male,10/11/2022,73502680,75,2,32.34,64.68,In Process,United Kingdom,Social Media,8.35,Computer,Desktop,Mac,1,5,0</t>
  </si>
  <si>
    <t>8876,Male,10/12/2022,30592091,57,1,13.08,13.08,Completed,Indonesia,Social Media,2.61,Computer,Laptop,Linux,3,5,13.08</t>
  </si>
  <si>
    <t>3722,Male,10/12/2022,52289649,78,3,19.66,58.98,Completed,Japan,Paid Advertisment,5.02,Computer,Desktop,Windows,5,4,58.98</t>
  </si>
  <si>
    <t>1345,Male,10/13/2022,61164744,24,2,99.58,199.16,Completed,Mexico,Organic Search,6.63,Computer,Laptop,Windows,4,5,199.16</t>
  </si>
  <si>
    <t>2909,Female,10/13/2022,58054439,44,1,52.78,52.78,Completed,France,Organic Search,4.78,Mobile,Tablet,Windows,5,4,52.78</t>
  </si>
  <si>
    <t>4035,Female,10/14/2022,49453160,16,2,39.33,78.66,Completed,Mexico,Organic Search,4.2,Computer,Laptop,Windows,3,5,78.66</t>
  </si>
  <si>
    <t>3801,Male,10/15/2022,19203263,97,3,56.74,170.22,Completed,Australia,Organic Search,8.05,Mobile,Smart Phone,iOS,5,3,170.22</t>
  </si>
  <si>
    <t>6170,Female,10/15/2022,71640747,94,3,17.63,52.89,In Process,United Kingdom,Organic Search,4.19,Mobile,Smart Phone,Android,5,3,0</t>
  </si>
  <si>
    <t>1511,Male,10/16/2022,29105017,5,1,11.97,11.97,Completed,Japan,Paid Advertisment,6.01,Mobile,Smart Phone,iOS,5,4,11.97</t>
  </si>
  <si>
    <t>3958,Male,10/16/2022,13084976,37,1,11.5,11.5,In Process,Taiwan,Organic Search,0.84,Computer,Laptop,Windows,5,5,0</t>
  </si>
  <si>
    <t>6100,Male,10/17/2022,35689010,69,2,96.47,192.94,Cancelled,United Kingdom,Social Media,1.41,Computer,Laptop,Windows,5,5,0</t>
  </si>
  <si>
    <t>9533,Male,10/17/2022,92377740,91,3,67.48,202.44,Cancelled,Japan,Paid Advertisment,5.06,Computer,Desktop,Mac,4,4,0</t>
  </si>
  <si>
    <t>2684,Male,10/18/2022,90312853,56,3,87.34,262.02,Completed,Germany,Social Media,7.5,Computer,Desktop,Mac,4,5,262.02</t>
  </si>
  <si>
    <t>4484,Male,10/19/2022,37975869,46,3,9.88,29.64,Completed,Switzerland,Organic Search,0.21,Computer,Laptop,Windows,3,5,29.64</t>
  </si>
  <si>
    <t>9847,Male,10/20/2022,94348294,31,1,43.5,43.5,Completed,Spain,Organic Search,8.37,Mobile,Smart Phone,Android,4,4,43.5</t>
  </si>
  <si>
    <t>6617,Male,10/20/2022,28557611,57,3,13.08,39.24,Completed,Germany,Organic Search,4.16,Computer,Desktop,Windows,4,5,39.24</t>
  </si>
  <si>
    <t>5939,Male,10/20/2022,92608308,61,3,70.34,211.02,Completed,Spain,Organic Search,1.83,Mobile,Tablet,Android,5,4,211.02</t>
  </si>
  <si>
    <t>4088,Male,10/21/2022,54569050,29,3,1.91,5.73,Completed,Japan,Organic Search,5.48,Computer,Desktop,Linux,5,4,5.73</t>
  </si>
  <si>
    <t>3259,Male,10/22/2022,94095135,2,3,33.11,99.33,Cancelled,United States,Social Media,5.87,Computer,Desktop,Windows,5,4,0</t>
  </si>
  <si>
    <t>6247,Male,10/22/2022,71414120,68,1,32.68,32.68,In Process,Vietnam,Social Media,0.02,Mobile,Smart Phone,Android,3,5,0</t>
  </si>
  <si>
    <t>4756,Male,10/22/2022,45432071,96,3,36.96,110.88,Completed,Thailand,Organic Search,9.45,Computer,Laptop,Windows,5,5,110.88</t>
  </si>
  <si>
    <t>9722,Female,10/23/2022,45304791,7,1,59.68,59.68,Completed,United Kingdom,Organic Search,6.9,Mobile,Smart Phone,Android,5,4,59.68</t>
  </si>
  <si>
    <t>6482,Female,10/24/2022,65891010,78,3,19.66,58.98,Cancelled,Canada,Organic Search,1.57,Computer,Desktop,Windows,4,3,0</t>
  </si>
  <si>
    <t>2539,Male,10/24/2022,43890863,13,1,41.29,41.29,Completed,France,Organic Search,1.45,Mobile,Smart Phone,Windows,5,4,41.29</t>
  </si>
  <si>
    <t>7141,Male,10/25/2022,46237113,92,3,58.5,175.5,Completed,Russia,Organic Search,9.2,Mobile,Tablet,iOS,5,3,175.5</t>
  </si>
  <si>
    <t>7106,Male,10/25/2022,60485026,73,2,30.57,61.14,Completed,France,Organic Search,1.83,Mobile,Tablet,Windows,4,3,61.14</t>
  </si>
  <si>
    <t>8402,Male,10/25/2022,37284060,84,1,32.88,32.88,Completed,Indonesia,Organic Search,3.68,Computer,Laptop,Windows,3,5,32.88</t>
  </si>
  <si>
    <t>5024,Female,10/26/2022,20866694,50,1,50.71,50.71,Completed,Russia,Paid Advertisment,7.18,Computer,Desktop,Windows,5,5,50.71</t>
  </si>
  <si>
    <t>8353,Male,10/27/2022,28963102,89,2,37.61,75.22,In Process,Poland,Social Media,8.85,Computer,Desktop,Windows,5,5,0</t>
  </si>
  <si>
    <t>9865,Male,10/27/2022,45918117,34,2,48.24,96.48,Cancelled,India,Organic Search,7.25,Computer,Desktop,Windows,4,5,0</t>
  </si>
  <si>
    <t>3719,Male,10/28/2022,75492692,57,2,13.08,26.16,Completed,Russia,Social Media,8.82,Computer,Desktop,Windows,5,3,26.16</t>
  </si>
  <si>
    <t>6123,Male,10/28/2022,66774980,23,3,95.72,287.16,Completed,South Korea,Organic Search,5.31,Computer,Laptop,Windows,4,5,287.16</t>
  </si>
  <si>
    <t>7342,Male,10/29/2022,91673557,90,3,21.51,64.53,Completed,Poland,Social Media,1.73,Mobile,Smart Phone,Android,4,5,64.53</t>
  </si>
  <si>
    <t>2901,Female,10/29/2022,26776695,47,2,64.64,129.28,Completed,Argentina,Organic Search,7.4,Computer,Laptop,Windows,5,2,129.28</t>
  </si>
  <si>
    <t>3882,Male,10/30/2022,40032099,16,1,39.33,39.33,Completed,Philippines,Organic Search,4.91,Computer,Desktop,Windows,4,4,39.33</t>
  </si>
  <si>
    <t>4773,Female,10/30/2022,93203823,63,2,57.12,114.24,In Process,Germany,Organic Search,0.19,Computer,Laptop,Windows,3,2,0</t>
  </si>
  <si>
    <t>9400,Female,10/31/2022,87560467,63,3,57.12,171.36,Completed,Poland,Social Media,7.37,Mobile,Tablet,Android,1,4,171.36</t>
  </si>
  <si>
    <t>9260,Female,10/31/2022,26902189,72,3,3.55,10.65,Cancelled,France,Social Media,3.71,Computer,Desktop,Windows,5,4,0</t>
  </si>
  <si>
    <t>2891,Male,11/1/2022,43987952,75,1,32.34,32.34,Completed,Nigeria,Organic Search,1.71,Computer,Laptop,Windows,4,5,32.34</t>
  </si>
  <si>
    <t>9680,Male,11/2/2022,65093745,7,3,59.68,179.04,Cancelled,Saudi Arabia,Social Media,6.75,Computer,Desktop,Windows,5,3,0</t>
  </si>
  <si>
    <t>9855,Male,11/2/2022,11259115,17,2,18.86,37.72,Completed,Poland,Organic Search,7.69,Computer,Laptop,Windows,5,5,37.72</t>
  </si>
  <si>
    <t>3563,Female,11/2/2022,55397146,30,2,6.08,12.16,Completed,Russia,Organic Search,9.62,Mobile,Tablet,Windows,5,5,12.16</t>
  </si>
  <si>
    <t>6970,Male,11/3/2022,13195168,25,3,11.29,33.87,Completed,United States,Organic Search,8.79,Computer,Laptop,Windows,4,4,33.87</t>
  </si>
  <si>
    <t>4379,Female,11/4/2022,60454233,56,1,87.34,87.34,Rejected,Saudi Arabia,Social Media,8.3,Mobile,Tablet,Windows,5,4,0</t>
  </si>
  <si>
    <t>7145,Female,11/4/2022,20974128,73,3,30.57,91.71,Completed,Italy,Paid Advertisment,1.83,Computer,Laptop,Mac,4,4,91.71</t>
  </si>
  <si>
    <t>1381,Female,11/5/2022,46200658,13,3,41.29,123.87,Completed,Germany,Organic Search,6.38,Computer,Laptop,Linux,5,5,123.87</t>
  </si>
  <si>
    <t>8545,Male,11/6/2022,98075444,16,1,39.33,39.33,Completed,United Kingdom,Organic Search,1.45,Computer,Desktop,Mac,5,4,39.33</t>
  </si>
  <si>
    <t>9652,Male,11/6/2022,83214461,65,3,38.95,116.85,Completed,Iran,Organic Search,9.78,Computer,Desktop,Windows,4,4,116.85</t>
  </si>
  <si>
    <t>4191,Female,11/7/2022,19023552,89,3,37.61,112.83,Completed,Taiwan,Paid Advertisment,3.43,Computer,Laptop,Windows,5,5,112.83</t>
  </si>
  <si>
    <t>2469,Male,11/8/2022,47632468,33,3,28.56,85.68,Completed,Russia,Organic Search,5.38,Mobile,Smart Phone,Android,4,5,85.68</t>
  </si>
  <si>
    <t>2745,Male,11/8/2022,29257454,85,1,68.31,68.31,Cancelled,Brazil,Social Media,2.97,Computer,Laptop,Linux,5,4,0</t>
  </si>
  <si>
    <t>2435,Male,11/9/2022,91779904,17,3,18.86,56.58,Completed,Turkey,Organic Search,8.97,Computer,Laptop,Linux,2,4,56.58</t>
  </si>
  <si>
    <t>4412,Female,11/10/2022,28134504,96,3,36.96,110.88,Completed,China,Organic Search,2.79,Mobile,Tablet,iOS,4,5,110.88</t>
  </si>
  <si>
    <t>7110,Male,11/10/2022,81647647,11,1,4.31,4.31,Rejected,Italy,Organic Search,4.66,Mobile,Smart Phone,Android,4,3,0</t>
  </si>
  <si>
    <t>1218,Male,11/11/2022,72885849,7,1,59.68,59.68,Rejected,Spain,Paid Advertisment,6.73,Mobile,Tablet,Windows,3,5,0</t>
  </si>
  <si>
    <t>6218,Male,11/11/2022,30120531,10,3,19.34,58.02,Completed,United Kingdom,Social Media,8.17,Computer,Desktop,Linux,5,4,58.02</t>
  </si>
  <si>
    <t>3933,Male,11/11/2022,73412341,32,1,91.37,91.37,Completed,United States,Organic Search,3.91,Mobile,Smart Phone,Windows,2,4,91.37</t>
  </si>
  <si>
    <t>9385,Male,11/12/2022,98790966,72,2,3.55,7.1,Rejected,Japan,Social Media,2.83,Mobile,Smart Phone,Android,5,5,0</t>
  </si>
  <si>
    <t>9765,Male,11/12/2022,82881672,65,3,38.95,116.85,Completed,Belgium,Organic Search,6.94,Computer,Laptop,Linux,2,5,116.85</t>
  </si>
  <si>
    <t>3001,Female,11/12/2022,48927931,84,1,32.88,32.88,Cancelled,Iran,Social Media,8.14,Computer,Laptop,Windows,4,4,0</t>
  </si>
  <si>
    <t>6843,Male,11/13/2022,20303754,63,3,57.12,171.36,Completed,Mexico,Organic Search,5.19,Computer,Desktop,Windows,5,5,171.36</t>
  </si>
  <si>
    <t>3595,Male,11/13/2022,67434353,74,2,33.51,67.02,In Process,Brazil,Organic Search,7.04,Mobile,Smart Phone,Android,4,3,0</t>
  </si>
  <si>
    <t>2523,Male,11/14/2022,18860789,54,1,90.78,90.78,Completed,United States,Organic Search,5.33,Mobile,Tablet,Windows,5,5,90.78</t>
  </si>
  <si>
    <t>4888,Male,11/14/2022,51766477,91,3,67.48,202.44,Completed,Iran,Organic Search,1.43,Mobile,Smart Phone,Android,4,5,202.44</t>
  </si>
  <si>
    <t>9206,Male,11/15/2022,80459583,16,2,39.33,78.66,In Process,Italy,Social Media,0.49,Computer,Desktop,Mac,5,2,0</t>
  </si>
  <si>
    <t>4887,Male,11/15/2022,55996000,66,3,56.01,168.03,Completed,Egypt,Social Media,6.41,Mobile,Tablet,Android,2,5,168.03</t>
  </si>
  <si>
    <t>2165,Female,11/15/2022,43978947,71,2,57.53,115.06,Completed,Spain,Organic Search,1.49,Mobile,Tablet,Windows,3,5,115.06</t>
  </si>
  <si>
    <t>1899,Male,11/15/2022,29284541,46,3,9.88,29.64,Cancelled,Brazil,Social Media,4.4,Computer,Laptop,Windows,3,5,0</t>
  </si>
  <si>
    <t>7239,Male,11/16/2022,59867239,79,3,33.28,99.84,Cancelled,Germany,Organic Search,5.64,Computer,Desktop,Linux,5,4,0</t>
  </si>
  <si>
    <t>9935,Male,11/17/2022,38782627,9,1,73.83,73.83,Completed,United States,Organic Search,3.17,Computer,Laptop,Windows,5,4,73.83</t>
  </si>
  <si>
    <t>8575,Female,11/17/2022,72848784,40,2,89.85,179.7,Completed,Netherlands,Organic Search,1.86,Mobile,Tablet,Windows,5,5,179.7</t>
  </si>
  <si>
    <t>7295,Male,11/17/2022,87589048,39,2,41.61,83.22,Cancelled,United States,Social Media,4.15,Computer,Laptop,Windows,4,5,0</t>
  </si>
  <si>
    <t>5257,Female,11/18/2022,25213614,79,2,33.28,66.56,In Process,Japan,Social Media,3.04,Computer,Laptop,Windows,4,2,0</t>
  </si>
  <si>
    <t>2856,Male,11/19/2022,56321829,80,2,77.64,155.28,Completed,South Korea,Social Media,0.11,Computer,Laptop,Windows,4,4,155.28</t>
  </si>
  <si>
    <t>4264,Male,11/20/2022,50101463,96,1,36.96,36.96,Completed,Australia,Social Media,6.88,Computer,Laptop,Windows,5,4,36.96</t>
  </si>
  <si>
    <t>9851,Male,11/20/2022,51584721,23,3,95.72,287.16,Completed,Turkey,Organic Search,3.06,Computer,Laptop,Windows,5,5,287.16</t>
  </si>
  <si>
    <t>1724,Female,11/21/2022,33985329,55,2,73.53,147.06,Completed,Canada,Social Media,2.24,Computer,Desktop,Windows,5,5,147.06</t>
  </si>
  <si>
    <t>8722,Male,11/22/2022,94573950,95,3,50.48,151.44,Completed,United Kingdom,Organic Search,6.16,Computer,Desktop,Windows,5,4,151.44</t>
  </si>
  <si>
    <t>9689,Male,11/22/2022,45638180,8,3,67.18,201.54,Completed,Australia,Social Media,4.5,Computer,Desktop,Windows,4,3,201.54</t>
  </si>
  <si>
    <t>3294,Male,11/22/2022,11757230,7,3,59.68,179.04,Completed,Mexico,Organic Search,1.67,Computer,Laptop,Windows,4,5,179.04</t>
  </si>
  <si>
    <t>4228,Male,11/22/2022,43266304,17,1,18.86,18.86,Completed,France,Paid Advertisment,2.9,Computer,Desktop,Windows,5,4,18.86</t>
  </si>
  <si>
    <t>7845,Male,11/23/2022,38851596,41,1,32.33,32.33,Completed,United Kingdom,Organic Search,9.89,Computer,Laptop,Linux,5,4,32.33</t>
  </si>
  <si>
    <t>5229,Male,11/23/2022,25429275,47,1,64.64,64.64,Completed,South Korea,Organic Search,4.39,Computer,Desktop,Linux,5,5,64.64</t>
  </si>
  <si>
    <t>7012,Male,11/24/2022,40448897,27,3,72.93,218.79,Completed,India,Paid Advertisment,0.84,Computer,Laptop,Windows,4,5,218.79</t>
  </si>
  <si>
    <t>8248,Male,11/25/2022,88509845,22,2,41.48,82.96,Completed,Turkey,Social Media,9.44,Computer,Desktop,Windows,3,4,82.96</t>
  </si>
  <si>
    <t>1218,Male,11/25/2022,27122430,6,2,8.07,16.14,Completed,Canada,Organic Search,4.11,Computer,Laptop,Windows,5,4,16.14</t>
  </si>
  <si>
    <t>5126,Female,11/25/2022,44825057,66,2,56.01,112.02,In Process,China,Paid Advertisment,5.6,Computer,Desktop,Windows,4,5,0</t>
  </si>
  <si>
    <t>6663,Male,11/26/2022,35597769,36,3,48.16,144.48,Completed,Japan,Social Media,6.77,Computer,Desktop,Windows,5,4,144.48</t>
  </si>
  <si>
    <t>2015,Male,11/26/2022,62270119,46,2,9.88,19.76,Rejected,Nigeria,Organic Search,4.95,Computer,Laptop,Windows,5,4,0</t>
  </si>
  <si>
    <t>2522,Male,11/26/2022,67977493,81,2,52.96,105.92,Completed,Germany,Organic Search,5.26,Mobile,Smart Phone,Android,5,1,105.92</t>
  </si>
  <si>
    <t>4592,Male,11/27/2022,88204087,41,2,32.33,64.66,Completed,Japan,Organic Search,7.04,Mobile,Smart Phone,Android,5,4,64.66</t>
  </si>
  <si>
    <t>8128,Female,11/27/2022,73002542,14,2,89.76,179.52,Rejected,Taiwan,Organic Search,3.89,Mobile,Smart Phone,Android,2,5,0</t>
  </si>
  <si>
    <t>6030,Female,11/28/2022,19212425,36,1,48.16,48.16,Completed,Indonesia,Organic Search,6.51,Computer,Laptop,Windows,5,3,48.16</t>
  </si>
  <si>
    <t>5123,Male,11/28/2022,48832332,21,1,98.91,98.91,Completed,Belgium,Organic Search,6.77,Computer,Desktop,Windows,2,4,98.91</t>
  </si>
  <si>
    <t>5771,Female,11/28/2022,47899530,89,2,37.61,75.22,Rejected,Turkey,Social Media,0.92,Computer,Desktop,Windows,4,5,0</t>
  </si>
  <si>
    <t>6090,Male,11/28/2022,84782876,70,2,63.88,127.76,Completed,Mexico,Paid Advertisment,0.25,Computer,Desktop,Windows,3,5,127.76</t>
  </si>
  <si>
    <t>5456,Female,11/29/2022,74101605,24,3,99.58,298.74,Completed,United Kingdom,Organic Search,7.56,Computer,Desktop,Windows,5,5,298.74</t>
  </si>
  <si>
    <t>3697,Male,11/29/2022,73099661,73,3,30.57,91.71,Completed,Japan,Paid Advertisment,7.23,Computer,Desktop,Windows,5,4,91.71</t>
  </si>
  <si>
    <t>7964,Male,11/30/2022,76318383,21,3,98.91,296.73,Completed,United States,Organic Search,4.36,Computer,Desktop,Windows,5,2,296.73</t>
  </si>
  <si>
    <t>5784,Female,11/30/2022,53319656,29,2,1.91,3.82,Completed,Switzerland,Organic Search,6.72,Mobile,Smart Phone,Android,3,3,3.82</t>
  </si>
  <si>
    <t>5803,Male,12/1/2022,13124841,78,3,19.66,58.98,In Process,Australia,Social Media,4.1,Computer,Laptop,Linux,4,4,0</t>
  </si>
  <si>
    <t>2525,Female,12/1/2022,75701916,91,1,67.48,67.48,Cancelled,South Korea,Social Media,2.55,Computer,Desktop,Mac,5,5,0</t>
  </si>
  <si>
    <t>5563,Male,12/1/2022,96369130,53,2,7.51,15.02,Cancelled,France,Social Media,1.7,Computer,Desktop,Windows,4,5,0</t>
  </si>
  <si>
    <t>2097,Male,12/2/2022,91304012,89,3,37.61,112.83,Cancelled,India,Social Media,0.23,Computer,Laptop,Windows,3,4,0</t>
  </si>
  <si>
    <t>8569,Male,12/3/2022,51520549,57,2,13.08,26.16,Completed,Italy,Social Media,9.06,Computer,Laptop,Windows,3,5,26.16</t>
  </si>
  <si>
    <t>3490,Male,12/4/2022,79772628,16,3,39.33,117.99,Completed,Taiwan,Organic Search,5.99,Mobile,Tablet,Windows,4,4,117.99</t>
  </si>
  <si>
    <t>2742,Male,12/4/2022,16405514,9,1,73.83,73.83,Completed,Japan,Organic Search,6.75,Computer,Laptop,Windows,3,4,73.83</t>
  </si>
  <si>
    <t>7972,Female,12/4/2022,96293067,9,1,73.83,73.83,Completed,Turkey,Paid Advertisment,0.42,Computer,Desktop,Windows,4,3,73.83</t>
  </si>
  <si>
    <t>6509,Male,12/4/2022,75264436,46,3,9.88,29.64,Completed,Iran,Organic Search,4.51,Computer,Desktop,Windows,5,5,29.64</t>
  </si>
  <si>
    <t>8777,Female,12/5/2022,13421797,78,1,19.66,19.66,In Process,Spain,Paid Advertisment,2.23,Mobile,Smart Phone,Android,4,4,0</t>
  </si>
  <si>
    <t>8824,Female,12/5/2022,36011508,47,3,64.64,193.92,Completed,United States,Organic Search,7.82,Computer,Laptop,Windows,5,5,193.92</t>
  </si>
  <si>
    <t>6787,Male,12/6/2022,14071345,59,2,79.57,159.14,Completed,Indonesia,Paid Advertisment,0.82,Computer,Laptop,Windows,5,4,159.14</t>
  </si>
  <si>
    <t>9997,Male,12/7/2022,35106132,32,1,91.37,91.37,Completed,United States,Paid Advertisment,1.1,Mobile,Smart Phone,Android,5,5,91.37</t>
  </si>
  <si>
    <t>1880,Male,12/7/2022,30221757,28,1,5.32,5.32,Completed,India,Social Media,0.65,Computer,Desktop,Windows,3,5,5.32</t>
  </si>
  <si>
    <t>7182,Male,12/8/2022,40752075,99,3,36.83,110.49,Completed,China,Organic Search,0.37,Computer,Laptop,Linux,3,5,110.49</t>
  </si>
  <si>
    <t>8444,Male,12/8/2022,65563357,20,3,81.89,245.67,Cancelled,United States,Social Media,9.65,Computer,Laptop,Windows,5,5,0</t>
  </si>
  <si>
    <t>9386,Male,12/9/2022,66472076,69,1,96.47,96.47,Completed,Philippines,Social Media,4.87,Mobile,Tablet,Windows,2,5,96.47</t>
  </si>
  <si>
    <t>4197,Male,12/9/2022,61351923,85,2,68.31,136.62,In Process,Mexico,Social Media,3.24,Computer,Desktop,Windows,2,4,0</t>
  </si>
  <si>
    <t>9028,Male,12/9/2022,52963760,39,3,41.61,124.83,Completed,Japan,Organic Search,9.66,Computer,Laptop,Windows,4,4,124.83</t>
  </si>
  <si>
    <t>7740,Male,12/10/2022,93725539,35,2,78.78,157.56,Completed,Netherlands,Paid Advertisment,7.89,Mobile,Smart Phone,iOS,4,5,157.56</t>
  </si>
  <si>
    <t>9033,Male,12/10/2022,62809669,95,2,50.48,100.96,In Process,Poland,Organic Search,2.05,Mobile,Tablet,Android,4,5,0</t>
  </si>
  <si>
    <t>3907,Male,12/10/2022,35733494,11,1,4.31,4.31,Completed,Australia,Organic Search,9.78,Computer,Desktop,Windows,5,5,4.31</t>
  </si>
  <si>
    <t>4799,Female,12/11/2022,73555109,71,3,57.53,172.59,Completed,Russia,Paid Advertisment,2.86,Computer,Laptop,Windows,5,5,172.59</t>
  </si>
  <si>
    <t>3951,Female,12/11/2022,19736943,26,1,34.43,34.43,Cancelled,Brazil,Organic Search,2.04,Mobile,Tablet,Windows,5,4,0</t>
  </si>
  <si>
    <t>3526,Male,12/11/2022,18856137,2,2,33.11,66.22,Completed,Australia,Social Media,4.19,Mobile,Smart Phone,Android,5,3,66.22</t>
  </si>
  <si>
    <t>1821,Male,12/12/2022,55576952,51,3,50.59,151.77,Completed,Mexico,Social Media,5.89,Computer,Laptop,Windows,5,5,151.77</t>
  </si>
  <si>
    <t>4205,Female,12/12/2022,16518231,35,1,78.78,78.78,Completed,United States,Social Media,3.03,Computer,Laptop,Windows,3,5,78.78</t>
  </si>
  <si>
    <t>2970,Female,12/12/2022,11758801,48,1,31.26,31.26,In Process,Russia,Organic Search,9.69,Computer,Laptop,Windows,5,1,0</t>
  </si>
  <si>
    <t>4599,Male,12/13/2022,18944610,78,1,19.66,19.66,Completed,Belgium,Social Media,6.71,Computer,Desktop,Windows,5,4,19.66</t>
  </si>
  <si>
    <t>3628,Male,12/13/2022,49987051,19,1,13.2,13.2,Completed,Thailand,Social Media,9.43,Computer,Desktop,Linux,5,5,13.2</t>
  </si>
  <si>
    <t>1332,Female,12/13/2022,46922261,50,2,50.71,101.42,Cancelled,United Kingdom,Paid Advertisment,4.75,Computer,Desktop,Windows,5,5,0</t>
  </si>
  <si>
    <t>2236,Female,12/13/2022,77593984,1,1,81.91,81.91,Completed,Canada,Organic Search,4.69,Mobile,Tablet,Windows,4,3,81.91</t>
  </si>
  <si>
    <t>1163,Male,12/14/2022,39524753,31,3,43.5,130.5,Rejected,Mexico,Organic Search,4.4,Computer,Desktop,Windows,5,4,0</t>
  </si>
  <si>
    <t>5696,Female,12/15/2022,73331273,21,1,98.91,98.91,In Process,India,Organic Search,4.5,Computer,Desktop,Mac,4,5,0</t>
  </si>
  <si>
    <t>8188,Female,12/16/2022,39041972,86,1,93.47,93.47,Rejected,Spain,Social Media,0.39,Mobile,Smart Phone,Android,4,4,0</t>
  </si>
  <si>
    <t>9499,Male,12/16/2022,88223353,3,1,97.19,97.19,Completed,India,Organic Search,1.86,Mobile,Smart Phone,Android,4,4,97.19</t>
  </si>
  <si>
    <t>8317,Female,12/17/2022,50448882,82,3,5.82,17.46,Completed,Japan,Organic Search,4.69,Mobile,Smart Phone,Windows,4,5,17.46</t>
  </si>
  <si>
    <t>1143,Female,12/17/2022,15436977,56,2,87.34,174.68,Completed,Philippines,Social Media,5.28,Mobile,Tablet,Windows,4,5,174.68</t>
  </si>
  <si>
    <t>2708,Female,12/18/2022,37432731,48,2,31.26,62.52,In Process,Turkey,Organic Search,5.58,Computer,Laptop,Windows,4,5,0</t>
  </si>
  <si>
    <t>2927,Male,12/18/2022,95611930,30,3,6.08,18.24,Completed,Australia,Organic Search,9.7,Computer,Desktop,Linux,5,4,18.24</t>
  </si>
  <si>
    <t>4161,Female,12/18/2022,74962730,25,1,11.29,11.29,Completed,India,Organic Search,8.06,Mobile,Smart Phone,Android,4,5,11.29</t>
  </si>
  <si>
    <t>7468,Female,12/19/2022,23825020,85,1,68.31,68.31,Completed,United States,Organic Search,1.2,Mobile,Smart Phone,Android,5,3,68.31</t>
  </si>
  <si>
    <t>6931,Male,12/19/2022,25540918,94,2,17.63,35.26,In Process,Indonesia,Organic Search,8.34,Mobile,Tablet,Android,4,4,0</t>
  </si>
  <si>
    <t>1356,Male,12/20/2022,78315723,84,3,32.88,98.64,Completed,United Kingdom,Social Media,6.92,Computer,Desktop,Windows,5,2,98.64</t>
  </si>
  <si>
    <t>4688,Male,12/21/2022,97894082,51,3,50.59,151.77,Completed,Japan,Social Media,6.61,Computer,Laptop,Windows,3,5,151.77</t>
  </si>
  <si>
    <t>5659,Female,12/21/2022,26079986,92,2,58.5,117,In Process,Taiwan,Social Media,0.21,Computer,Desktop,Windows,2,3,0</t>
  </si>
  <si>
    <t>6205,Male,12/22/2022,44759931,44,3,52.78,158.34,In Process,Germany,Social Media,6.1,Computer,Laptop,Windows,5,4,0</t>
  </si>
  <si>
    <t>4446,Male,12/22/2022,49527067,68,2,32.68,65.36,Completed,United States,Organic Search,0.62,Computer,Desktop,Windows,3,4,65.36</t>
  </si>
  <si>
    <t>3940,Female,12/23/2022,42531003,50,1,50.71,50.71,In Process,Argentina,Organic Search,9.67,Mobile,Smart Phone,Windows,4,3,0</t>
  </si>
  <si>
    <t>4726,Female,12/24/2022,32742210,49,3,99.72,299.16,In Process,United Kingdom,Social Media,5.91,Computer,Laptop,Windows,4,5,0</t>
  </si>
  <si>
    <t>3830,Male,12/24/2022,55095132,33,2,28.56,57.12,In Process,Germany,Paid Advertisment,10,Mobile,Smart Phone,Android,5,5,0</t>
  </si>
  <si>
    <t>9290,Male,12/25/2022,64974893,66,3,56.01,168.03,Rejected,United States,Social Media,7.67,Computer,Laptop,Windows,4,5,0</t>
  </si>
  <si>
    <t>7422,Male,12/26/2022,11238389,66,3,56.01,168.03,Rejected,Mexico,Paid Advertisment,4.39,Computer,Laptop,Linux,5,5,0</t>
  </si>
  <si>
    <t>9145,Male,12/26/2022,80334038,29,1,1.91,1.91,Completed,Turkey,Social Media,7.11,Computer,Desktop,Windows,4,5,1.91</t>
  </si>
  <si>
    <t>4535,Male,12/27/2022,58492893,20,2,81.89,163.78,Completed,United Kingdom,Social Media,8.34,Computer,Desktop,Windows,4,5,163.78</t>
  </si>
  <si>
    <t>8086,Female,12/27/2022,34471356,14,3,89.76,269.28,Completed,Italy,Paid Advertisment,9.4,Mobile,Tablet,iOS,5,5,269.28</t>
  </si>
  <si>
    <t>8230,Male,12/28/2022,60428251,92,3,58.5,175.5,Completed,India,Organic Search,2.42,Mobile,Tablet,Windows,5,5,175.5</t>
  </si>
  <si>
    <t>6102,Male,12/28/2022,81145908,6,2,8.07,16.14,Cancelled,United States,Organic Search,8.98,Mobile,Smart Phone,Android,3,4,0</t>
  </si>
  <si>
    <t>6085,Male,12/29/2022,48520470,74,1,33.51,33.51,Completed,Brazil,Paid Advertisment,5.06,Computer,Desktop,Windows,4,4,33.51</t>
  </si>
  <si>
    <t>1522,Male,12/29/2022,40812543,16,1,39.33,39.33,Completed,Canada,Social Media,1.05,Computer,Laptop,Windows,2,5,39.33</t>
  </si>
  <si>
    <t>2271,Female,12/30/2022,96860779,75,1,32.34,32.34,In Process,China,Organic Search,7.56,Mobile,Tablet,Android,3,5,0</t>
  </si>
  <si>
    <t>8798,Female,12/30/2022,32453379,36,3,48.16,144.48,In Process,Russia,Social Media,5.26,Computer,Desktop,Mac,5,4,0</t>
  </si>
  <si>
    <t>4326,Male,12/31/2022,98365868,8,1,67.18,67.18,Completed,South Korea,Organic Search,4.87,Mobile,Tablet,Windows,2,3,67.18</t>
  </si>
  <si>
    <t>7408,Male,12/31/2022,65110231,9,2,73.83,147.66,Completed,Netherlands,Organic Search,4.23,Computer,Desktop,Windows,5,5,147.66</t>
  </si>
  <si>
    <t>6790,Female,1/1/2023,83166557,97,3,56.74,170.22,In Process,China,Organic Search,5.56,Computer,Desktop,Windows,4,5,0</t>
  </si>
  <si>
    <t>1495,Male,1/2/2023,27366388,68,1,32.68,32.68,In Process,South Korea,Organic Search,1.27,Computer,Desktop,Windows,5,3,0</t>
  </si>
  <si>
    <t>6135,Male,1/3/2023,65515987,87,3,50.56,151.68,Completed,Spain,Social Media,4.06,Computer,Laptop,Windows,2,5,151.68</t>
  </si>
  <si>
    <t>9695,Female,1/3/2023,79120145,81,2,52.96,105.92,In Process,Italy,Organic Search,8.07,Mobile,Tablet,Windows,5,5,0</t>
  </si>
  <si>
    <t>1284,Female,1/4/2023,45524273,26,2,34.43,68.86,Cancelled,United Kingdom,Paid Advertisment,9.76,Mobile,Tablet,iOS,5,5,0</t>
  </si>
  <si>
    <t>8086,Female,1/4/2023,99537886,47,3,64.64,193.92,Rejected,Germany,Social Media,1.26,Mobile,Smart Phone,Android,5,4,0</t>
  </si>
  <si>
    <t>3221,Male,1/4/2023,43671980,71,1,57.53,57.53,Completed,Canada,Social Media,0.48,Computer,Laptop,Linux,5,4,57.53</t>
  </si>
  <si>
    <t>6390,Male,1/5/2023,26811591,83,1,1.22,1.22,Cancelled,Egypt,Paid Advertisment,0.58,Computer,Laptop,Windows,3,2,0</t>
  </si>
  <si>
    <t>8227,Male,1/6/2023,34901839,29,2,1.91,3.82,Completed,France,Paid Advertisment,3.47,Computer,Desktop,Windows,5,5,3.82</t>
  </si>
  <si>
    <t>7427,Male,1/6/2023,16620966,46,3,9.88,29.64,In Process,Spain,Organic Search,5.11,Mobile,Tablet,Windows,4,5,0</t>
  </si>
  <si>
    <t>3488,Male,1/7/2023,95176833,86,3,93.47,280.41,Completed,Brazil,Paid Advertisment,3.98,Computer,Laptop,Windows,4,2,280.41</t>
  </si>
  <si>
    <t>4114,Male,1/7/2023,43480402,40,3,89.85,269.55,Completed,China,Organic Search,4.36,Computer,Laptop,Linux,5,3,269.55</t>
  </si>
  <si>
    <t>4433,Male,1/8/2023,58404403,76,1,76.67,76.67,Completed,Indonesia,Paid Advertisment,2.64,Computer,Desktop,Windows,5,5,76.67</t>
  </si>
  <si>
    <t>2763,Male,1/8/2023,93352019,55,1,73.53,73.53,Completed,Taiwan,Organic Search,7.26,Computer,Desktop,Windows,5,4,73.53</t>
  </si>
  <si>
    <t>4593,Female,1/8/2023,71297829,19,2,13.2,26.4,Completed,Germany,Social Media,8.71,Computer,Desktop,Windows,1,5,26.4</t>
  </si>
  <si>
    <t>7043,Female,1/9/2023,79446211,44,1,52.78,52.78,Completed,Japan,Social Media,5.65,Computer,Desktop,Windows,5,5,52.78</t>
  </si>
  <si>
    <t>5092,Male,1/10/2023,27159473,83,1,1.22,1.22,Completed,South Korea,Social Media,6.93,Computer,Laptop,Windows,5,4,1.22</t>
  </si>
  <si>
    <t>7175,Male,1/10/2023,69995511,56,1,87.34,87.34,Cancelled,South Korea,Paid Advertisment,7.88,Mobile,Tablet,Android,5,4,0</t>
  </si>
  <si>
    <t>8410,Male,1/10/2023,59001160,66,2,56.01,112.02,In Process,Canada,Organic Search,7.14,Computer,Laptop,Linux,3,2,0</t>
  </si>
  <si>
    <t>1184,Male,1/10/2023,93556967,82,3,5.82,17.46,Completed,Saudi Arabia,Social Media,4.07,Computer,Desktop,Mac,1,5,17.46</t>
  </si>
  <si>
    <t>1645,Female,1/10/2023,66680866,64,3,35.23,105.69,Cancelled,Australia,Organic Search,6.74,Computer,Desktop,Linux,5,3,0</t>
  </si>
  <si>
    <t>7251,Female,1/11/2023,96643539,40,1,89.85,89.85,Rejected,Germany,Social Media,4.16,Computer,Desktop,Windows,5,4,0</t>
  </si>
  <si>
    <t>7661,Male,1/12/2023,21602142,60,1,91.28,91.28,In Process,Poland,Organic Search,5.57,Computer,Desktop,Windows,3,5,0</t>
  </si>
  <si>
    <t>9700,Male,1/12/2023,50944223,92,1,58.5,58.5,Completed,China,Organic Search,3.82,Computer,Desktop,Windows,4,4,58.5</t>
  </si>
  <si>
    <t>8025,Female,1/12/2023,34179861,53,1,7.51,7.51,Completed,Canada,Organic Search,0.6,Mobile,Tablet,Android,4,2,7.51</t>
  </si>
  <si>
    <t>4528,Male,1/13/2023,72344561,89,1,37.61,37.61,Completed,Germany,Organic Search,5.62,Computer,Laptop,Windows,5,5,37.61</t>
  </si>
  <si>
    <t>7821,Male,1/13/2023,85547990,33,1,28.56,28.56,Completed,Indonesia,Organic Search,9.01,Computer,Laptop,Windows,5,3,28.56</t>
  </si>
  <si>
    <t>7433,Male,1/13/2023,64120737,24,2,99.58,199.16,Completed,United Kingdom,Paid Advertisment,9.9,Computer,Laptop,Windows,5,5,199.16</t>
  </si>
  <si>
    <t>8266,Female,1/14/2023,69876330,66,3,56.01,168.03,In Process,Japan,Social Media,5.85,Mobile,Tablet,Android,3,5,0</t>
  </si>
  <si>
    <t>7707,Male,1/15/2023,34581117,75,2,32.34,64.68,In Process,United Kingdom,Organic Search,9.32,Computer,Desktop,Windows,3,5,0</t>
  </si>
  <si>
    <t>3044,Male,1/15/2023,47276812,90,2,21.51,43.02,Completed,Poland,Social Media,4.99,Computer,Laptop,Linux,4,4,43.02</t>
  </si>
  <si>
    <t>7768,Male,1/16/2023,98344383,84,1,32.88,32.88,In Process,Netherlands,Social Media,5.94,Computer,Laptop,Windows,5,5,0</t>
  </si>
  <si>
    <t>9139,Male,1/17/2023,13391466,20,3,81.89,245.67,Completed,United States,Organic Search,2.94,Computer,Laptop,Linux,5,4,245.67</t>
  </si>
  <si>
    <t>5678,Male,1/17/2023,76223635,100,1,98.59,98.59,In Process,South Korea,Organic Search,5.25,Computer,Laptop,Windows,5,3,0</t>
  </si>
  <si>
    <t>7445,Male,1/17/2023,72151616,73,2,30.57,61.14,In Process,Spain,Organic Search,1.17,Mobile,Tablet,Windows,5,5,0</t>
  </si>
  <si>
    <t>4010,Female,1/18/2023,32048585,38,3,26.03,78.09,Completed,France,Organic Search,4.87,Mobile,Tablet,Android,5,3,78.09</t>
  </si>
  <si>
    <t>4796,Male,1/18/2023,81803585,59,1,79.57,79.57,Completed,Egypt,Organic Search,9.66,Computer,Laptop,Windows,3,5,79.57</t>
  </si>
  <si>
    <t>5818,Female,1/18/2023,39104466,26,3,34.43,103.29,Completed,Germany,Organic Search,1.52,Computer,Desktop,Windows,5,5,103.29</t>
  </si>
  <si>
    <t>2455,Male,1/19/2023,13351668,6,1,8.07,8.07,In Process,Russia,Organic Search,5.1,Computer,Desktop,Windows,2,4,0</t>
  </si>
  <si>
    <t>4900,Male,1/20/2023,64543583,23,3,95.72,287.16,Completed,France,Organic Search,0.28,Mobile,Smart Phone,Android,2,4,287.16</t>
  </si>
  <si>
    <t>6554,Male,1/20/2023,97758094,20,2,81.89,163.78,In Process,Germany,Paid Advertisment,8.22,Computer,Desktop,Windows,4,3,0</t>
  </si>
  <si>
    <t>2190,Female,1/21/2023,55304822,77,2,20.4,40.8,Completed,United States,Social Media,9.17,Mobile,Smart Phone,Android,5,5,40.8</t>
  </si>
  <si>
    <t>8426,Male,1/22/2023,51606548,65,3,38.95,116.85,Cancelled,India,Social Media,3.1,Computer,Laptop,Windows,4,1,0</t>
  </si>
  <si>
    <t>1381,Female,1/23/2023,89933208,46,2,9.88,19.76,Completed,Spain,Organic Search,1.49,Mobile,Tablet,Windows,5,3,19.76</t>
  </si>
  <si>
    <t>6266,Male,1/23/2023,91167128,64,2,35.23,70.46,Cancelled,Russia,Organic Search,8.93,Computer,Desktop,Windows,5,5,0</t>
  </si>
  <si>
    <t>6636,Male,1/24/2023,54056838,22,3,41.48,124.44,Completed,Japan,Organic Search,6.32,Mobile,Smart Phone,Android,5,5,124.44</t>
  </si>
  <si>
    <t>9946,Male,1/24/2023,71758164,7,2,59.68,119.36,Completed,United Kingdom,Paid Advertisment,8.82,Computer,Desktop,Windows,5,5,119.36</t>
  </si>
  <si>
    <t>3821,Male,1/25/2023,93212555,91,1,67.48,67.48,Completed,Germany,Social Media,7.28,Computer,Laptop,Windows,1,4,67.48</t>
  </si>
  <si>
    <t>4756,Male,1/26/2023,95140098,89,1,37.61,37.61,Completed,United States,Organic Search,2.03,Computer,Laptop,Windows,4,3,37.61</t>
  </si>
  <si>
    <t>6459,Female,1/26/2023,90198226,73,1,30.57,30.57,Completed,Philippines,Social Media,5.3,Computer,Laptop,Windows,5,5,30.57</t>
  </si>
  <si>
    <t>1914,Male,1/27/2023,95646116,5,2,11.97,23.94,Completed,United Kingdom,Social Media,5.85,Computer,Desktop,Windows,4,5,23.94</t>
  </si>
  <si>
    <t>5476,Female,1/28/2023,48820778,96,1,36.96,36.96,Completed,China,Organic Search,1.08,Computer,Desktop,Linux,2,4,36.96</t>
  </si>
  <si>
    <t>5032,Male,1/29/2023,18806652,7,1,59.68,59.68,Completed,Egypt,Organic Search,5.31,Mobile,Tablet,Windows,2,4,59.68</t>
  </si>
  <si>
    <t>4950,Male,1/30/2023,37198639,36,3,48.16,144.48,In Process,Spain,Social Media,4.77,Computer,Laptop,Windows,5,5,0</t>
  </si>
  <si>
    <t>9167,Male,1/31/2023,49032001,78,1,19.66,19.66,Completed,Switzerland,Social Media,0.18,Computer,Desktop,Mac,4,4,19.66</t>
  </si>
  <si>
    <t>9640,Female,1/31/2023,62665947,25,3,11.29,33.87,Completed,India,Organic Search,5.96,Computer,Laptop,Windows,4,4,33.87</t>
  </si>
  <si>
    <t>3431,Male,2/1/2023,39804011,38,2,26.03,52.06,Completed,Brazil,Social Media,1.24,Computer,Laptop,Windows,5,5,52.06</t>
  </si>
  <si>
    <t>2618,Male,2/2/2023,48255476,19,2,13.2,26.4,Completed,United States,Organic Search,1.03,Computer,Laptop,Windows,5,5,26.4</t>
  </si>
  <si>
    <t>3416,Male,2/2/2023,39922160,5,2,11.97,23.94,In Process,China,Social Media,8.36,Computer,Laptop,Windows,3,5,0</t>
  </si>
  <si>
    <t>5165,Male,2/2/2023,21385852,16,1,39.33,39.33,Rejected,Mexico,Organic Search,6.62,Computer,Desktop,Windows,5,5,0</t>
  </si>
  <si>
    <t>8594,Male,2/3/2023,71948518,70,1,63.88,63.88,Completed,France,Organic Search,8.23,Computer,Desktop,Windows,4,5,63.88</t>
  </si>
  <si>
    <t>1791,Female,2/3/2023,59286003,97,3,56.74,170.22,In Process,Germany,Organic Search,7.73,Mobile,Smart Phone,Windows,4,3,0</t>
  </si>
  <si>
    <t>1766,Male,2/4/2023,57853371,6,2,8.07,16.14,In Process,Canada,Organic Search,6.3,Mobile,Tablet,Android,4,1,0</t>
  </si>
  <si>
    <t>1733,Male,2/5/2023,70501582,58,3,74.55,223.65,Completed,Netherlands,Social Media,7.4,Computer,Desktop,Windows,3,5,223.65</t>
  </si>
  <si>
    <t>1388,Female,2/5/2023,14320020,53,3,7.51,22.53,Completed,Brazil,Organic Search,9.85,Mobile,Smart Phone,Windows,5,5,22.53</t>
  </si>
  <si>
    <t>9781,Male,2/6/2023,30575678,70,1,63.88,63.88,Cancelled,Canada,Social Media,6.46,Computer,Desktop,Mac,4,2,0</t>
  </si>
  <si>
    <t>6047,Female,2/6/2023,30514547,79,1,33.28,33.28,Completed,Vietnam,Organic Search,1.54,Computer,Desktop,Windows,5,5,33.28</t>
  </si>
  <si>
    <t>5487,Male,2/6/2023,31252972,50,1,50.71,50.71,Completed,Australia,Organic Search,0.02,Mobile,Smart Phone,Android,5,4,50.71</t>
  </si>
  <si>
    <t>1168,Male,2/7/2023,20379604,85,3,68.31,204.93,Completed,South Korea,Paid Advertisment,5.75,Computer,Laptop,Windows,3,4,204.93</t>
  </si>
  <si>
    <t>2960,Male,2/8/2023,42660282,59,3,79.57,238.71,Completed,Brazil,Paid Advertisment,6.12,Mobile,Smart Phone,Android,4,3,238.71</t>
  </si>
  <si>
    <t>3250,Male,2/8/2023,27575870,26,2,34.43,68.86,Completed,Australia,Organic Search,0.74,Mobile,Smart Phone,Android,5,5,68.86</t>
  </si>
  <si>
    <t>8715,Male,2/8/2023,50028856,35,3,78.78,236.34,Completed,Australia,Social Media,6.42,Computer,Desktop,Windows,4,5,236.34</t>
  </si>
  <si>
    <t>4470,Male,2/9/2023,29429078,59,3,79.57,238.71,Rejected,United Kingdom,Paid Advertisment,8.56,Mobile,Smart Phone,Windows,5,5,0</t>
  </si>
  <si>
    <t>1972,Male,2/9/2023,28198247,19,2,13.2,26.4,Completed,Spain,Social Media,2.01,Computer,Desktop,Windows,4,5,26.4</t>
  </si>
  <si>
    <t>9799,Male,2/10/2023,64528673,90,3,21.51,64.53,Completed,Nigeria,Social Media,4.77,Computer,Desktop,Mac,5,3,64.53</t>
  </si>
  <si>
    <t>6640,Female,2/10/2023,53222540,51,2,50.59,101.18,Completed,United Kingdom,Social Media,0.57,Mobile,Smart Phone,Android,5,4,101.18</t>
  </si>
  <si>
    <t>8571,Male,2/10/2023,24703945,39,1,41.61,41.61,Completed,Saudi Arabia,Organic Search,2.44,Computer,Desktop,Windows,5,5,41.61</t>
  </si>
  <si>
    <t>9969,Female,2/11/2023,87693057,83,3,1.22,3.66,Completed,Japan,Organic Search,9.48,Computer,Laptop,Windows,5,3,3.66</t>
  </si>
  <si>
    <t>6781,Male,2/12/2023,67432325,84,1,32.88,32.88,Cancelled,Japan,Organic Search,0.55,Computer,Laptop,Windows,2,4,0</t>
  </si>
  <si>
    <t>9120,Male,2/12/2023,38746627,32,1,91.37,91.37,In Process,India,Organic Search,5.09,Computer,Laptop,Windows,3,4,0</t>
  </si>
  <si>
    <t>2871,Female,2/13/2023,12510965,100,2,98.59,197.18,Completed,Netherlands,Paid Advertisment,6.01,Computer,Laptop,Linux,5,3,197.18</t>
  </si>
  <si>
    <t>5843,Male,2/13/2023,76313350,1,2,81.91,163.82,Completed,United States,Social Media,2.07,Computer,Desktop,Windows,3,5,163.82</t>
  </si>
  <si>
    <t>8539,Female,2/13/2023,93403142,98,2,85.04,170.08,Completed,Netherlands,Social Media,1.52,Mobile,Smart Phone,Android,5,5,170.08</t>
  </si>
  <si>
    <t>4809,Female,2/14/2023,76798584,30,2,6.08,12.16,Completed,Mexico,Organic Search,0.09,Computer,Laptop,Windows,3,2,12.16</t>
  </si>
  <si>
    <t>7437,Male,2/14/2023,21225809,64,1,35.23,35.23,Completed,Australia,Paid Advertisment,4.64,Computer,Desktop,Windows,3,5,35.23</t>
  </si>
  <si>
    <t>3268,Male,2/15/2023,87556056,61,3,70.34,211.02,Completed,Mexico,Organic Search,8.54,Mobile,Tablet,Android,5,4,211.02</t>
  </si>
  <si>
    <t>1370,Female,2/15/2023,41759797,10,3,19.34,58.02,Completed,Russia,Organic Search,7.37,Computer,Desktop,Windows,5,5,58.02</t>
  </si>
  <si>
    <t>6268,Female,2/16/2023,68776829,96,3,36.96,110.88,Cancelled,Mexico,Paid Advertisment,9.09,Mobile,Smart Phone,Windows,5,4,0</t>
  </si>
  <si>
    <t>3792,Female,2/16/2023,16708534,56,2,87.34,174.68,In Process,Egypt,Social Media,2.52,Computer,Desktop,Windows,3,3,0</t>
  </si>
  <si>
    <t>3046,Female,2/16/2023,57043457,43,3,30.66,91.98,In Process,Brazil,Organic Search,6.7,Computer,Desktop,Linux,3,5,0</t>
  </si>
  <si>
    <t>3587,Female,2/16/2023,19725190,93,1,67.46,67.46,Rejected,Indonesia,Organic Search,9.43,Computer,Laptop,Linux,5,4,0</t>
  </si>
  <si>
    <t>9958,Male,2/16/2023,50147250,74,1,33.51,33.51,Completed,South Korea,Organic Search,2.13,Computer,Laptop,Windows,5,5,33.51</t>
  </si>
  <si>
    <t>1165,Male,2/16/2023,92409298,21,2,98.91,197.82,Cancelled,Mexico,Organic Search,5.79,Mobile,Tablet,Android,5,5,0</t>
  </si>
  <si>
    <t>3623,Male,2/16/2023,96715131,33,1,28.56,28.56,Completed,Argentina,Paid Advertisment,5.84,Computer,Desktop,Windows,4,5,28.56</t>
  </si>
  <si>
    <t>6641,Male,2/17/2023,71666454,71,1,57.53,57.53,Completed,United States,Organic Search,9.07,Computer,Desktop,Mac,5,3,57.53</t>
  </si>
  <si>
    <t>9662,Male,2/18/2023,73904867,4,1,32.43,32.43,Completed,China,Paid Advertisment,4.51,Mobile,Smart Phone,Android,5,4,32.43</t>
  </si>
  <si>
    <t>3113,Male,2/18/2023,56000582,78,1,19.66,19.66,Completed,Japan,Organic Search,0.74,Computer,Desktop,Windows,5,4,19.66</t>
  </si>
  <si>
    <t>5937,Male,2/19/2023,98974161,22,3,41.48,124.44,In Process,Turkey,Organic Search,7.45,Computer,Desktop,Windows,3,4,0</t>
  </si>
  <si>
    <t>2746,Female,2/19/2023,89885671,81,2,52.96,105.92,Completed,Mexico,Social Media,2.01,Computer,Laptop,Windows,5,5,105.92</t>
  </si>
  <si>
    <t>6106,Male,2/20/2023,65945488,16,1,39.33,39.33,Completed,United States,Organic Search,8.71,Mobile,Tablet,iOS,4,4,39.33</t>
  </si>
  <si>
    <t>6646,Female,2/20/2023,35532216,7,3,59.68,179.04,Completed,Germany,Organic Search,4.86,Computer,Laptop,Windows,4,3,179.04</t>
  </si>
  <si>
    <t>1176,Male,2/21/2023,81939707,80,3,77.64,232.92,Cancelled,United States,Organic Search,9.86,Computer,Laptop,Windows,5,5,0</t>
  </si>
  <si>
    <t>3253,Male,2/21/2023,24251881,2,1,33.11,33.11,In Process,Saudi Arabia,Social Media,8.11,Computer,Laptop,Linux,5,5,0</t>
  </si>
  <si>
    <t>2054,Male,2/22/2023,24736698,84,3,32.88,98.64,Completed,Japan,Paid Advertisment,0.65,Computer,Laptop,Windows,5,3,98.64</t>
  </si>
  <si>
    <t>2175,Female,2/23/2023,25949637,32,3,91.37,274.11,Cancelled,South Korea,Paid Advertisment,1.82,Computer,Laptop,Windows,4,5,0</t>
  </si>
  <si>
    <t>2256,Male,2/24/2023,80005427,2,3,33.11,99.33,Cancelled,United States,Paid Advertisment,2.47,Computer,Laptop,Windows,4,5,0</t>
  </si>
  <si>
    <t>9096,Female,2/24/2023,72981434,92,3,58.5,175.5,Completed,Switzerland,Organic Search,8.82,Computer,Desktop,Mac,5,4,175.5</t>
  </si>
  <si>
    <t>8214,Male,2/25/2023,54322337,58,3,74.55,223.65,Rejected,Argentina,Social Media,3.37,Mobile,Smart Phone,Android,5,3,0</t>
  </si>
  <si>
    <t>5029,Male,2/25/2023,24335652,7,1,59.68,59.68,Completed,Russia,Paid Advertisment,6.22,Computer,Laptop,Windows,5,5,59.68</t>
  </si>
  <si>
    <t>1431,Male,2/25/2023,86650490,42,2,74.77,149.54,In Process,Turkey,Social Media,9.77,Computer,Laptop,Windows,4,2,0</t>
  </si>
  <si>
    <t>4373,Male,2/26/2023,14979153,78,1,19.66,19.66,Completed,Saudi Arabia,Organic Search,7.9,Computer,Laptop,Windows,4,3,19.66</t>
  </si>
  <si>
    <t>7425,Male,2/26/2023,51021233,79,3,33.28,99.84,Completed,Japan,Paid Advertisment,9.3,Computer,Desktop,Windows,4,4,99.84</t>
  </si>
  <si>
    <t>3925,Male,2/27/2023,15109473,8,3,67.18,201.54,Completed,China,Organic Search,6.43,Mobile,Tablet,Windows,5,4,201.54</t>
  </si>
  <si>
    <t>6904,Male,2/27/2023,24583680,46,2,9.88,19.76,Completed,Italy,Organic Search,4.48,Computer,Laptop,Linux,4,5,19.76</t>
  </si>
  <si>
    <t>3439,Male,2/28/2023,15463228,30,3,6.08,18.24,Completed,France,Organic Search,4.5,Mobile,Smart Phone,Android,4,5,18.24</t>
  </si>
  <si>
    <t>3240,Female,2/28/2023,60971014,5,1,11.97,11.97,Completed,Italy,Organic Search,3.54,Mobile,Tablet,Windows,4,5,11.97</t>
  </si>
  <si>
    <t>2070,Female,3/1/2023,22527330,53,3,7.51,22.53,Completed,Australia,Paid Advertisment,6.4,Computer,Laptop,Windows,4,5,22.53</t>
  </si>
  <si>
    <t>4563,Male,3/1/2023,88642979,2,3,33.11,99.33,Completed,Germany,Social Media,0.75,Computer,Desktop,Linux,4,4,99.33</t>
  </si>
  <si>
    <t>9650,Male,3/1/2023,17262402,94,3,17.63,52.89,Completed,Japan,Social Media,5.24,Computer,Laptop,Windows,4,4,52.89</t>
  </si>
  <si>
    <t>4236,Male,3/2/2023,68017996,79,2,33.28,66.56,Completed,United States,Organic Search,3.55,Mobile,Smart Phone,Android,1,5,66.56</t>
  </si>
  <si>
    <t>6372,Female,3/2/2023,60373236,93,1,67.46,67.46,Completed,Russia,Organic Search,4.64,Computer,Laptop,Linux,4,5,67.46</t>
  </si>
  <si>
    <t>2177,Female,3/3/2023,58809157,64,3,35.23,105.69,Completed,United States,Social Media,7.01,Computer,Laptop,Linux,5,3,105.69</t>
  </si>
  <si>
    <t>3849,Male,3/3/2023,84939859,1,3,81.91,245.73,In Process,France,Social Media,4.07,Computer,Laptop,Windows,3,4,0</t>
  </si>
  <si>
    <t>6454,Female,3/3/2023,53603845,14,3,89.76,269.28,Completed,China,Organic Search,7.41,Mobile,Tablet,Windows,5,5,269.28</t>
  </si>
  <si>
    <t>8582,Male,3/4/2023,71675857,55,3,73.53,220.59,Rejected,France,Social Media,3.67,Computer,Laptop,Linux,3,4,0</t>
  </si>
  <si>
    <t>8486,Female,3/4/2023,43805247,42,2,74.77,149.54,In Process,China,Paid Advertisment,7.99,Computer,Laptop,Windows,4,5,0</t>
  </si>
  <si>
    <t>1339,Female,3/5/2023,62343106,55,1,73.53,73.53,Completed,Germany,Social Media,4.29,Computer,Desktop,Mac,4,2,73.53</t>
  </si>
  <si>
    <t>2515,Female,3/5/2023,80135294,47,3,64.64,193.92,Completed,Brazil,Organic Search,3.63,Computer,Laptop,Windows,5,3,193.92</t>
  </si>
  <si>
    <t>4028,Male,3/6/2023,88315554,61,2,70.34,140.68,In Process,Canada,Social Media,0.62,Computer,Laptop,Windows,4,5,0</t>
  </si>
  <si>
    <t>8080,Female,3/6/2023,86810950,34,1,48.24,48.24,Completed,France,Organic Search,2.54,Computer,Laptop,Windows,4,5,48.24</t>
  </si>
  <si>
    <t>6182,Female,3/7/2023,61502183,87,1,50.56,50.56,Cancelled,United Kingdom,Social Media,8.52,Computer,Desktop,Windows,5,3,0</t>
  </si>
  <si>
    <t>6350,Male,3/7/2023,91141257,62,1,81.46,81.46,In Process,Thailand,Social Media,8.16,Computer,Desktop,Windows,5,5,0</t>
  </si>
  <si>
    <t>8211,Female,3/7/2023,36693982,33,3,28.56,85.68,Rejected,Italy,Social Media,8.76,Computer,Desktop,Windows,5,5,0</t>
  </si>
  <si>
    <t>1845,Female,3/7/2023,51594467,3,1,97.19,97.19,Completed,Brazil,Organic Search,0.02,Computer,Desktop,Mac,4,5,97.19</t>
  </si>
  <si>
    <t>3494,Male,3/8/2023,21098068,63,2,57.12,114.24,In Process,United Kingdom,Organic Search,4.43,Computer,Desktop,Windows,4,5,0</t>
  </si>
  <si>
    <t>6036,Male,3/8/2023,87859493,77,3,20.4,61.2,Cancelled,France,Social Media,7.43,Computer,Desktop,Windows,3,5,0</t>
  </si>
  <si>
    <t>9117,Female,3/9/2023,55582499,5,1,11.97,11.97,Completed,South Korea,Paid Advertisment,5.5,Computer,Desktop,Linux,3,4,11.97</t>
  </si>
  <si>
    <t>3217,Male,3/9/2023,55581699,53,1,7.51,7.51,Completed,Canada,Paid Advertisment,3.02,Computer,Laptop,Windows,4,5,7.51</t>
  </si>
  <si>
    <t>9165,Male,3/10/2023,32993573,97,1,56.74,56.74,Rejected,Argentina,Organic Search,5.74,Mobile,Smart Phone,Android,4,5,0</t>
  </si>
  <si>
    <t>1912,Male,3/10/2023,73704870,19,2,13.2,26.4,Completed,Russia,Paid Advertisment,5.28,Mobile,Tablet,Android,3,3,26.4</t>
  </si>
  <si>
    <t>6981,Male,3/10/2023,27718689,6,1,8.07,8.07,Completed,South Korea,Social Media,7.7,Computer,Laptop,Windows,5,1,8.07</t>
  </si>
  <si>
    <t>5722,Female,3/11/2023,61688357,7,1,59.68,59.68,In Process,India,Organic Search,1.58,Mobile,Tablet,iOS,5,4,0</t>
  </si>
  <si>
    <t>1730,Male,3/12/2023,96058746,46,2,9.88,19.76,Completed,Japan,Social Media,8.74,Computer,Desktop,Windows,5,4,19.76</t>
  </si>
  <si>
    <t>7527,Male,3/12/2023,76845103,48,3,31.26,93.78,Completed,Brazil,Paid Advertisment,3.9,Mobile,Tablet,Android,5,5,93.78</t>
  </si>
  <si>
    <t>5570,Female,3/12/2023,91136226,14,3,89.76,269.28,Completed,Netherlands,Organic Search,3.73,Computer,Laptop,Windows,4,5,269.28</t>
  </si>
  <si>
    <t>4317,Female,3/13/2023,97589208,40,1,89.85,89.85,Completed,China,Paid Advertisment,7.57,Mobile,Tablet,iOS,5,4,89.85</t>
  </si>
  <si>
    <t>1516,Female,3/13/2023,19903754,19,2,13.2,26.4,Cancelled,India,Social Media,1.53,Mobile,Smart Phone,Android,3,5,0</t>
  </si>
  <si>
    <t>9297,Male,3/13/2023,75653521,20,3,81.89,245.67,Completed,China,Paid Advertisment,0.86,Computer,Laptop,Windows,5,4,245.67</t>
  </si>
  <si>
    <t>7957,Male,3/13/2023,29346855,45,1,3.67,3.67,Completed,Turkey,Social Media,4.34,Mobile,Tablet,iOS,3,5,3.67</t>
  </si>
  <si>
    <t>1947,Female,3/13/2023,18784398,54,2,90.78,181.56,Rejected,Poland,Social Media,0.56,Computer,Desktop,Windows,5,5,0</t>
  </si>
  <si>
    <t>1488,Male,3/13/2023,21404130,49,1,99.72,99.72,Completed,France,Organic Search,8.03,Computer,Desktop,Mac,4,5,99.72</t>
  </si>
  <si>
    <t>5314,Male,3/14/2023,21773039,9,2,73.83,147.66,Completed,Germany,Social Media,8.58,Computer,Laptop,Linux,5,2,147.66</t>
  </si>
  <si>
    <t>3584,Female,3/15/2023,42595160,22,2,41.48,82.96,Completed,France,Social Media,3.2,Computer,Laptop,Windows,4,5,82.96</t>
  </si>
  <si>
    <t>9721,Female,3/15/2023,14898629,82,1,5.82,5.82,Completed,United Kingdom,Paid Advertisment,0.25,Mobile,Smart Phone,Windows,5,3,5.82</t>
  </si>
  <si>
    <t>3666,Female,3/15/2023,45386154,33,1,28.56,28.56,Completed,India,Social Media,3.26,Computer,Laptop,Windows,5,5,28.56</t>
  </si>
  <si>
    <t>1416,Male,3/16/2023,19406870,50,3,50.71,152.13,Completed,Germany,Social Media,0.95,Mobile,Smart Phone,Android,5,2,152.13</t>
  </si>
  <si>
    <t>8274,Female,3/17/2023,94286576,92,3,58.5,175.5,Completed,India,Organic Search,9.76,Computer,Desktop,Windows,5,4,175.5</t>
  </si>
  <si>
    <t>4762,Male,3/17/2023,34236152,11,3,4.31,12.93,Completed,Brazil,Paid Advertisment,9.05,Computer,Laptop,Windows,5,3,12.93</t>
  </si>
  <si>
    <t>1555,Female,3/18/2023,76598322,55,1,73.53,73.53,Completed,United Kingdom,Social Media,6.74,Mobile,Tablet,Windows,5,4,73.53</t>
  </si>
  <si>
    <t>2026,Male,3/19/2023,19642148,10,3,19.34,58.02,Completed,United States,Organic Search,5.05,Mobile,Tablet,Android,5,5,58.02</t>
  </si>
  <si>
    <t>8317,Female,3/19/2023,13286495,96,1,36.96,36.96,Completed,France,Organic Search,3.25,Computer,Desktop,Windows,5,4,36.96</t>
  </si>
  <si>
    <t>4295,Male,3/20/2023,20846658,77,1,20.4,20.4,Completed,Australia,Social Media,2.32,Mobile,Tablet,iOS,5,3,20.4</t>
  </si>
  <si>
    <t>6137,Female,3/21/2023,28380074,40,1,89.85,89.85,Completed,Turkey,Social Media,4.23,Mobile,Smart Phone,Android,4,4,89.85</t>
  </si>
  <si>
    <t>5699,Female,3/22/2023,40926562,65,1,38.95,38.95,Rejected,Taiwan,Organic Search,0.17,Computer,Laptop,Windows,4,4,0</t>
  </si>
  <si>
    <t>4784,Male,3/22/2023,98273457,37,1,11.5,11.5,Completed,Japan,Paid Advertisment,8.55,Computer,Desktop,Windows,5,5,11.5</t>
  </si>
  <si>
    <t>9129,Male,3/22/2023,29116707,39,2,41.61,83.22,Completed,United Kingdom,Social Media,7.8,Computer,Desktop,Windows,5,5,83.22</t>
  </si>
  <si>
    <t>3356,Male,3/22/2023,58529811,64,3,35.23,105.69,Completed,Mexico,Social Media,9.82,Computer,Desktop,Windows,5,3,105.69</t>
  </si>
  <si>
    <t>7340,Male,3/22/2023,67695895,8,1,67.18,67.18,In Process,South Korea,Paid Advertisment,9.68,Mobile,Smart Phone,Android,5,4,0</t>
  </si>
  <si>
    <t>7744,Male,3/23/2023,62600156,18,1,1.97,1.97,Completed,Canada,Organic Search,8.85,Computer,Laptop,Windows,5,5,1.97</t>
  </si>
  <si>
    <t>9804,Female,3/23/2023,96302977,71,2,57.53,115.06,Cancelled,Australia,Organic Search,8.14,Mobile,Smart Phone,Windows,3,4,0</t>
  </si>
  <si>
    <t>1591,Male,3/24/2023,54745993,41,2,32.33,64.66,Cancelled,China,Paid Advertisment,1.64,Computer,Desktop,Mac,5,5,0</t>
  </si>
  <si>
    <t>1334,Male,3/25/2023,50267118,65,2,38.95,77.9,In Process,United Kingdom,Paid Advertisment,3.45,Computer,Desktop,Windows,5,4,0</t>
  </si>
  <si>
    <t>5166,Male,3/26/2023,93243042,3,1,97.19,97.19,Cancelled,Turkey,Paid Advertisment,2.77,Computer,Laptop,Windows,4,4,0</t>
  </si>
  <si>
    <t>3061,Female,3/26/2023,84852316,92,3,58.5,175.5,In Process,Germany,Organic Search,7.73,Computer,Laptop,Windows,4,5,0</t>
  </si>
  <si>
    <t>8288,Male,3/26/2023,30351270,39,3,41.61,124.83,Completed,Vietnam,Organic Search,9.29,Computer,Desktop,Windows,4,4,124.83</t>
  </si>
  <si>
    <t>2965,Female,3/27/2023,66354317,100,2,98.59,197.18,Rejected,United States,Paid Advertisment,5.15,Computer,Laptop,Windows,5,4,0</t>
  </si>
  <si>
    <t>1737,Male,3/27/2023,44224631,32,2,91.37,182.74,Completed,Taiwan,Organic Search,7.56,Computer,Laptop,Windows,5,4,182.74</t>
  </si>
  <si>
    <t>6484,Male,3/27/2023,89153216,39,1,41.61,41.61,Completed,Italy,Social Media,1.6,Computer,Laptop,Windows,5,5,41.61</t>
  </si>
  <si>
    <t>5012,Male,3/28/2023,16419007,48,1,31.26,31.26,Completed,United States,Organic Search,7.65,Computer,Laptop,Linux,5,5,31.26</t>
  </si>
  <si>
    <t>6637,Female,3/28/2023,26466812,91,1,67.48,67.48,Completed,Japan,Paid Advertisment,1.69,Computer,Desktop,Windows,5,2,67.48</t>
  </si>
  <si>
    <t>8273,Male,3/29/2023,42099960,47,1,64.64,64.64,Completed,United States,Organic Search,6.32,Mobile,Smart Phone,Android,4,4,64.64</t>
  </si>
  <si>
    <t>8751,Male,3/30/2023,28412498,11,2,4.31,8.62,Completed,United States,Organic Search,9.72,Computer,Desktop,Windows,5,5,8.62</t>
  </si>
  <si>
    <t>8558,Male,3/30/2023,61678245,1,2,81.91,163.82,In Process,Taiwan,Social Media,7.7,Computer,Laptop,Windows,4,4,0</t>
  </si>
  <si>
    <t>9018,Female,3/30/2023,62335944,7,3,59.68,179.04,In Process,Canada,Social Media,4.16,Mobile,Tablet,Windows,5,4,0</t>
  </si>
  <si>
    <t>8308,Male,3/30/2023,92918601,72,1,3.55,3.55,Completed,Germany,Organic Search,1.23,Computer,Desktop,Windows,5,5,3.55</t>
  </si>
  <si>
    <t>4793,Female,3/31/2023,41617397,8,1,67.18,67.18,In Process,South Korea,Organic Search,0.05,Mobile,Smart Phone,Android,5,5,0</t>
  </si>
  <si>
    <t>7536,Male,4/1/2023,64772989,13,3,41.29,123.87,Completed,United States,Social Media,3.4,Computer,Laptop,Windows,5,5,123.87</t>
  </si>
  <si>
    <t>5181,Male,4/1/2023,90895250,6,2,8.07,16.14,In Process,India,Paid Advertisment,8.07,Mobile,Smart Phone,Windows,3,5,0</t>
  </si>
  <si>
    <t>9215,Female,4/1/2023,44703953,21,3,98.91,296.73,Completed,Germany,Paid Advertisment,5.93,Computer,Laptop,Windows,2,3,296.73</t>
  </si>
  <si>
    <t>5433,Male,4/2/2023,61748542,33,1,28.56,28.56,Rejected,South Korea,Social Media,3.95,Computer,Desktop,Mac,5,5,0</t>
  </si>
  <si>
    <t>7185,Female,4/2/2023,44708498,93,2,67.46,134.92,Completed,Mexico,Organic Search,2.85,Computer,Desktop,Windows,4,4,134.92</t>
  </si>
  <si>
    <t>6559,Male,4/3/2023,25062238,55,2,73.53,147.06,Completed,France,Paid Advertisment,9.1,Computer,Laptop,Windows,4,5,147.06</t>
  </si>
  <si>
    <t>6095,Male,4/3/2023,63335651,5,3,11.97,35.91,Rejected,United States,Organic Search,2.16,Computer,Desktop,Mac,5,5,0</t>
  </si>
  <si>
    <t>3667,Male,4/3/2023,12528946,70,2,63.88,127.76,Completed,Philippines,Organic Search,8.51,Computer,Laptop,Windows,5,5,127.76</t>
  </si>
  <si>
    <t>8348,Male,4/4/2023,26541358,100,1,98.59,98.59,Rejected,China,Organic Search,5.59,Computer,Laptop,Windows,5,5,0</t>
  </si>
  <si>
    <t>2717,Female,4/4/2023,30391922,51,1,50.59,50.59,Completed,Switzerland,Organic Search,6.97,Computer,Laptop,Windows,5,3,50.59</t>
  </si>
  <si>
    <t>7706,Female,4/4/2023,66482218,24,1,99.58,99.58,Completed,Egypt,Social Media,7.76,Mobile,Tablet,iOS,5,3,99.58</t>
  </si>
  <si>
    <t>9433,Male,4/5/2023,71215172,72,3,3.55,10.65,In Process,France,Social Media,8.29,Computer,Laptop,Windows,5,3,0</t>
  </si>
  <si>
    <t>5820,Male,4/5/2023,44368591,57,2,13.08,26.16,Completed,Belgium,Paid Advertisment,8.47,Computer,Laptop,Windows,5,3,26.16</t>
  </si>
  <si>
    <t>2225,Female,4/6/2023,36496839,52,3,20.15,60.45,Completed,Taiwan,Organic Search,1.8,Computer,Desktop,Windows,2,2,60.45</t>
  </si>
  <si>
    <t>4913,Female,4/7/2023,88680957,80,2,77.64,155.28,Rejected,Japan,Organic Search,4.44,Computer,Desktop,Windows,5,5,0</t>
  </si>
  <si>
    <t>7136,Female,4/7/2023,98593619,100,2,98.59,197.18,Completed,Spain,Social Media,0.78,Computer,Desktop,Mac,5,5,197.18</t>
  </si>
  <si>
    <t>9923,Female,4/7/2023,31879734,73,2,30.57,61.14,Completed,Mexico,Organic Search,4.04,Computer,Desktop,Mac,5,4,61.14</t>
  </si>
  <si>
    <t>8101,Female,4/8/2023,76835323,12,3,86.11,258.33,Completed,China,Social Media,8.2,Mobile,Smart Phone,iOS,4,5,258.33</t>
  </si>
  <si>
    <t>5120,Male,4/8/2023,96701555,80,1,77.64,77.64,Completed,Taiwan,Social Media,6.1,Mobile,Tablet,Windows,5,3,77.64</t>
  </si>
  <si>
    <t>7195,Male,4/9/2023,84235858,43,1,30.66,30.66,Cancelled,United States,Organic Search,1.9,Computer,Laptop,Windows,5,4,0</t>
  </si>
  <si>
    <t>2281,Male,4/9/2023,97175439,61,1,70.34,70.34,Completed,Japan,Paid Advertisment,1.36,Computer,Laptop,Windows,5,5,70.34</t>
  </si>
  <si>
    <t>1963,Female,4/10/2023,72673580,70,3,63.88,191.64,In Process,Italy,Paid Advertisment,4.65,Computer,Laptop,Windows,5,3,0</t>
  </si>
  <si>
    <t>5954,Male,4/10/2023,44688167,36,2,48.16,96.32,Completed,United Kingdom,Organic Search,7.29,Computer,Desktop,Linux,3,3,96.32</t>
  </si>
  <si>
    <t>2452,Male,4/11/2023,43011534,10,2,19.34,38.68,Completed,Indonesia,Social Media,2.92,Computer,Laptop,Windows,4,4,38.68</t>
  </si>
  <si>
    <t>5908,Male,4/12/2023,78267651,56,1,87.34,87.34,Completed,Canada,Paid Advertisment,3.81,Computer,Desktop,Mac,5,5,87.34</t>
  </si>
  <si>
    <t>7714,Female,4/12/2023,98500981,34,3,48.24,144.72,In Process,Brazil,Social Media,5.54,Mobile,Tablet,Windows,5,5,0</t>
  </si>
  <si>
    <t>8209,Male,4/12/2023,18195071,94,1,17.63,17.63,Completed,United Kingdom,Organic Search,9.11,Computer,Laptop,Windows,5,5,17.63</t>
  </si>
  <si>
    <t>8936,Male,4/13/2023,77318400,34,2,48.24,96.48,Completed,Canada,Social Media,7.72,Computer,Desktop,Windows,5,5,96.48</t>
  </si>
  <si>
    <t>8791,Male,4/13/2023,76262322,7,2,59.68,119.36,Rejected,Canada,Social Media,7.49,Computer,Desktop,Windows,5,5,0</t>
  </si>
  <si>
    <t>8958,Male,4/13/2023,68899746,83,2,1.22,2.44,Completed,Switzerland,Paid Advertisment,2.91,Mobile,Smart Phone,Android,4,5,2.44</t>
  </si>
  <si>
    <t>4404,Female,4/13/2023,34234284,3,1,97.19,97.19,Completed,Canada,Social Media,9.37,Mobile,Tablet,Android,5,1,97.19</t>
  </si>
  <si>
    <t>8839,Male,4/14/2023,64626498,54,2,90.78,181.56,Rejected,France,Organic Search,1.24,Mobile,Tablet,Android,5,3,0</t>
  </si>
  <si>
    <t>9023,Female,4/14/2023,87696798,82,1,5.82,5.82,Cancelled,Poland,Organic Search,1.13,Computer,Laptop,Windows,4,4,0</t>
  </si>
  <si>
    <t>8920,Male,4/14/2023,20635859,95,2,50.48,100.96,In Process,Turkey,Social Media,8.67,Computer,Laptop,Windows,4,4,0</t>
  </si>
  <si>
    <t>6467,Female,4/15/2023,69121759,27,1,72.93,72.93,Completed,China,Organic Search,9.36,Computer,Laptop,Windows,5,5,72.93</t>
  </si>
  <si>
    <t>4416,Male,4/15/2023,45775656,37,1,11.5,11.5,In Process,Japan,Organic Search,9.8,Computer,Desktop,Windows,5,2,0</t>
  </si>
  <si>
    <t>4175,Male,4/15/2023,96617638,61,1,70.34,70.34,In Process,Indonesia,Paid Advertisment,0.49,Computer,Desktop,Windows,5,4,0</t>
  </si>
  <si>
    <t>9227,Female,4/16/2023,18279271,15,2,6.32,12.64,In Process,France,Social Media,5.67,Computer,Laptop,Windows,4,5,0</t>
  </si>
  <si>
    <t>8287,Female,4/17/2023,84575288,11,2,4.31,8.62,In Process,Brazil,Organic Search,1.18,Computer,Desktop,Mac,4,5,0</t>
  </si>
  <si>
    <t>1879,Male,4/17/2023,11188879,55,3,73.53,220.59,Completed,United States,Social Media,7.39,Computer,Desktop,Windows,3,4,220.59</t>
  </si>
  <si>
    <t>5035,Male,4/17/2023,15959974,90,1,21.51,21.51,Cancelled,Switzerland,Social Media,1.95,Computer,Desktop,Mac,4,5,0</t>
  </si>
  <si>
    <t>3698,Male,4/18/2023,88294014,32,2,91.37,182.74,Completed,United Kingdom,Organic Search,1.34,Mobile,Tablet,Windows,5,5,182.74</t>
  </si>
  <si>
    <t>4167,Female,4/18/2023,86814837,34,1,48.24,48.24,Completed,France,Social Media,5.44,Computer,Desktop,Windows,5,5,48.24</t>
  </si>
  <si>
    <t>4468,Female,4/19/2023,73960263,72,1,3.55,3.55,Completed,India,Social Media,3.65,Computer,Desktop,Windows,4,5,3.55</t>
  </si>
  <si>
    <t>7799,Female,4/20/2023,88807847,44,3,52.78,158.34,In Process,India,Paid Advertisment,6.46,Computer,Desktop,Mac,5,5,0</t>
  </si>
  <si>
    <t>1229,Male,4/20/2023,60463247,31,2,43.5,87,Completed,Australia,Organic Search,3.58,Computer,Desktop,Windows,5,4,87</t>
  </si>
  <si>
    <t>7239,Male,4/21/2023,84813901,49,2,99.72,199.44,Completed,France,Organic Search,3.02,Computer,Laptop,Windows,3,3,199.44</t>
  </si>
  <si>
    <t>7393,Male,4/22/2023,77447416,83,3,1.22,3.66,Completed,United States,Organic Search,6.89,Computer,Desktop,Windows,4,4,3.66</t>
  </si>
  <si>
    <t>6187,Female,4/22/2023,21809735,70,1,63.88,63.88,Rejected,Poland,Organic Search,5.89,Computer,Desktop,Windows,5,5,0</t>
  </si>
  <si>
    <t>6664,Female,4/23/2023,93083707,34,1,48.24,48.24,Completed,Indonesia,Organic Search,7.58,Mobile,Tablet,Android,5,5,48.24</t>
  </si>
  <si>
    <t>4117,Female,4/23/2023,89821943,3,1,97.19,97.19,Completed,France,Social Media,8.22,Computer,Desktop,Windows,5,3,97.19</t>
  </si>
  <si>
    <t>2516,Male,4/24/2023,88177124,96,3,36.96,110.88,Completed,Saudi Arabia,Social Media,4.74,Computer,Desktop,Windows,5,4,110.88</t>
  </si>
  <si>
    <t>5490,Male,4/25/2023,36477957,11,3,4.31,12.93,Completed,United Kingdom,Social Media,0.22,Mobile,Tablet,Windows,4,5,12.93</t>
  </si>
  <si>
    <t>6576,Male,4/26/2023,39519891,9,1,73.83,73.83,Completed,United States,Paid Advertisment,3.59,Mobile,Tablet,Windows,5,3,73.83</t>
  </si>
  <si>
    <t>1732,Female,4/26/2023,41901096,67,3,17.22,51.66,Completed,Germany,Paid Advertisment,4.58,Computer,Desktop,Mac,5,5,51.66</t>
  </si>
  <si>
    <t>1550,Male,4/26/2023,65473838,6,2,8.07,16.14,In Process,Germany,Social Media,5.08,Computer,Desktop,Windows,4,4,0</t>
  </si>
  <si>
    <t>7657,Male,4/26/2023,46684502,82,2,5.82,11.64,In Process,South Korea,Social Media,7.83,Mobile,Tablet,Android,5,4,0</t>
  </si>
  <si>
    <t>3156,Male,4/27/2023,93782187,45,1,3.67,3.67,Completed,Canada,Social Media,3.76,Mobile,Tablet,Windows,5,5,3.67</t>
  </si>
  <si>
    <t>4680,Female,4/28/2023,75641852,47,3,64.64,193.92,Completed,Saudi Arabia,Social Media,9.34,Mobile,Smart Phone,Windows,3,5,193.92</t>
  </si>
  <si>
    <t>2546,Male,4/29/2023,35602068,39,3,41.61,124.83,Completed,Japan,Social Media,2.24,Computer,Desktop,Mac,4,5,124.83</t>
  </si>
  <si>
    <t>5991,Male,4/29/2023,34366577,36,3,48.16,144.48,Completed,Egypt,Paid Advertisment,5.75,Computer,Desktop,Windows,5,4,144.48</t>
  </si>
  <si>
    <t>5398,Female,4/30/2023,30265176,1,2,81.91,163.82,Completed,Spain,Organic Search,6.36,Computer,Laptop,Windows,5,4,163.82</t>
  </si>
  <si>
    <t>1683,Female,4/30/2023,26368361,11,3,4.31,12.93,In Process,Spain,Organic Search,2.69,Mobile,Smart Phone,Windows,5,4,0</t>
  </si>
  <si>
    <t>8859,Male,5/1/2023,76251134,34,3,48.24,144.72,In Process,South Korea,Paid Advertisment,2.86,Mobile,Smart Phone,Android,4,5,0</t>
  </si>
  <si>
    <t>4975,Male,5/2/2023,89942430,63,2,57.12,114.24,Completed,Japan,Organic Search,8.13,Mobile,Tablet,Windows,5,5,114.24</t>
  </si>
  <si>
    <t>7248,Male,5/2/2023,61699642,12,1,86.11,86.11,Completed,United States,Organic Search,7.04,Computer,Desktop,Windows,4,4,86.11</t>
  </si>
  <si>
    <t>6455,Male,5/3/2023,82075408,38,2,26.03,52.06,Cancelled,Japan,Organic Search,1.46,Computer,Desktop,Mac,4,5,0</t>
  </si>
  <si>
    <t>7054,Female,5/3/2023,79724674,6,1,8.07,8.07,Completed,Netherlands,Organic Search,5.68,Computer,Desktop,Windows,5,5,8.07</t>
  </si>
  <si>
    <t>2338,Male,5/3/2023,90096968,56,2,87.34,174.68,Completed,Saudi Arabia,Social Media,9.22,Computer,Laptop,Windows,5,5,174.68</t>
  </si>
  <si>
    <t>4375,Male,5/4/2023,76139996,82,2,5.82,11.64,Completed,Italy,Social Media,4.07,Mobile,Tablet,Android,5,2,11.64</t>
  </si>
  <si>
    <t>8998,Male,5/5/2023,51571266,11,3,4.31,12.93,Completed,Indonesia,Social Media,8.97,Computer,Desktop,Windows,4,4,12.93</t>
  </si>
  <si>
    <t>2893,Male,5/5/2023,80790809,77,1,20.4,20.4,In Process,China,Social Media,2.49,Mobile,Smart Phone,Android,5,3,0</t>
  </si>
  <si>
    <t>8021,Male,5/6/2023,37884491,2,2,33.11,66.22,Cancelled,United States,Organic Search,9.18,Mobile,Smart Phone,iOS,5,5,0</t>
  </si>
  <si>
    <t>5152,Female,5/6/2023,31331378,93,1,67.46,67.46,Completed,Taiwan,Organic Search,4.02,Computer,Laptop,Linux,5,5,67.46</t>
  </si>
  <si>
    <t>7892,Female,5/7/2023,99410221,55,3,73.53,220.59,In Process,Italy,Paid Advertisment,7.32,Computer,Laptop,Windows,5,4,0</t>
  </si>
  <si>
    <t>7837,Male,5/7/2023,57503188,24,2,99.58,199.16,Rejected,Philippines,Social Media,4.7,Mobile,Tablet,Android,5,4,0</t>
  </si>
  <si>
    <t>9548,Male,5/8/2023,58204990,23,1,95.72,95.72,Completed,United Kingdom,Paid Advertisment,6.79,Computer,Laptop,Linux,5,3,95.72</t>
  </si>
  <si>
    <t>4502,Male,5/9/2023,25134217,74,3,33.51,100.53,Completed,United Kingdom,Organic Search,2.36,Computer,Desktop,Windows,5,5,100.53</t>
  </si>
  <si>
    <t>7469,Male,5/10/2023,83899730,69,1,96.47,96.47,Completed,China,Organic Search,8.19,Mobile,Tablet,Android,4,5,96.47</t>
  </si>
  <si>
    <t>8307,Male,5/10/2023,78221238,30,1,6.08,6.08,Cancelled,United Kingdom,Social Media,7.12,Computer,Desktop,Windows,5,5,0</t>
  </si>
  <si>
    <t>5137,Female,5/11/2023,55185505,63,1,57.12,57.12,In Process,France,Social Media,2.69,Mobile,Tablet,Android,3,3,0</t>
  </si>
  <si>
    <t>1193,Male,5/11/2023,69438602,4,1,32.43,32.43,Completed,India,Social Media,5.73,Mobile,Smart Phone,Windows,4,2,32.43</t>
  </si>
  <si>
    <t>8946,Male,5/12/2023,33775002,8,3,67.18,201.54,In Process,Canada,Social Media,6.07,Computer,Desktop,Windows,5,3,0</t>
  </si>
  <si>
    <t>3570,Male,5/12/2023,31740905,26,3,34.43,103.29,Completed,Germany,Organic Search,4.71,Computer,Laptop,Linux,4,5,103.29</t>
  </si>
  <si>
    <t>3808,Male,5/13/2023,85559341,34,2,48.24,96.48,Completed,Japan,Organic Search,3.75,Computer,Laptop,Windows,3,3,96.48</t>
  </si>
  <si>
    <t>5600,Female,5/13/2023,79102874,71,2,57.53,115.06,Completed,Turkey,Paid Advertisment,8.82,Computer,Desktop,Windows,3,4,115.06</t>
  </si>
  <si>
    <t>9515,Male,5/14/2023,24655916,66,2,56.01,112.02,Completed,Japan,Paid Advertisment,3.58,Computer,Desktop,Linux,4,4,112.02</t>
  </si>
  <si>
    <t>8906,Female,5/14/2023,76684846,21,2,98.91,197.82,In Process,Switzerland,Organic Search,0.97,Computer,Laptop,Windows,4,3,0</t>
  </si>
  <si>
    <t>9948,Male,5/15/2023,37130577,79,2,33.28,66.56,Completed,France,Organic Search,5.49,Mobile,Tablet,Windows,5,3,66.56</t>
  </si>
  <si>
    <t>2932,Female,5/16/2023,22193539,19,1,13.2,13.2,In Process,Japan,Social Media,9.14,Computer,Laptop,Windows,5,5,0</t>
  </si>
  <si>
    <t>9714,Male,5/16/2023,42331604,78,2,19.66,39.32,Completed,Australia,Organic Search,3.34,Computer,Desktop,Windows,5,4,39.32</t>
  </si>
  <si>
    <t>3902,Male,5/16/2023,83676868,29,3,1.91,5.73,Cancelled,Thailand,Organic Search,8.98,Computer,Desktop,Windows,5,5,0</t>
  </si>
  <si>
    <t>2720,Male,5/17/2023,18414766,1,1,81.91,81.91,Completed,Japan,Social Media,3.37,Computer,Laptop,Linux,4,2,81.91</t>
  </si>
  <si>
    <t>4903,Male,5/18/2023,75384289,6,3,8.07,24.21,Completed,Canada,Organic Search,4.04,Computer,Desktop,Windows,5,3,24.21</t>
  </si>
  <si>
    <t>9247,Male,5/19/2023,88677462,10,1,19.34,19.34,Completed,China,Social Media,1.94,Computer,Laptop,Windows,5,5,19.34</t>
  </si>
  <si>
    <t>8467,Male,5/19/2023,83504068,90,1,21.51,21.51,Completed,Italy,Social Media,1.91,Computer,Desktop,Mac,5,5,21.51</t>
  </si>
  <si>
    <t>1153,Female,5/19/2023,72254158,11,1,4.31,4.31,Cancelled,Thailand,Social Media,2.44,Computer,Desktop,Mac,5,5,0</t>
  </si>
  <si>
    <t>7490,Female,5/19/2023,89498251,20,3,81.89,245.67,Completed,Canada,Organic Search,2.08,Mobile,Smart Phone,Android,5,5,245.67</t>
  </si>
  <si>
    <t>3941,Male,5/20/2023,62682304,60,1,91.28,91.28,Completed,Thailand,Social Media,1.4,Computer,Desktop,Windows,4,4,91.28</t>
  </si>
  <si>
    <t>6051,Male,5/21/2023,40775336,42,3,74.77,224.31,Completed,Netherlands,Organic Search,0.65,Mobile,Smart Phone,iOS,5,5,224.31</t>
  </si>
  <si>
    <t>1637,Male,5/22/2023,94787686,36,2,48.16,96.32,In Process,Japan,Organic Search,3.89,Computer,Desktop,Windows,4,3,0</t>
  </si>
  <si>
    <t>9719,Male,5/22/2023,49066814,18,1,1.97,1.97,Completed,France,Organic Search,6.56,Mobile,Tablet,iOS,4,4,1.97</t>
  </si>
  <si>
    <t>8416,Male,5/23/2023,74480440,69,3,96.47,289.41,Completed,Mexico,Social Media,7.05,Computer,Laptop,Windows,4,3,289.41</t>
  </si>
  <si>
    <t>1437,Male,5/23/2023,59124244,84,2,32.88,65.76,Completed,United States,Organic Search,9.62,Computer,Laptop,Linux,4,5,65.76</t>
  </si>
  <si>
    <t>4910,Male,5/24/2023,75561412,3,2,97.19,194.38,In Process,Japan,Paid Advertisment,8.74,Computer,Desktop,Windows,5,4,0</t>
  </si>
  <si>
    <t>3396,Male,5/25/2023,75178101,43,3,30.66,91.98,Cancelled,Thailand,Organic Search,4.65,Computer,Desktop,Windows,4,4,0</t>
  </si>
  <si>
    <t>6927,Male,5/25/2023,32780207,57,1,13.08,13.08,Completed,France,Organic Search,8.38,Mobile,Tablet,Windows,5,3,13.08</t>
  </si>
  <si>
    <t>1490,Male,5/25/2023,85545704,73,1,30.57,30.57,In Process,Switzerland,Social Media,2.33,Mobile,Tablet,Windows,5,5,0</t>
  </si>
  <si>
    <t>1972,Male,5/26/2023,61705985,59,3,79.57,238.71,Completed,Thailand,Paid Advertisment,9.11,Computer,Desktop,Mac,5,3,238.71</t>
  </si>
  <si>
    <t>3703,Female,5/26/2023,35706853,38,3,26.03,78.09,Completed,United Kingdom,Social Media,3.63,Computer,Desktop,Windows,5,4,78.09</t>
  </si>
  <si>
    <t>5462,Male,5/26/2023,68584657,76,2,76.67,153.34,Rejected,Taiwan,Social Media,4.56,Computer,Laptop,Linux,5,4,0</t>
  </si>
  <si>
    <t>5182,Male,5/26/2023,29961029,23,3,95.72,287.16,Completed,China,Paid Advertisment,9.13,Computer,Laptop,Windows,3,5,287.16</t>
  </si>
  <si>
    <t>6590,Male,5/27/2023,80568309,48,1,31.26,31.26,Completed,China,Organic Search,9.03,Mobile,Smart Phone,iOS,4,4,31.26</t>
  </si>
  <si>
    <t>9811,Female,5/27/2023,32124080,35,2,78.78,157.56,Cancelled,Japan,Organic Search,7.9,Computer,Desktop,Windows,3,5,0</t>
  </si>
  <si>
    <t>1119,Female,5/28/2023,36142045,27,3,72.93,218.79,Completed,Japan,Organic Search,4.2,Computer,Desktop,Windows,5,5,218.79</t>
  </si>
  <si>
    <t>9233,Male,5/28/2023,75177191,17,1,18.86,18.86,Completed,Italy,Organic Search,0.42,Mobile,Tablet,Android,3,4,18.86</t>
  </si>
  <si>
    <t>9655,Female,5/29/2023,41759587,59,1,79.57,79.57,Completed,United States,Social Media,6.4,Mobile,Smart Phone,Windows,4,3,79.57</t>
  </si>
  <si>
    <t>1753,Female,5/30/2023,94346056,57,2,13.08,26.16,In Process,United Kingdom,Social Media,9.91,Computer,Desktop,Windows,5,3,0</t>
  </si>
  <si>
    <t>3817,Male,5/30/2023,64245678,14,1,89.76,89.76,In Process,China,Organic Search,0.84,Computer,Desktop,Windows,5,3,0</t>
  </si>
  <si>
    <t>2616,Male,5/30/2023,25309255,35,2,78.78,157.56,Completed,United Kingdom,Paid Advertisment,2.48,Computer,Laptop,Windows,1,5,157.56</t>
  </si>
  <si>
    <t>2469,Male,5/31/2023,62897694,81,3,52.96,158.88,Cancelled,Indonesia,Organic Search,0.22,Computer,Desktop,Windows,5,5,0</t>
  </si>
  <si>
    <t>3192,Female,5/31/2023,74072529,74,3,33.51,100.53,Completed,Mexico,Organic Search,4.22,Computer,Desktop,Windows,5,5,100.53</t>
  </si>
  <si>
    <t>5963,Male,6/1/2023,83292234,89,1,37.61,37.61,Completed,Germany,Social Media,4.45,Computer,Laptop,Windows,2,5,37.61</t>
  </si>
  <si>
    <t>2142,Male,6/1/2023,95408197,55,1,73.53,73.53,Completed,South Korea,Organic Search,6.56,Computer,Desktop,Windows,3,5,73.53</t>
  </si>
  <si>
    <t>1114,Male,6/2/2023,89010146,56,1,87.34,87.34,Rejected,Canada,Social Media,6.9,Computer,Desktop,Windows,5,4,0</t>
  </si>
  <si>
    <t>5551,Female,6/2/2023,89079479,43,1,30.66,30.66,Completed,Vietnam,Paid Advertisment,9.77,Mobile,Tablet,Windows,3,4,30.66</t>
  </si>
  <si>
    <t>7810,Female,6/2/2023,87691851,71,2,57.53,115.06,Rejected,Australia,Organic Search,5.44,Computer,Desktop,Windows,5,3,0</t>
  </si>
  <si>
    <t>7676,Male,6/2/2023,50748081,13,2,41.29,82.58,In Process,France,Social Media,1.56,Computer,Desktop,Windows,5,5,0</t>
  </si>
  <si>
    <t>3493,Female,6/2/2023,72663188,13,2,41.29,82.58,Rejected,United Kingdom,Social Media,3.86,Mobile,Tablet,Android,5,5,0</t>
  </si>
  <si>
    <t>2922,Male,6/3/2023,63706941,26,2,34.43,68.86,In Process,South Korea,Social Media,1.9,Computer,Desktop,Mac,2,5,0</t>
  </si>
  <si>
    <t>6255,Female,6/3/2023,78267831,33,3,28.56,85.68,Completed,Australia,Organic Search,7.08,Computer,Desktop,Linux,5,5,85.68</t>
  </si>
  <si>
    <t>4775,Female,6/4/2023,70894951,68,3,32.68,98.04,Completed,Turkey,Paid Advertisment,8.7,Computer,Laptop,Windows,4,1,98.04</t>
  </si>
  <si>
    <t>8177,Female,6/4/2023,75365477,42,1,74.77,74.77,In Process,Russia,Paid Advertisment,3.41,Computer,Desktop,Windows,5,5,0</t>
  </si>
  <si>
    <t>9132,Male,6/5/2023,83632864,34,2,48.24,96.48,Completed,Poland,Organic Search,2.27,Computer,Desktop,Windows,4,5,96.48</t>
  </si>
  <si>
    <t>5150,Female,6/5/2023,35209300,41,3,32.33,96.99,In Process,India,Social Media,0.51,Computer,Desktop,Windows,5,3,0</t>
  </si>
  <si>
    <t>1743,Female,6/6/2023,90130748,9,1,73.83,73.83,Rejected,China,Social Media,2.58,Computer,Desktop,Mac,5,5,0</t>
  </si>
  <si>
    <t>3300,Male,6/7/2023,14343758,69,3,96.47,289.41,Completed,South Korea,Organic Search,4.77,Computer,Desktop,Windows,3,3,289.41</t>
  </si>
  <si>
    <t>1512,Female,6/7/2023,98854266,16,1,39.33,39.33,Completed,United States,Paid Advertisment,7.2,Computer,Desktop,Windows,4,4,39.33</t>
  </si>
  <si>
    <t>6557,Male,6/8/2023,32182793,61,1,70.34,70.34,Completed,Nigeria,Organic Search,7.02,Computer,Laptop,Linux,5,4,70.34</t>
  </si>
  <si>
    <t>7246,Male,6/9/2023,77642951,56,3,87.34,262.02,Completed,Japan,Organic Search,1.19,Computer,Desktop,Windows,4,4,262.02</t>
  </si>
  <si>
    <t>7946,Male,6/9/2023,86413821,30,1,6.08,6.08,Completed,Vietnam,Organic Search,0.91,Mobile,Tablet,Windows,3,2,6.08</t>
  </si>
  <si>
    <t>6383,Male,6/9/2023,98226862,8,1,67.18,67.18,In Process,Mexico,Organic Search,4.56,Computer,Laptop,Windows,4,5,0</t>
  </si>
  <si>
    <t>7773,Male,6/9/2023,83705264,37,1,11.5,11.5,Rejected,India,Paid Advertisment,9.68,Mobile,Tablet,Android,5,5,0</t>
  </si>
  <si>
    <t>4691,Male,6/9/2023,14163492,65,1,38.95,38.95,In Process,Italy,Organic Search,7.46,Computer,Laptop,Windows,3,2,0</t>
  </si>
  <si>
    <t>8875,Male,6/10/2023,68255325,39,1,41.61,41.61,Completed,Argentina,Social Media,2.64,Mobile,Tablet,Android,5,5,41.61</t>
  </si>
  <si>
    <t>9144,Female,6/11/2023,82822011,44,1,52.78,52.78,In Process,Switzerland,Organic Search,6,Mobile,Tablet,Windows,5,5,0</t>
  </si>
  <si>
    <t>5236,Female,6/11/2023,65607908,69,1,96.47,96.47,Completed,Mexico,Social Media,6.96,Computer,Desktop,Windows,5,4,96.47</t>
  </si>
  <si>
    <t>9841,Male,6/12/2023,83015353,37,2,11.5,23,Completed,Australia,Organic Search,8.16,Computer,Laptop,Windows,2,4,23</t>
  </si>
  <si>
    <t>9648,Male,6/13/2023,40114410,39,3,41.61,124.83,Completed,United Kingdom,Organic Search,1.57,Computer,Desktop,Windows,5,5,124.83</t>
  </si>
  <si>
    <t>4723,Female,6/13/2023,53738165,33,1,28.56,28.56,Completed,Japan,Social Media,9.09,Mobile,Smart Phone,Android,3,4,28.56</t>
  </si>
  <si>
    <t>8904,Female,6/14/2023,41431121,34,2,48.24,96.48,Completed,Japan,Organic Search,4.93,Mobile,Tablet,Windows,5,4,96.48</t>
  </si>
  <si>
    <t>4456,Male,6/15/2023,85131624,49,3,99.72,299.16,In Process,Philippines,Organic Search,1.98,Computer,Laptop,Linux,3,5,0</t>
  </si>
  <si>
    <t>2978,Male,6/15/2023,90207141,48,3,31.26,93.78,Cancelled,Spain,Organic Search,0.45,Computer,Desktop,Linux,3,5,0</t>
  </si>
  <si>
    <t>7291,Male,6/16/2023,33190028,27,1,72.93,72.93,In Process,Spain,Organic Search,7.47,Computer,Desktop,Windows,5,5,0</t>
  </si>
  <si>
    <t>9463,Male,6/16/2023,84304555,24,1,99.58,99.58,In Process,India,Organic Search,1.26,Computer,Laptop,Windows,5,5,0</t>
  </si>
  <si>
    <t>3379,Male,6/17/2023,14423926,25,1,11.29,11.29,Cancelled,United States,Social Media,0.24,Computer,Laptop,Windows,5,3,0</t>
  </si>
  <si>
    <t>3249,Female,6/18/2023,72226256,65,2,38.95,77.9,Completed,China,Social Media,1.18,Mobile,Tablet,Android,5,5,77.9</t>
  </si>
  <si>
    <t>2541,Male,6/18/2023,21959169,14,1,89.76,89.76,Cancelled,Japan,Organic Search,4.01,Computer,Desktop,Windows,5,5,0</t>
  </si>
  <si>
    <t>6971,Male,6/18/2023,34503865,4,1,32.43,32.43,In Process,Brazil,Organic Search,3.74,Computer,Desktop,Windows,4,5,0</t>
  </si>
  <si>
    <t>1646,Female,6/19/2023,64280670,7,1,59.68,59.68,Completed,Turkey,Organic Search,8.24,Mobile,Tablet,Android,4,5,59.68</t>
  </si>
  <si>
    <t>7358,Female,6/19/2023,84729995,21,1,98.91,98.91,In Process,United States,Paid Advertisment,3.48,Computer,Laptop,Windows,5,5,0</t>
  </si>
  <si>
    <t>8774,Male,6/20/2023,43465469,20,1,81.89,81.89,Completed,United Kingdom,Paid Advertisment,8.68,Computer,Desktop,Windows,3,5,81.89</t>
  </si>
  <si>
    <t>1628,Female,6/21/2023,48592131,82,3,5.82,17.46,Completed,Japan,Social Media,4.35,Mobile,Smart Phone,Windows,5,5,17.46</t>
  </si>
  <si>
    <t>8569,Male,6/22/2023,30811154,38,3,26.03,78.09,Completed,India,Social Media,9.01,Computer,Desktop,Windows,1,4,78.09</t>
  </si>
  <si>
    <t>8646,Female,6/22/2023,30104365,64,3,35.23,105.69,Cancelled,China,Organic Search,7.97,Computer,Desktop,Windows,3,3,0</t>
  </si>
  <si>
    <t>1118,Female,6/22/2023,73856421,21,2,98.91,197.82,In Process,Spain,Paid Advertisment,9.05,Mobile,Tablet,Windows,5,5,0</t>
  </si>
  <si>
    <t>3901,Female,6/22/2023,89034732,40,2,89.85,179.7,Completed,Netherlands,Organic Search,8.13,Computer,Desktop,Windows,4,4,179.7</t>
  </si>
  <si>
    <t>8203,Male,6/22/2023,40262316,4,3,32.43,97.29,Cancelled,Brazil,Organic Search,7.16,Mobile,Tablet,Windows,4,3,0</t>
  </si>
  <si>
    <t>8721,Male,6/22/2023,72598694,6,2,8.07,16.14,Completed,United Kingdom,Organic Search,3.48,Mobile,Smart Phone,Windows,5,5,16.14</t>
  </si>
  <si>
    <t>7923,Male,6/23/2023,52926058,81,2,52.96,105.92,Completed,India,Social Media,7.21,Computer,Desktop,Windows,4,5,105.92</t>
  </si>
  <si>
    <t>4579,Female,6/23/2023,93786544,38,2,26.03,52.06,Cancelled,Australia,Organic Search,3.2,Mobile,Tablet,Android,5,4,0</t>
  </si>
  <si>
    <t>6078,Male,6/24/2023,98172507,7,3,59.68,179.04,Rejected,Japan,Organic Search,5.51,Computer,Laptop,Windows,5,5,0</t>
  </si>
  <si>
    <t>3501,Male,6/24/2023,59088605,54,3,90.78,272.34,In Process,India,Organic Search,5.96,Computer,Desktop,Windows,4,5,0</t>
  </si>
  <si>
    <t>8599,Male,6/25/2023,79475088,91,2,67.48,134.96,Completed,Japan,Organic Search,7.5,Computer,Laptop,Linux,5,4,134.96</t>
  </si>
  <si>
    <t>1639,Female,6/25/2023,22336246,40,3,89.85,269.55,Completed,United Kingdom,Organic Search,4.45,Mobile,Smart Phone,Android,4,5,269.55</t>
  </si>
  <si>
    <t>2846,Male,6/26/2023,24340751,97,3,56.74,170.22,Completed,Saudi Arabia,Organic Search,0.84,Computer,Desktop,Windows,4,5,170.22</t>
  </si>
  <si>
    <t>7939,Female,6/26/2023,38045271,73,2,30.57,61.14,Completed,United States,Organic Search,1.39,Computer,Desktop,Windows,5,3,61.14</t>
  </si>
  <si>
    <t>8807,Male,6/26/2023,39995050,12,2,86.11,172.22,Cancelled,India,Paid Advertisment,6.45,Computer,Laptop,Windows,5,1,0</t>
  </si>
  <si>
    <t>1800,Male,6/27/2023,44274570,58,1,74.55,74.55,Completed,Canada,Paid Advertisment,6.67,Computer,Laptop,Windows,5,5,74.55</t>
  </si>
  <si>
    <t>5391,Male,6/28/2023,54511959,33,3,28.56,85.68,Completed,Japan,Organic Search,8.09,Computer,Laptop,Windows,3,5,85.68</t>
  </si>
  <si>
    <t>5182,Male,6/28/2023,60959103,51,3,50.59,151.77,Completed,Saudi Arabia,Organic Search,6.21,Mobile,Tablet,Windows,5,5,151.77</t>
  </si>
  <si>
    <t>8642,Female,6/29/2023,46888538,3,3,97.19,291.57,Completed,Russia,Paid Advertisment,6.65,Computer,Laptop,Linux,5,4,291.57</t>
  </si>
  <si>
    <t>8984,Male,6/30/2023,21955338,87,1,50.56,50.56,Completed,Spain,Organic Search,5.07,Computer,Desktop,Windows,3,5,50.56</t>
  </si>
  <si>
    <t>7145,Female,6/30/2023,78020743,2,3,33.11,99.33,Completed,Spain,Paid Advertisment,0.34,Computer,Desktop,Windows,4,5,99.33</t>
  </si>
  <si>
    <t>3767,Female,7/1/2023,26595925,19,2,13.2,26.4,Completed,Argentina,Organic Search,6,Computer,Laptop,Windows,5,5,26.4</t>
  </si>
  <si>
    <t>5447,Male,7/2/2023,21897432,26,1,34.43,34.43,Cancelled,Saudi Arabia,Paid Advertisment,5.13,Computer,Laptop,Windows,5,4,0</t>
  </si>
  <si>
    <t>2678,Male,7/2/2023,54612398,63,1,57.12,57.12,Completed,Germany,Paid Advertisment,6.31,Computer,Desktop,Windows,4,4,57.12</t>
  </si>
  <si>
    <t>8119,Male,7/2/2023,19114803,17,3,18.86,56.58,In Process,Russia,Social Media,8.29,Computer,Laptop,Linux,5,5,0</t>
  </si>
  <si>
    <t>8720,Male,7/3/2023,31185068,32,3,91.37,274.11,Cancelled,South Korea,Social Media,2.08,Computer,Laptop,Windows,3,2,0</t>
  </si>
  <si>
    <t>7896,Female,7/4/2023,52777280,2,1,33.11,33.11,Cancelled,Saudi Arabia,Paid Advertisment,2.77,Computer,Desktop,Windows,4,4,0</t>
  </si>
  <si>
    <t>5086,Male,7/4/2023,27880610,19,1,13.2,13.2,Completed,Switzerland,Organic Search,7.49,Computer,Desktop,Windows,5,5,13.2</t>
  </si>
  <si>
    <t>9831,Male,7/5/2023,19998210,5,3,11.97,35.91,Completed,United Kingdom,Social Media,3.72,Computer,Laptop,Windows,4,5,35.91</t>
  </si>
  <si>
    <t>3659,Male,7/6/2023,77034473,28,1,5.32,5.32,In Process,Canada,Organic Search,9.98,Mobile,Smart Phone,Windows,3,2,0</t>
  </si>
  <si>
    <t>5095,Male,7/6/2023,41134062,26,3,34.43,103.29,In Process,Argentina,Social Media,9.52,Computer,Laptop,Windows,4,3,0</t>
  </si>
  <si>
    <t>7050,Male,7/6/2023,72935316,69,1,96.47,96.47,Rejected,Germany,Organic Search,0.76,Mobile,Tablet,Windows,5,4,0</t>
  </si>
  <si>
    <t>1379,Female,7/7/2023,32509568,81,2,52.96,105.92,Completed,Taiwan,Social Media,9.33,Computer,Desktop,Windows,3,4,105.92</t>
  </si>
  <si>
    <t>1425,Male,7/7/2023,99717652,78,1,19.66,19.66,Cancelled,Netherlands,Social Media,5.83,Computer,Laptop,Mac,4,4,0</t>
  </si>
  <si>
    <t>2223,Female,7/8/2023,29436276,14,3,89.76,269.28,Cancelled,Germany,Paid Advertisment,2.48,Computer,Desktop,Mac,5,5,0</t>
  </si>
  <si>
    <t>4972,Female,7/8/2023,13766317,34,2,48.24,96.48,In Process,South Korea,Organic Search,7.23,Computer,Laptop,Windows,5,3,0</t>
  </si>
  <si>
    <t>4809,Female,7/9/2023,22543371,38,3,26.03,78.09,In Process,Switzerland,Paid Advertisment,8.52,Mobile,Tablet,Android,3,3,0</t>
  </si>
  <si>
    <t>6029,Male,7/9/2023,36099136,55,1,73.53,73.53,Completed,China,Organic Search,7.85,Computer,Laptop,Windows,2,5,73.53</t>
  </si>
  <si>
    <t>6823,Male,7/9/2023,28471310,76,3,76.67,230.01,Rejected,Australia,Organic Search,1.7,Mobile,Tablet,Windows,3,5,0</t>
  </si>
  <si>
    <t>6633,Male,7/10/2023,93819764,90,2,21.51,43.02,Completed,Turkey,Social Media,5.45,Computer,Desktop,Windows,5,5,43.02</t>
  </si>
  <si>
    <t>7789,Male,7/10/2023,40783925,15,2,6.32,12.64,Completed,Taiwan,Organic Search,6.02,Computer,Laptop,Windows,5,4,12.64</t>
  </si>
  <si>
    <t>6126,Male,7/10/2023,52815791,85,2,68.31,136.62,Completed,Switzerland,Organic Search,6.13,Computer,Desktop,Windows,5,5,136.62</t>
  </si>
  <si>
    <t>6011,Female,7/11/2023,18765962,63,1,57.12,57.12,Completed,United Kingdom,Organic Search,8.01,Computer,Laptop,Windows,4,5,57.12</t>
  </si>
  <si>
    <t>6538,Male,7/11/2023,94482978,47,2,64.64,129.28,In Process,India,Organic Search,3.67,Mobile,Tablet,Android,4,5,0</t>
  </si>
  <si>
    <t>3634,Female,7/11/2023,67144010,18,2,1.97,3.94,Cancelled,Brazil,Paid Advertisment,1.97,Mobile,Tablet,Windows,5,5,0</t>
  </si>
  <si>
    <t>5720,Female,7/12/2023,21801739,52,3,20.15,60.45,Cancelled,France,Social Media,7.46,Computer,Laptop,Windows,5,5,0</t>
  </si>
  <si>
    <t>2415,Male,7/12/2023,65043972,90,1,21.51,21.51,Completed,Vietnam,Social Media,7.25,Computer,Desktop,Windows,4,4,21.51</t>
  </si>
  <si>
    <t>9406,Female,7/13/2023,31623755,43,2,30.66,61.32,In Process,Italy,Organic Search,0.24,Computer,Desktop,Windows,4,4,0</t>
  </si>
  <si>
    <t>3883,Female,7/14/2023,63124825,46,3,9.88,29.64,Rejected,Egypt,Social Media,4.16,Mobile,Tablet,Windows,5,3,0</t>
  </si>
  <si>
    <t>4446,Male,7/14/2023,45840981,46,3,9.88,29.64,In Process,Russia,Organic Search,0.16,Computer,Laptop,Windows,5,2,0</t>
  </si>
  <si>
    <t>4111,Male,7/14/2023,12216553,73,2,30.57,61.14,In Process,United Kingdom,Social Media,6.06,Computer,Laptop,Windows,4,5,0</t>
  </si>
  <si>
    <t>4206,Male,7/14/2023,68490104,23,3,95.72,287.16,Completed,Canada,Organic Search,2.15,Mobile,Tablet,Android,5,5,287.16</t>
  </si>
  <si>
    <t>9550,Male,7/15/2023,33123316,88,2,40.95,81.9,Rejected,United Kingdom,Social Media,0.34,Computer,Laptop,Windows,3,3,0</t>
  </si>
  <si>
    <t>3972,Male,7/15/2023,74322611,24,2,99.58,199.16,Completed,Japan,Social Media,3.78,Computer,Desktop,Windows,5,5,199.16</t>
  </si>
  <si>
    <t>2886,Female,7/16/2023,98424898,88,2,40.95,81.9,Completed,Australia,Paid Advertisment,7.31,Computer,Laptop,Windows,5,4,81.9</t>
  </si>
  <si>
    <t>9078,Male,7/16/2023,47410310,73,2,30.57,61.14,Completed,Brazil,Organic Search,8.79,Mobile,Smart Phone,iOS,5,5,61.14</t>
  </si>
  <si>
    <t>7160,Male,7/17/2023,29797072,68,1,32.68,32.68,Completed,China,Organic Search,4.31,Mobile,Tablet,Windows,4,5,32.68</t>
  </si>
  <si>
    <t>9285,Female,7/17/2023,31145389,24,3,99.58,298.74,Completed,India,Organic Search,0.78,Computer,Desktop,Mac,5,4,298.74</t>
  </si>
  <si>
    <t>4329,Female,7/18/2023,65536571,63,1,57.12,57.12,Completed,United States,Social Media,3.59,Mobile,Smart Phone,Android,5,5,57.12</t>
  </si>
  <si>
    <t>6086,Male,7/19/2023,44286743,72,2,3.55,7.1,In Process,Japan,Organic Search,0.59,Mobile,Smart Phone,Windows,5,4,0</t>
  </si>
  <si>
    <t>3454,Male,7/19/2023,83028137,5,1,11.97,11.97,In Process,Australia,Organic Search,1.52,Computer,Desktop,Windows,4,4,0</t>
  </si>
  <si>
    <t>2993,Male,7/20/2023,90612650,75,2,32.34,64.68,In Process,South Korea,Organic Search,4.29,Mobile,Smart Phone,Android,4,5,0</t>
  </si>
  <si>
    <t>7778,Male,7/21/2023,50626534,20,3,81.89,245.67,In Process,China,Organic Search,8.2,Mobile,Smart Phone,Android,2,4,0</t>
  </si>
  <si>
    <t>9170,Female,7/21/2023,20786834,66,3,56.01,168.03,Completed,Switzerland,Paid Advertisment,0.05,Computer,Desktop,Windows,4,5,168.03</t>
  </si>
  <si>
    <t>8630,Male,7/21/2023,77998919,59,3,79.57,238.71,Completed,Japan,Organic Search,9.8,Computer,Laptop,Windows,4,3,238.71</t>
  </si>
  <si>
    <t>8490,Male,7/22/2023,67323618,97,2,56.74,113.48,In Process,Spain,Social Media,3.72,Mobile,Tablet,Windows,4,4,0</t>
  </si>
  <si>
    <t>8436,Male,7/22/2023,99717204,92,2,58.5,117,In Process,Canada,Organic Search,8.75,Computer,Desktop,Windows,5,5,0</t>
  </si>
  <si>
    <t>7107,Male,7/22/2023,58989693,35,2,78.78,157.56,Completed,Australia,Organic Search,9.38,Computer,Desktop,Windows,3,5,157.56</t>
  </si>
  <si>
    <t>8836,Male,7/23/2023,51708664,35,2,78.78,157.56,Completed,China,Social Media,8.84,Mobile,Tablet,Android,5,5,157.56</t>
  </si>
  <si>
    <t>4122,Female,7/23/2023,22872088,78,3,19.66,58.98,Completed,Argentina,Organic Search,0.37,Computer,Laptop,Windows,5,5,58.98</t>
  </si>
  <si>
    <t>4077,Female,7/24/2023,31790426,9,3,73.83,221.49,Completed,Japan,Paid Advertisment,2.59,Mobile,Smart Phone,Android,4,5,221.49</t>
  </si>
  <si>
    <t>8306,Male,7/25/2023,15267463,43,3,30.66,91.98,Completed,South Korea,Social Media,5.89,Computer,Desktop,Mac,3,5,91.98</t>
  </si>
  <si>
    <t>4780,Female,7/25/2023,30765391,86,2,93.47,186.94,In Process,Indonesia,Organic Search,2.94,Mobile,Smart Phone,Android,5,4,0</t>
  </si>
  <si>
    <t>9732,Male,7/26/2023,75633647,59,2,79.57,159.14,Completed,United States,Paid Advertisment,6.72,Computer,Desktop,Windows,4,4,159.14</t>
  </si>
  <si>
    <t>7809,Female,7/26/2023,95169982,24,3,99.58,298.74,In Process,Italy,Organic Search,3.73,Mobile,Tablet,Android,5,4,0</t>
  </si>
  <si>
    <t>1303,Male,7/27/2023,82172537,30,2,6.08,12.16,Completed,Italy,Organic Search,8.01,Mobile,Smart Phone,Windows,5,5,12.16</t>
  </si>
  <si>
    <t>9206,Male,7/28/2023,57722372,58,3,74.55,223.65,Completed,Canada,Organic Search,6.11,Mobile,Tablet,Windows,4,5,223.65</t>
  </si>
  <si>
    <t>7924,Female,7/28/2023,76517060,32,1,91.37,91.37,Completed,Japan,Social Media,5.9,Computer,Laptop,Windows,4,5,91.37</t>
  </si>
  <si>
    <t>1908,Male,7/29/2023,29080261,92,3,58.5,175.5,Completed,Indonesia,Organic Search,7.92,Computer,Laptop,Windows,3,4,175.5</t>
  </si>
  <si>
    <t>6329,Male,7/30/2023,99836836,4,2,32.43,64.86,Completed,United Kingdom,Organic Search,5.02,Mobile,Smart Phone,Android,5,4,64.86</t>
  </si>
  <si>
    <t>3900,Male,7/31/2023,47585715,41,3,32.33,96.99,Completed,United States,Social Media,1.27,Computer,Desktop,Windows,5,4,96.99</t>
  </si>
  <si>
    <t>7638,Male,8/1/2023,56643657,97,2,56.74,113.48,In Process,China,Organic Search,2.65,Mobile,Smart Phone,Android,5,5,0</t>
  </si>
  <si>
    <t>6698,Male,8/2/2023,22731493,67,1,17.22,17.22,Cancelled,Netherlands,Social Media,7.35,Computer,Desktop,Windows,5,5,0</t>
  </si>
  <si>
    <t>6776,Male,8/2/2023,27300971,10,1,19.34,19.34,Completed,Iran,Paid Advertisment,8.21,Computer,Laptop,Windows,4,5,19.34</t>
  </si>
  <si>
    <t>3562,Male,8/2/2023,65286664,68,3,32.68,98.04,Completed,China,Paid Advertisment,3.03,Mobile,Smart Phone,Android,4,5,98.04</t>
  </si>
  <si>
    <t>2265,Male,8/3/2023,70471086,20,1,81.89,81.89,Completed,Canada,Organic Search,9.54,Mobile,Smart Phone,Android,3,4,81.89</t>
  </si>
  <si>
    <t>4232,Female,8/3/2023,43706937,33,2,28.56,57.12,Completed,Italy,Social Media,3.77,Computer,Desktop,Windows,4,4,57.12</t>
  </si>
  <si>
    <t>2784,Female,8/4/2023,75706727,88,1,40.95,40.95,Cancelled,Switzerland,Organic Search,2.52,Mobile,Smart Phone,Android,3,4,0</t>
  </si>
  <si>
    <t>3335,Male,8/5/2023,11291127,100,1,98.59,98.59,In Process,Russia,Social Media,6.85,Computer,Laptop,Windows,5,5,0</t>
  </si>
  <si>
    <t>1366,Male,8/5/2023,91896773,93,2,67.46,134.92,Completed,United States,Organic Search,5.42,Mobile,Smart Phone,Android,3,5,134.92</t>
  </si>
  <si>
    <t>8963,Male,8/6/2023,59741097,41,3,32.33,96.99,Cancelled,Netherlands,Organic Search,4.13,Mobile,Tablet,Windows,4,5,0</t>
  </si>
  <si>
    <t>1419,Male,8/6/2023,29790663,21,3,98.91,296.73,Completed,South Korea,Organic Search,8.22,Mobile,Tablet,Windows,4,4,296.73</t>
  </si>
  <si>
    <t>8323,Male,8/7/2023,11548471,16,3,39.33,117.99,In Process,Japan,Paid Advertisment,8.36,Mobile,Smart Phone,Android,5,5,0</t>
  </si>
  <si>
    <t>2061,Male,8/7/2023,60793741,51,1,50.59,50.59,In Process,Indonesia,Social Media,1.33,Computer,Laptop,Windows,4,1,0</t>
  </si>
  <si>
    <t>7671,Male,8/8/2023,21024268,1,1,81.91,81.91,Completed,Indonesia,Organic Search,8.88,Computer,Desktop,Mac,5,4,81.91</t>
  </si>
  <si>
    <t>8400,Female,8/9/2023,40273184,77,2,20.4,40.8,Completed,Japan,Organic Search,8.6,Computer,Desktop,Windows,4,3,40.8</t>
  </si>
  <si>
    <t>1747,Male,8/10/2023,87247241,11,2,4.31,8.62,Completed,Italy,Organic Search,5.26,Computer,Laptop,Windows,5,5,8.62</t>
  </si>
  <si>
    <t>6011,Female,8/10/2023,87091852,60,3,91.28,273.84,In Process,Mexico,Social Media,8.35,Mobile,Smart Phone,Android,3,3,0</t>
  </si>
  <si>
    <t>7679,Male,8/10/2023,95071598,94,2,17.63,35.26,Completed,United Kingdom,Organic Search,7.09,Computer,Desktop,Mac,5,4,35.26</t>
  </si>
  <si>
    <t>8539,Female,8/11/2023,87581547,38,3,26.03,78.09,Completed,Spain,Organic Search,3.02,Mobile,Tablet,Windows,3,4,78.09</t>
  </si>
  <si>
    <t>4915,Male,8/11/2023,26082411,4,3,32.43,97.29,Completed,Turkey,Social Media,3.58,Mobile,Tablet,Android,5,3,97.29</t>
  </si>
  <si>
    <t>7144,Male,8/11/2023,77751209,87,3,50.56,151.68,Completed,Canada,Social Media,3.77,Mobile,Smart Phone,Windows,1,5,151.68</t>
  </si>
  <si>
    <t>3312,Female,8/12/2023,68211473,29,3,1.91,5.73,In Process,Brazil,Paid Advertisment,7.69,Mobile,Tablet,Windows,5,5,0</t>
  </si>
  <si>
    <t>8657,Female,8/12/2023,17194062,15,1,6.32,6.32,Completed,Turkey,Organic Search,2.01,Computer,Desktop,Windows,3,4,6.32</t>
  </si>
  <si>
    <t>9394,Male,8/13/2023,60385897,58,1,74.55,74.55,Completed,Netherlands,Organic Search,0.31,Computer,Laptop,Windows,5,4,74.55</t>
  </si>
  <si>
    <t>6561,Male,8/13/2023,69599090,67,2,17.22,34.44,Completed,Russia,Paid Advertisment,4.18,Computer,Laptop,Windows,5,4,34.44</t>
  </si>
  <si>
    <t>4543,Female,8/14/2023,37026877,56,3,87.34,262.02,Completed,Taiwan,Organic Search,6.78,Computer,Desktop,Windows,4,4,262.02</t>
  </si>
  <si>
    <t>4456,Male,8/14/2023,34826927,97,3,56.74,170.22,In Process,Mexico,Social Media,8.42,Mobile,Tablet,Android,4,5,0</t>
  </si>
  <si>
    <t>7574,Male,8/15/2023,70465820,32,1,91.37,91.37,In Process,Vietnam,Organic Search,1.1,Computer,Desktop,Windows,4,5,0</t>
  </si>
  <si>
    <t>2373,Male,8/16/2023,74571417,42,3,74.77,224.31,Cancelled,Belgium,Organic Search,8.94,Computer,Laptop,Windows,5,4,0</t>
  </si>
  <si>
    <t>9176,Male,8/16/2023,80450856,45,2,3.67,7.34,Completed,Switzerland,Paid Advertisment,0.61,Computer,Desktop,Windows,5,5,7.34</t>
  </si>
  <si>
    <t>3195,Female,8/16/2023,60673427,69,2,96.47,192.94,Completed,Russia,Social Media,1.38,Mobile,Tablet,Android,4,4,192.94</t>
  </si>
  <si>
    <t>6433,Female,8/17/2023,92944757,4,1,32.43,32.43,Completed,Germany,Paid Advertisment,5.62,Computer,Desktop,Windows,5,4,32.43</t>
  </si>
  <si>
    <t>2969,Female,8/17/2023,52992258,19,2,13.2,26.4,Completed,China,Organic Search,0.96,Computer,Desktop,Linux,5,4,26.4</t>
  </si>
  <si>
    <t>1694,Female,8/17/2023,42498336,9,2,73.83,147.66,Completed,Italy,Organic Search,4.3,Mobile,Tablet,Android,5,5,147.66</t>
  </si>
  <si>
    <t>5535,Male,8/18/2023,66337134,93,2,67.46,134.92,Completed,Japan,Organic Search,0.61,Computer,Desktop,Windows,3,4,134.92</t>
  </si>
  <si>
    <t>7182,Male,8/19/2023,91740024,75,2,32.34,64.68,Completed,Germany,Organic Search,9.63,Computer,Desktop,Windows,5,5,64.68</t>
  </si>
  <si>
    <t>9906,Male,8/19/2023,20329460,69,1,96.47,96.47,Completed,China,Organic Search,2.03,Mobile,Smart Phone,Android,3,5,96.47</t>
  </si>
  <si>
    <t>6436,Male,8/19/2023,28239512,75,2,32.34,64.68,Completed,Japan,Organic Search,2.41,Computer,Laptop,Windows,4,5,64.68</t>
  </si>
  <si>
    <t>9460,Male,8/20/2023,32896788,28,3,5.32,15.96,Cancelled,Saudi Arabia,Organic Search,2.3,Computer,Laptop,Windows,5,5,0</t>
  </si>
  <si>
    <t>7492,Male,8/20/2023,46612626,47,2,64.64,129.28,Cancelled,Russia,Social Media,9.72,Computer,Laptop,Linux,3,4,0</t>
  </si>
  <si>
    <t>7086,Male,8/21/2023,66611920,31,2,43.5,87,Completed,United Kingdom,Social Media,3.5,Mobile,Smart Phone,Android,5,4,87</t>
  </si>
  <si>
    <t>5544,Male,8/21/2023,49903864,67,2,17.22,34.44,Completed,Taiwan,Organic Search,0.53,Computer,Desktop,Windows,3,4,34.44</t>
  </si>
  <si>
    <t>9596,Male,8/22/2023,82153735,1,3,81.91,245.73,Completed,Japan,Paid Advertisment,1.16,Mobile,Smart Phone,Android,5,3,245.73</t>
  </si>
  <si>
    <t>9084,Male,8/22/2023,32160626,61,3,70.34,211.02,In Process,Russia,Organic Search,4.86,Computer,Laptop,Windows,4,4,0</t>
  </si>
  <si>
    <t>1198,Male,8/23/2023,81890368,64,2,35.23,70.46,Completed,Japan,Organic Search,2.87,Computer,Laptop,Windows,4,5,70.46</t>
  </si>
  <si>
    <t>4382,Female,8/23/2023,64311457,78,3,19.66,58.98,Completed,Canada,Social Media,5.28,Computer,Desktop,Linux,4,5,58.98</t>
  </si>
  <si>
    <t>5510,Male,8/24/2023,59841581,34,1,48.24,48.24,In Process,United States,Organic Search,3.96,Computer,Laptop,Windows,5,5,0</t>
  </si>
  <si>
    <t>4796,Male,8/24/2023,64159592,23,1,95.72,95.72,Rejected,Canada,Social Media,5.98,Computer,Desktop,Windows,4,5,0</t>
  </si>
  <si>
    <t>8771,Male,8/25/2023,89284372,64,2,35.23,70.46,Cancelled,Mexico,Paid Advertisment,7.96,Computer,Desktop,Windows,5,3,0</t>
  </si>
  <si>
    <t>2775,Female,8/25/2023,73468104,85,1,68.31,68.31,Cancelled,Nigeria,Social Media,8.38,Computer,Laptop,Linux,4,5,0</t>
  </si>
  <si>
    <t>9015,Female,8/25/2023,69477273,69,3,96.47,289.41,Completed,United States,Organic Search,6.47,Mobile,Smart Phone,Android,4,4,289.41</t>
  </si>
  <si>
    <t>7899,Male,8/26/2023,13938027,13,1,41.29,41.29,Completed,Argentina,Social Media,1.37,Computer,Laptop,Linux,5,5,41.29</t>
  </si>
  <si>
    <t>5058,Male,8/27/2023,52789532,39,1,41.61,41.61,Completed,Taiwan,Social Media,7.92,Mobile,Smart Phone,Android,5,4,41.61</t>
  </si>
  <si>
    <t>6509,Male,8/27/2023,97088126,91,1,67.48,67.48,In Process,Netherlands,Organic Search,1.28,Computer,Laptop,Linux,5,5,0</t>
  </si>
  <si>
    <t>1228,Female,8/27/2023,74140692,17,2,18.86,37.72,Rejected,United States,Organic Search,7.05,Computer,Desktop,Windows,3,5,0</t>
  </si>
  <si>
    <t>1478,Female,8/28/2023,13478145,53,2,7.51,15.02,Cancelled,France,Organic Search,0.76,Mobile,Smart Phone,Android,5,3,0</t>
  </si>
  <si>
    <t>5593,Male,8/28/2023,81005991,2,1,33.11,33.11,Completed,Japan,Social Media,2.44,Computer,Desktop,Mac,4,5,33.11</t>
  </si>
  <si>
    <t>8541,Female,8/29/2023,33383702,39,3,41.61,124.83,In Process,China,Paid Advertisment,2.37,Computer,Desktop,Windows,4,5,0</t>
  </si>
  <si>
    <t>9511,Female,8/29/2023,36678811,8,3,67.18,201.54,Completed,Netherlands,Paid Advertisment,1.71,Mobile,Smart Phone,Android,5,3,201.54</t>
  </si>
  <si>
    <t>4235,Male,8/30/2023,42646668,74,2,33.51,67.02,Cancelled,Turkey,Social Media,3.59,Computer,Laptop,Windows,5,5,0</t>
  </si>
  <si>
    <t>9188,Female,8/31/2023,21862415,15,1,6.32,6.32,Completed,Italy,Paid Advertisment,3.01,Computer,Desktop,Windows,4,4,6.32</t>
  </si>
  <si>
    <t>7759,Female,9/1/2023,24204529,85,2,68.31,136.62,Completed,Netherlands,Organic Search,7.7,Computer,Laptop,Windows,5,5,136.62</t>
  </si>
  <si>
    <t>1916,Male,9/2/2023,25250531,77,3,20.4,61.2,Rejected,Mexico,Social Media,7.47,Mobile,Tablet,Android,5,4,0</t>
  </si>
  <si>
    <t>2220,Male,9/2/2023,64676397,61,3,70.34,211.02,Completed,Canada,Paid Advertisment,9.04,Computer,Laptop,Windows,5,5,211.02</t>
  </si>
  <si>
    <t>1118,Female,9/3/2023,72660177,77,3,20.4,61.2,In Process,Vietnam,Organic Search,4.37,Mobile,Smart Phone,Android,5,5,0</t>
  </si>
  <si>
    <t>6362,Female,9/3/2023,64996198,47,3,64.64,193.92,In Process,Mexico,Organic Search,4.05,Computer,Desktop,Windows,5,5,0</t>
  </si>
  <si>
    <t>3645,Male,9/4/2023,70820748,12,3,86.11,258.33,Cancelled,United Kingdom,Organic Search,4.21,Computer,Desktop,Windows,5,5,0</t>
  </si>
  <si>
    <t>1687,Male,9/4/2023,91339712,32,2,91.37,182.74,Completed,India,Organic Search,4.04,Mobile,Tablet,Windows,5,5,182.74</t>
  </si>
  <si>
    <t>8551,Female,9/5/2023,16852130,19,1,13.2,13.2,Completed,Mexico,Paid Advertisment,4.69,Computer,Desktop,Windows,5,5,13.2</t>
  </si>
  <si>
    <t>9781,Male,9/5/2023,22326173,42,1,74.77,74.77,Rejected,India,Paid Advertisment,0.46,Mobile,Smart Phone,Android,5,5,0</t>
  </si>
  <si>
    <t>8998,Male,9/6/2023,90721004,81,3,52.96,158.88,Completed,United States,Social Media,4.95,Computer,Laptop,Linux,4,3,158.88</t>
  </si>
  <si>
    <t>6879,Female,9/7/2023,36601802,30,1,6.08,6.08,Cancelled,United States,Social Media,1.46,Computer,Desktop,Windows,5,4,0</t>
  </si>
  <si>
    <t>3907,Male,9/8/2023,66867398,35,1,78.78,78.78,Completed,Italy,Organic Search,3.34,Computer,Laptop,Windows,5,5,78.78</t>
  </si>
  <si>
    <t>7875,Female,9/8/2023,17224884,81,3,52.96,158.88,Completed,Germany,Organic Search,7.03,Computer,Desktop,Windows,3,5,158.88</t>
  </si>
  <si>
    <t>1166,Male,9/9/2023,77412212,71,1,57.53,57.53,Completed,India,Paid Advertisment,9.9,Computer,Laptop,Windows,5,4,57.53</t>
  </si>
  <si>
    <t>6160,Male,9/10/2023,72097886,18,2,1.97,3.94,Completed,Japan,Organic Search,7.44,Computer,Laptop,Windows,5,4,3.94</t>
  </si>
  <si>
    <t>1332,Female,9/10/2023,12447456,4,2,32.43,64.86,In Process,Argentina,Organic Search,1.03,Computer,Desktop,Windows,5,5,0</t>
  </si>
  <si>
    <t>4730,Female,9/10/2023,43022095,76,3,76.67,230.01,Completed,Spain,Organic Search,2.2,Mobile,Smart Phone,Android,5,5,230.01</t>
  </si>
  <si>
    <t>2648,Male,9/11/2023,39684035,87,2,50.56,101.12,Completed,Spain,Social Media,9.96,Computer,Desktop,Windows,4,4,101.12</t>
  </si>
  <si>
    <t>9897,Male,9/11/2023,30316048,46,1,9.88,9.88,Completed,Thailand,Organic Search,8.29,Mobile,Tablet,Windows,2,3,9.88</t>
  </si>
  <si>
    <t>6732,Male,9/11/2023,11962384,50,3,50.71,152.13,Completed,Brazil,Paid Advertisment,8.78,Computer,Laptop,Linux,3,4,152.13</t>
  </si>
  <si>
    <t>3338,Male,9/11/2023,76449464,63,3,57.12,171.36,Completed,Japan,Paid Advertisment,7.54,Mobile,Tablet,Windows,3,4,171.36</t>
  </si>
  <si>
    <t>1329,Male,9/12/2023,19790838,45,2,3.67,7.34,Completed,Switzerland,Social Media,0.2,Computer,Laptop,Windows,4,5,7.34</t>
  </si>
  <si>
    <t>9454,Male,9/12/2023,70873285,91,2,67.48,134.96,In Process,Russia,Organic Search,2.96,Computer,Desktop,Windows,5,4,0</t>
  </si>
  <si>
    <t>3959,Female,9/13/2023,12276457,68,2,32.68,65.36,Completed,Brazil,Organic Search,7.72,Computer,Desktop,Mac,5,3,65.36</t>
  </si>
  <si>
    <t>8636,Male,9/13/2023,30472168,90,1,21.51,21.51,Completed,China,Social Media,1.47,Computer,Laptop,Windows,3,5,21.51</t>
  </si>
  <si>
    <t>6456,Female,9/14/2023,18379831,55,3,73.53,220.59,Completed,South Korea,Organic Search,1.01,Computer,Desktop,Windows,5,5,220.59</t>
  </si>
  <si>
    <t>8618,Female,9/14/2023,46345935,15,2,6.32,12.64,Completed,Mexico,Organic Search,1.99,Computer,Desktop,Linux,5,3,12.64</t>
  </si>
  <si>
    <t>3673,Male,9/14/2023,68276083,24,2,99.58,199.16,Completed,Mexico,Social Media,8.74,Computer,Laptop,Windows,5,5,199.16</t>
  </si>
  <si>
    <t>8126,Female,9/15/2023,47159390,24,3,99.58,298.74,Completed,South Korea,Paid Advertisment,8.69,Computer,Laptop,Linux,5,5,298.74</t>
  </si>
  <si>
    <t>2267,Female,9/16/2023,87736772,70,2,63.88,127.76,Cancelled,China,Paid Advertisment,5.84,Mobile,Smart Phone,Android,5,4,0</t>
  </si>
  <si>
    <t>8562,Male,9/17/2023,40299039,31,2,43.5,87,Rejected,Japan,Social Media,6.17,Computer,Desktop,Windows,5,5,0</t>
  </si>
  <si>
    <t>5616,Female,9/17/2023,48630438,92,1,58.5,58.5,Completed,Russia,Organic Search,9.07,Mobile,Tablet,Windows,5,5,58.5</t>
  </si>
  <si>
    <t>8100,Female,9/17/2023,35473013,60,1,91.28,91.28,Completed,France,Social Media,9.57,Computer,Desktop,Windows,5,5,91.28</t>
  </si>
  <si>
    <t>3577,Male,9/18/2023,86033333,48,3,31.26,93.78,Cancelled,Poland,Organic Search,5.81,Computer,Desktop,Windows,5,4,0</t>
  </si>
  <si>
    <t>6438,Male,9/18/2023,58576605,53,1,7.51,7.51,In Process,Philippines,Organic Search,3.63,Computer,Laptop,Linux,4,5,0</t>
  </si>
  <si>
    <t>4053,Male,9/19/2023,52755122,18,1,1.97,1.97,Completed,United States,Organic Search,7.29,Mobile,Smart Phone,Windows,5,2,1.97</t>
  </si>
  <si>
    <t>2863,Male,9/20/2023,53753945,94,2,17.63,35.26,Completed,Germany,Organic Search,3.98,Computer,Desktop,Windows,5,5,35.26</t>
  </si>
  <si>
    <t>1531,Male,9/21/2023,97378951,22,1,41.48,41.48,Completed,Germany,Social Media,8.5,Computer,Laptop,Linux,4,5,41.48</t>
  </si>
  <si>
    <t>2709,Male,9/22/2023,79961165,70,2,63.88,127.76,In Process,Japan,Paid Advertisment,7.31,Computer,Desktop,Linux,5,4,0</t>
  </si>
  <si>
    <t>1475,Male,9/22/2023,23338963,55,2,73.53,147.06,Completed,India,Social Media,9.66,Computer,Desktop,Windows,3,5,147.06</t>
  </si>
  <si>
    <t>6261,Male,9/22/2023,64352923,38,3,26.03,78.09,Completed,United States,Organic Search,3.6,Mobile,Tablet,Android,4,5,78.09</t>
  </si>
  <si>
    <t>6090,Male,9/23/2023,56743949,39,2,41.61,83.22,Completed,Turkey,Social Media,3.05,Computer,Laptop,Windows,3,4,83.22</t>
  </si>
  <si>
    <t>7998,Male,9/23/2023,35129586,95,2,50.48,100.96,Cancelled,Canada,Organic Search,9.37,Computer,Desktop,Windows,5,5,0</t>
  </si>
  <si>
    <t>6257,Female,9/23/2023,16020380,82,3,5.82,17.46,Completed,Italy,Organic Search,9.72,Computer,Desktop,Windows,3,3,17.46</t>
  </si>
  <si>
    <t>8193,Male,9/23/2023,64611423,97,1,56.74,56.74,Completed,India,Organic Search,0.05,Computer,Desktop,Windows,4,5,56.74</t>
  </si>
  <si>
    <t>1970,Female,9/24/2023,86538799,38,3,26.03,78.09,Completed,Mexico,Organic Search,5.75,Computer,Desktop,Mac,4,4,78.09</t>
  </si>
  <si>
    <t>4491,Male,9/24/2023,95281465,45,3,3.67,11.01,In Process,Argentina,Social Media,8.95,Computer,Laptop,Windows,5,4,0</t>
  </si>
  <si>
    <t>3141,Male,9/24/2023,91157107,33,3,28.56,85.68,Completed,India,Paid Advertisment,1.75,Mobile,Tablet,Windows,5,3,85.68</t>
  </si>
  <si>
    <t>7768,Male,9/25/2023,68692737,45,1,3.67,3.67,In Process,China,Social Media,9.06,Mobile,Tablet,Windows,4,4,0</t>
  </si>
  <si>
    <t>7779,Male,9/25/2023,83245756,31,1,43.5,43.5,Completed,France,Organic Search,8.26,Mobile,Smart Phone,Android,3,5,43.5</t>
  </si>
  <si>
    <t>4411,Female,9/26/2023,62227143,5,2,11.97,23.94,Completed,Switzerland,Organic Search,8.27,Mobile,Smart Phone,Windows,5,3,23.94</t>
  </si>
  <si>
    <t>7091,Female,9/27/2023,51300760,29,3,1.91,5.73,Completed,South Korea,Organic Search,3.13,Computer,Desktop,Windows,5,5,5.73</t>
  </si>
  <si>
    <t>5401,Male,9/27/2023,19291130,60,3,91.28,273.84,Completed,France,Organic Search,7.68,Computer,Laptop,Windows,5,4,273.84</t>
  </si>
  <si>
    <t>8494,Female,9/27/2023,76250605,82,2,5.82,11.64,In Process,Turkey,Social Media,9.77,Computer,Laptop,Windows,5,4,0</t>
  </si>
  <si>
    <t>9096,Female,9/27/2023,61970804,90,2,21.51,43.02,Completed,Italy,Organic Search,0.27,Computer,Desktop,Windows,4,5,43.02</t>
  </si>
  <si>
    <t>3116,Male,9/28/2023,95145760,60,2,91.28,182.56,Cancelled,Italy,Social Media,3.41,Computer,Desktop,Windows,5,4,0</t>
  </si>
  <si>
    <t>4273,Male,9/28/2023,65798953,67,3,17.22,51.66,Completed,Turkey,Social Media,5.68,Computer,Desktop,Linux,2,4,51.66</t>
  </si>
  <si>
    <t>8326,Female,9/29/2023,58755142,63,1,57.12,57.12,Completed,Australia,Social Media,8.69,Computer,Desktop,Windows,4,3,57.12</t>
  </si>
  <si>
    <t>2052,Male,9/29/2023,30568906,2,1,33.11,33.11,Cancelled,United Kingdom,Organic Search,6.04,Computer,Laptop,Windows,5,5,0</t>
  </si>
  <si>
    <t>7728,Male,9/30/2023,24831953,78,3,19.66,58.98,In Process,Brazil,Organic Search,4.59,Computer,Desktop,Windows,5,5,0</t>
  </si>
  <si>
    <t>4366,Male,9/30/2023,78756750,89,1,37.61,37.61,Rejected,Indonesia,Organic Search,4.29,Mobile,Smart Phone,Android,5,4,0</t>
  </si>
  <si>
    <t>9302,Male,9/30/2023,12819994,64,2,35.23,70.46,Cancelled,South Korea,Organic Search,7.03,Computer,Desktop,Windows,5,4,0</t>
  </si>
  <si>
    <t>4603,Male,10/1/2023,25354790,24,1,99.58,99.58,Completed,Canada,Social Media,9.9,Computer,Desktop,Mac,5,4,99.58</t>
  </si>
  <si>
    <t>7817,Male,10/1/2023,88305471,27,2,72.93,145.86,Cancelled,Canada,Social Media,6.93,Computer,Laptop,Windows,5,4,0</t>
  </si>
  <si>
    <t>3088,Male,10/2/2023,80083693,4,3,32.43,97.29,Completed,United States,Organic Search,6.69,Computer,Desktop,Windows,5,3,97.29</t>
  </si>
  <si>
    <t>8601,Male,10/2/2023,52699221,35,3,78.78,236.34,Completed,Brazil,Social Media,5.82,Mobile,Smart Phone,Android,4,2,236.34</t>
  </si>
  <si>
    <t>5776,Female,10/2/2023,70777760,43,3,30.66,91.98,Completed,Italy,Organic Search,8.79,Computer,Laptop,Windows,2,4,91.98</t>
  </si>
  <si>
    <t>3256,Female,10/3/2023,95105056,65,3,38.95,116.85,Completed,Russia,Paid Advertisment,4.57,Computer,Desktop,Windows,5,3,116.85</t>
  </si>
  <si>
    <t>5306,Male,10/3/2023,99603686,100,1,98.59,98.59,Completed,France,Social Media,5.38,Computer,Desktop,Windows,4,5,98.59</t>
  </si>
  <si>
    <t>3618,Male,10/4/2023,90527224,85,3,68.31,204.93,Cancelled,Nigeria,Social Media,5.49,Mobile,Tablet,Windows,4,5,0</t>
  </si>
  <si>
    <t>2948,Male,10/5/2023,96599361,47,2,64.64,129.28,Cancelled,United States,Organic Search,6.32,Computer,Desktop,Windows,5,4,0</t>
  </si>
  <si>
    <t>8417,Male,10/5/2023,87374156,40,3,89.85,269.55,Completed,Mexico,Organic Search,1.6,Mobile,Smart Phone,Windows,2,5,269.55</t>
  </si>
  <si>
    <t>6620,Male,10/6/2023,48242160,8,3,67.18,201.54,Completed,Canada,Organic Search,3.2,Mobile,Smart Phone,Windows,3,5,201.54</t>
  </si>
  <si>
    <t>6188,Male,10/6/2023,66053171,32,2,91.37,182.74,In Process,Egypt,Social Media,8.89,Mobile,Smart Phone,Android,3,4,0</t>
  </si>
  <si>
    <t>8920,Male,10/6/2023,60503013,99,3,36.83,110.49,Completed,Netherlands,Social Media,3.54,Computer,Laptop,Windows,5,5,110.49</t>
  </si>
  <si>
    <t>1449,Male,10/6/2023,25867505,60,3,91.28,273.84,Cancelled,United States,Social Media,6.14,Mobile,Smart Phone,Android,5,4,0</t>
  </si>
  <si>
    <t>3775,Male,10/7/2023,43041220,83,1,1.22,1.22,In Process,Australia,Organic Search,8.75,Computer,Laptop,Windows,4,5,0</t>
  </si>
  <si>
    <t>7596,Female,10/7/2023,81089782,18,1,1.97,1.97,In Process,Germany,Organic Search,7.94,Computer,Laptop,Windows,4,5,0</t>
  </si>
  <si>
    <t>4347,Male,10/8/2023,73625449,97,1,56.74,56.74,Completed,Spain,Organic Search,3.07,Computer,Desktop,Windows,4,5,56.74</t>
  </si>
  <si>
    <t>8126,Female,10/8/2023,44957179,77,3,20.4,61.2,In Process,Iran,Social Media,1.82,Mobile,Smart Phone,Windows,3,4,0</t>
  </si>
  <si>
    <t>5548,Female,10/8/2023,19445635,99,2,36.83,73.66,In Process,Philippines,Organic Search,1.42,Computer,Laptop,Windows,3,5,0</t>
  </si>
  <si>
    <t>1122,Male,10/8/2023,27869032,35,1,78.78,78.78,Completed,Canada,Organic Search,9.35,Computer,Desktop,Windows,5,4,78.78</t>
  </si>
  <si>
    <t>5733,Female,10/9/2023,92708806,11,2,4.31,8.62,Completed,Turkey,Social Media,5.86,Mobile,Tablet,Windows,5,5,8.62</t>
  </si>
  <si>
    <t>8713,Male,10/9/2023,76766700,69,1,96.47,96.47,Completed,Germany,Social Media,0.62,Mobile,Smart Phone,Android,5,4,96.47</t>
  </si>
  <si>
    <t>6175,Male,10/9/2023,58060858,82,3,5.82,17.46,Completed,Poland,Social Media,8.45,Computer,Desktop,Windows,5,5,17.46</t>
  </si>
  <si>
    <t>2346,Female,10/10/2023,15135553,90,3,21.51,64.53,Rejected,Netherlands,Paid Advertisment,1.24,Mobile,Tablet,iOS,4,5,0</t>
  </si>
  <si>
    <t>3666,Female,10/11/2023,40754466,24,3,99.58,298.74,Completed,Netherlands,Organic Search,0.25,Computer,Desktop,Windows,3,5,298.74</t>
  </si>
  <si>
    <t>8635,Male,10/11/2023,54763298,34,2,48.24,96.48,Completed,India,Social Media,4.52,Computer,Desktop,Linux,5,4,96.48</t>
  </si>
  <si>
    <t>9650,Male,10/12/2023,43542569,80,2,77.64,155.28,Completed,Japan,Organic Search,9.6,Mobile,Smart Phone,Android,4,2,155.28</t>
  </si>
  <si>
    <t>7855,Male,10/12/2023,75008182,97,2,56.74,113.48,Completed,Egypt,Organic Search,4.34,Mobile,Tablet,Windows,5,5,113.48</t>
  </si>
  <si>
    <t>3698,Male,10/13/2023,21838008,75,3,32.34,97.02,Completed,Iran,Social Media,9.62,Computer,Desktop,Mac,4,5,97.02</t>
  </si>
  <si>
    <t>4177,Female,10/13/2023,65423014,48,3,31.26,93.78,Rejected,Japan,Organic Search,1.12,Computer,Desktop,Windows,3,5,0</t>
  </si>
  <si>
    <t>6355,Female,10/13/2023,12318385,22,3,41.48,124.44,Completed,China,Organic Search,8.64,Computer,Laptop,Windows,5,5,124.44</t>
  </si>
  <si>
    <t>7729,Female,10/14/2023,63023187,39,3,41.61,124.83,Completed,Taiwan,Organic Search,2.41,Computer,Laptop,Windows,4,4,124.83</t>
  </si>
  <si>
    <t>1171,Female,10/14/2023,25550638,11,3,4.31,12.93,Completed,Iran,Paid Advertisment,2.73,Computer,Desktop,Windows,4,5,12.93</t>
  </si>
  <si>
    <t>3684,Male,10/15/2023,34614855,66,1,56.01,56.01,Cancelled,Mexico,Organic Search,6.01,Mobile,Tablet,Android,5,5,0</t>
  </si>
  <si>
    <t>8515,Male,10/15/2023,82718600,66,2,56.01,112.02,Rejected,Brazil,Social Media,6.95,Mobile,Smart Phone,Android,5,5,0</t>
  </si>
  <si>
    <t>3727,Male,10/16/2023,24522827,64,3,35.23,105.69,In Process,Switzerland,Social Media,9.36,Computer,Desktop,Linux,4,4,0</t>
  </si>
  <si>
    <t>9820,Male,10/16/2023,34545034,79,2,33.28,66.56,Completed,Spain,Organic Search,4.59,Computer,Desktop,Linux,4,3,66.56</t>
  </si>
  <si>
    <t>5297,Male,10/17/2023,96278991,15,1,6.32,6.32,Completed,Spain,Organic Search,7.55,Mobile,Tablet,iOS,3,4,6.32</t>
  </si>
  <si>
    <t>1307,Female,10/17/2023,45018547,68,1,32.68,32.68,Completed,United States,Organic Search,7.4,Computer,Laptop,Windows,5,4,32.68</t>
  </si>
  <si>
    <t>4285,Male,10/18/2023,91346737,76,1,76.67,76.67,Completed,United Kingdom,Paid Advertisment,4.9,Computer,Laptop,Windows,5,3,76.67</t>
  </si>
  <si>
    <t>4979,Male,10/18/2023,88216851,69,3,96.47,289.41,Completed,Brazil,Social Media,4.37,Computer,Laptop,Windows,3,5,289.41</t>
  </si>
  <si>
    <t>9645,Male,10/19/2023,41109497,68,2,32.68,65.36,Completed,United States,Paid Advertisment,9.07,Computer,Desktop,Windows,3,5,65.36</t>
  </si>
  <si>
    <t>6392,Female,10/20/2023,30502672,41,3,32.33,96.99,In Process,Belgium,Organic Search,0.38,Computer,Laptop,Windows,3,2,0</t>
  </si>
  <si>
    <t>8742,Female,10/20/2023,51875576,12,1,86.11,86.11,Completed,United Kingdom,Social Media,7.83,Computer,Laptop,Windows,5,5,86.11</t>
  </si>
  <si>
    <t>4672,Female,10/20/2023,72527952,5,2,11.97,23.94,Completed,United States,Organic Search,2.83,Mobile,Smart Phone,Windows,4,4,23.94</t>
  </si>
  <si>
    <t>9622,Male,10/21/2023,95738442,29,3,1.91,5.73,Completed,Canada,Social Media,5.82,Computer,Laptop,Windows,5,5,5.73</t>
  </si>
  <si>
    <t>7930,Female,10/21/2023,52037663,17,3,18.86,56.58,Completed,United Kingdom,Paid Advertisment,7.02,Mobile,Smart Phone,Android,5,4,56.58</t>
  </si>
  <si>
    <t>5817,Male,10/22/2023,96239924,62,1,81.46,81.46,Completed,United States,Paid Advertisment,2.13,Computer,Laptop,Windows,2,2,81.46</t>
  </si>
  <si>
    <t>3424,Male,10/23/2023,75544018,51,2,50.59,101.18,Completed,Russia,Organic Search,2.77,Mobile,Tablet,Windows,4,2,101.18</t>
  </si>
  <si>
    <t>6604,Male,10/23/2023,44534041,3,3,97.19,291.57,Completed,Brazil,Organic Search,6.34,Computer,Laptop,Windows,5,3,291.57</t>
  </si>
  <si>
    <t>5467,Male,10/24/2023,96041679,99,3,36.83,110.49,Completed,Turkey,Organic Search,1.01,Computer,Laptop,Windows,5,5,110.49</t>
  </si>
  <si>
    <t>3001,Female,10/24/2023,75230324,45,3,3.67,11.01,In Process,Italy,Organic Search,9.95,Computer,Desktop,Windows,4,5,0</t>
  </si>
  <si>
    <t>4434,Female,10/24/2023,26624070,24,3,99.58,298.74,Completed,China,Organic Search,6.75,Mobile,Tablet,iOS,3,5,298.74</t>
  </si>
  <si>
    <t>7152,Female,10/25/2023,20571403,19,1,13.2,13.2,Completed,South Korea,Social Media,4.34,Mobile,Smart Phone,Windows,3,4,13.2</t>
  </si>
  <si>
    <t>5385,Male,10/25/2023,42411714,79,2,33.28,66.56,In Process,Russia,Social Media,7.53,Computer,Laptop,Windows,3,4,0</t>
  </si>
  <si>
    <t>1840,Male,10/26/2023,71221766,41,3,32.33,96.99,Completed,Spain,Organic Search,3.01,Computer,Desktop,Windows,4,4,96.99</t>
  </si>
  <si>
    <t>2188,Male,10/27/2023,18924159,62,3,81.46,244.38,Rejected,Japan,Organic Search,1.57,Computer,Laptop,Windows,4,5,0</t>
  </si>
  <si>
    <t>1905,Male,10/28/2023,32607810,60,3,91.28,273.84,In Process,India,Organic Search,0.75,Computer,Desktop,Windows,5,5,0</t>
  </si>
  <si>
    <t>9415,Male,10/29/2023,37545485,65,1,38.95,38.95,Completed,Japan,Organic Search,3.03,Computer,Laptop,Linux,5,4,38.95</t>
  </si>
  <si>
    <t>2792,Female,10/29/2023,26106475,29,1,1.91,1.91,Completed,Australia,Social Media,5.61,Computer,Desktop,Mac,4,5,1.91</t>
  </si>
  <si>
    <t>8682,Female,10/29/2023,43034421,76,3,76.67,230.01,In Process,France,Organic Search,9.01,Computer,Laptop,Windows,5,5,0</t>
  </si>
  <si>
    <t>9424,Female,10/30/2023,31152243,73,3,30.57,91.71,Completed,Spain,Social Media,7.17,Computer,Desktop,Windows,4,5,91.71</t>
  </si>
  <si>
    <t>5496,Female,10/30/2023,17776517,66,2,56.01,112.02,Cancelled,United Kingdom,Paid Advertisment,1.3,Mobile,Tablet,Windows,5,3,0</t>
  </si>
  <si>
    <t>3986,Female,10/31/2023,76119348,6,3,8.07,24.21,Completed,Indonesia,Organic Search,5.17,Computer,Laptop,Windows,5,5,24.21</t>
  </si>
  <si>
    <t>6051,Male,10/31/2023,98359616,14,2,89.76,179.52,Completed,China,Social Media,4.56,Mobile,Tablet,Windows,4,3,179.52</t>
  </si>
  <si>
    <t>4958,Female,11/1/2023,79560599,7,1,59.68,59.68,Completed,Poland,Paid Advertisment,7.15,Computer,Laptop,Windows,5,5,59.68</t>
  </si>
  <si>
    <t>9976,Male,11/1/2023,97887519,23,2,95.72,191.44,Completed,France,Social Media,3.09,Mobile,Tablet,Android,5,3,191.44</t>
  </si>
  <si>
    <t>4967,Male,11/2/2023,40620248,49,2,99.72,199.44,Completed,France,Organic Search,6.26,Mobile,Tablet,Windows,4,4,199.44</t>
  </si>
  <si>
    <t>5174,Female,11/2/2023,19694939,30,2,6.08,12.16,Completed,Germany,Social Media,7.77,Mobile,Smart Phone,Windows,4,4,12.16</t>
  </si>
  <si>
    <t>2437,Male,11/3/2023,52910351,66,1,56.01,56.01,Completed,Italy,Organic Search,2.42,Computer,Laptop,Windows,4,3,56.01</t>
  </si>
  <si>
    <t>9810,Male,11/3/2023,58940916,89,3,37.61,112.83,Cancelled,South Korea,Paid Advertisment,6.05,Computer,Desktop,Windows,3,3,0</t>
  </si>
  <si>
    <t>9594,Male,11/3/2023,99751486,97,1,56.74,56.74,Completed,United Kingdom,Social Media,7.17,Mobile,Smart Phone,Android,5,2,56.74</t>
  </si>
  <si>
    <t>2012,Male,11/3/2023,37656416,8,3,67.18,201.54,Cancelled,Netherlands,Organic Search,8.83,Computer,Laptop,Windows,4,4,0</t>
  </si>
  <si>
    <t>7599,Female,11/4/2023,69697112,68,2,32.68,65.36,Completed,South Korea,Organic Search,6.55,Computer,Desktop,Windows,3,3,65.36</t>
  </si>
  <si>
    <t>8837,Male,11/5/2023,86435492,10,3,19.34,58.02,Completed,China,Organic Search,0.09,Mobile,Smart Phone,Android,5,4,58.02</t>
  </si>
  <si>
    <t>8750,Male,11/6/2023,18309118,77,2,20.4,40.8,Completed,China,Organic Search,7.52,Mobile,Tablet,Android,5,4,40.8</t>
  </si>
  <si>
    <t>7440,Male,11/6/2023,14206172,21,3,98.91,296.73,Completed,Canada,Organic Search,2.65,Mobile,Smart Phone,Android,4,4,296.73</t>
  </si>
  <si>
    <t>7845,Male,11/6/2023,58612332,19,3,13.2,39.6,Completed,India,Social Media,5.34,Mobile,Smart Phone,Android,4,3,39.6</t>
  </si>
  <si>
    <t>6529,Female,11/7/2023,84398613,99,2,36.83,73.66,Completed,Germany,Social Media,5.59,Mobile,Tablet,Android,4,5,73.66</t>
  </si>
  <si>
    <t>5919,Male,11/7/2023,34829790,66,2,56.01,112.02,Cancelled,Thailand,Social Media,9.3,Mobile,Tablet,Android,5,4,0</t>
  </si>
  <si>
    <t>4558,Male,11/8/2023,15331839,53,3,7.51,22.53,Rejected,United Kingdom,Organic Search,2.94,Mobile,Tablet,Windows,4,4,0</t>
  </si>
  <si>
    <t>7899,Male,11/8/2023,94533487,29,2,1.91,3.82,Completed,Taiwan,Organic Search,0.85,Computer,Laptop,Windows,3,3,3.82</t>
  </si>
  <si>
    <t>1455,Male,11/9/2023,29132690,3,1,97.19,97.19,Completed,South Korea,Organic Search,9.49,Computer,Desktop,Windows,3,5,97.19</t>
  </si>
  <si>
    <t>1190,Female,11/9/2023,59534840,63,2,57.12,114.24,In Process,Saudi Arabia,Paid Advertisment,3.08,Mobile,Smart Phone,Android,5,5,0</t>
  </si>
  <si>
    <t>2768,Male,11/10/2023,75376765,80,3,77.64,232.92,Completed,China,Social Media,2.61,Computer,Laptop,Windows,5,4,232.92</t>
  </si>
  <si>
    <t>7053,Female,11/10/2023,58435939,38,1,26.03,26.03,Cancelled,South Korea,Organic Search,3.56,Mobile,Tablet,Windows,3,4,0</t>
  </si>
  <si>
    <t>9554,Male,11/10/2023,79568891,22,2,41.48,82.96,Cancelled,United States,Organic Search,7.04,Computer,Laptop,Linux,4,5,0</t>
  </si>
  <si>
    <t>1851,Male,11/10/2023,67830919,82,1,5.82,5.82,Completed,France,Social Media,8.93,Mobile,Tablet,Android,2,5,5.82</t>
  </si>
  <si>
    <t>3427,Female,11/11/2023,32257258,12,1,86.11,86.11,Completed,Australia,Organic Search,3.93,Computer,Laptop,Linux,5,5,86.11</t>
  </si>
  <si>
    <t>9535,Female,11/12/2023,14665158,78,3,19.66,58.98,Completed,China,Social Media,3.02,Computer,Laptop,Mac,5,4,58.98</t>
  </si>
  <si>
    <t>2694,Female,11/12/2023,20780368,50,1,50.71,50.71,Cancelled,Mexico,Social Media,3.97,Computer,Laptop,Linux,5,4,0</t>
  </si>
  <si>
    <t>1580,Male,11/13/2023,76802818,81,3,52.96,158.88,Completed,United States,Paid Advertisment,9.47,Computer,Laptop,Windows,5,5,158.88</t>
  </si>
  <si>
    <t>5889,Male,11/14/2023,14398462,18,2,1.97,3.94,In Process,Saudi Arabia,Organic Search,6.58,Computer,Desktop,Windows,4,2,0</t>
  </si>
  <si>
    <t>3963,Male,11/14/2023,35211400,75,2,32.34,64.68,Completed,South Korea,Paid Advertisment,2.76,Computer,Desktop,Linux,4,2,64.68</t>
  </si>
  <si>
    <t>4921,Male,11/15/2023,34387233,39,1,41.61,41.61,Completed,France,Social Media,2.58,Computer,Desktop,Windows,5,5,41.61</t>
  </si>
  <si>
    <t>2024,Male,11/15/2023,47612665,67,1,17.22,17.22,In Process,Germany,Social Media,1.07,Computer,Laptop,Windows,4,5,0</t>
  </si>
  <si>
    <t>4082,Female,11/16/2023,80586069,41,1,32.33,32.33,Completed,Switzerland,Organic Search,4.76,Computer,Desktop,Windows,5,5,32.33</t>
  </si>
  <si>
    <t>8006,Female,11/16/2023,55867984,92,3,58.5,175.5,Completed,Mexico,Organic Search,5.71,Computer,Desktop,Windows,4,4,175.5</t>
  </si>
  <si>
    <t>3081,Male,11/16/2023,62820462,75,2,32.34,64.68,In Process,Mexico,Organic Search,6.71,Computer,Laptop,Windows,5,4,0</t>
  </si>
  <si>
    <t>3628,Male,11/16/2023,44348096,22,1,41.48,41.48,Completed,Russia,Social Media,0.33,Computer,Desktop,Linux,3,5,41.48</t>
  </si>
  <si>
    <t>9503,Male,11/17/2023,45849277,92,3,58.5,175.5,Cancelled,Canada,Social Media,3.48,Mobile,Smart Phone,Android,4,5,0</t>
  </si>
  <si>
    <t>3318,Male,11/17/2023,60744448,47,2,64.64,129.28,Completed,Germany,Social Media,3.97,Mobile,Tablet,Windows,5,5,129.28</t>
  </si>
  <si>
    <t>2238,Male,11/18/2023,40652783,94,3,17.63,52.89,Completed,China,Organic Search,5.04,Mobile,Tablet,Windows,5,5,52.89</t>
  </si>
  <si>
    <t>7676,Male,11/19/2023,85133232,68,3,32.68,98.04,Completed,Argentina,Social Media,4.81,Computer,Desktop,Windows,5,5,98.04</t>
  </si>
  <si>
    <t>6099,Male,11/19/2023,30396773,93,3,67.46,202.38,Completed,Italy,Social Media,8.84,Mobile,Smart Phone,Android,5,5,202.38</t>
  </si>
  <si>
    <t>6273,Female,11/19/2023,12986173,54,2,90.78,181.56,Completed,Germany,Social Media,6.66,Mobile,Smart Phone,Android,4,5,181.56</t>
  </si>
  <si>
    <t>3125,Female,11/20/2023,13915165,46,1,9.88,9.88,In Process,United Kingdom,Social Media,4.47,Computer,Desktop,Windows,4,3,0</t>
  </si>
  <si>
    <t>5852,Male,11/20/2023,62996506,67,3,17.22,51.66,Completed,Canada,Organic Search,4.89,Computer,Laptop,Windows,2,4,51.66</t>
  </si>
  <si>
    <t>5662,Male,11/21/2023,84343987,1,2,81.91,163.82,Completed,Germany,Organic Search,2.48,Computer,Laptop,Windows,4,5,163.82</t>
  </si>
  <si>
    <t>7248,Male,11/22/2023,55157174,6,2,8.07,16.14,In Process,Italy,Paid Advertisment,1.66,Computer,Desktop,Windows,5,4,0</t>
  </si>
  <si>
    <t>2615,Male,11/22/2023,89788534,64,1,35.23,35.23,Completed,Italy,Organic Search,0.21,Computer,Laptop,Windows,4,5,35.23</t>
  </si>
  <si>
    <t>6659,Female,11/22/2023,58627012,33,1,28.56,28.56,Completed,Canada,Social Media,0.92,Computer,Laptop,Windows,4,5,28.56</t>
  </si>
  <si>
    <t>1363,Female,11/23/2023,31753186,72,2,3.55,7.1,Completed,Nigeria,Social Media,4.05,Mobile,Smart Phone,Android,5,4,7.1</t>
  </si>
  <si>
    <t>4704,Female,11/23/2023,51633236,90,2,21.51,43.02,In Process,Italy,Organic Search,3.67,Computer,Laptop,Windows,5,5,0</t>
  </si>
  <si>
    <t>4167,Female,11/24/2023,35291299,78,2,19.66,39.32,Cancelled,China,Social Media,6.04,Mobile,Smart Phone,Android,4,5,0</t>
  </si>
  <si>
    <t>7741,Male,11/25/2023,98225228,36,1,48.16,48.16,Completed,Belgium,Social Media,5.7,Computer,Desktop,Mac,5,5,48.16</t>
  </si>
  <si>
    <t>5990,Male,11/26/2023,91033587,17,1,18.86,18.86,In Process,Indonesia,Social Media,9.15,Mobile,Smart Phone,Windows,4,3,0</t>
  </si>
  <si>
    <t>9752,Male,11/26/2023,26561800,7,3,59.68,179.04,In Process,United States,Organic Search,3.69,Mobile,Tablet,iOS,5,4,0</t>
  </si>
  <si>
    <t>3006,Female,11/27/2023,21017189,37,3,11.5,34.5,In Process,Japan,Social Media,5.39,Computer,Desktop,Windows,5,5,0</t>
  </si>
  <si>
    <t>6873,Female,11/28/2023,80365818,75,1,32.34,32.34,Cancelled,Argentina,Organic Search,2.24,Computer,Laptop,Linux,3,5,0</t>
  </si>
  <si>
    <t>2337,Male,11/28/2023,38245423,5,3,11.97,35.91,In Process,Switzerland,Social Media,3.97,Mobile,Tablet,Windows,5,5,0</t>
  </si>
  <si>
    <t>4796,Male,11/29/2023,32347683,39,1,41.61,41.61,Completed,Belgium,Organic Search,6.53,Mobile,Tablet,iOS,5,4,41.61</t>
  </si>
  <si>
    <t>6488,Male,11/29/2023,60746488,34,2,48.24,96.48,Completed,United States,Organic Search,1.3,Computer,Desktop,Windows,3,5,96.48</t>
  </si>
  <si>
    <t>6909,Male,11/29/2023,68079111,42,3,74.77,224.31,Completed,Spain,Organic Search,2.09,Computer,Desktop,Linux,5,5,224.31</t>
  </si>
  <si>
    <t>7792,Male,11/30/2023,50502502,46,1,9.88,9.88,Completed,Japan,Organic Search,6.94,Computer,Laptop,Windows,2,5,9.88</t>
  </si>
  <si>
    <t>3526,Male,11/30/2023,47846654,8,3,67.18,201.54,Completed,India,Organic Search,8.39,Computer,Laptop,Windows,4,5,201.54</t>
  </si>
  <si>
    <t>2824,Male,12/1/2023,75605152,4,3,32.43,97.29,Completed,United States,Organic Search,8.5,Computer,Desktop,Windows,5,5,97.29</t>
  </si>
  <si>
    <t>7780,Male,12/2/2023,52977576,75,2,32.34,64.68,Completed,France,Social Media,3.52,Mobile,Smart Phone,Android,5,5,64.68</t>
  </si>
  <si>
    <t>4094,Female,12/2/2023,91587873,28,1,5.32,5.32,Completed,India,Organic Search,4.78,Mobile,Smart Phone,Android,5,5,5.32</t>
  </si>
  <si>
    <t>5880,Female,12/2/2023,51427798,58,1,74.55,74.55,Completed,Argentina,Social Media,3.76,Mobile,Smart Phone,Android,5,5,74.55</t>
  </si>
  <si>
    <t>1944,Female,12/2/2023,12156760,56,2,87.34,174.68,Completed,Germany,Social Media,0.79,Computer,Desktop,Windows,4,5,174.68</t>
  </si>
  <si>
    <t>2541,Male,12/3/2023,72547046,38,1,26.03,26.03,Completed,United States,Social Media,7.33,Mobile,Smart Phone,Windows,5,5,26.03</t>
  </si>
  <si>
    <t>7129,Female,12/4/2023,42610894,22,3,41.48,124.44,Completed,United Kingdom,Organic Search,8.86,Mobile,Smart Phone,Android,5,2,124.44</t>
  </si>
  <si>
    <t>9012,Male,12/4/2023,46903384,23,1,95.72,95.72,Completed,United States,Organic Search,3.51,Computer,Desktop,Linux,4,5,95.72</t>
  </si>
  <si>
    <t>4630,Male,12/5/2023,38907872,56,3,87.34,262.02,Completed,China,Organic Search,2.11,Mobile,Smart Phone,iOS,5,4,262.02</t>
  </si>
  <si>
    <t>9685,Female,12/5/2023,50145073,56,1,87.34,87.34,In Process,Canada,Paid Advertisment,8.98,Computer,Laptop,Windows,4,5,0</t>
  </si>
  <si>
    <t>1200,Male,12/6/2023,45210769,61,2,70.34,140.68,Rejected,Canada,Organic Search,0.73,Mobile,Tablet,Windows,5,5,0</t>
  </si>
  <si>
    <t>9652,Male,12/6/2023,92729504,60,1,91.28,91.28,Completed,Nigeria,Social Media,2.24,Computer,Desktop,Windows,5,5,91.28</t>
  </si>
  <si>
    <t>4167,Female,12/7/2023,12992791,81,2,52.96,105.92,Cancelled,Indonesia,Paid Advertisment,2.69,Mobile,Smart Phone,Android,5,5,0</t>
  </si>
  <si>
    <t>6652,Male,12/7/2023,97872753,63,1,57.12,57.12,Completed,Argentina,Organic Search,8.21,Computer,Desktop,Windows,3,5,57.12</t>
  </si>
  <si>
    <t>9048,Male,12/7/2023,66470563,25,2,11.29,22.58,Completed,India,Social Media,1.59,Mobile,Smart Phone,Android,5,4,22.58</t>
  </si>
  <si>
    <t>8941,Male,12/8/2023,75264741,26,3,34.43,103.29,Completed,United States,Paid Advertisment,9.39,Computer,Laptop,Linux,5,3,103.29</t>
  </si>
  <si>
    <t>6988,Male,12/9/2023,45957607,19,3,13.2,39.6,Completed,Iran,Social Media,2.7,Computer,Laptop,Linux,5,4,39.6</t>
  </si>
  <si>
    <t>6332,Male,12/10/2023,69363065,55,1,73.53,73.53,Completed,United Kingdom,Social Media,6.13,Mobile,Tablet,Windows,5,3,73.53</t>
  </si>
  <si>
    <t>8904,Female,12/10/2023,44314945,84,3,32.88,98.64,Completed,Germany,Organic Search,8.62,Computer,Desktop,Windows,4,5,98.64</t>
  </si>
  <si>
    <t>8474,Male,12/11/2023,60755679,4,3,32.43,97.29,Completed,Canada,Organic Search,9.73,Mobile,Smart Phone,Windows,5,4,97.29</t>
  </si>
  <si>
    <t>6080,Female,12/11/2023,45259419,100,1,98.59,98.59,Rejected,Indonesia,Paid Advertisment,5.93,Computer,Desktop,Linux,5,3,0</t>
  </si>
  <si>
    <t>2984,Male,12/12/2023,17415761,1,2,81.91,163.82,In Process,United States,Organic Search,9.77,Computer,Laptop,Linux,5,5,0</t>
  </si>
  <si>
    <t>9598,Male,12/12/2023,85488143,26,2,34.43,68.86,Completed,China,Paid Advertisment,0.99,Computer,Laptop,Windows,4,3,68.86</t>
  </si>
  <si>
    <t>7083,Male,12/12/2023,29318760,81,2,52.96,105.92,Completed,South Korea,Organic Search,4.69,Mobile,Smart Phone,Windows,5,5,105.92</t>
  </si>
  <si>
    <t>2252,Male,12/13/2023,64457706,72,3,3.55,10.65,Completed,United Kingdom,Social Media,3.31,Computer,Laptop,Windows,4,5,10.65</t>
  </si>
  <si>
    <t>3065,Male,12/13/2023,83077215,65,2,38.95,77.9,In Process,Russia,Paid Advertisment,1.23,Computer,Laptop,Windows,4,4,0</t>
  </si>
  <si>
    <t>5969,Female,12/13/2023,76183466,89,2,37.61,75.22,Cancelled,France,Organic Search,8.07,Computer,Laptop,Windows,2,3,0</t>
  </si>
  <si>
    <t>2885,Male,12/14/2023,69678939,89,2,37.61,75.22,Completed,United States,Social Media,8.75,Computer,Laptop,Windows,5,5,75.22</t>
  </si>
  <si>
    <t>7003,Male,12/14/2023,98855171,12,1,86.11,86.11,Completed,India,Organic Search,0.3,Computer,Desktop,Windows,4,5,86.11</t>
  </si>
  <si>
    <t>4456,Male,12/15/2023,25110305,44,3,52.78,158.34,Completed,Turkey,Paid Advertisment,0.21,Mobile,Smart Phone,Windows,5,4,158.34</t>
  </si>
  <si>
    <t>2120,Male,12/15/2023,60632442,10,1,19.34,19.34,In Process,Brazil,Organic Search,5.7,Mobile,Smart Phone,Android,5,5,0</t>
  </si>
  <si>
    <t>1411,Female,12/16/2023,29588982,9,1,73.83,73.83,Cancelled,Iran,Organic Search,2.6,Mobile,Tablet,Windows,5,3,0</t>
  </si>
  <si>
    <t>1993,Male,12/16/2023,64885925,31,2,43.5,87,Completed,United States,Organic Search,3.79,Computer,Desktop,Mac,5,4,87</t>
  </si>
  <si>
    <t>5113,Male,12/16/2023,50126543,99,2,36.83,73.66,In Process,France,Organic Search,4.72,Computer,Laptop,Windows,5,5,0</t>
  </si>
  <si>
    <t>5611,Male,12/17/2023,13695083,34,2,48.24,96.48,Completed,China,Social Media,8.61,Computer,Laptop,Windows,5,5,96.48</t>
  </si>
  <si>
    <t>9748,Male,12/17/2023,99963542,10,2,19.34,38.68,Cancelled,Taiwan,Organic Search,7.35,Mobile,Tablet,Windows,4,5,0</t>
  </si>
  <si>
    <t>3642,Male,12/18/2023,63783694,74,2,33.51,67.02,Completed,Germany,Social Media,2.35,Computer,Laptop,Windows,4,3,67.02</t>
  </si>
  <si>
    <t>6811,Female,12/19/2023,90290923,89,1,37.61,37.61,In Process,Turkey,Organic Search,5.03,Computer,Desktop,Windows,3,5,0</t>
  </si>
  <si>
    <t>6157,Female,12/19/2023,25012905,18,2,1.97,3.94,Completed,United Kingdom,Organic Search,8.27,Computer,Laptop,Windows,3,5,3.94</t>
  </si>
  <si>
    <t>5968,Male,12/20/2023,19998552,58,1,74.55,74.55,Completed,Egypt,Organic Search,4.44,Computer,Desktop,Windows,3,5,74.55</t>
  </si>
  <si>
    <t>6548,Male,12/20/2023,85234943,79,1,33.28,33.28,In Process,Russia,Social Media,9.01,Computer,Laptop,Windows,5,5,0</t>
  </si>
  <si>
    <t>3855,Male,12/21/2023,19710745,14,2,89.76,179.52,Completed,China,Organic Search,8.89,Computer,Desktop,Windows,5,4,179.52</t>
  </si>
  <si>
    <t>1777,Male,12/21/2023,43082278,45,2,3.67,7.34,Cancelled,United Kingdom,Social Media,4.3,Computer,Laptop,Linux,3,5,0</t>
  </si>
  <si>
    <t>3656,Female,12/22/2023,87072336,32,1,91.37,91.37,Cancelled,China,Organic Search,2.33,Computer,Desktop,Windows,4,4,0</t>
  </si>
  <si>
    <t>8161,Male,12/23/2023,93006194,16,2,39.33,78.66,Completed,Nigeria,Social Media,2.17,Mobile,Smart Phone,Windows,3,5,78.66</t>
  </si>
  <si>
    <t>1812,Male,12/23/2023,96670627,59,3,79.57,238.71,In Process,Japan,Organic Search,5.16,Mobile,Smart Phone,Windows,5,5,0</t>
  </si>
  <si>
    <t>3703,Female,12/23/2023,70273279,9,1,73.83,73.83,Completed,France,Organic Search,2.33,Computer,Desktop,Windows,4,5,73.83</t>
  </si>
  <si>
    <t>5139,Male,12/24/2023,81252234,91,3,67.48,202.44,Rejected,United States,Organic Search,4.49,Computer,Desktop,Windows,4,5,0</t>
  </si>
  <si>
    <t>9578,Male,12/25/2023,61250027,10,1,19.34,19.34,Completed,Japan,Social Media,7.94,Computer,Laptop,Linux,4,5,19.34</t>
  </si>
  <si>
    <t>1158,Male,12/25/2023,20442551,92,2,58.5,117,Completed,Turkey,Paid Advertisment,0.25,Computer,Laptop,Linux,5,5,117</t>
  </si>
  <si>
    <t>5626,Female,12/26/2023,16886175,70,3,63.88,191.64,Completed,Canada,Organic Search,7,Computer,Desktop,Windows,4,5,191.64</t>
  </si>
  <si>
    <t>4407,Male,12/27/2023,79729619,60,1,91.28,91.28,In Process,Iran,Organic Search,1.67,Computer,Desktop,Windows,4,4,0</t>
  </si>
  <si>
    <t>9929,Male,12/28/2023,36042641,42,2,74.77,149.54,Completed,United Kingdom,Social Media,1.51,Computer,Laptop,Windows,4,4,149.54</t>
  </si>
  <si>
    <t>2765,Male,12/29/2023,57778022,70,3,63.88,191.64,Completed,Taiwan,Organic Search,9,Computer,Laptop,Windows,5,3,191.64</t>
  </si>
  <si>
    <t>1130,Male,12/29/2023,71920492,75,3,32.34,97.02,In Process,Germany,Organic Search,9.42,Computer,Desktop,Mac,3,5,0</t>
  </si>
  <si>
    <t>8329,Male,12/30/2023,60510134,2,1,33.11,33.11,Completed,United States,Social Media,9.78,Computer,Laptop,Windows,4,5,33.11</t>
  </si>
  <si>
    <t>8023,Male,12/31/2023,52697896,2,1,33.11,33.11,Completed,India,Organic Search,9.8,Computer,Laptop,Windows,3,5,33.11</t>
  </si>
  <si>
    <t>8307,Male,12/31/2023,61266739,55,2,73.53,147.06,In Process,South Korea,Paid Advertisment,6.53,Computer,Laptop,Windows,4,5,0</t>
  </si>
  <si>
    <t>4655,Female,12/31/2023,97344391,40,1,89.85,89.85,In Process,United States,Organic Search,5.81,Computer,Laptop,Windows,5,3,0</t>
  </si>
  <si>
    <t>CustomerID</t>
  </si>
  <si>
    <t>Gender</t>
  </si>
  <si>
    <t>InvoiceDate</t>
  </si>
  <si>
    <t>InvoiceNumber</t>
  </si>
  <si>
    <t>ProductID</t>
  </si>
  <si>
    <t>Quantity</t>
  </si>
  <si>
    <t>Price</t>
  </si>
  <si>
    <t>Total</t>
  </si>
  <si>
    <t>OrderStatus</t>
  </si>
  <si>
    <t>Country</t>
  </si>
  <si>
    <t>TrafficSource</t>
  </si>
  <si>
    <t>SessionDuration</t>
  </si>
  <si>
    <t>DeviceCategory</t>
  </si>
  <si>
    <t>Device</t>
  </si>
  <si>
    <t>OS</t>
  </si>
  <si>
    <t>DeliveryRating</t>
  </si>
  <si>
    <t>ProductRating</t>
  </si>
  <si>
    <t>Sales</t>
  </si>
  <si>
    <t>Female</t>
  </si>
  <si>
    <t>Completed</t>
  </si>
  <si>
    <t>India</t>
  </si>
  <si>
    <t>Social Media</t>
  </si>
  <si>
    <t>Computer</t>
  </si>
  <si>
    <t>Laptop</t>
  </si>
  <si>
    <t>Windows</t>
  </si>
  <si>
    <t>In Process</t>
  </si>
  <si>
    <t>Desktop</t>
  </si>
  <si>
    <t>Male</t>
  </si>
  <si>
    <t>United States</t>
  </si>
  <si>
    <t>Paid Advertisment</t>
  </si>
  <si>
    <t>Philippines</t>
  </si>
  <si>
    <t>Mobile</t>
  </si>
  <si>
    <t>Tablet</t>
  </si>
  <si>
    <t>Brazil</t>
  </si>
  <si>
    <t>Organic Search</t>
  </si>
  <si>
    <t>Egypt</t>
  </si>
  <si>
    <t>Turkey</t>
  </si>
  <si>
    <t>Japan</t>
  </si>
  <si>
    <t>Smart Phone</t>
  </si>
  <si>
    <t>China</t>
  </si>
  <si>
    <t>Rejected</t>
  </si>
  <si>
    <t>United Kingdom</t>
  </si>
  <si>
    <t>Linux</t>
  </si>
  <si>
    <t>South Korea</t>
  </si>
  <si>
    <t>Russia</t>
  </si>
  <si>
    <t>Cancelled</t>
  </si>
  <si>
    <t>Mac</t>
  </si>
  <si>
    <t>Android</t>
  </si>
  <si>
    <t>Australia</t>
  </si>
  <si>
    <t>Saudi Arabia</t>
  </si>
  <si>
    <t>France</t>
  </si>
  <si>
    <t>Taiwan</t>
  </si>
  <si>
    <t>Indonesia</t>
  </si>
  <si>
    <t>Argentina</t>
  </si>
  <si>
    <t>Italy</t>
  </si>
  <si>
    <t>Canada</t>
  </si>
  <si>
    <t>Germany</t>
  </si>
  <si>
    <t>Switzerland</t>
  </si>
  <si>
    <t>Mexico</t>
  </si>
  <si>
    <t>Netherlands</t>
  </si>
  <si>
    <t>Belgium</t>
  </si>
  <si>
    <t>Vietnam</t>
  </si>
  <si>
    <t>Nigeria</t>
  </si>
  <si>
    <t>Spain</t>
  </si>
  <si>
    <t>iOS</t>
  </si>
  <si>
    <t>Poland</t>
  </si>
  <si>
    <t>Iran</t>
  </si>
  <si>
    <t>Thailand</t>
  </si>
  <si>
    <t>Number of customers</t>
  </si>
  <si>
    <t>Female ratio %</t>
  </si>
  <si>
    <t>Number of products</t>
  </si>
  <si>
    <t>Average quantity per order</t>
  </si>
  <si>
    <t>Average order price</t>
  </si>
  <si>
    <t>Completed orders ratio%</t>
  </si>
  <si>
    <t>Cancelled and Rejected ratio%</t>
  </si>
  <si>
    <t>Number of countries</t>
  </si>
  <si>
    <t>Traffic source: Social media %</t>
  </si>
  <si>
    <t>Average session duration</t>
  </si>
  <si>
    <t>Device category: Computer ratio %</t>
  </si>
  <si>
    <t>Traffic source: Organic Search %</t>
  </si>
  <si>
    <t>Traffic source: Paid Advertisment %</t>
  </si>
  <si>
    <t>Device: Laptop ratio%</t>
  </si>
  <si>
    <t>Device: Desktop ratio%</t>
  </si>
  <si>
    <t>Device: Tablet ratio%</t>
  </si>
  <si>
    <t>Device: Smart Phone ratio%</t>
  </si>
  <si>
    <t>Average delivery rating</t>
  </si>
  <si>
    <t>Average product raiting</t>
  </si>
  <si>
    <t>ctr+shift+enter</t>
  </si>
  <si>
    <t>SUM(1/COUNTIFS(A2:A10,A2:A10,B2:B10,B2:B10)) - uniqe</t>
  </si>
  <si>
    <t>Comments:</t>
  </si>
  <si>
    <t>Name</t>
  </si>
  <si>
    <t>Value</t>
  </si>
  <si>
    <t>Min value of order</t>
  </si>
  <si>
    <t>Max value of order</t>
  </si>
  <si>
    <t>Etykiety kolumn</t>
  </si>
  <si>
    <t>Female vs Male</t>
  </si>
  <si>
    <t>2019</t>
  </si>
  <si>
    <t>2020</t>
  </si>
  <si>
    <t>2021</t>
  </si>
  <si>
    <t>2022</t>
  </si>
  <si>
    <t>2023</t>
  </si>
  <si>
    <t>Traffic Source</t>
  </si>
  <si>
    <t>Pct</t>
  </si>
  <si>
    <t>Total $</t>
  </si>
  <si>
    <t>Order Status</t>
  </si>
  <si>
    <t>Date</t>
  </si>
  <si>
    <t>Count</t>
  </si>
  <si>
    <t>Timeline</t>
  </si>
  <si>
    <t xml:space="preserve">Device </t>
  </si>
  <si>
    <t>TOP 10 Countries</t>
  </si>
  <si>
    <t>SUM(1/COUNTIFS(A2:A10,A2:A10,B2:B10,B2:B10)) - distinct</t>
  </si>
  <si>
    <t>TOP products</t>
  </si>
  <si>
    <t>Product No</t>
  </si>
  <si>
    <t>Avg ProductRating</t>
  </si>
  <si>
    <t>Total $ vs Sales $</t>
  </si>
  <si>
    <t>The worst products</t>
  </si>
  <si>
    <t>Number of orders</t>
  </si>
  <si>
    <t>Product Raiting</t>
  </si>
  <si>
    <t>Product Raiting vs order status</t>
  </si>
  <si>
    <t>Delivery Raiting</t>
  </si>
  <si>
    <t>Delivery Raiting vs order status</t>
  </si>
  <si>
    <t>Gender vs order status</t>
  </si>
  <si>
    <t>Traffic Source vs order status</t>
  </si>
  <si>
    <t>Device vs order status</t>
  </si>
  <si>
    <t>OS vs order status</t>
  </si>
  <si>
    <t>Country vs order status</t>
  </si>
  <si>
    <t>Device vs session duration</t>
  </si>
  <si>
    <t>Traffic Source vs session duration</t>
  </si>
  <si>
    <t>Avg SessionDuration</t>
  </si>
  <si>
    <t>Gender vs session duration</t>
  </si>
  <si>
    <t>Order Status vs session duration</t>
  </si>
  <si>
    <t>Columns</t>
  </si>
  <si>
    <t>Sum Sales $</t>
  </si>
  <si>
    <t>Sales $</t>
  </si>
  <si>
    <t>Qtr1</t>
  </si>
  <si>
    <t>Qtr2</t>
  </si>
  <si>
    <t>Qtr3</t>
  </si>
  <si>
    <t>Qtr4</t>
  </si>
  <si>
    <t>roznica</t>
  </si>
  <si>
    <t>E-COMMERCE DASHBOARD</t>
  </si>
  <si>
    <t>Etykiety wierszy</t>
  </si>
  <si>
    <t>(puste)</t>
  </si>
  <si>
    <t>Suma końcowa</t>
  </si>
  <si>
    <t>pct</t>
  </si>
  <si>
    <t>Liczba InvoiceNumber</t>
  </si>
  <si>
    <t>Liczba InvoiceNumber2</t>
  </si>
  <si>
    <t>Loss</t>
  </si>
  <si>
    <t>Total value of all orders</t>
  </si>
  <si>
    <t xml:space="preserve">Total value of completed orders
</t>
  </si>
  <si>
    <t>E-COMMERCE DASHBOARD - CONCLUSIONS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</si>
</sst>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[$$-409]* #,##0.00_ ;_-[$$-409]* \-#,##0.00\ ;_-[$$-409]* &quot;-&quot;??_ ;_-@_ "/>
    <numFmt numFmtId="165" formatCode="_-[$$-409]* #,##0_ ;_-[$$-409]* \-#,##0\ ;_-[$$-409]* &quot;-&quot;??_ ;_-@_ "/>
  </numFmts>
  <fonts count="23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0"/>
      <color theme="1"/>
      <name val="Arial Unicode MS"/>
    </font>
    <font>
      <sz val="11"/>
      <name val="Calibri"/>
      <family val="2"/>
      <charset val="238"/>
      <scheme val="minor"/>
    </font>
    <font>
      <u/>
      <sz val="11"/>
      <color theme="1"/>
      <name val="Calibri"/>
      <family val="2"/>
      <charset val="238"/>
      <scheme val="minor"/>
    </font>
    <font>
      <sz val="36"/>
      <color theme="0"/>
      <name val="Calibri Light"/>
      <family val="2"/>
      <charset val="238"/>
      <scheme val="major"/>
    </font>
    <font>
      <sz val="28"/>
      <color theme="0"/>
      <name val="Calibri Light"/>
      <family val="2"/>
      <charset val="238"/>
      <scheme val="maj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59999389629810485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9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Font="1"/>
    <xf numFmtId="0" fontId="18" fillId="0" borderId="0" xfId="0" applyFont="1"/>
    <xf numFmtId="9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0" borderId="12" xfId="0" applyBorder="1" applyAlignment="1">
      <alignment horizontal="left"/>
    </xf>
    <xf numFmtId="0" fontId="0" fillId="0" borderId="13" xfId="0" applyBorder="1" applyAlignment="1">
      <alignment horizontal="left"/>
    </xf>
    <xf numFmtId="9" fontId="0" fillId="0" borderId="13" xfId="0" applyNumberFormat="1" applyBorder="1" applyAlignment="1">
      <alignment horizontal="left"/>
    </xf>
    <xf numFmtId="1" fontId="0" fillId="0" borderId="13" xfId="0" applyNumberFormat="1" applyBorder="1" applyAlignment="1">
      <alignment horizontal="left"/>
    </xf>
    <xf numFmtId="164" fontId="0" fillId="0" borderId="13" xfId="0" applyNumberFormat="1" applyBorder="1" applyAlignment="1">
      <alignment horizontal="left"/>
    </xf>
    <xf numFmtId="9" fontId="0" fillId="0" borderId="13" xfId="42" applyFont="1" applyBorder="1" applyAlignment="1">
      <alignment horizontal="left"/>
    </xf>
    <xf numFmtId="2" fontId="0" fillId="0" borderId="13" xfId="0" applyNumberFormat="1" applyBorder="1" applyAlignment="1">
      <alignment horizontal="left"/>
    </xf>
    <xf numFmtId="0" fontId="0" fillId="0" borderId="14" xfId="0" applyBorder="1" applyAlignment="1">
      <alignment horizontal="left"/>
    </xf>
    <xf numFmtId="2" fontId="0" fillId="0" borderId="15" xfId="0" applyNumberFormat="1" applyBorder="1" applyAlignment="1">
      <alignment horizontal="left"/>
    </xf>
    <xf numFmtId="164" fontId="0" fillId="0" borderId="13" xfId="0" applyNumberFormat="1" applyBorder="1" applyAlignment="1">
      <alignment horizontal="left" vertical="center"/>
    </xf>
    <xf numFmtId="0" fontId="13" fillId="33" borderId="10" xfId="0" applyFont="1" applyFill="1" applyBorder="1" applyAlignment="1">
      <alignment horizontal="center" vertical="center"/>
    </xf>
    <xf numFmtId="0" fontId="13" fillId="33" borderId="11" xfId="0" applyFont="1" applyFill="1" applyBorder="1" applyAlignment="1">
      <alignment horizontal="center" vertical="center"/>
    </xf>
    <xf numFmtId="0" fontId="17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9" fillId="34" borderId="0" xfId="0" applyFont="1" applyFill="1"/>
    <xf numFmtId="0" fontId="0" fillId="34" borderId="0" xfId="0" applyFill="1"/>
    <xf numFmtId="0" fontId="0" fillId="34" borderId="0" xfId="0" applyFill="1" applyAlignment="1">
      <alignment horizontal="left"/>
    </xf>
    <xf numFmtId="165" fontId="0" fillId="0" borderId="0" xfId="0" applyNumberFormat="1"/>
    <xf numFmtId="0" fontId="20" fillId="0" borderId="0" xfId="0" applyFont="1"/>
    <xf numFmtId="0" fontId="0" fillId="0" borderId="0" xfId="0" applyFill="1"/>
    <xf numFmtId="10" fontId="16" fillId="0" borderId="0" xfId="0" applyNumberFormat="1" applyFont="1"/>
    <xf numFmtId="10" fontId="0" fillId="0" borderId="0" xfId="0" applyNumberFormat="1"/>
    <xf numFmtId="1" fontId="16" fillId="0" borderId="0" xfId="0" applyNumberFormat="1" applyFont="1"/>
    <xf numFmtId="165" fontId="0" fillId="0" borderId="0" xfId="0" applyNumberFormat="1" applyFill="1"/>
    <xf numFmtId="0" fontId="0" fillId="0" borderId="0" xfId="0" applyFill="1" applyAlignment="1">
      <alignment horizontal="left" indent="1"/>
    </xf>
    <xf numFmtId="0" fontId="21" fillId="35" borderId="0" xfId="0" applyFont="1" applyFill="1" applyAlignment="1">
      <alignment horizontal="center" vertical="center"/>
    </xf>
    <xf numFmtId="0" fontId="22" fillId="36" borderId="0" xfId="0" applyFont="1" applyFill="1" applyAlignment="1">
      <alignment horizontal="center" vertical="center"/>
    </xf>
    <xf numFmtId="165" fontId="16" fillId="0" borderId="0" xfId="0" applyNumberFormat="1" applyFont="1"/>
    <xf numFmtId="0" fontId="0" fillId="36" borderId="0" xfId="0" applyFill="1"/>
  </cellXfs>
  <cellStyles count="43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Procentowy" xfId="42" builtinId="5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1118"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72" formatCode="#,##0.00\ &quot;zł&quot;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72" formatCode="#,##0.00\ &quot;zł&quot;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72" formatCode="#,##0.00\ &quot;zł&quot;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72" formatCode="#,##0.00\ &quot;zł&quot;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72" formatCode="#,##0.00\ &quot;zł&quot;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72" formatCode="#,##0.00\ &quot;zł&quot;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72" formatCode="#,##0.00\ &quot;zł&quot;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72" formatCode="#,##0.00\ &quot;zł&quot;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72" formatCode="#,##0.00\ &quot;zł&quot;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72" formatCode="#,##0.00\ &quot;zł&quot;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72" formatCode="#,##0.00\ &quot;zł&quot;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72" formatCode="#,##0.00\ &quot;zł&quot;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72" formatCode="#,##0.00\ &quot;zł&quot;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72" formatCode="#,##0.00\ &quot;zł&quot;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72" formatCode="#,##0.00\ &quot;zł&quot;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font>
        <b/>
        <i val="0"/>
        <sz val="14"/>
        <color theme="0"/>
        <name val="Calibri Light"/>
        <scheme val="major"/>
      </font>
      <fill>
        <patternFill>
          <bgColor theme="4" tint="-0.24994659260841701"/>
        </patternFill>
      </fill>
      <border diagonalUp="0" diagonalDown="0">
        <left/>
        <right/>
        <top/>
        <bottom/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72" formatCode="#,##0.00\ &quot;zł&quot;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168" formatCode="0.0"/>
    </dxf>
    <dxf>
      <numFmt numFmtId="1" formatCode="0"/>
    </dxf>
    <dxf>
      <font>
        <b/>
      </font>
    </dxf>
    <dxf>
      <numFmt numFmtId="13" formatCode="0%"/>
    </dxf>
    <dxf>
      <numFmt numFmtId="169" formatCode="0.0%"/>
    </dxf>
    <dxf>
      <numFmt numFmtId="14" formatCode="0.00%"/>
    </dxf>
    <dxf>
      <numFmt numFmtId="170" formatCode="0.000%"/>
    </dxf>
    <dxf>
      <numFmt numFmtId="13" formatCode="0%"/>
    </dxf>
    <dxf>
      <numFmt numFmtId="169" formatCode="0.0%"/>
    </dxf>
    <dxf>
      <numFmt numFmtId="14" formatCode="0.00%"/>
    </dxf>
    <dxf>
      <numFmt numFmtId="2" formatCode="0.00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4" formatCode="0.00%"/>
    </dxf>
    <dxf>
      <font>
        <b/>
      </font>
    </dxf>
    <dxf>
      <numFmt numFmtId="1" formatCode="0"/>
    </dxf>
    <dxf>
      <numFmt numFmtId="168" formatCode="0.0"/>
    </dxf>
    <dxf>
      <numFmt numFmtId="2" formatCode="0.00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2" formatCode="0.00"/>
    </dxf>
    <dxf>
      <numFmt numFmtId="168" formatCode="0.0"/>
    </dxf>
    <dxf>
      <numFmt numFmtId="1" formatCode="0"/>
    </dxf>
    <dxf>
      <numFmt numFmtId="168" formatCode="0.0"/>
    </dxf>
    <dxf>
      <numFmt numFmtId="2" formatCode="0.00"/>
    </dxf>
    <dxf>
      <numFmt numFmtId="171" formatCode="0.000"/>
    </dxf>
    <dxf>
      <numFmt numFmtId="2" formatCode="0.00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9" formatCode="0.0%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72" formatCode="#,##0.00\ &quot;zł&quot;"/>
    </dxf>
    <dxf>
      <numFmt numFmtId="164" formatCode="_-[$$-409]* #,##0.00_ ;_-[$$-409]* \-#,##0.0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73" formatCode="_-[$$-409]* #,##0.0000_ ;_-[$$-409]* \-#,##0.0000\ ;_-[$$-409]* &quot;-&quot;??_ ;_-@_ "/>
    </dxf>
    <dxf>
      <numFmt numFmtId="174" formatCode="_-[$$-409]* #,##0.00000_ ;_-[$$-409]* \-#,##0.00000\ ;_-[$$-409]* &quot;-&quot;??_ ;_-@_ "/>
    </dxf>
    <dxf>
      <numFmt numFmtId="175" formatCode="_-[$$-409]* #,##0.000000_ ;_-[$$-409]* \-#,##0.000000\ ;_-[$$-409]* &quot;-&quot;??_ ;_-@_ "/>
    </dxf>
    <dxf>
      <numFmt numFmtId="174" formatCode="_-[$$-409]* #,##0.00000_ ;_-[$$-409]* \-#,##0.00000\ ;_-[$$-409]* &quot;-&quot;??_ ;_-@_ "/>
    </dxf>
    <dxf>
      <numFmt numFmtId="173" formatCode="_-[$$-409]* #,##0.0000_ ;_-[$$-409]* \-#,##0.00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2" formatCode="0.00"/>
    </dxf>
    <dxf>
      <numFmt numFmtId="168" formatCode="0.0"/>
    </dxf>
    <dxf>
      <numFmt numFmtId="1" formatCode="0"/>
    </dxf>
    <dxf>
      <numFmt numFmtId="168" formatCode="0.0"/>
    </dxf>
    <dxf>
      <numFmt numFmtId="2" formatCode="0.00"/>
    </dxf>
    <dxf>
      <numFmt numFmtId="171" formatCode="0.000"/>
    </dxf>
    <dxf>
      <numFmt numFmtId="2" formatCode="0.00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" formatCode="0"/>
    </dxf>
    <dxf>
      <numFmt numFmtId="168" formatCode="0.0"/>
    </dxf>
    <dxf>
      <numFmt numFmtId="2" formatCode="0.00"/>
    </dxf>
    <dxf>
      <numFmt numFmtId="171" formatCode="0.000"/>
    </dxf>
    <dxf>
      <numFmt numFmtId="2" formatCode="0.00"/>
    </dxf>
    <dxf>
      <numFmt numFmtId="13" formatCode="0%"/>
    </dxf>
    <dxf>
      <numFmt numFmtId="169" formatCode="0.0%"/>
    </dxf>
    <dxf>
      <numFmt numFmtId="14" formatCode="0.00%"/>
    </dxf>
    <dxf>
      <numFmt numFmtId="2" formatCode="0.00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" formatCode="0"/>
    </dxf>
    <dxf>
      <numFmt numFmtId="168" formatCode="0.0"/>
    </dxf>
    <dxf>
      <numFmt numFmtId="2" formatCode="0.00"/>
    </dxf>
    <dxf>
      <numFmt numFmtId="171" formatCode="0.000"/>
    </dxf>
    <dxf>
      <numFmt numFmtId="164" formatCode="_-[$$-409]* #,##0.00_ ;_-[$$-409]* \-#,##0.00\ ;_-[$$-409]* &quot;-&quot;??_ ;_-@_ "/>
    </dxf>
    <dxf>
      <numFmt numFmtId="2" formatCode="0.00"/>
    </dxf>
    <dxf>
      <numFmt numFmtId="168" formatCode="0.0"/>
    </dxf>
    <dxf>
      <numFmt numFmtId="1" formatCode="0"/>
    </dxf>
    <dxf>
      <numFmt numFmtId="168" formatCode="0.0"/>
    </dxf>
    <dxf>
      <numFmt numFmtId="2" formatCode="0.00"/>
    </dxf>
    <dxf>
      <numFmt numFmtId="171" formatCode="0.000"/>
    </dxf>
    <dxf>
      <numFmt numFmtId="2" formatCode="0.00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" formatCode="0"/>
    </dxf>
    <dxf>
      <numFmt numFmtId="168" formatCode="0.0"/>
    </dxf>
    <dxf>
      <numFmt numFmtId="2" formatCode="0.00"/>
    </dxf>
    <dxf>
      <numFmt numFmtId="171" formatCode="0.000"/>
    </dxf>
    <dxf>
      <numFmt numFmtId="2" formatCode="0.00"/>
    </dxf>
    <dxf>
      <numFmt numFmtId="13" formatCode="0%"/>
    </dxf>
    <dxf>
      <numFmt numFmtId="169" formatCode="0.0%"/>
    </dxf>
    <dxf>
      <numFmt numFmtId="14" formatCode="0.00%"/>
    </dxf>
    <dxf>
      <numFmt numFmtId="2" formatCode="0.00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2" formatCode="0.00"/>
    </dxf>
    <dxf>
      <numFmt numFmtId="168" formatCode="0.0"/>
    </dxf>
    <dxf>
      <numFmt numFmtId="1" formatCode="0"/>
    </dxf>
    <dxf>
      <numFmt numFmtId="168" formatCode="0.0"/>
    </dxf>
    <dxf>
      <numFmt numFmtId="2" formatCode="0.00"/>
    </dxf>
    <dxf>
      <numFmt numFmtId="171" formatCode="0.000"/>
    </dxf>
    <dxf>
      <numFmt numFmtId="2" formatCode="0.00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9" formatCode="0.0%"/>
    </dxf>
    <dxf>
      <numFmt numFmtId="1" formatCode="0"/>
    </dxf>
    <dxf>
      <numFmt numFmtId="168" formatCode="0.0"/>
    </dxf>
    <dxf>
      <numFmt numFmtId="2" formatCode="0.00"/>
    </dxf>
    <dxf>
      <numFmt numFmtId="0" formatCode="General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72" formatCode="#,##0.00\ &quot;zł&quot;"/>
    </dxf>
    <dxf>
      <numFmt numFmtId="164" formatCode="_-[$$-409]* #,##0.00_ ;_-[$$-409]* \-#,##0.00\ ;_-[$$-409]* &quot;-&quot;??_ ;_-@_ "/>
    </dxf>
    <dxf>
      <numFmt numFmtId="2" formatCode="0.00"/>
    </dxf>
    <dxf>
      <numFmt numFmtId="168" formatCode="0.0"/>
    </dxf>
    <dxf>
      <numFmt numFmtId="1" formatCode="0"/>
    </dxf>
    <dxf>
      <numFmt numFmtId="168" formatCode="0.0"/>
    </dxf>
    <dxf>
      <numFmt numFmtId="2" formatCode="0.00"/>
    </dxf>
    <dxf>
      <numFmt numFmtId="171" formatCode="0.000"/>
    </dxf>
    <dxf>
      <numFmt numFmtId="2" formatCode="0.00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" formatCode="0"/>
    </dxf>
    <dxf>
      <numFmt numFmtId="168" formatCode="0.0"/>
    </dxf>
    <dxf>
      <numFmt numFmtId="2" formatCode="0.00"/>
    </dxf>
    <dxf>
      <numFmt numFmtId="171" formatCode="0.000"/>
    </dxf>
    <dxf>
      <numFmt numFmtId="2" formatCode="0.00"/>
    </dxf>
    <dxf>
      <numFmt numFmtId="13" formatCode="0%"/>
    </dxf>
    <dxf>
      <numFmt numFmtId="169" formatCode="0.0%"/>
    </dxf>
    <dxf>
      <numFmt numFmtId="14" formatCode="0.00%"/>
    </dxf>
    <dxf>
      <numFmt numFmtId="2" formatCode="0.00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2" formatCode="0.00"/>
    </dxf>
    <dxf>
      <numFmt numFmtId="168" formatCode="0.0"/>
    </dxf>
    <dxf>
      <numFmt numFmtId="1" formatCode="0"/>
    </dxf>
    <dxf>
      <numFmt numFmtId="168" formatCode="0.0"/>
    </dxf>
    <dxf>
      <numFmt numFmtId="2" formatCode="0.00"/>
    </dxf>
    <dxf>
      <numFmt numFmtId="171" formatCode="0.000"/>
    </dxf>
    <dxf>
      <numFmt numFmtId="2" formatCode="0.00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" formatCode="0"/>
    </dxf>
    <dxf>
      <numFmt numFmtId="168" formatCode="0.0"/>
    </dxf>
    <dxf>
      <numFmt numFmtId="2" formatCode="0.00"/>
    </dxf>
    <dxf>
      <numFmt numFmtId="171" formatCode="0.000"/>
    </dxf>
    <dxf>
      <numFmt numFmtId="2" formatCode="0.00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" formatCode="0"/>
    </dxf>
    <dxf>
      <numFmt numFmtId="14" formatCode="0.00%"/>
    </dxf>
    <dxf>
      <numFmt numFmtId="1" formatCode="0"/>
    </dxf>
    <dxf>
      <numFmt numFmtId="168" formatCode="0.0"/>
    </dxf>
    <dxf>
      <numFmt numFmtId="2" formatCode="0.00"/>
    </dxf>
    <dxf>
      <numFmt numFmtId="171" formatCode="0.000"/>
    </dxf>
    <dxf>
      <numFmt numFmtId="2" formatCode="0.00"/>
    </dxf>
    <dxf>
      <numFmt numFmtId="13" formatCode="0%"/>
    </dxf>
    <dxf>
      <numFmt numFmtId="169" formatCode="0.0%"/>
    </dxf>
    <dxf>
      <numFmt numFmtId="14" formatCode="0.00%"/>
    </dxf>
    <dxf>
      <numFmt numFmtId="2" formatCode="0.00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2" formatCode="0.00"/>
    </dxf>
    <dxf>
      <numFmt numFmtId="168" formatCode="0.0"/>
    </dxf>
    <dxf>
      <numFmt numFmtId="2" formatCode="0.00"/>
    </dxf>
    <dxf>
      <numFmt numFmtId="168" formatCode="0.0"/>
    </dxf>
    <dxf>
      <numFmt numFmtId="2" formatCode="0.00"/>
    </dxf>
    <dxf>
      <numFmt numFmtId="168" formatCode="0.0"/>
    </dxf>
    <dxf>
      <numFmt numFmtId="2" formatCode="0.00"/>
    </dxf>
    <dxf>
      <numFmt numFmtId="168" formatCode="0.0"/>
    </dxf>
    <dxf>
      <numFmt numFmtId="1" formatCode="0"/>
    </dxf>
    <dxf>
      <numFmt numFmtId="168" formatCode="0.0"/>
    </dxf>
    <dxf>
      <numFmt numFmtId="2" formatCode="0.00"/>
    </dxf>
    <dxf>
      <numFmt numFmtId="171" formatCode="0.000"/>
    </dxf>
    <dxf>
      <numFmt numFmtId="2" formatCode="0.00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" formatCode="0"/>
    </dxf>
    <dxf>
      <numFmt numFmtId="168" formatCode="0.0"/>
    </dxf>
    <dxf>
      <numFmt numFmtId="2" formatCode="0.00"/>
    </dxf>
    <dxf>
      <numFmt numFmtId="171" formatCode="0.000"/>
    </dxf>
    <dxf>
      <numFmt numFmtId="2" formatCode="0.00"/>
    </dxf>
    <dxf>
      <numFmt numFmtId="13" formatCode="0%"/>
    </dxf>
    <dxf>
      <numFmt numFmtId="169" formatCode="0.0%"/>
    </dxf>
    <dxf>
      <numFmt numFmtId="14" formatCode="0.00%"/>
    </dxf>
    <dxf>
      <numFmt numFmtId="2" formatCode="0.00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9" formatCode="0.0%"/>
    </dxf>
    <dxf>
      <numFmt numFmtId="14" formatCode="0.00%"/>
    </dxf>
    <dxf>
      <numFmt numFmtId="170" formatCode="0.000%"/>
    </dxf>
    <dxf>
      <numFmt numFmtId="14" formatCode="0.00%"/>
    </dxf>
    <dxf>
      <numFmt numFmtId="1" formatCode="0"/>
    </dxf>
    <dxf>
      <numFmt numFmtId="168" formatCode="0.0"/>
    </dxf>
    <dxf>
      <numFmt numFmtId="2" formatCode="0.00"/>
    </dxf>
    <dxf>
      <numFmt numFmtId="171" formatCode="0.000"/>
    </dxf>
    <dxf>
      <numFmt numFmtId="2" formatCode="0.00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" formatCode="0"/>
    </dxf>
    <dxf>
      <numFmt numFmtId="168" formatCode="0.0"/>
    </dxf>
    <dxf>
      <numFmt numFmtId="2" formatCode="0.00"/>
    </dxf>
    <dxf>
      <numFmt numFmtId="171" formatCode="0.000"/>
    </dxf>
    <dxf>
      <numFmt numFmtId="2" formatCode="0.00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" formatCode="0"/>
    </dxf>
    <dxf>
      <numFmt numFmtId="168" formatCode="0.0"/>
    </dxf>
    <dxf>
      <numFmt numFmtId="2" formatCode="0.00"/>
    </dxf>
    <dxf>
      <numFmt numFmtId="171" formatCode="0.000"/>
    </dxf>
    <dxf>
      <numFmt numFmtId="2" formatCode="0.00"/>
    </dxf>
    <dxf>
      <numFmt numFmtId="168" formatCode="0.0"/>
    </dxf>
    <dxf>
      <numFmt numFmtId="164" formatCode="_-[$$-409]* #,##0.00_ ;_-[$$-409]* \-#,##0.00\ ;_-[$$-409]* &quot;-&quot;??_ ;_-@_ "/>
    </dxf>
    <dxf>
      <numFmt numFmtId="2" formatCode="0.00"/>
    </dxf>
    <dxf>
      <numFmt numFmtId="168" formatCode="0.0"/>
    </dxf>
    <dxf>
      <numFmt numFmtId="1" formatCode="0"/>
    </dxf>
    <dxf>
      <numFmt numFmtId="168" formatCode="0.0"/>
    </dxf>
    <dxf>
      <numFmt numFmtId="2" formatCode="0.00"/>
    </dxf>
    <dxf>
      <numFmt numFmtId="171" formatCode="0.000"/>
    </dxf>
    <dxf>
      <numFmt numFmtId="2" formatCode="0.00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72" formatCode="#,##0.00\ &quot;zł&quot;"/>
    </dxf>
    <dxf>
      <numFmt numFmtId="164" formatCode="_-[$$-409]* #,##0.00_ ;_-[$$-409]* \-#,##0.0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73" formatCode="_-[$$-409]* #,##0.0000_ ;_-[$$-409]* \-#,##0.0000\ ;_-[$$-409]* &quot;-&quot;??_ ;_-@_ "/>
    </dxf>
    <dxf>
      <numFmt numFmtId="174" formatCode="_-[$$-409]* #,##0.00000_ ;_-[$$-409]* \-#,##0.00000\ ;_-[$$-409]* &quot;-&quot;??_ ;_-@_ "/>
    </dxf>
    <dxf>
      <numFmt numFmtId="175" formatCode="_-[$$-409]* #,##0.000000_ ;_-[$$-409]* \-#,##0.000000\ ;_-[$$-409]* &quot;-&quot;??_ ;_-@_ "/>
    </dxf>
    <dxf>
      <numFmt numFmtId="174" formatCode="_-[$$-409]* #,##0.00000_ ;_-[$$-409]* \-#,##0.00000\ ;_-[$$-409]* &quot;-&quot;??_ ;_-@_ "/>
    </dxf>
    <dxf>
      <numFmt numFmtId="173" formatCode="_-[$$-409]* #,##0.0000_ ;_-[$$-409]* \-#,##0.00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2" formatCode="0.00"/>
    </dxf>
    <dxf>
      <numFmt numFmtId="168" formatCode="0.0"/>
    </dxf>
    <dxf>
      <numFmt numFmtId="1" formatCode="0"/>
    </dxf>
    <dxf>
      <numFmt numFmtId="168" formatCode="0.0"/>
    </dxf>
    <dxf>
      <numFmt numFmtId="2" formatCode="0.00"/>
    </dxf>
    <dxf>
      <numFmt numFmtId="171" formatCode="0.000"/>
    </dxf>
    <dxf>
      <numFmt numFmtId="2" formatCode="0.00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9" formatCode="0.0%"/>
    </dxf>
    <dxf>
      <numFmt numFmtId="14" formatCode="0.00%"/>
    </dxf>
    <dxf>
      <numFmt numFmtId="170" formatCode="0.000%"/>
    </dxf>
    <dxf>
      <numFmt numFmtId="14" formatCode="0.00%"/>
    </dxf>
    <dxf>
      <numFmt numFmtId="1" formatCode="0"/>
    </dxf>
    <dxf>
      <numFmt numFmtId="168" formatCode="0.0"/>
    </dxf>
    <dxf>
      <numFmt numFmtId="2" formatCode="0.00"/>
    </dxf>
    <dxf>
      <numFmt numFmtId="171" formatCode="0.000"/>
    </dxf>
    <dxf>
      <numFmt numFmtId="2" formatCode="0.00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7" formatCode="_-[$$-409]* #,##0.0_ ;_-[$$-409]* \-#,##0.0\ ;_-[$$-409]* &quot;-&quot;??_ ;_-@_ 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6" formatCode="_-[$$-409]* #,##0.000_ ;_-[$$-409]* \-#,##0.000\ ;_-[$$-409]* &quot;-&quot;??_ ;_-@_ "/>
    </dxf>
    <dxf>
      <numFmt numFmtId="164" formatCode="_-[$$-409]* #,##0.00_ ;_-[$$-409]* \-#,##0.00\ ;_-[$$-409]* &quot;-&quot;??_ ;_-@_ "/>
    </dxf>
    <dxf>
      <font>
        <color rgb="FF9C0006"/>
      </font>
      <fill>
        <patternFill>
          <bgColor rgb="FFFFC7CE"/>
        </patternFill>
      </fill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9" formatCode="dd/mm/yyyy"/>
    </dxf>
    <dxf>
      <font>
        <b/>
        <i val="0"/>
        <strike val="0"/>
        <sz val="12"/>
        <color theme="0"/>
        <name val="Calibri Light"/>
        <scheme val="major"/>
      </font>
    </dxf>
    <dxf>
      <font>
        <b/>
        <i val="0"/>
        <sz val="14"/>
        <color theme="0"/>
      </font>
      <fill>
        <patternFill>
          <bgColor theme="4" tint="0.59996337778862885"/>
        </patternFill>
      </fill>
      <border>
        <bottom style="thin">
          <color theme="4"/>
        </bottom>
        <vertical/>
        <horizontal/>
      </border>
    </dxf>
    <dxf>
      <font>
        <color theme="1"/>
      </font>
      <fill>
        <patternFill>
          <bgColor theme="4" tint="0.59996337778862885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  <sz val="14"/>
        <color theme="0"/>
      </font>
      <fill>
        <patternFill>
          <bgColor theme="4" tint="0.59996337778862885"/>
        </patternFill>
      </fill>
      <border>
        <bottom style="thin">
          <color theme="4"/>
        </bottom>
        <vertical/>
        <horizontal/>
      </border>
    </dxf>
    <dxf>
      <font>
        <color theme="1"/>
      </font>
      <fill>
        <patternFill>
          <bgColor theme="4" tint="0.59996337778862885"/>
        </patternFill>
      </fill>
      <border diagonalUp="0" diagonalDown="0">
        <left/>
        <right/>
        <top/>
        <bottom/>
        <vertical/>
        <horizontal/>
      </border>
    </dxf>
  </dxfs>
  <tableStyles count="4" defaultTableStyle="TableStyleMedium2" defaultPivotStyle="PivotStyleLight16">
    <tableStyle name="nowy" pivot="0" table="0" count="10">
      <tableStyleElement type="wholeTable" dxfId="1117"/>
      <tableStyleElement type="headerRow" dxfId="1116"/>
    </tableStyle>
    <tableStyle name="nowy 2" pivot="0" table="0" count="10">
      <tableStyleElement type="wholeTable" dxfId="1115"/>
      <tableStyleElement type="headerRow" dxfId="1114"/>
    </tableStyle>
    <tableStyle name="Styl fragmentatora 1" pivot="0" table="0" count="1">
      <tableStyleElement type="wholeTable" dxfId="1113"/>
    </tableStyle>
    <tableStyle name="TimeSlicerStyleLight1 2" pivot="0" table="0" count="9">
      <tableStyleElement type="wholeTable" dxfId="646"/>
      <tableStyleElement type="headerRow" dxfId="645"/>
    </tableStyle>
  </tableStyles>
  <colors>
    <mruColors>
      <color rgb="FFFF2B2B"/>
      <color rgb="FFACC7E2"/>
    </mruColors>
  </colors>
  <extLst>
    <ext xmlns:x14="http://schemas.microsoft.com/office/spreadsheetml/2009/9/main" uri="{46F421CA-312F-682f-3DD2-61675219B42D}">
      <x14:dxfs count="16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type="path" left="0.5" right="0.5" top="0.5" bottom="0.5">
              <stop position="0">
                <color theme="8" tint="0.40000610370189521"/>
              </stop>
              <stop position="1">
                <color theme="4" tint="0.80001220740379042"/>
              </stop>
            </gradient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type="path" left="0.5" right="0.5" top="0.5" bottom="0.5">
              <stop position="0">
                <color theme="8" tint="0.40000610370189521"/>
              </stop>
              <stop position="1">
                <color theme="4" tint="0.80001220740379042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b/>
            <i val="0"/>
            <sz val="10"/>
            <color theme="0"/>
            <name val="Calibri"/>
            <scheme val="minor"/>
          </font>
          <fill>
            <patternFill patternType="solid">
              <fgColor theme="4" tint="0.79998168889431442"/>
              <bgColor theme="4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0"/>
            <name val="Calibri"/>
            <scheme val="minor"/>
          </font>
          <fill>
            <patternFill patternType="solid">
              <fgColor theme="4" tint="0.59999389629810485"/>
              <bgColor theme="4" tint="-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b/>
            <i val="0"/>
            <strike val="0"/>
            <sz val="10"/>
            <color theme="0"/>
            <name val="Calibri"/>
            <scheme val="minor"/>
          </font>
          <fill>
            <patternFill patternType="solid">
              <fgColor rgb="FFFFFFFF"/>
              <bgColor theme="3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type="path" left="0.5" right="0.5" top="0.5" bottom="0.5">
              <stop position="0">
                <color theme="8" tint="0.40000610370189521"/>
              </stop>
              <stop position="1">
                <color theme="4" tint="0.80001220740379042"/>
              </stop>
            </gradient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type="path" left="0.5" right="0.5" top="0.5" bottom="0.5">
              <stop position="0">
                <color theme="8" tint="0.40000610370189521"/>
              </stop>
              <stop position="1">
                <color theme="4" tint="0.80001220740379042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b/>
            <i val="0"/>
            <sz val="10"/>
            <color theme="0"/>
            <name val="Calibri"/>
            <scheme val="minor"/>
          </font>
          <fill>
            <patternFill patternType="solid">
              <fgColor theme="4" tint="0.79998168889431442"/>
              <bgColor theme="4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0"/>
            <name val="Calibri"/>
            <scheme val="minor"/>
          </font>
          <fill>
            <patternFill patternType="solid">
              <fgColor theme="4" tint="0.59999389629810485"/>
              <bgColor theme="4" tint="-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b/>
            <i val="0"/>
            <strike val="0"/>
            <sz val="10"/>
            <color theme="0"/>
            <name val="Calibri"/>
            <scheme val="minor"/>
          </font>
          <fill>
            <patternFill patternType="solid">
              <fgColor rgb="FFFFFFFF"/>
              <bgColor theme="3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nowy">
        <x14:slicerStyle name="nowy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nowy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  <x14:slicerStyle name="Styl fragmentatora 1"/>
      </x14:slicerStyles>
    </ext>
    <ext xmlns:x15="http://schemas.microsoft.com/office/spreadsheetml/2010/11/main" uri="{A0A4C193-F2C1-4fcb-8827-314CF55A85BB}">
      <x15:dxfs count="7">
        <dxf>
          <fill>
            <patternFill patternType="solid">
              <fgColor theme="4" tint="0.39997558519241921"/>
              <bgColor theme="4" tint="0.39997558519241921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14999847407452621"/>
              </stop>
              <stop position="1">
                <color theme="0" tint="-0.14999847407452621"/>
              </stop>
            </gradientFill>
          </fill>
          <border>
            <vertical/>
            <horizontal/>
          </border>
        </dxf>
        <dxf>
          <fill>
            <gradientFill degree="90">
              <stop position="0">
                <color theme="4" tint="0.59999389629810485"/>
              </stop>
              <stop position="1">
                <color theme="4"/>
              </stop>
            </gradientFill>
          </fill>
          <border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4" tint="-0.249977111117893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SlicerStyleLight1 2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6.xml"/><Relationship Id="rId18" Type="http://schemas.openxmlformats.org/officeDocument/2006/relationships/pivotCacheDefinition" Target="pivotCache/pivotCacheDefinition11.xml"/><Relationship Id="rId26" Type="http://schemas.openxmlformats.org/officeDocument/2006/relationships/pivotCacheDefinition" Target="pivotCache/pivotCacheDefinition19.xml"/><Relationship Id="rId39" Type="http://schemas.microsoft.com/office/2007/relationships/slicerCache" Target="slicerCaches/slicerCache4.xml"/><Relationship Id="rId21" Type="http://schemas.openxmlformats.org/officeDocument/2006/relationships/pivotCacheDefinition" Target="pivotCache/pivotCacheDefinition14.xml"/><Relationship Id="rId34" Type="http://schemas.openxmlformats.org/officeDocument/2006/relationships/pivotCacheDefinition" Target="pivotCache/pivotCacheDefinition27.xml"/><Relationship Id="rId42" Type="http://schemas.microsoft.com/office/2007/relationships/slicerCache" Target="slicerCaches/slicerCache7.xml"/><Relationship Id="rId47" Type="http://schemas.openxmlformats.org/officeDocument/2006/relationships/connections" Target="connections.xml"/><Relationship Id="rId50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9" Type="http://schemas.openxmlformats.org/officeDocument/2006/relationships/pivotCacheDefinition" Target="pivotCache/pivotCacheDefinition22.xml"/><Relationship Id="rId11" Type="http://schemas.openxmlformats.org/officeDocument/2006/relationships/pivotCacheDefinition" Target="pivotCache/pivotCacheDefinition4.xml"/><Relationship Id="rId24" Type="http://schemas.openxmlformats.org/officeDocument/2006/relationships/pivotCacheDefinition" Target="pivotCache/pivotCacheDefinition17.xml"/><Relationship Id="rId32" Type="http://schemas.openxmlformats.org/officeDocument/2006/relationships/pivotCacheDefinition" Target="pivotCache/pivotCacheDefinition25.xml"/><Relationship Id="rId37" Type="http://schemas.microsoft.com/office/2007/relationships/slicerCache" Target="slicerCaches/slicerCache2.xml"/><Relationship Id="rId40" Type="http://schemas.microsoft.com/office/2007/relationships/slicerCache" Target="slicerCaches/slicerCache5.xml"/><Relationship Id="rId45" Type="http://schemas.microsoft.com/office/2011/relationships/timelineCache" Target="timelineCaches/timelineCache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pivotCacheDefinition" Target="pivotCache/pivotCacheDefinition16.xml"/><Relationship Id="rId28" Type="http://schemas.openxmlformats.org/officeDocument/2006/relationships/pivotCacheDefinition" Target="pivotCache/pivotCacheDefinition21.xml"/><Relationship Id="rId36" Type="http://schemas.microsoft.com/office/2007/relationships/slicerCache" Target="slicerCaches/slicerCache1.xml"/><Relationship Id="rId49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19" Type="http://schemas.openxmlformats.org/officeDocument/2006/relationships/pivotCacheDefinition" Target="pivotCache/pivotCacheDefinition12.xml"/><Relationship Id="rId31" Type="http://schemas.openxmlformats.org/officeDocument/2006/relationships/pivotCacheDefinition" Target="pivotCache/pivotCacheDefinition24.xml"/><Relationship Id="rId44" Type="http://schemas.openxmlformats.org/officeDocument/2006/relationships/pivotCacheDefinition" Target="pivotCache/pivotCacheDefinition29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pivotCacheDefinition" Target="pivotCache/pivotCacheDefinition15.xml"/><Relationship Id="rId27" Type="http://schemas.openxmlformats.org/officeDocument/2006/relationships/pivotCacheDefinition" Target="pivotCache/pivotCacheDefinition20.xml"/><Relationship Id="rId30" Type="http://schemas.openxmlformats.org/officeDocument/2006/relationships/pivotCacheDefinition" Target="pivotCache/pivotCacheDefinition23.xml"/><Relationship Id="rId35" Type="http://schemas.openxmlformats.org/officeDocument/2006/relationships/pivotCacheDefinition" Target="pivotCache/pivotCacheDefinition28.xml"/><Relationship Id="rId43" Type="http://schemas.microsoft.com/office/2007/relationships/slicerCache" Target="slicerCaches/slicerCache8.xml"/><Relationship Id="rId48" Type="http://schemas.openxmlformats.org/officeDocument/2006/relationships/styles" Target="styles.xml"/><Relationship Id="rId8" Type="http://schemas.openxmlformats.org/officeDocument/2006/relationships/pivotCacheDefinition" Target="pivotCache/pivotCacheDefinition1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pivotCacheDefinition" Target="pivotCache/pivotCacheDefinition18.xml"/><Relationship Id="rId33" Type="http://schemas.openxmlformats.org/officeDocument/2006/relationships/pivotCacheDefinition" Target="pivotCache/pivotCacheDefinition26.xml"/><Relationship Id="rId38" Type="http://schemas.microsoft.com/office/2007/relationships/slicerCache" Target="slicerCaches/slicerCache3.xml"/><Relationship Id="rId46" Type="http://schemas.openxmlformats.org/officeDocument/2006/relationships/theme" Target="theme/theme1.xml"/><Relationship Id="rId20" Type="http://schemas.openxmlformats.org/officeDocument/2006/relationships/pivotCacheDefinition" Target="pivotCache/pivotCacheDefinition13.xml"/><Relationship Id="rId41" Type="http://schemas.microsoft.com/office/2007/relationships/slicerCache" Target="slicerCaches/slicerCache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[E-Commerce_Cleaned (Odzyskany) (Odzyskany).xlsx]Pivot tables-worksheet!Tabela przestawna6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tables-worksheet'!$I$11:$I$12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tables-worksheet'!$H$13:$H$17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'Pivot tables-worksheet'!$I$13:$I$17</c:f>
              <c:numCache>
                <c:formatCode>0.00%</c:formatCode>
                <c:ptCount val="5"/>
                <c:pt idx="0">
                  <c:v>0.13342503438789546</c:v>
                </c:pt>
                <c:pt idx="1">
                  <c:v>0.14246196403872752</c:v>
                </c:pt>
                <c:pt idx="2">
                  <c:v>0.13172804532577903</c:v>
                </c:pt>
                <c:pt idx="3">
                  <c:v>0.1148936170212766</c:v>
                </c:pt>
                <c:pt idx="4">
                  <c:v>0.11246612466124661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4F-4420-BDA1-FF6BCEFE511D}"/>
            </c:ext>
          </c:extLst>
        </c:ser>
        <c:ser>
          <c:idx val="1"/>
          <c:order val="1"/>
          <c:tx>
            <c:strRef>
              <c:f>'Pivot tables-worksheet'!$J$11:$J$12</c:f>
              <c:strCache>
                <c:ptCount val="1"/>
                <c:pt idx="0">
                  <c:v>Rejected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tables-worksheet'!$H$13:$H$17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'Pivot tables-worksheet'!$J$13:$J$17</c:f>
              <c:numCache>
                <c:formatCode>0.00%</c:formatCode>
                <c:ptCount val="5"/>
                <c:pt idx="0">
                  <c:v>4.951856946354883E-2</c:v>
                </c:pt>
                <c:pt idx="1">
                  <c:v>8.9903181189488243E-2</c:v>
                </c:pt>
                <c:pt idx="2">
                  <c:v>5.8073654390934842E-2</c:v>
                </c:pt>
                <c:pt idx="3">
                  <c:v>6.3829787234042548E-2</c:v>
                </c:pt>
                <c:pt idx="4">
                  <c:v>6.097560975609756E-2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4F-4420-BDA1-FF6BCEFE511D}"/>
            </c:ext>
          </c:extLst>
        </c:ser>
        <c:ser>
          <c:idx val="2"/>
          <c:order val="2"/>
          <c:tx>
            <c:strRef>
              <c:f>'Pivot tables-worksheet'!$K$11:$K$12</c:f>
              <c:strCache>
                <c:ptCount val="1"/>
                <c:pt idx="0">
                  <c:v>In Process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tables-worksheet'!$H$13:$H$17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'Pivot tables-worksheet'!$K$13:$K$17</c:f>
              <c:numCache>
                <c:formatCode>0.00%</c:formatCode>
                <c:ptCount val="5"/>
                <c:pt idx="0">
                  <c:v>0.18707015130674004</c:v>
                </c:pt>
                <c:pt idx="1">
                  <c:v>0.19640387275242047</c:v>
                </c:pt>
                <c:pt idx="2">
                  <c:v>0.17847025495750707</c:v>
                </c:pt>
                <c:pt idx="3">
                  <c:v>0.16170212765957448</c:v>
                </c:pt>
                <c:pt idx="4">
                  <c:v>0.1991869918699187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4F-4420-BDA1-FF6BCEFE511D}"/>
            </c:ext>
          </c:extLst>
        </c:ser>
        <c:ser>
          <c:idx val="3"/>
          <c:order val="3"/>
          <c:tx>
            <c:strRef>
              <c:f>'Pivot tables-worksheet'!$L$11:$L$12</c:f>
              <c:strCache>
                <c:ptCount val="1"/>
                <c:pt idx="0">
                  <c:v>Completed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tables-worksheet'!$H$13:$H$17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'Pivot tables-worksheet'!$L$13:$L$17</c:f>
              <c:numCache>
                <c:formatCode>0.00%</c:formatCode>
                <c:ptCount val="5"/>
                <c:pt idx="0">
                  <c:v>0.62998624484181565</c:v>
                </c:pt>
                <c:pt idx="1">
                  <c:v>0.57123098201936373</c:v>
                </c:pt>
                <c:pt idx="2">
                  <c:v>0.63172804532577909</c:v>
                </c:pt>
                <c:pt idx="3">
                  <c:v>0.65957446808510634</c:v>
                </c:pt>
                <c:pt idx="4">
                  <c:v>0.62737127371273715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4F-4420-BDA1-FF6BCEFE5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0585615"/>
        <c:axId val="1380575631"/>
      </c:barChart>
      <c:catAx>
        <c:axId val="138058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575631"/>
        <c:crosses val="autoZero"/>
        <c:auto val="1"/>
        <c:lblAlgn val="ctr"/>
        <c:lblOffset val="100"/>
        <c:noMultiLvlLbl val="0"/>
      </c:catAx>
      <c:valAx>
        <c:axId val="138057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58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[E-Commerce_Cleaned (Odzyskany) (Odzyskany).xlsx]Pivot tables-worksheet!Tabela przestawna4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tables-worksheet'!$B$372</c:f>
              <c:strCache>
                <c:ptCount val="1"/>
                <c:pt idx="0">
                  <c:v>Suma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tables-worksheet'!$A$373:$A$377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'Pivot tables-worksheet'!$B$373:$B$377</c:f>
              <c:numCache>
                <c:formatCode>0</c:formatCode>
                <c:ptCount val="5"/>
                <c:pt idx="0">
                  <c:v>727</c:v>
                </c:pt>
                <c:pt idx="1">
                  <c:v>723</c:v>
                </c:pt>
                <c:pt idx="2">
                  <c:v>706</c:v>
                </c:pt>
                <c:pt idx="3">
                  <c:v>705</c:v>
                </c:pt>
                <c:pt idx="4">
                  <c:v>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7A-4E4B-B5E0-1DC49A0FB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5134511"/>
        <c:axId val="1995134927"/>
      </c:lineChart>
      <c:catAx>
        <c:axId val="199513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134927"/>
        <c:crosses val="autoZero"/>
        <c:auto val="1"/>
        <c:lblAlgn val="ctr"/>
        <c:lblOffset val="100"/>
        <c:noMultiLvlLbl val="0"/>
      </c:catAx>
      <c:valAx>
        <c:axId val="199513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13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[E-Commerce_Cleaned (Odzyskany) (Odzyskany).xlsx]Pivot tables-worksheet2!Tabela przestawna1</c:name>
    <c:fmtId val="15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tables-worksheet2'!$B$48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tables-worksheet2'!$A$49:$A$58</c:f>
              <c:strCache>
                <c:ptCount val="10"/>
                <c:pt idx="0">
                  <c:v>France</c:v>
                </c:pt>
                <c:pt idx="1">
                  <c:v>Italy</c:v>
                </c:pt>
                <c:pt idx="2">
                  <c:v>Canada</c:v>
                </c:pt>
                <c:pt idx="3">
                  <c:v>India</c:v>
                </c:pt>
                <c:pt idx="4">
                  <c:v>South Korea</c:v>
                </c:pt>
                <c:pt idx="5">
                  <c:v>Germany</c:v>
                </c:pt>
                <c:pt idx="6">
                  <c:v>China</c:v>
                </c:pt>
                <c:pt idx="7">
                  <c:v>United Kingdom</c:v>
                </c:pt>
                <c:pt idx="8">
                  <c:v>Japan</c:v>
                </c:pt>
                <c:pt idx="9">
                  <c:v>United States</c:v>
                </c:pt>
              </c:strCache>
            </c:strRef>
          </c:cat>
          <c:val>
            <c:numRef>
              <c:f>'Pivot tables-worksheet2'!$B$49:$B$58</c:f>
              <c:numCache>
                <c:formatCode>0</c:formatCode>
                <c:ptCount val="10"/>
                <c:pt idx="0">
                  <c:v>160</c:v>
                </c:pt>
                <c:pt idx="1">
                  <c:v>166</c:v>
                </c:pt>
                <c:pt idx="2">
                  <c:v>177</c:v>
                </c:pt>
                <c:pt idx="3">
                  <c:v>186</c:v>
                </c:pt>
                <c:pt idx="4">
                  <c:v>187</c:v>
                </c:pt>
                <c:pt idx="5">
                  <c:v>193</c:v>
                </c:pt>
                <c:pt idx="6">
                  <c:v>224</c:v>
                </c:pt>
                <c:pt idx="7">
                  <c:v>232</c:v>
                </c:pt>
                <c:pt idx="8">
                  <c:v>280</c:v>
                </c:pt>
                <c:pt idx="9">
                  <c:v>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EF-4D42-BFA3-203862EC4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95644672"/>
        <c:axId val="1175985632"/>
      </c:barChart>
      <c:catAx>
        <c:axId val="695644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985632"/>
        <c:crosses val="autoZero"/>
        <c:auto val="1"/>
        <c:lblAlgn val="ctr"/>
        <c:lblOffset val="100"/>
        <c:noMultiLvlLbl val="0"/>
      </c:catAx>
      <c:valAx>
        <c:axId val="117598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64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[E-Commerce_Cleaned (Odzyskany) (Odzyskany).xlsx]Pivot tables-worksheet2!Tabela przestawna2</c:name>
    <c:fmtId val="1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'Pivot tables-worksheet2'!$H$60</c:f>
              <c:strCache>
                <c:ptCount val="1"/>
                <c:pt idx="0">
                  <c:v>Loss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tables-worksheet2'!$E$61:$E$85</c:f>
              <c:multiLvlStrCache>
                <c:ptCount val="20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</c:lvl>
                <c:lvl>
                  <c:pt idx="0">
                    <c:v>2019</c:v>
                  </c:pt>
                  <c:pt idx="4">
                    <c:v>2020</c:v>
                  </c:pt>
                  <c:pt idx="8">
                    <c:v>2021</c:v>
                  </c:pt>
                  <c:pt idx="12">
                    <c:v>2022</c:v>
                  </c:pt>
                  <c:pt idx="16">
                    <c:v>2023</c:v>
                  </c:pt>
                </c:lvl>
              </c:multiLvlStrCache>
            </c:multiLvlStrRef>
          </c:cat>
          <c:val>
            <c:numRef>
              <c:f>'Pivot tables-worksheet2'!$H$61:$H$85</c:f>
              <c:numCache>
                <c:formatCode>_-[$$-409]* #\ ##0_ ;_-[$$-409]* \-#\ ##0\ ;_-[$$-409]* "-"??_ ;_-@_ </c:formatCode>
                <c:ptCount val="20"/>
                <c:pt idx="0">
                  <c:v>6726.029999999997</c:v>
                </c:pt>
                <c:pt idx="1">
                  <c:v>6206.3000000000047</c:v>
                </c:pt>
                <c:pt idx="2">
                  <c:v>7822.7199999999884</c:v>
                </c:pt>
                <c:pt idx="3">
                  <c:v>6115.3500000000113</c:v>
                </c:pt>
                <c:pt idx="4">
                  <c:v>6293.149999999996</c:v>
                </c:pt>
                <c:pt idx="5">
                  <c:v>6623.8300000000054</c:v>
                </c:pt>
                <c:pt idx="6">
                  <c:v>7241.7899999999954</c:v>
                </c:pt>
                <c:pt idx="7">
                  <c:v>8973.1200000000026</c:v>
                </c:pt>
                <c:pt idx="8">
                  <c:v>6338.1399999999976</c:v>
                </c:pt>
                <c:pt idx="9">
                  <c:v>4295.9999999999964</c:v>
                </c:pt>
                <c:pt idx="10">
                  <c:v>7442.5599999999959</c:v>
                </c:pt>
                <c:pt idx="11">
                  <c:v>6283.0799999999963</c:v>
                </c:pt>
                <c:pt idx="12">
                  <c:v>5993.9699999999939</c:v>
                </c:pt>
                <c:pt idx="13">
                  <c:v>5051.18</c:v>
                </c:pt>
                <c:pt idx="14">
                  <c:v>6974.049999999992</c:v>
                </c:pt>
                <c:pt idx="15">
                  <c:v>5533.8099999999922</c:v>
                </c:pt>
                <c:pt idx="16">
                  <c:v>7191.7099999999991</c:v>
                </c:pt>
                <c:pt idx="17">
                  <c:v>6422.010000000013</c:v>
                </c:pt>
                <c:pt idx="18">
                  <c:v>6861.1899999999987</c:v>
                </c:pt>
                <c:pt idx="19">
                  <c:v>5925.6899999999951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3F-4E1D-9E59-0A65C1DFA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17838543"/>
        <c:axId val="1917833967"/>
      </c:barChart>
      <c:lineChart>
        <c:grouping val="standard"/>
        <c:varyColors val="0"/>
        <c:ser>
          <c:idx val="0"/>
          <c:order val="0"/>
          <c:tx>
            <c:strRef>
              <c:f>'Pivot tables-worksheet2'!$F$60</c:f>
              <c:strCache>
                <c:ptCount val="1"/>
                <c:pt idx="0">
                  <c:v>Total value of completed orders
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'Pivot tables-worksheet2'!$E$61:$E$85</c:f>
              <c:multiLvlStrCache>
                <c:ptCount val="20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</c:lvl>
                <c:lvl>
                  <c:pt idx="0">
                    <c:v>2019</c:v>
                  </c:pt>
                  <c:pt idx="4">
                    <c:v>2020</c:v>
                  </c:pt>
                  <c:pt idx="8">
                    <c:v>2021</c:v>
                  </c:pt>
                  <c:pt idx="12">
                    <c:v>2022</c:v>
                  </c:pt>
                  <c:pt idx="16">
                    <c:v>2023</c:v>
                  </c:pt>
                </c:lvl>
              </c:multiLvlStrCache>
            </c:multiLvlStrRef>
          </c:cat>
          <c:val>
            <c:numRef>
              <c:f>'Pivot tables-worksheet2'!$F$61:$F$85</c:f>
              <c:numCache>
                <c:formatCode>_-[$$-409]* #\ ##0_ ;_-[$$-409]* \-#\ ##0\ ;_-[$$-409]* "-"??_ ;_-@_ </c:formatCode>
                <c:ptCount val="20"/>
                <c:pt idx="0">
                  <c:v>10107.760000000004</c:v>
                </c:pt>
                <c:pt idx="1">
                  <c:v>11182.729999999998</c:v>
                </c:pt>
                <c:pt idx="2">
                  <c:v>10413.740000000003</c:v>
                </c:pt>
                <c:pt idx="3">
                  <c:v>12098.860000000002</c:v>
                </c:pt>
                <c:pt idx="4">
                  <c:v>12377.909999999998</c:v>
                </c:pt>
                <c:pt idx="5">
                  <c:v>11646.579999999998</c:v>
                </c:pt>
                <c:pt idx="6">
                  <c:v>10651.97</c:v>
                </c:pt>
                <c:pt idx="7">
                  <c:v>9992.2999999999956</c:v>
                </c:pt>
                <c:pt idx="8">
                  <c:v>9482</c:v>
                </c:pt>
                <c:pt idx="9">
                  <c:v>11652.170000000004</c:v>
                </c:pt>
                <c:pt idx="10">
                  <c:v>11163.959999999997</c:v>
                </c:pt>
                <c:pt idx="11">
                  <c:v>11332.769999999999</c:v>
                </c:pt>
                <c:pt idx="12">
                  <c:v>10588.29</c:v>
                </c:pt>
                <c:pt idx="13">
                  <c:v>11257.720000000005</c:v>
                </c:pt>
                <c:pt idx="14">
                  <c:v>10550.29</c:v>
                </c:pt>
                <c:pt idx="15">
                  <c:v>12188.889999999998</c:v>
                </c:pt>
                <c:pt idx="16">
                  <c:v>9884.0999999999985</c:v>
                </c:pt>
                <c:pt idx="17">
                  <c:v>11139.659999999996</c:v>
                </c:pt>
                <c:pt idx="18">
                  <c:v>10720.369999999995</c:v>
                </c:pt>
                <c:pt idx="19">
                  <c:v>11773.770000000004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3F-4E1D-9E59-0A65C1DFA73A}"/>
            </c:ext>
          </c:extLst>
        </c:ser>
        <c:ser>
          <c:idx val="1"/>
          <c:order val="1"/>
          <c:tx>
            <c:strRef>
              <c:f>'Pivot tables-worksheet2'!$G$60</c:f>
              <c:strCache>
                <c:ptCount val="1"/>
                <c:pt idx="0">
                  <c:v>Total value of all orders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'Pivot tables-worksheet2'!$E$61:$E$85</c:f>
              <c:multiLvlStrCache>
                <c:ptCount val="20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</c:lvl>
                <c:lvl>
                  <c:pt idx="0">
                    <c:v>2019</c:v>
                  </c:pt>
                  <c:pt idx="4">
                    <c:v>2020</c:v>
                  </c:pt>
                  <c:pt idx="8">
                    <c:v>2021</c:v>
                  </c:pt>
                  <c:pt idx="12">
                    <c:v>2022</c:v>
                  </c:pt>
                  <c:pt idx="16">
                    <c:v>2023</c:v>
                  </c:pt>
                </c:lvl>
              </c:multiLvlStrCache>
            </c:multiLvlStrRef>
          </c:cat>
          <c:val>
            <c:numRef>
              <c:f>'Pivot tables-worksheet2'!$G$61:$G$85</c:f>
              <c:numCache>
                <c:formatCode>_-[$$-409]* #\ ##0_ ;_-[$$-409]* \-#\ ##0\ ;_-[$$-409]* "-"??_ ;_-@_ </c:formatCode>
                <c:ptCount val="20"/>
                <c:pt idx="0">
                  <c:v>16833.79</c:v>
                </c:pt>
                <c:pt idx="1">
                  <c:v>17389.030000000002</c:v>
                </c:pt>
                <c:pt idx="2">
                  <c:v>18236.459999999992</c:v>
                </c:pt>
                <c:pt idx="3">
                  <c:v>18214.210000000014</c:v>
                </c:pt>
                <c:pt idx="4">
                  <c:v>18671.059999999994</c:v>
                </c:pt>
                <c:pt idx="5">
                  <c:v>18270.410000000003</c:v>
                </c:pt>
                <c:pt idx="6">
                  <c:v>17893.759999999995</c:v>
                </c:pt>
                <c:pt idx="7">
                  <c:v>18965.419999999998</c:v>
                </c:pt>
                <c:pt idx="8">
                  <c:v>15820.139999999998</c:v>
                </c:pt>
                <c:pt idx="9">
                  <c:v>15948.17</c:v>
                </c:pt>
                <c:pt idx="10">
                  <c:v>18606.519999999993</c:v>
                </c:pt>
                <c:pt idx="11">
                  <c:v>17615.849999999995</c:v>
                </c:pt>
                <c:pt idx="12">
                  <c:v>16582.259999999995</c:v>
                </c:pt>
                <c:pt idx="13">
                  <c:v>16308.900000000005</c:v>
                </c:pt>
                <c:pt idx="14">
                  <c:v>17524.339999999993</c:v>
                </c:pt>
                <c:pt idx="15">
                  <c:v>17722.69999999999</c:v>
                </c:pt>
                <c:pt idx="16">
                  <c:v>17075.809999999998</c:v>
                </c:pt>
                <c:pt idx="17">
                  <c:v>17561.670000000009</c:v>
                </c:pt>
                <c:pt idx="18">
                  <c:v>17581.559999999994</c:v>
                </c:pt>
                <c:pt idx="19">
                  <c:v>17699.46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3F-4E1D-9E59-0A65C1DFA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7838543"/>
        <c:axId val="1917833967"/>
      </c:lineChart>
      <c:catAx>
        <c:axId val="191783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833967"/>
        <c:crosses val="autoZero"/>
        <c:auto val="1"/>
        <c:lblAlgn val="ctr"/>
        <c:lblOffset val="100"/>
        <c:noMultiLvlLbl val="0"/>
      </c:catAx>
      <c:valAx>
        <c:axId val="191783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83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[E-Commerce_Cleaned (Odzyskany) (Odzyskany).xlsx]Pivot tables-worksheet2!Tabela przestawna32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>
                <a:solidFill>
                  <a:schemeClr val="bg2">
                    <a:lumMod val="75000"/>
                  </a:schemeClr>
                </a:solidFill>
              </a:rPr>
              <a:t>Number of </a:t>
            </a:r>
            <a:r>
              <a:rPr lang="pl-PL" b="1">
                <a:solidFill>
                  <a:schemeClr val="accent1">
                    <a:lumMod val="40000"/>
                    <a:lumOff val="60000"/>
                  </a:schemeClr>
                </a:solidFill>
              </a:rPr>
              <a:t>orders</a:t>
            </a:r>
            <a:endParaRPr lang="en-US" b="1">
              <a:solidFill>
                <a:schemeClr val="accent1">
                  <a:lumMod val="40000"/>
                  <a:lumOff val="60000"/>
                </a:schemeClr>
              </a:solidFill>
            </a:endParaRPr>
          </a:p>
        </c:rich>
      </c:tx>
      <c:layout>
        <c:manualLayout>
          <c:xMode val="edge"/>
          <c:yMode val="edge"/>
          <c:x val="7.1204228666047614E-2"/>
          <c:y val="2.77779952112453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solidFill>
              <a:schemeClr val="accent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7547353560670676E-2"/>
          <c:y val="0.20484102569454773"/>
          <c:w val="0.9048751456403521"/>
          <c:h val="0.574817986444327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tables-worksheet2'!$B$18</c:f>
              <c:strCache>
                <c:ptCount val="1"/>
                <c:pt idx="0">
                  <c:v>Liczba InvoiceNumber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tables-worksheet2'!$A$19:$A$43</c:f>
              <c:multiLvlStrCache>
                <c:ptCount val="20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</c:lvl>
                <c:lvl>
                  <c:pt idx="0">
                    <c:v>2019</c:v>
                  </c:pt>
                  <c:pt idx="4">
                    <c:v>2020</c:v>
                  </c:pt>
                  <c:pt idx="8">
                    <c:v>2021</c:v>
                  </c:pt>
                  <c:pt idx="12">
                    <c:v>2022</c:v>
                  </c:pt>
                  <c:pt idx="16">
                    <c:v>2023</c:v>
                  </c:pt>
                </c:lvl>
              </c:multiLvlStrCache>
            </c:multiLvlStrRef>
          </c:cat>
          <c:val>
            <c:numRef>
              <c:f>'Pivot tables-worksheet2'!$B$19:$B$43</c:f>
              <c:numCache>
                <c:formatCode>0</c:formatCode>
                <c:ptCount val="20"/>
                <c:pt idx="0">
                  <c:v>182</c:v>
                </c:pt>
                <c:pt idx="1">
                  <c:v>182</c:v>
                </c:pt>
                <c:pt idx="2">
                  <c:v>179</c:v>
                </c:pt>
                <c:pt idx="3">
                  <c:v>184</c:v>
                </c:pt>
                <c:pt idx="4">
                  <c:v>177</c:v>
                </c:pt>
                <c:pt idx="5">
                  <c:v>179</c:v>
                </c:pt>
                <c:pt idx="6">
                  <c:v>169</c:v>
                </c:pt>
                <c:pt idx="7">
                  <c:v>198</c:v>
                </c:pt>
                <c:pt idx="8">
                  <c:v>174</c:v>
                </c:pt>
                <c:pt idx="9">
                  <c:v>173</c:v>
                </c:pt>
                <c:pt idx="10">
                  <c:v>180</c:v>
                </c:pt>
                <c:pt idx="11">
                  <c:v>179</c:v>
                </c:pt>
                <c:pt idx="12">
                  <c:v>169</c:v>
                </c:pt>
                <c:pt idx="13">
                  <c:v>181</c:v>
                </c:pt>
                <c:pt idx="14">
                  <c:v>169</c:v>
                </c:pt>
                <c:pt idx="15">
                  <c:v>186</c:v>
                </c:pt>
                <c:pt idx="16">
                  <c:v>186</c:v>
                </c:pt>
                <c:pt idx="17">
                  <c:v>184</c:v>
                </c:pt>
                <c:pt idx="18">
                  <c:v>183</c:v>
                </c:pt>
                <c:pt idx="19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7D-4057-BB7A-A068CDD91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7909392"/>
        <c:axId val="1117908976"/>
      </c:barChart>
      <c:lineChart>
        <c:grouping val="standard"/>
        <c:varyColors val="0"/>
        <c:ser>
          <c:idx val="1"/>
          <c:order val="1"/>
          <c:tx>
            <c:strRef>
              <c:f>'Pivot tables-worksheet2'!$C$18</c:f>
              <c:strCache>
                <c:ptCount val="1"/>
                <c:pt idx="0">
                  <c:v>Liczba InvoiceNumber2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tables-worksheet2'!$A$19:$A$43</c:f>
              <c:multiLvlStrCache>
                <c:ptCount val="20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</c:lvl>
                <c:lvl>
                  <c:pt idx="0">
                    <c:v>2019</c:v>
                  </c:pt>
                  <c:pt idx="4">
                    <c:v>2020</c:v>
                  </c:pt>
                  <c:pt idx="8">
                    <c:v>2021</c:v>
                  </c:pt>
                  <c:pt idx="12">
                    <c:v>2022</c:v>
                  </c:pt>
                  <c:pt idx="16">
                    <c:v>2023</c:v>
                  </c:pt>
                </c:lvl>
              </c:multiLvlStrCache>
            </c:multiLvlStrRef>
          </c:cat>
          <c:val>
            <c:numRef>
              <c:f>'Pivot tables-worksheet2'!$C$19:$C$43</c:f>
              <c:numCache>
                <c:formatCode>0</c:formatCode>
                <c:ptCount val="20"/>
                <c:pt idx="0">
                  <c:v>182</c:v>
                </c:pt>
                <c:pt idx="1">
                  <c:v>182</c:v>
                </c:pt>
                <c:pt idx="2">
                  <c:v>179</c:v>
                </c:pt>
                <c:pt idx="3">
                  <c:v>184</c:v>
                </c:pt>
                <c:pt idx="4">
                  <c:v>177</c:v>
                </c:pt>
                <c:pt idx="5">
                  <c:v>179</c:v>
                </c:pt>
                <c:pt idx="6">
                  <c:v>169</c:v>
                </c:pt>
                <c:pt idx="7">
                  <c:v>198</c:v>
                </c:pt>
                <c:pt idx="8">
                  <c:v>174</c:v>
                </c:pt>
                <c:pt idx="9">
                  <c:v>173</c:v>
                </c:pt>
                <c:pt idx="10">
                  <c:v>180</c:v>
                </c:pt>
                <c:pt idx="11">
                  <c:v>179</c:v>
                </c:pt>
                <c:pt idx="12">
                  <c:v>169</c:v>
                </c:pt>
                <c:pt idx="13">
                  <c:v>181</c:v>
                </c:pt>
                <c:pt idx="14">
                  <c:v>169</c:v>
                </c:pt>
                <c:pt idx="15">
                  <c:v>186</c:v>
                </c:pt>
                <c:pt idx="16">
                  <c:v>186</c:v>
                </c:pt>
                <c:pt idx="17">
                  <c:v>184</c:v>
                </c:pt>
                <c:pt idx="18">
                  <c:v>183</c:v>
                </c:pt>
                <c:pt idx="19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82-4919-AF70-0A097F28C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7909392"/>
        <c:axId val="1117908976"/>
      </c:lineChart>
      <c:catAx>
        <c:axId val="1117909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2">
                <a:lumMod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908976"/>
        <c:crosses val="autoZero"/>
        <c:auto val="1"/>
        <c:lblAlgn val="ctr"/>
        <c:lblOffset val="100"/>
        <c:noMultiLvlLbl val="0"/>
      </c:catAx>
      <c:valAx>
        <c:axId val="1117908976"/>
        <c:scaling>
          <c:orientation val="minMax"/>
          <c:max val="200"/>
          <c:min val="0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bg2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909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[E-Commerce_Cleaned (Odzyskany) (Odzyskany).xlsx]Pivot tables-worksheet2!Tabela przestawna1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b="1">
                <a:solidFill>
                  <a:schemeClr val="bg2">
                    <a:lumMod val="75000"/>
                  </a:schemeClr>
                </a:solidFill>
              </a:rPr>
              <a:t>Top 10 </a:t>
            </a:r>
            <a:r>
              <a:rPr lang="pl-PL">
                <a:solidFill>
                  <a:schemeClr val="bg2">
                    <a:lumMod val="75000"/>
                  </a:schemeClr>
                </a:solidFill>
              </a:rPr>
              <a:t>countries</a:t>
            </a:r>
            <a:endParaRPr lang="en-US">
              <a:solidFill>
                <a:schemeClr val="bg2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17767181310488506"/>
          <c:y val="3.25245277769668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>
              <a:lumMod val="40000"/>
              <a:lumOff val="60000"/>
            </a:schemeClr>
          </a:solidFill>
          <a:ln w="34925">
            <a:solidFill>
              <a:schemeClr val="accent1">
                <a:lumMod val="40000"/>
                <a:lumOff val="60000"/>
              </a:schemeClr>
            </a:solidFill>
          </a:ln>
          <a:effectLst>
            <a:outerShdw blurRad="50800" dist="50800" dir="5400000" sx="1000" sy="1000" algn="ctr" rotWithShape="0">
              <a:srgbClr val="000000">
                <a:alpha val="43137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>
              <a:lumMod val="40000"/>
              <a:lumOff val="60000"/>
            </a:schemeClr>
          </a:solidFill>
          <a:ln w="34925">
            <a:solidFill>
              <a:schemeClr val="accent1">
                <a:lumMod val="40000"/>
                <a:lumOff val="60000"/>
              </a:schemeClr>
            </a:solidFill>
          </a:ln>
          <a:effectLst>
            <a:outerShdw blurRad="50800" dist="50800" dir="5400000" sx="1000" sy="1000" algn="ctr" rotWithShape="0">
              <a:srgbClr val="000000">
                <a:alpha val="43137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8592412054420132"/>
          <c:y val="0.24184748229291614"/>
          <c:w val="0.74668573037297581"/>
          <c:h val="0.5983404253848201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tables-worksheet2'!$B$48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 w="34925">
              <a:solidFill>
                <a:schemeClr val="accent1">
                  <a:lumMod val="40000"/>
                  <a:lumOff val="60000"/>
                </a:schemeClr>
              </a:solidFill>
            </a:ln>
            <a:effectLst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tables-worksheet2'!$A$49:$A$58</c:f>
              <c:strCache>
                <c:ptCount val="10"/>
                <c:pt idx="0">
                  <c:v>France</c:v>
                </c:pt>
                <c:pt idx="1">
                  <c:v>Italy</c:v>
                </c:pt>
                <c:pt idx="2">
                  <c:v>Canada</c:v>
                </c:pt>
                <c:pt idx="3">
                  <c:v>India</c:v>
                </c:pt>
                <c:pt idx="4">
                  <c:v>South Korea</c:v>
                </c:pt>
                <c:pt idx="5">
                  <c:v>Germany</c:v>
                </c:pt>
                <c:pt idx="6">
                  <c:v>China</c:v>
                </c:pt>
                <c:pt idx="7">
                  <c:v>United Kingdom</c:v>
                </c:pt>
                <c:pt idx="8">
                  <c:v>Japan</c:v>
                </c:pt>
                <c:pt idx="9">
                  <c:v>United States</c:v>
                </c:pt>
              </c:strCache>
            </c:strRef>
          </c:cat>
          <c:val>
            <c:numRef>
              <c:f>'Pivot tables-worksheet2'!$B$49:$B$58</c:f>
              <c:numCache>
                <c:formatCode>0</c:formatCode>
                <c:ptCount val="10"/>
                <c:pt idx="0">
                  <c:v>160</c:v>
                </c:pt>
                <c:pt idx="1">
                  <c:v>166</c:v>
                </c:pt>
                <c:pt idx="2">
                  <c:v>177</c:v>
                </c:pt>
                <c:pt idx="3">
                  <c:v>186</c:v>
                </c:pt>
                <c:pt idx="4">
                  <c:v>187</c:v>
                </c:pt>
                <c:pt idx="5">
                  <c:v>193</c:v>
                </c:pt>
                <c:pt idx="6">
                  <c:v>224</c:v>
                </c:pt>
                <c:pt idx="7">
                  <c:v>232</c:v>
                </c:pt>
                <c:pt idx="8">
                  <c:v>280</c:v>
                </c:pt>
                <c:pt idx="9">
                  <c:v>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1-404E-B8A7-A8AD601D3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95644672"/>
        <c:axId val="1175985632"/>
      </c:barChart>
      <c:catAx>
        <c:axId val="6956446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2">
                <a:lumMod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985632"/>
        <c:crosses val="autoZero"/>
        <c:auto val="1"/>
        <c:lblAlgn val="ctr"/>
        <c:lblOffset val="100"/>
        <c:noMultiLvlLbl val="0"/>
      </c:catAx>
      <c:valAx>
        <c:axId val="1175985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>
                    <a:solidFill>
                      <a:schemeClr val="bg2">
                        <a:lumMod val="75000"/>
                      </a:schemeClr>
                    </a:solidFill>
                  </a:rPr>
                  <a:t>Number</a:t>
                </a:r>
                <a:r>
                  <a:rPr lang="pl-PL" sz="1000" baseline="0">
                    <a:solidFill>
                      <a:schemeClr val="bg2">
                        <a:lumMod val="75000"/>
                      </a:schemeClr>
                    </a:solidFill>
                  </a:rPr>
                  <a:t> of orders</a:t>
                </a:r>
                <a:endParaRPr lang="en-US" sz="1000">
                  <a:solidFill>
                    <a:schemeClr val="bg2">
                      <a:lumMod val="75000"/>
                    </a:schemeClr>
                  </a:solidFill>
                </a:endParaRPr>
              </a:p>
            </c:rich>
          </c:tx>
          <c:layout>
            <c:manualLayout>
              <c:xMode val="edge"/>
              <c:yMode val="edge"/>
              <c:x val="0.17474913065764408"/>
              <c:y val="0.922237544629133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bg2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644672"/>
        <c:crosses val="autoZero"/>
        <c:crossBetween val="between"/>
        <c:majorUnit val="4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[E-Commerce_Cleaned (Odzyskany) (Odzyskany).xlsx]Pivot tables-worksheet2!Tabela przestawna2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solidFill>
                  <a:schemeClr val="accent1">
                    <a:lumMod val="75000"/>
                  </a:schemeClr>
                </a:solidFill>
                <a:effectLst/>
              </a:rPr>
              <a:t>Loss</a:t>
            </a:r>
            <a:r>
              <a:rPr lang="en-US" sz="1400" b="0" i="0" baseline="0">
                <a:solidFill>
                  <a:schemeClr val="bg2">
                    <a:lumMod val="75000"/>
                  </a:schemeClr>
                </a:solidFill>
                <a:effectLst/>
              </a:rPr>
              <a:t> on uncompleted orders</a:t>
            </a:r>
            <a:endParaRPr lang="en-US" sz="1400">
              <a:solidFill>
                <a:schemeClr val="bg2">
                  <a:lumMod val="75000"/>
                </a:schemeClr>
              </a:solidFill>
              <a:effectLst/>
            </a:endParaRPr>
          </a:p>
        </c:rich>
      </c:tx>
      <c:layout>
        <c:manualLayout>
          <c:xMode val="edge"/>
          <c:yMode val="edge"/>
          <c:x val="6.9850296172821388E-2"/>
          <c:y val="2.68818677079500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tx2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tx2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6982555717820172E-2"/>
          <c:y val="0.23628423528502507"/>
          <c:w val="0.90721446033465991"/>
          <c:h val="0.58496788967559821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'Pivot tables-worksheet2'!$H$60</c:f>
              <c:strCache>
                <c:ptCount val="1"/>
                <c:pt idx="0">
                  <c:v>Loss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multiLvlStrRef>
              <c:f>'Pivot tables-worksheet2'!$E$61:$E$85</c:f>
              <c:multiLvlStrCache>
                <c:ptCount val="20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</c:lvl>
                <c:lvl>
                  <c:pt idx="0">
                    <c:v>2019</c:v>
                  </c:pt>
                  <c:pt idx="4">
                    <c:v>2020</c:v>
                  </c:pt>
                  <c:pt idx="8">
                    <c:v>2021</c:v>
                  </c:pt>
                  <c:pt idx="12">
                    <c:v>2022</c:v>
                  </c:pt>
                  <c:pt idx="16">
                    <c:v>2023</c:v>
                  </c:pt>
                </c:lvl>
              </c:multiLvlStrCache>
            </c:multiLvlStrRef>
          </c:cat>
          <c:val>
            <c:numRef>
              <c:f>'Pivot tables-worksheet2'!$H$61:$H$85</c:f>
              <c:numCache>
                <c:formatCode>_-[$$-409]* #\ ##0_ ;_-[$$-409]* \-#\ ##0\ ;_-[$$-409]* "-"??_ ;_-@_ </c:formatCode>
                <c:ptCount val="20"/>
                <c:pt idx="0">
                  <c:v>6726.029999999997</c:v>
                </c:pt>
                <c:pt idx="1">
                  <c:v>6206.3000000000047</c:v>
                </c:pt>
                <c:pt idx="2">
                  <c:v>7822.7199999999884</c:v>
                </c:pt>
                <c:pt idx="3">
                  <c:v>6115.3500000000113</c:v>
                </c:pt>
                <c:pt idx="4">
                  <c:v>6293.149999999996</c:v>
                </c:pt>
                <c:pt idx="5">
                  <c:v>6623.8300000000054</c:v>
                </c:pt>
                <c:pt idx="6">
                  <c:v>7241.7899999999954</c:v>
                </c:pt>
                <c:pt idx="7">
                  <c:v>8973.1200000000026</c:v>
                </c:pt>
                <c:pt idx="8">
                  <c:v>6338.1399999999976</c:v>
                </c:pt>
                <c:pt idx="9">
                  <c:v>4295.9999999999964</c:v>
                </c:pt>
                <c:pt idx="10">
                  <c:v>7442.5599999999959</c:v>
                </c:pt>
                <c:pt idx="11">
                  <c:v>6283.0799999999963</c:v>
                </c:pt>
                <c:pt idx="12">
                  <c:v>5993.9699999999939</c:v>
                </c:pt>
                <c:pt idx="13">
                  <c:v>5051.18</c:v>
                </c:pt>
                <c:pt idx="14">
                  <c:v>6974.049999999992</c:v>
                </c:pt>
                <c:pt idx="15">
                  <c:v>5533.8099999999922</c:v>
                </c:pt>
                <c:pt idx="16">
                  <c:v>7191.7099999999991</c:v>
                </c:pt>
                <c:pt idx="17">
                  <c:v>6422.010000000013</c:v>
                </c:pt>
                <c:pt idx="18">
                  <c:v>6861.1899999999987</c:v>
                </c:pt>
                <c:pt idx="19">
                  <c:v>5925.6899999999951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DB-4447-A234-E3D180062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17838543"/>
        <c:axId val="1917833967"/>
      </c:barChart>
      <c:lineChart>
        <c:grouping val="standard"/>
        <c:varyColors val="0"/>
        <c:ser>
          <c:idx val="0"/>
          <c:order val="0"/>
          <c:tx>
            <c:strRef>
              <c:f>'Pivot tables-worksheet2'!$F$60</c:f>
              <c:strCache>
                <c:ptCount val="1"/>
                <c:pt idx="0">
                  <c:v>Total value of completed orders
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tables-worksheet2'!$E$61:$E$85</c:f>
              <c:multiLvlStrCache>
                <c:ptCount val="20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</c:lvl>
                <c:lvl>
                  <c:pt idx="0">
                    <c:v>2019</c:v>
                  </c:pt>
                  <c:pt idx="4">
                    <c:v>2020</c:v>
                  </c:pt>
                  <c:pt idx="8">
                    <c:v>2021</c:v>
                  </c:pt>
                  <c:pt idx="12">
                    <c:v>2022</c:v>
                  </c:pt>
                  <c:pt idx="16">
                    <c:v>2023</c:v>
                  </c:pt>
                </c:lvl>
              </c:multiLvlStrCache>
            </c:multiLvlStrRef>
          </c:cat>
          <c:val>
            <c:numRef>
              <c:f>'Pivot tables-worksheet2'!$F$61:$F$85</c:f>
              <c:numCache>
                <c:formatCode>_-[$$-409]* #\ ##0_ ;_-[$$-409]* \-#\ ##0\ ;_-[$$-409]* "-"??_ ;_-@_ </c:formatCode>
                <c:ptCount val="20"/>
                <c:pt idx="0">
                  <c:v>10107.760000000004</c:v>
                </c:pt>
                <c:pt idx="1">
                  <c:v>11182.729999999998</c:v>
                </c:pt>
                <c:pt idx="2">
                  <c:v>10413.740000000003</c:v>
                </c:pt>
                <c:pt idx="3">
                  <c:v>12098.860000000002</c:v>
                </c:pt>
                <c:pt idx="4">
                  <c:v>12377.909999999998</c:v>
                </c:pt>
                <c:pt idx="5">
                  <c:v>11646.579999999998</c:v>
                </c:pt>
                <c:pt idx="6">
                  <c:v>10651.97</c:v>
                </c:pt>
                <c:pt idx="7">
                  <c:v>9992.2999999999956</c:v>
                </c:pt>
                <c:pt idx="8">
                  <c:v>9482</c:v>
                </c:pt>
                <c:pt idx="9">
                  <c:v>11652.170000000004</c:v>
                </c:pt>
                <c:pt idx="10">
                  <c:v>11163.959999999997</c:v>
                </c:pt>
                <c:pt idx="11">
                  <c:v>11332.769999999999</c:v>
                </c:pt>
                <c:pt idx="12">
                  <c:v>10588.29</c:v>
                </c:pt>
                <c:pt idx="13">
                  <c:v>11257.720000000005</c:v>
                </c:pt>
                <c:pt idx="14">
                  <c:v>10550.29</c:v>
                </c:pt>
                <c:pt idx="15">
                  <c:v>12188.889999999998</c:v>
                </c:pt>
                <c:pt idx="16">
                  <c:v>9884.0999999999985</c:v>
                </c:pt>
                <c:pt idx="17">
                  <c:v>11139.659999999996</c:v>
                </c:pt>
                <c:pt idx="18">
                  <c:v>10720.369999999995</c:v>
                </c:pt>
                <c:pt idx="19">
                  <c:v>11773.770000000004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DB-4447-A234-E3D180062BB6}"/>
            </c:ext>
          </c:extLst>
        </c:ser>
        <c:ser>
          <c:idx val="1"/>
          <c:order val="1"/>
          <c:tx>
            <c:strRef>
              <c:f>'Pivot tables-worksheet2'!$G$60</c:f>
              <c:strCache>
                <c:ptCount val="1"/>
                <c:pt idx="0">
                  <c:v>Total value of all orders</c:v>
                </c:pt>
              </c:strCache>
            </c:strRef>
          </c:tx>
          <c:spPr>
            <a:ln w="285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tables-worksheet2'!$E$61:$E$85</c:f>
              <c:multiLvlStrCache>
                <c:ptCount val="20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</c:lvl>
                <c:lvl>
                  <c:pt idx="0">
                    <c:v>2019</c:v>
                  </c:pt>
                  <c:pt idx="4">
                    <c:v>2020</c:v>
                  </c:pt>
                  <c:pt idx="8">
                    <c:v>2021</c:v>
                  </c:pt>
                  <c:pt idx="12">
                    <c:v>2022</c:v>
                  </c:pt>
                  <c:pt idx="16">
                    <c:v>2023</c:v>
                  </c:pt>
                </c:lvl>
              </c:multiLvlStrCache>
            </c:multiLvlStrRef>
          </c:cat>
          <c:val>
            <c:numRef>
              <c:f>'Pivot tables-worksheet2'!$G$61:$G$85</c:f>
              <c:numCache>
                <c:formatCode>_-[$$-409]* #\ ##0_ ;_-[$$-409]* \-#\ ##0\ ;_-[$$-409]* "-"??_ ;_-@_ </c:formatCode>
                <c:ptCount val="20"/>
                <c:pt idx="0">
                  <c:v>16833.79</c:v>
                </c:pt>
                <c:pt idx="1">
                  <c:v>17389.030000000002</c:v>
                </c:pt>
                <c:pt idx="2">
                  <c:v>18236.459999999992</c:v>
                </c:pt>
                <c:pt idx="3">
                  <c:v>18214.210000000014</c:v>
                </c:pt>
                <c:pt idx="4">
                  <c:v>18671.059999999994</c:v>
                </c:pt>
                <c:pt idx="5">
                  <c:v>18270.410000000003</c:v>
                </c:pt>
                <c:pt idx="6">
                  <c:v>17893.759999999995</c:v>
                </c:pt>
                <c:pt idx="7">
                  <c:v>18965.419999999998</c:v>
                </c:pt>
                <c:pt idx="8">
                  <c:v>15820.139999999998</c:v>
                </c:pt>
                <c:pt idx="9">
                  <c:v>15948.17</c:v>
                </c:pt>
                <c:pt idx="10">
                  <c:v>18606.519999999993</c:v>
                </c:pt>
                <c:pt idx="11">
                  <c:v>17615.849999999995</c:v>
                </c:pt>
                <c:pt idx="12">
                  <c:v>16582.259999999995</c:v>
                </c:pt>
                <c:pt idx="13">
                  <c:v>16308.900000000005</c:v>
                </c:pt>
                <c:pt idx="14">
                  <c:v>17524.339999999993</c:v>
                </c:pt>
                <c:pt idx="15">
                  <c:v>17722.69999999999</c:v>
                </c:pt>
                <c:pt idx="16">
                  <c:v>17075.809999999998</c:v>
                </c:pt>
                <c:pt idx="17">
                  <c:v>17561.670000000009</c:v>
                </c:pt>
                <c:pt idx="18">
                  <c:v>17581.559999999994</c:v>
                </c:pt>
                <c:pt idx="19">
                  <c:v>17699.46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DB-4447-A234-E3D180062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7838543"/>
        <c:axId val="1917833967"/>
      </c:lineChart>
      <c:catAx>
        <c:axId val="191783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833967"/>
        <c:crosses val="autoZero"/>
        <c:auto val="1"/>
        <c:lblAlgn val="ctr"/>
        <c:lblOffset val="100"/>
        <c:noMultiLvlLbl val="0"/>
      </c:catAx>
      <c:valAx>
        <c:axId val="1917833967"/>
        <c:scaling>
          <c:orientation val="minMax"/>
        </c:scaling>
        <c:delete val="0"/>
        <c:axPos val="l"/>
        <c:numFmt formatCode="_-[$$-409]* #\ ##0_ ;_-[$$-409]* \-#\ ##0\ ;_-[$$-409]* &quot;-&quot;??_ ;_-@_ " sourceLinked="1"/>
        <c:majorTickMark val="out"/>
        <c:minorTickMark val="none"/>
        <c:tickLblPos val="nextTo"/>
        <c:spPr>
          <a:noFill/>
          <a:ln>
            <a:solidFill>
              <a:schemeClr val="bg2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838543"/>
        <c:crosses val="autoZero"/>
        <c:crossBetween val="between"/>
        <c:majorUnit val="5000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>
                    <a:lumMod val="60000"/>
                    <a:lumOff val="4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5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delete val="1"/>
      </c:legendEntry>
      <c:layout>
        <c:manualLayout>
          <c:xMode val="edge"/>
          <c:yMode val="edge"/>
          <c:x val="6.9310652297375347E-2"/>
          <c:y val="0.12308742709900596"/>
          <c:w val="0.47450757180710496"/>
          <c:h val="7.39450068643948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[E-Commerce_Cleaned (Odzyskany) (Odzyskany).xlsx]Pivot tables-worksheet!Tabela przestawna6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>
                <a:solidFill>
                  <a:schemeClr val="bg2">
                    <a:lumMod val="75000"/>
                  </a:schemeClr>
                </a:solidFill>
              </a:rPr>
              <a:t>Order Status</a:t>
            </a:r>
            <a:endParaRPr lang="en-US">
              <a:solidFill>
                <a:schemeClr val="bg2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2.1050539842352785E-2"/>
          <c:y val="2.41216393350635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5"/>
        <c:spPr>
          <a:solidFill>
            <a:srgbClr val="FF2B2B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6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7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8.6509423199361113E-2"/>
          <c:y val="0.19695125701121005"/>
          <c:w val="0.88137169102357915"/>
          <c:h val="0.71042081552360603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'Pivot tables-worksheet'!$I$11:$I$12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tables-worksheet'!$H$13:$H$17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'Pivot tables-worksheet'!$I$13:$I$17</c:f>
              <c:numCache>
                <c:formatCode>0.00%</c:formatCode>
                <c:ptCount val="5"/>
                <c:pt idx="0">
                  <c:v>0.13342503438789546</c:v>
                </c:pt>
                <c:pt idx="1">
                  <c:v>0.14246196403872752</c:v>
                </c:pt>
                <c:pt idx="2">
                  <c:v>0.13172804532577903</c:v>
                </c:pt>
                <c:pt idx="3">
                  <c:v>0.1148936170212766</c:v>
                </c:pt>
                <c:pt idx="4">
                  <c:v>0.11246612466124661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18-46FD-AE6C-954261C7A5E4}"/>
            </c:ext>
          </c:extLst>
        </c:ser>
        <c:ser>
          <c:idx val="1"/>
          <c:order val="1"/>
          <c:tx>
            <c:strRef>
              <c:f>'Pivot tables-worksheet'!$J$11:$J$12</c:f>
              <c:strCache>
                <c:ptCount val="1"/>
                <c:pt idx="0">
                  <c:v>Rejected</c:v>
                </c:pt>
              </c:strCache>
            </c:strRef>
          </c:tx>
          <c:spPr>
            <a:solidFill>
              <a:srgbClr val="FF2B2B"/>
            </a:soli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tables-worksheet'!$H$13:$H$17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'Pivot tables-worksheet'!$J$13:$J$17</c:f>
              <c:numCache>
                <c:formatCode>0.00%</c:formatCode>
                <c:ptCount val="5"/>
                <c:pt idx="0">
                  <c:v>4.951856946354883E-2</c:v>
                </c:pt>
                <c:pt idx="1">
                  <c:v>8.9903181189488243E-2</c:v>
                </c:pt>
                <c:pt idx="2">
                  <c:v>5.8073654390934842E-2</c:v>
                </c:pt>
                <c:pt idx="3">
                  <c:v>6.3829787234042548E-2</c:v>
                </c:pt>
                <c:pt idx="4">
                  <c:v>6.097560975609756E-2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18-46FD-AE6C-954261C7A5E4}"/>
            </c:ext>
          </c:extLst>
        </c:ser>
        <c:ser>
          <c:idx val="2"/>
          <c:order val="2"/>
          <c:tx>
            <c:strRef>
              <c:f>'Pivot tables-worksheet'!$K$11:$K$12</c:f>
              <c:strCache>
                <c:ptCount val="1"/>
                <c:pt idx="0">
                  <c:v>In Process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tables-worksheet'!$H$13:$H$17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'Pivot tables-worksheet'!$K$13:$K$17</c:f>
              <c:numCache>
                <c:formatCode>0.00%</c:formatCode>
                <c:ptCount val="5"/>
                <c:pt idx="0">
                  <c:v>0.18707015130674004</c:v>
                </c:pt>
                <c:pt idx="1">
                  <c:v>0.19640387275242047</c:v>
                </c:pt>
                <c:pt idx="2">
                  <c:v>0.17847025495750707</c:v>
                </c:pt>
                <c:pt idx="3">
                  <c:v>0.16170212765957448</c:v>
                </c:pt>
                <c:pt idx="4">
                  <c:v>0.1991869918699187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18-46FD-AE6C-954261C7A5E4}"/>
            </c:ext>
          </c:extLst>
        </c:ser>
        <c:ser>
          <c:idx val="3"/>
          <c:order val="3"/>
          <c:tx>
            <c:strRef>
              <c:f>'Pivot tables-worksheet'!$L$11:$L$12</c:f>
              <c:strCache>
                <c:ptCount val="1"/>
                <c:pt idx="0">
                  <c:v>Completed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tables-worksheet'!$H$13:$H$17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'Pivot tables-worksheet'!$L$13:$L$17</c:f>
              <c:numCache>
                <c:formatCode>0.00%</c:formatCode>
                <c:ptCount val="5"/>
                <c:pt idx="0">
                  <c:v>0.62998624484181565</c:v>
                </c:pt>
                <c:pt idx="1">
                  <c:v>0.57123098201936373</c:v>
                </c:pt>
                <c:pt idx="2">
                  <c:v>0.63172804532577909</c:v>
                </c:pt>
                <c:pt idx="3">
                  <c:v>0.65957446808510634</c:v>
                </c:pt>
                <c:pt idx="4">
                  <c:v>0.62737127371273715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18-46FD-AE6C-954261C7A5E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80585615"/>
        <c:axId val="1380575631"/>
      </c:barChart>
      <c:catAx>
        <c:axId val="138058561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2">
                <a:lumMod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575631"/>
        <c:crosses val="autoZero"/>
        <c:auto val="1"/>
        <c:lblAlgn val="ctr"/>
        <c:lblOffset val="100"/>
        <c:noMultiLvlLbl val="0"/>
      </c:catAx>
      <c:valAx>
        <c:axId val="1380575631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bg2">
                <a:lumMod val="75000"/>
              </a:schemeClr>
            </a:solidFill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10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58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0"/>
          <a:lstStyle/>
          <a:p>
            <a:pPr>
              <a:defRPr sz="1000" b="0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0"/>
          <a:lstStyle/>
          <a:p>
            <a:pPr>
              <a:defRPr sz="10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1.8339331581697614E-2"/>
          <c:y val="9.5540794073096194E-2"/>
          <c:w val="0.38947891353356451"/>
          <c:h val="9.03375507482884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0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[E-Commerce_Cleaned (Odzyskany) (Odzyskany).xlsx]Pivot tables-worksheet!Tabela przestawna4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>
                <a:solidFill>
                  <a:schemeClr val="bg2">
                    <a:lumMod val="75000"/>
                  </a:schemeClr>
                </a:solidFill>
              </a:rPr>
              <a:t>Number</a:t>
            </a:r>
            <a:r>
              <a:rPr lang="pl-PL" baseline="0">
                <a:solidFill>
                  <a:schemeClr val="bg2">
                    <a:lumMod val="75000"/>
                  </a:schemeClr>
                </a:solidFill>
              </a:rPr>
              <a:t> of orders</a:t>
            </a:r>
            <a:endParaRPr lang="en-US">
              <a:solidFill>
                <a:schemeClr val="bg2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1.368362319292425E-2"/>
          <c:y val="1.61026831175904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tx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marker>
          <c:spPr>
            <a:solidFill>
              <a:schemeClr val="accent6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71388BF-D002-45A0-B323-A8265E32C956}" type="VALUE">
                  <a:rPr lang="en-US">
                    <a:solidFill>
                      <a:schemeClr val="accent6">
                        <a:lumMod val="7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[WARTOŚĆ]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marker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6CB4FDB-6CED-4568-BBA4-B43BB7469128}" type="VALUE">
                  <a:rPr lang="en-US">
                    <a:solidFill>
                      <a:srgbClr val="C00000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[WARTOŚĆ]</a:t>
                </a:fld>
                <a:endParaRPr lang="en-US"/>
              </a:p>
            </c:rich>
          </c:tx>
          <c:numFmt formatCode="0" sourceLinked="0"/>
          <c:spPr>
            <a:solidFill>
              <a:srgbClr val="C000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6F10764-CEF6-43C6-8602-F575A2AB3B76}" type="VALUE">
                  <a:rPr lang="en-US">
                    <a:solidFill>
                      <a:srgbClr val="C00000"/>
                    </a:solidFill>
                  </a:rPr>
                  <a:pPr>
                    <a:defRPr sz="12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[WARTOŚĆ]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46870F3-72EB-4988-AAF2-0823FEE9562B}" type="VALUE">
                  <a:rPr lang="en-US">
                    <a:solidFill>
                      <a:schemeClr val="accent6">
                        <a:lumMod val="75000"/>
                      </a:schemeClr>
                    </a:solidFill>
                  </a:rPr>
                  <a:pPr>
                    <a:defRPr sz="12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[WARTOŚĆ]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6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fld id="{7D179530-1C5C-460D-A182-AB3ECC077336}" type="VALUE">
                  <a:rPr lang="en-US">
                    <a:solidFill>
                      <a:srgbClr val="C00000"/>
                    </a:solidFill>
                  </a:rPr>
                  <a:pPr>
                    <a:defRPr sz="1050">
                      <a:solidFill>
                        <a:srgbClr val="FFC000"/>
                      </a:solidFill>
                    </a:defRPr>
                  </a:pPr>
                  <a:t>[WARTOŚĆ]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rgbClr val="FFC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  <c:pivotFmt>
        <c:idx val="18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fld id="{DD402C9C-93C9-4FD7-947C-866E06C17B35}" type="VALUE">
                  <a:rPr lang="en-US">
                    <a:solidFill>
                      <a:schemeClr val="accent6">
                        <a:lumMod val="75000"/>
                      </a:schemeClr>
                    </a:solidFill>
                  </a:rPr>
                  <a:pPr>
                    <a:defRPr sz="1050">
                      <a:solidFill>
                        <a:srgbClr val="00B050"/>
                      </a:solidFill>
                    </a:defRPr>
                  </a:pPr>
                  <a:t>[WARTOŚĆ]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  <c:pivotFmt>
        <c:idx val="19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</c:pivotFmt>
      <c:pivotFmt>
        <c:idx val="20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</c:pivotFmt>
      <c:pivotFmt>
        <c:idx val="21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7.1473953671604432E-2"/>
          <c:y val="0.15194238735549681"/>
          <c:w val="0.84975769479829522"/>
          <c:h val="0.73539075571582202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tables-worksheet'!$B$372</c:f>
              <c:strCache>
                <c:ptCount val="1"/>
                <c:pt idx="0">
                  <c:v>Suma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noFill/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742D-4DC7-AF7D-472147280DAE}"/>
              </c:ext>
            </c:extLst>
          </c:dPt>
          <c:dPt>
            <c:idx val="1"/>
            <c:marker>
              <c:symbol val="circle"/>
              <c:size val="5"/>
              <c:spPr>
                <a:noFill/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742D-4DC7-AF7D-472147280DAE}"/>
              </c:ext>
            </c:extLst>
          </c:dPt>
          <c:dPt>
            <c:idx val="2"/>
            <c:marker>
              <c:symbol val="circle"/>
              <c:size val="5"/>
              <c:spPr>
                <a:noFill/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742D-4DC7-AF7D-472147280DAE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rgbClr val="C0000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742D-4DC7-AF7D-472147280DAE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6">
                    <a:lumMod val="75000"/>
                  </a:schemeClr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742D-4DC7-AF7D-472147280DAE}"/>
              </c:ext>
            </c:extLst>
          </c:dPt>
          <c:dLbls>
            <c:dLbl>
              <c:idx val="3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50" b="0" i="0" u="none" strike="noStrike" kern="1200" baseline="0">
                        <a:solidFill>
                          <a:srgbClr val="FFC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D179530-1C5C-460D-A182-AB3ECC077336}" type="VALUE">
                      <a:rPr lang="en-US">
                        <a:solidFill>
                          <a:srgbClr val="C00000"/>
                        </a:solidFill>
                      </a:rPr>
                      <a:pPr>
                        <a:defRPr sz="1050">
                          <a:solidFill>
                            <a:srgbClr val="FFC000"/>
                          </a:solidFill>
                        </a:defRPr>
                      </a:pPr>
                      <a:t>[WARTOŚĆ]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rgbClr val="FFC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742D-4DC7-AF7D-472147280DAE}"/>
                </c:ext>
              </c:extLst>
            </c:dLbl>
            <c:dLbl>
              <c:idx val="4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50" b="0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D402C9C-93C9-4FD7-947C-866E06C17B35}" type="VALUE">
                      <a:rPr lang="en-US">
                        <a:solidFill>
                          <a:schemeClr val="accent6">
                            <a:lumMod val="75000"/>
                          </a:schemeClr>
                        </a:solidFill>
                      </a:rPr>
                      <a:pPr>
                        <a:defRPr sz="1050">
                          <a:solidFill>
                            <a:srgbClr val="00B050"/>
                          </a:solidFill>
                        </a:defRPr>
                      </a:pPr>
                      <a:t>[WARTOŚĆ]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742D-4DC7-AF7D-472147280D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tables-worksheet'!$A$373:$A$377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'Pivot tables-worksheet'!$B$373:$B$377</c:f>
              <c:numCache>
                <c:formatCode>0</c:formatCode>
                <c:ptCount val="5"/>
                <c:pt idx="0">
                  <c:v>727</c:v>
                </c:pt>
                <c:pt idx="1">
                  <c:v>723</c:v>
                </c:pt>
                <c:pt idx="2">
                  <c:v>706</c:v>
                </c:pt>
                <c:pt idx="3">
                  <c:v>705</c:v>
                </c:pt>
                <c:pt idx="4">
                  <c:v>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C2-4139-A559-E0415B6B85A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95134511"/>
        <c:axId val="1995134927"/>
      </c:lineChart>
      <c:dateAx>
        <c:axId val="1995134511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bg2">
                <a:lumMod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134927"/>
        <c:crosses val="autoZero"/>
        <c:auto val="0"/>
        <c:lblOffset val="100"/>
        <c:baseTimeUnit val="days"/>
        <c:majorUnit val="1"/>
        <c:minorUnit val="1"/>
      </c:dateAx>
      <c:valAx>
        <c:axId val="1995134927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bg2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134511"/>
        <c:crosses val="autoZero"/>
        <c:crossBetween val="midCat"/>
        <c:majorUnit val="20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[E-Commerce_Cleaned (Odzyskany) (Odzyskany).xlsx]Pivot tables-worksheet!Tabela przestawna20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chemeClr val="bg2">
                    <a:lumMod val="75000"/>
                  </a:schemeClr>
                </a:solidFill>
              </a:rPr>
              <a:t>Loss on uncompleted orders</a:t>
            </a:r>
            <a:endParaRPr lang="en-US">
              <a:solidFill>
                <a:schemeClr val="bg2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2.1244515726611568E-2"/>
          <c:y val="2.01025812721189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rgbClr val="C00000"/>
          </a:solidFill>
          <a:ln>
            <a:noFill/>
          </a:ln>
          <a:effectLst/>
        </c:spPr>
      </c:pivotFmt>
      <c:pivotFmt>
        <c:idx val="10"/>
        <c:spPr>
          <a:solidFill>
            <a:srgbClr val="C00000"/>
          </a:solidFill>
          <a:ln>
            <a:noFill/>
          </a:ln>
          <a:effectLst/>
        </c:spPr>
      </c:pivotFmt>
      <c:pivotFmt>
        <c:idx val="11"/>
        <c:spPr>
          <a:solidFill>
            <a:srgbClr val="C00000"/>
          </a:solidFill>
          <a:ln>
            <a:noFill/>
          </a:ln>
          <a:effectLst/>
        </c:spPr>
        <c:dLbl>
          <c:idx val="0"/>
          <c:layout>
            <c:manualLayout>
              <c:x val="-1.324374463974709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2"/>
        <c:spPr>
          <a:solidFill>
            <a:srgbClr val="C00000"/>
          </a:solidFill>
          <a:ln>
            <a:noFill/>
          </a:ln>
          <a:effectLst/>
        </c:spPr>
      </c:pivotFmt>
      <c:pivotFmt>
        <c:idx val="13"/>
        <c:spPr>
          <a:solidFill>
            <a:srgbClr val="C00000"/>
          </a:solidFill>
          <a:ln>
            <a:noFill/>
          </a:ln>
          <a:effectLst/>
        </c:spPr>
        <c:dLbl>
          <c:idx val="0"/>
          <c:layout>
            <c:manualLayout>
              <c:x val="3.7839270399277298E-3"/>
              <c:y val="0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"/>
        <c:spPr>
          <a:solidFill>
            <a:srgbClr val="C00000"/>
          </a:solidFill>
          <a:ln>
            <a:noFill/>
          </a:ln>
          <a:effectLst/>
        </c:spPr>
      </c:pivotFmt>
      <c:pivotFmt>
        <c:idx val="15"/>
        <c:spPr>
          <a:solidFill>
            <a:srgbClr val="C00000"/>
          </a:solidFill>
          <a:ln>
            <a:noFill/>
          </a:ln>
          <a:effectLst/>
        </c:spPr>
      </c:pivotFmt>
      <c:pivotFmt>
        <c:idx val="16"/>
        <c:spPr>
          <a:solidFill>
            <a:srgbClr val="C00000"/>
          </a:solidFill>
          <a:ln>
            <a:noFill/>
          </a:ln>
          <a:effectLst/>
        </c:spPr>
      </c:pivotFmt>
      <c:pivotFmt>
        <c:idx val="17"/>
        <c:spPr>
          <a:solidFill>
            <a:srgbClr val="C00000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0"/>
        <c:spPr>
          <a:ln w="28575" cap="rnd">
            <a:solidFill>
              <a:schemeClr val="tx2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1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tx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tx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tx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tx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tx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tx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tx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ln w="28575" cap="rnd">
            <a:solidFill>
              <a:schemeClr val="tx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ln w="28575" cap="rnd">
            <a:solidFill>
              <a:schemeClr val="tx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ln w="28575" cap="rnd">
            <a:solidFill>
              <a:schemeClr val="tx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ln w="28575" cap="rnd">
            <a:solidFill>
              <a:schemeClr val="tx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ln w="28575" cap="rnd">
            <a:solidFill>
              <a:schemeClr val="tx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ln w="28575" cap="rnd">
            <a:solidFill>
              <a:schemeClr val="tx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ln w="28575" cap="rnd">
            <a:solidFill>
              <a:schemeClr val="tx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ln w="28575" cap="rnd">
            <a:solidFill>
              <a:schemeClr val="tx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ln w="28575" cap="rnd">
            <a:solidFill>
              <a:schemeClr val="tx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ln w="28575" cap="rnd">
            <a:solidFill>
              <a:schemeClr val="tx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ln w="28575" cap="rnd">
            <a:solidFill>
              <a:schemeClr val="tx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ln w="28575" cap="rnd">
            <a:solidFill>
              <a:schemeClr val="tx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ln w="28575" cap="rnd">
            <a:solidFill>
              <a:schemeClr val="tx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247760273714077"/>
          <c:y val="0.15812999314496881"/>
          <c:w val="0.74878128768093788"/>
          <c:h val="0.67177459368330028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'Pivot tables-worksheet'!$K$147</c:f>
              <c:strCache>
                <c:ptCount val="1"/>
                <c:pt idx="0">
                  <c:v>roznica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C9E-4B3F-B2B7-AD3CB38D0418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C9E-4B3F-B2B7-AD3CB38D0418}"/>
              </c:ext>
            </c:extLst>
          </c:dPt>
          <c:dPt>
            <c:idx val="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C9E-4B3F-B2B7-AD3CB38D0418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FC9E-4B3F-B2B7-AD3CB38D0418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FC9E-4B3F-B2B7-AD3CB38D0418}"/>
              </c:ext>
            </c:extLst>
          </c:dPt>
          <c:dPt>
            <c:idx val="5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FC9E-4B3F-B2B7-AD3CB38D0418}"/>
              </c:ext>
            </c:extLst>
          </c:dPt>
          <c:dPt>
            <c:idx val="6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C9E-4B3F-B2B7-AD3CB38D0418}"/>
              </c:ext>
            </c:extLst>
          </c:dPt>
          <c:dPt>
            <c:idx val="7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FC9E-4B3F-B2B7-AD3CB38D0418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FC9E-4B3F-B2B7-AD3CB38D0418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FC9E-4B3F-B2B7-AD3CB38D0418}"/>
              </c:ext>
            </c:extLst>
          </c:dPt>
          <c:dPt>
            <c:idx val="1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C9E-4B3F-B2B7-AD3CB38D0418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FC9E-4B3F-B2B7-AD3CB38D0418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FC9E-4B3F-B2B7-AD3CB38D0418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FC9E-4B3F-B2B7-AD3CB38D0418}"/>
              </c:ext>
            </c:extLst>
          </c:dPt>
          <c:dPt>
            <c:idx val="1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FC9E-4B3F-B2B7-AD3CB38D0418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FC9E-4B3F-B2B7-AD3CB38D0418}"/>
              </c:ext>
            </c:extLst>
          </c:dPt>
          <c:dPt>
            <c:idx val="16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FC9E-4B3F-B2B7-AD3CB38D0418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FC9E-4B3F-B2B7-AD3CB38D0418}"/>
              </c:ext>
            </c:extLst>
          </c:dPt>
          <c:dPt>
            <c:idx val="18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C9E-4B3F-B2B7-AD3CB38D0418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FC9E-4B3F-B2B7-AD3CB38D0418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FC9E-4B3F-B2B7-AD3CB38D041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FC9E-4B3F-B2B7-AD3CB38D0418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F-FC9E-4B3F-B2B7-AD3CB38D0418}"/>
                </c:ext>
              </c:extLst>
            </c:dLbl>
            <c:dLbl>
              <c:idx val="5"/>
              <c:layout>
                <c:manualLayout>
                  <c:x val="-1.32437446397470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FC9E-4B3F-B2B7-AD3CB38D0418}"/>
                </c:ext>
              </c:extLst>
            </c:dLbl>
            <c:dLbl>
              <c:idx val="7"/>
              <c:layout>
                <c:manualLayout>
                  <c:x val="3.7839270399277298E-3"/>
                  <c:y val="0"/>
                </c:manualLayout>
              </c:layout>
              <c:spPr>
                <a:solidFill>
                  <a:sysClr val="window" lastClr="FFFFFF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FC9E-4B3F-B2B7-AD3CB38D0418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0-FC9E-4B3F-B2B7-AD3CB38D0418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FC9E-4B3F-B2B7-AD3CB38D0418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2-FC9E-4B3F-B2B7-AD3CB38D0418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3-FC9E-4B3F-B2B7-AD3CB38D0418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4-FC9E-4B3F-B2B7-AD3CB38D0418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5-FC9E-4B3F-B2B7-AD3CB38D0418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6-FC9E-4B3F-B2B7-AD3CB38D0418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7-FC9E-4B3F-B2B7-AD3CB38D04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tables-worksheet'!$H$148:$H$172</c:f>
              <c:multiLvlStrCache>
                <c:ptCount val="20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</c:lvl>
                <c:lvl>
                  <c:pt idx="0">
                    <c:v>2019</c:v>
                  </c:pt>
                  <c:pt idx="4">
                    <c:v>2020</c:v>
                  </c:pt>
                  <c:pt idx="8">
                    <c:v>2021</c:v>
                  </c:pt>
                  <c:pt idx="12">
                    <c:v>2022</c:v>
                  </c:pt>
                  <c:pt idx="16">
                    <c:v>2023</c:v>
                  </c:pt>
                </c:lvl>
              </c:multiLvlStrCache>
            </c:multiLvlStrRef>
          </c:cat>
          <c:val>
            <c:numRef>
              <c:f>'Pivot tables-worksheet'!$K$148:$K$172</c:f>
              <c:numCache>
                <c:formatCode>_-[$$-409]* #\ ##0_ ;_-[$$-409]* \-#\ ##0\ ;_-[$$-409]* "-"??_ ;_-@_ </c:formatCode>
                <c:ptCount val="20"/>
                <c:pt idx="0">
                  <c:v>6726.029999999997</c:v>
                </c:pt>
                <c:pt idx="1">
                  <c:v>6206.3000000000047</c:v>
                </c:pt>
                <c:pt idx="2">
                  <c:v>7822.7199999999884</c:v>
                </c:pt>
                <c:pt idx="3">
                  <c:v>6115.3500000000113</c:v>
                </c:pt>
                <c:pt idx="4">
                  <c:v>6293.149999999996</c:v>
                </c:pt>
                <c:pt idx="5">
                  <c:v>6623.8300000000054</c:v>
                </c:pt>
                <c:pt idx="6">
                  <c:v>7241.7899999999954</c:v>
                </c:pt>
                <c:pt idx="7">
                  <c:v>8973.1200000000026</c:v>
                </c:pt>
                <c:pt idx="8">
                  <c:v>6338.1399999999976</c:v>
                </c:pt>
                <c:pt idx="9">
                  <c:v>4295.9999999999964</c:v>
                </c:pt>
                <c:pt idx="10">
                  <c:v>7442.5599999999959</c:v>
                </c:pt>
                <c:pt idx="11">
                  <c:v>6283.0799999999963</c:v>
                </c:pt>
                <c:pt idx="12">
                  <c:v>5993.9699999999939</c:v>
                </c:pt>
                <c:pt idx="13">
                  <c:v>5051.18</c:v>
                </c:pt>
                <c:pt idx="14">
                  <c:v>6974.049999999992</c:v>
                </c:pt>
                <c:pt idx="15">
                  <c:v>5533.8099999999922</c:v>
                </c:pt>
                <c:pt idx="16">
                  <c:v>7191.7099999999991</c:v>
                </c:pt>
                <c:pt idx="17">
                  <c:v>6422.010000000013</c:v>
                </c:pt>
                <c:pt idx="18">
                  <c:v>6861.1899999999987</c:v>
                </c:pt>
                <c:pt idx="19">
                  <c:v>5925.6899999999951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E-4B3F-B2B7-AD3CB38D0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57844464"/>
        <c:axId val="1857849872"/>
      </c:barChart>
      <c:lineChart>
        <c:grouping val="standard"/>
        <c:varyColors val="0"/>
        <c:ser>
          <c:idx val="0"/>
          <c:order val="0"/>
          <c:tx>
            <c:strRef>
              <c:f>'Pivot tables-worksheet'!$I$147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tables-worksheet'!$H$148:$H$172</c:f>
              <c:multiLvlStrCache>
                <c:ptCount val="20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</c:lvl>
                <c:lvl>
                  <c:pt idx="0">
                    <c:v>2019</c:v>
                  </c:pt>
                  <c:pt idx="4">
                    <c:v>2020</c:v>
                  </c:pt>
                  <c:pt idx="8">
                    <c:v>2021</c:v>
                  </c:pt>
                  <c:pt idx="12">
                    <c:v>2022</c:v>
                  </c:pt>
                  <c:pt idx="16">
                    <c:v>2023</c:v>
                  </c:pt>
                </c:lvl>
              </c:multiLvlStrCache>
            </c:multiLvlStrRef>
          </c:cat>
          <c:val>
            <c:numRef>
              <c:f>'Pivot tables-worksheet'!$I$148:$I$172</c:f>
              <c:numCache>
                <c:formatCode>_-[$$-409]* #\ ##0_ ;_-[$$-409]* \-#\ ##0\ ;_-[$$-409]* "-"??_ ;_-@_ </c:formatCode>
                <c:ptCount val="20"/>
                <c:pt idx="0">
                  <c:v>10107.760000000004</c:v>
                </c:pt>
                <c:pt idx="1">
                  <c:v>11182.729999999998</c:v>
                </c:pt>
                <c:pt idx="2">
                  <c:v>10413.740000000003</c:v>
                </c:pt>
                <c:pt idx="3">
                  <c:v>12098.860000000002</c:v>
                </c:pt>
                <c:pt idx="4">
                  <c:v>12377.909999999998</c:v>
                </c:pt>
                <c:pt idx="5">
                  <c:v>11646.579999999998</c:v>
                </c:pt>
                <c:pt idx="6">
                  <c:v>10651.97</c:v>
                </c:pt>
                <c:pt idx="7">
                  <c:v>9992.2999999999956</c:v>
                </c:pt>
                <c:pt idx="8">
                  <c:v>9482</c:v>
                </c:pt>
                <c:pt idx="9">
                  <c:v>11652.170000000004</c:v>
                </c:pt>
                <c:pt idx="10">
                  <c:v>11163.959999999997</c:v>
                </c:pt>
                <c:pt idx="11">
                  <c:v>11332.769999999999</c:v>
                </c:pt>
                <c:pt idx="12">
                  <c:v>10588.29</c:v>
                </c:pt>
                <c:pt idx="13">
                  <c:v>11257.720000000005</c:v>
                </c:pt>
                <c:pt idx="14">
                  <c:v>10550.29</c:v>
                </c:pt>
                <c:pt idx="15">
                  <c:v>12188.889999999998</c:v>
                </c:pt>
                <c:pt idx="16">
                  <c:v>9884.0999999999985</c:v>
                </c:pt>
                <c:pt idx="17">
                  <c:v>11139.659999999996</c:v>
                </c:pt>
                <c:pt idx="18">
                  <c:v>10720.369999999995</c:v>
                </c:pt>
                <c:pt idx="19">
                  <c:v>11773.770000000004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9E-4B3F-B2B7-AD3CB38D0418}"/>
            </c:ext>
          </c:extLst>
        </c:ser>
        <c:ser>
          <c:idx val="1"/>
          <c:order val="1"/>
          <c:tx>
            <c:strRef>
              <c:f>'Pivot tables-worksheet'!$J$147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B-FC9E-4B3F-B2B7-AD3CB38D0418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A-FC9E-4B3F-B2B7-AD3CB38D0418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9-FC9E-4B3F-B2B7-AD3CB38D0418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8-FC9E-4B3F-B2B7-AD3CB38D0418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7-FC9E-4B3F-B2B7-AD3CB38D0418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6-FC9E-4B3F-B2B7-AD3CB38D0418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5-FC9E-4B3F-B2B7-AD3CB38D0418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4-FC9E-4B3F-B2B7-AD3CB38D0418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3-FC9E-4B3F-B2B7-AD3CB38D0418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2-FC9E-4B3F-B2B7-AD3CB38D0418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1-FC9E-4B3F-B2B7-AD3CB38D0418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0-FC9E-4B3F-B2B7-AD3CB38D0418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F-FC9E-4B3F-B2B7-AD3CB38D0418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E-FC9E-4B3F-B2B7-AD3CB38D0418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FC9E-4B3F-B2B7-AD3CB38D0418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C-FC9E-4B3F-B2B7-AD3CB38D0418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FC9E-4B3F-B2B7-AD3CB38D0418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A-FC9E-4B3F-B2B7-AD3CB38D0418}"/>
              </c:ext>
            </c:extLst>
          </c:dPt>
          <c:dPt>
            <c:idx val="1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9-FC9E-4B3F-B2B7-AD3CB38D0418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8-FC9E-4B3F-B2B7-AD3CB38D0418}"/>
              </c:ext>
            </c:extLst>
          </c:dPt>
          <c:cat>
            <c:multiLvlStrRef>
              <c:f>'Pivot tables-worksheet'!$H$148:$H$172</c:f>
              <c:multiLvlStrCache>
                <c:ptCount val="20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</c:lvl>
                <c:lvl>
                  <c:pt idx="0">
                    <c:v>2019</c:v>
                  </c:pt>
                  <c:pt idx="4">
                    <c:v>2020</c:v>
                  </c:pt>
                  <c:pt idx="8">
                    <c:v>2021</c:v>
                  </c:pt>
                  <c:pt idx="12">
                    <c:v>2022</c:v>
                  </c:pt>
                  <c:pt idx="16">
                    <c:v>2023</c:v>
                  </c:pt>
                </c:lvl>
              </c:multiLvlStrCache>
            </c:multiLvlStrRef>
          </c:cat>
          <c:val>
            <c:numRef>
              <c:f>'Pivot tables-worksheet'!$J$148:$J$172</c:f>
              <c:numCache>
                <c:formatCode>_-[$$-409]* #\ ##0_ ;_-[$$-409]* \-#\ ##0\ ;_-[$$-409]* "-"??_ ;_-@_ </c:formatCode>
                <c:ptCount val="20"/>
                <c:pt idx="0">
                  <c:v>16833.79</c:v>
                </c:pt>
                <c:pt idx="1">
                  <c:v>17389.030000000002</c:v>
                </c:pt>
                <c:pt idx="2">
                  <c:v>18236.459999999992</c:v>
                </c:pt>
                <c:pt idx="3">
                  <c:v>18214.210000000014</c:v>
                </c:pt>
                <c:pt idx="4">
                  <c:v>18671.059999999994</c:v>
                </c:pt>
                <c:pt idx="5">
                  <c:v>18270.410000000003</c:v>
                </c:pt>
                <c:pt idx="6">
                  <c:v>17893.759999999995</c:v>
                </c:pt>
                <c:pt idx="7">
                  <c:v>18965.419999999998</c:v>
                </c:pt>
                <c:pt idx="8">
                  <c:v>15820.139999999998</c:v>
                </c:pt>
                <c:pt idx="9">
                  <c:v>15948.17</c:v>
                </c:pt>
                <c:pt idx="10">
                  <c:v>18606.519999999993</c:v>
                </c:pt>
                <c:pt idx="11">
                  <c:v>17615.849999999995</c:v>
                </c:pt>
                <c:pt idx="12">
                  <c:v>16582.259999999995</c:v>
                </c:pt>
                <c:pt idx="13">
                  <c:v>16308.900000000005</c:v>
                </c:pt>
                <c:pt idx="14">
                  <c:v>17524.339999999993</c:v>
                </c:pt>
                <c:pt idx="15">
                  <c:v>17722.69999999999</c:v>
                </c:pt>
                <c:pt idx="16">
                  <c:v>17075.809999999998</c:v>
                </c:pt>
                <c:pt idx="17">
                  <c:v>17561.670000000009</c:v>
                </c:pt>
                <c:pt idx="18">
                  <c:v>17581.559999999994</c:v>
                </c:pt>
                <c:pt idx="19">
                  <c:v>17699.46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9E-4B3F-B2B7-AD3CB38D0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7844464"/>
        <c:axId val="1857849872"/>
      </c:lineChart>
      <c:catAx>
        <c:axId val="185784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849872"/>
        <c:crosses val="autoZero"/>
        <c:auto val="1"/>
        <c:lblAlgn val="ctr"/>
        <c:lblOffset val="100"/>
        <c:noMultiLvlLbl val="0"/>
      </c:catAx>
      <c:valAx>
        <c:axId val="1857849872"/>
        <c:scaling>
          <c:orientation val="minMax"/>
        </c:scaling>
        <c:delete val="0"/>
        <c:axPos val="l"/>
        <c:numFmt formatCode="_-[$$-409]* #\ ##0_ ;_-[$$-409]* \-#\ ##0\ ;_-[$$-409]* &quot;-&quot;??_ ;_-@_ " sourceLinked="1"/>
        <c:majorTickMark val="out"/>
        <c:minorTickMark val="none"/>
        <c:tickLblPos val="nextTo"/>
        <c:spPr>
          <a:noFill/>
          <a:ln>
            <a:solidFill>
              <a:schemeClr val="bg2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844464"/>
        <c:crosses val="autoZero"/>
        <c:crossBetween val="between"/>
        <c:majorUnit val="5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[E-Commerce_Cleaned (Odzyskany) (Odzyskany).xlsx]Pivot tables-worksheet!Tabela przestawna14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baseline="0">
                <a:solidFill>
                  <a:schemeClr val="bg2">
                    <a:lumMod val="75000"/>
                  </a:schemeClr>
                </a:solidFill>
              </a:rPr>
              <a:t>N</a:t>
            </a:r>
            <a:r>
              <a:rPr lang="en-US" sz="1400" b="0" i="0" u="none" strike="noStrike" baseline="0">
                <a:solidFill>
                  <a:schemeClr val="bg2">
                    <a:lumMod val="75000"/>
                  </a:schemeClr>
                </a:solidFill>
              </a:rPr>
              <a:t>umber of orders depending on the </a:t>
            </a:r>
            <a:r>
              <a:rPr lang="pl-PL" sz="1400" b="0" i="0" u="none" strike="noStrike" baseline="0">
                <a:solidFill>
                  <a:schemeClr val="bg2">
                    <a:lumMod val="75000"/>
                  </a:schemeClr>
                </a:solidFill>
              </a:rPr>
              <a:t>traffic</a:t>
            </a:r>
            <a:r>
              <a:rPr lang="en-US" sz="1400" b="0" i="0" u="none" strike="noStrike" baseline="0">
                <a:solidFill>
                  <a:schemeClr val="bg2">
                    <a:lumMod val="75000"/>
                  </a:schemeClr>
                </a:solidFill>
              </a:rPr>
              <a:t> source</a:t>
            </a:r>
            <a:endParaRPr lang="en-US">
              <a:solidFill>
                <a:schemeClr val="bg2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1.3959986185126772E-2"/>
          <c:y val="2.39435297593674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7.2242640822711271E-2"/>
          <c:y val="0.21585215257331572"/>
          <c:w val="0.8535462035326562"/>
          <c:h val="0.691572583559310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tables-worksheet'!$Q$52:$Q$53</c:f>
              <c:strCache>
                <c:ptCount val="1"/>
                <c:pt idx="0">
                  <c:v>Completed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tables-worksheet'!$P$54:$P$56</c:f>
              <c:strCache>
                <c:ptCount val="3"/>
                <c:pt idx="0">
                  <c:v>Organic Search</c:v>
                </c:pt>
                <c:pt idx="1">
                  <c:v>Paid Advertisment</c:v>
                </c:pt>
                <c:pt idx="2">
                  <c:v>Social Media</c:v>
                </c:pt>
              </c:strCache>
            </c:strRef>
          </c:cat>
          <c:val>
            <c:numRef>
              <c:f>'Pivot tables-worksheet'!$Q$54:$Q$56</c:f>
              <c:numCache>
                <c:formatCode>0</c:formatCode>
                <c:ptCount val="3"/>
                <c:pt idx="0">
                  <c:v>1117</c:v>
                </c:pt>
                <c:pt idx="1">
                  <c:v>401</c:v>
                </c:pt>
                <c:pt idx="2">
                  <c:v>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73-4463-8255-6F1F06694295}"/>
            </c:ext>
          </c:extLst>
        </c:ser>
        <c:ser>
          <c:idx val="1"/>
          <c:order val="1"/>
          <c:tx>
            <c:strRef>
              <c:f>'Pivot tables-worksheet'!$R$52:$R$53</c:f>
              <c:strCache>
                <c:ptCount val="1"/>
                <c:pt idx="0">
                  <c:v>In Process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tables-worksheet'!$P$54:$P$56</c:f>
              <c:strCache>
                <c:ptCount val="3"/>
                <c:pt idx="0">
                  <c:v>Organic Search</c:v>
                </c:pt>
                <c:pt idx="1">
                  <c:v>Paid Advertisment</c:v>
                </c:pt>
                <c:pt idx="2">
                  <c:v>Social Media</c:v>
                </c:pt>
              </c:strCache>
            </c:strRef>
          </c:cat>
          <c:val>
            <c:numRef>
              <c:f>'Pivot tables-worksheet'!$R$54:$R$56</c:f>
              <c:numCache>
                <c:formatCode>0</c:formatCode>
                <c:ptCount val="3"/>
                <c:pt idx="0">
                  <c:v>343</c:v>
                </c:pt>
                <c:pt idx="1">
                  <c:v>93</c:v>
                </c:pt>
                <c:pt idx="2">
                  <c:v>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73-4463-8255-6F1F06694295}"/>
            </c:ext>
          </c:extLst>
        </c:ser>
        <c:ser>
          <c:idx val="2"/>
          <c:order val="2"/>
          <c:tx>
            <c:strRef>
              <c:f>'Pivot tables-worksheet'!$S$52:$S$53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tables-worksheet'!$P$54:$P$56</c:f>
              <c:strCache>
                <c:ptCount val="3"/>
                <c:pt idx="0">
                  <c:v>Organic Search</c:v>
                </c:pt>
                <c:pt idx="1">
                  <c:v>Paid Advertisment</c:v>
                </c:pt>
                <c:pt idx="2">
                  <c:v>Social Media</c:v>
                </c:pt>
              </c:strCache>
            </c:strRef>
          </c:cat>
          <c:val>
            <c:numRef>
              <c:f>'Pivot tables-worksheet'!$S$54:$S$56</c:f>
              <c:numCache>
                <c:formatCode>0</c:formatCode>
                <c:ptCount val="3"/>
                <c:pt idx="0">
                  <c:v>221</c:v>
                </c:pt>
                <c:pt idx="1">
                  <c:v>83</c:v>
                </c:pt>
                <c:pt idx="2">
                  <c:v>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73-4463-8255-6F1F06694295}"/>
            </c:ext>
          </c:extLst>
        </c:ser>
        <c:ser>
          <c:idx val="3"/>
          <c:order val="3"/>
          <c:tx>
            <c:strRef>
              <c:f>'Pivot tables-worksheet'!$T$52:$T$53</c:f>
              <c:strCache>
                <c:ptCount val="1"/>
                <c:pt idx="0">
                  <c:v>Rejected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tables-worksheet'!$P$54:$P$56</c:f>
              <c:strCache>
                <c:ptCount val="3"/>
                <c:pt idx="0">
                  <c:v>Organic Search</c:v>
                </c:pt>
                <c:pt idx="1">
                  <c:v>Paid Advertisment</c:v>
                </c:pt>
                <c:pt idx="2">
                  <c:v>Social Media</c:v>
                </c:pt>
              </c:strCache>
            </c:strRef>
          </c:cat>
          <c:val>
            <c:numRef>
              <c:f>'Pivot tables-worksheet'!$T$54:$T$56</c:f>
              <c:numCache>
                <c:formatCode>0</c:formatCode>
                <c:ptCount val="3"/>
                <c:pt idx="0">
                  <c:v>115</c:v>
                </c:pt>
                <c:pt idx="1">
                  <c:v>34</c:v>
                </c:pt>
                <c:pt idx="2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73-4463-8255-6F1F06694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7909392"/>
        <c:axId val="1117910224"/>
      </c:barChart>
      <c:catAx>
        <c:axId val="111790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910224"/>
        <c:crosses val="autoZero"/>
        <c:auto val="1"/>
        <c:lblAlgn val="ctr"/>
        <c:lblOffset val="100"/>
        <c:noMultiLvlLbl val="0"/>
      </c:catAx>
      <c:valAx>
        <c:axId val="1117910224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bg2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90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FF2B2B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7.9190428104150747E-3"/>
          <c:y val="0.11009634842396999"/>
          <c:w val="0.40986922389092068"/>
          <c:h val="6.58469679211429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461010</xdr:colOff>
      <xdr:row>1</xdr:row>
      <xdr:rowOff>171450</xdr:rowOff>
    </xdr:from>
    <xdr:to>
      <xdr:col>21</xdr:col>
      <xdr:colOff>880110</xdr:colOff>
      <xdr:row>16</xdr:row>
      <xdr:rowOff>171450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339090</xdr:colOff>
      <xdr:row>365</xdr:row>
      <xdr:rowOff>156210</xdr:rowOff>
    </xdr:from>
    <xdr:to>
      <xdr:col>15</xdr:col>
      <xdr:colOff>1116330</xdr:colOff>
      <xdr:row>380</xdr:row>
      <xdr:rowOff>156210</xdr:rowOff>
    </xdr:to>
    <xdr:graphicFrame macro="">
      <xdr:nvGraphicFramePr>
        <xdr:cNvPr id="6" name="Wykres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121920</xdr:colOff>
      <xdr:row>3</xdr:row>
      <xdr:rowOff>175261</xdr:rowOff>
    </xdr:from>
    <xdr:to>
      <xdr:col>6</xdr:col>
      <xdr:colOff>419100</xdr:colOff>
      <xdr:row>9</xdr:row>
      <xdr:rowOff>137161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ustomer's gende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's gend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54880" y="723901"/>
              <a:ext cx="2293620" cy="10591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129540</xdr:colOff>
      <xdr:row>6</xdr:row>
      <xdr:rowOff>53340</xdr:rowOff>
    </xdr:from>
    <xdr:to>
      <xdr:col>10</xdr:col>
      <xdr:colOff>152400</xdr:colOff>
      <xdr:row>19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TrafficSourc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fficSourc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81700" y="1150620"/>
              <a:ext cx="1828800" cy="2428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365760</xdr:colOff>
      <xdr:row>5</xdr:row>
      <xdr:rowOff>91440</xdr:rowOff>
    </xdr:from>
    <xdr:to>
      <xdr:col>14</xdr:col>
      <xdr:colOff>365760</xdr:colOff>
      <xdr:row>18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Devic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vic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56320" y="1005840"/>
              <a:ext cx="1828800" cy="2428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373380</xdr:colOff>
      <xdr:row>7</xdr:row>
      <xdr:rowOff>114300</xdr:rowOff>
    </xdr:from>
    <xdr:to>
      <xdr:col>10</xdr:col>
      <xdr:colOff>396240</xdr:colOff>
      <xdr:row>20</xdr:row>
      <xdr:rowOff>165735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OrderStatu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25540" y="1394460"/>
              <a:ext cx="1828800" cy="2428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>
    <xdr:from>
      <xdr:col>4</xdr:col>
      <xdr:colOff>247650</xdr:colOff>
      <xdr:row>40</xdr:row>
      <xdr:rowOff>57150</xdr:rowOff>
    </xdr:from>
    <xdr:to>
      <xdr:col>11</xdr:col>
      <xdr:colOff>461010</xdr:colOff>
      <xdr:row>55</xdr:row>
      <xdr:rowOff>57150</xdr:rowOff>
    </xdr:to>
    <xdr:graphicFrame macro="">
      <xdr:nvGraphicFramePr>
        <xdr:cNvPr id="8" name="Wykres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575310</xdr:colOff>
      <xdr:row>65</xdr:row>
      <xdr:rowOff>64770</xdr:rowOff>
    </xdr:from>
    <xdr:to>
      <xdr:col>8</xdr:col>
      <xdr:colOff>323850</xdr:colOff>
      <xdr:row>80</xdr:row>
      <xdr:rowOff>64770</xdr:rowOff>
    </xdr:to>
    <xdr:graphicFrame macro="">
      <xdr:nvGraphicFramePr>
        <xdr:cNvPr id="7" name="Wykres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106680</xdr:colOff>
      <xdr:row>7</xdr:row>
      <xdr:rowOff>38100</xdr:rowOff>
    </xdr:from>
    <xdr:to>
      <xdr:col>16</xdr:col>
      <xdr:colOff>563880</xdr:colOff>
      <xdr:row>14</xdr:row>
      <xdr:rowOff>129540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0" name="Invoice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Invoice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23160" y="1318260"/>
              <a:ext cx="1210056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Oś czasu: działa w programie Excel lub nowszym. Nie przenoś ani nie zmieniaj rozmiaru.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182880</xdr:colOff>
      <xdr:row>6</xdr:row>
      <xdr:rowOff>58614</xdr:rowOff>
    </xdr:from>
    <xdr:to>
      <xdr:col>14</xdr:col>
      <xdr:colOff>15240</xdr:colOff>
      <xdr:row>20</xdr:row>
      <xdr:rowOff>181706</xdr:rowOff>
    </xdr:to>
    <xdr:graphicFrame macro="">
      <xdr:nvGraphicFramePr>
        <xdr:cNvPr id="7" name="Wykres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8708</xdr:colOff>
      <xdr:row>7</xdr:row>
      <xdr:rowOff>1</xdr:rowOff>
    </xdr:from>
    <xdr:to>
      <xdr:col>19</xdr:col>
      <xdr:colOff>7620</xdr:colOff>
      <xdr:row>13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Gende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20248" y="1036321"/>
              <a:ext cx="2018212" cy="11277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4355</xdr:colOff>
      <xdr:row>14</xdr:row>
      <xdr:rowOff>56607</xdr:rowOff>
    </xdr:from>
    <xdr:to>
      <xdr:col>19</xdr:col>
      <xdr:colOff>3265</xdr:colOff>
      <xdr:row>21</xdr:row>
      <xdr:rowOff>4354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Devic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vic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15895" y="2251167"/>
              <a:ext cx="2018210" cy="11059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4354</xdr:colOff>
      <xdr:row>7</xdr:row>
      <xdr:rowOff>7622</xdr:rowOff>
    </xdr:from>
    <xdr:to>
      <xdr:col>25</xdr:col>
      <xdr:colOff>0</xdr:colOff>
      <xdr:row>13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OrderStatus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Statu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25694" y="1043942"/>
              <a:ext cx="2830286" cy="10896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4354</xdr:colOff>
      <xdr:row>15</xdr:row>
      <xdr:rowOff>2178</xdr:rowOff>
    </xdr:from>
    <xdr:to>
      <xdr:col>25</xdr:col>
      <xdr:colOff>0</xdr:colOff>
      <xdr:row>21</xdr:row>
      <xdr:rowOff>4353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TrafficSourc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fficSourc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25694" y="2257698"/>
              <a:ext cx="2830286" cy="10994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>
    <xdr:from>
      <xdr:col>15</xdr:col>
      <xdr:colOff>4762</xdr:colOff>
      <xdr:row>21</xdr:row>
      <xdr:rowOff>178903</xdr:rowOff>
    </xdr:from>
    <xdr:to>
      <xdr:col>25</xdr:col>
      <xdr:colOff>19403</xdr:colOff>
      <xdr:row>37</xdr:row>
      <xdr:rowOff>176213</xdr:rowOff>
    </xdr:to>
    <xdr:graphicFrame macro="">
      <xdr:nvGraphicFramePr>
        <xdr:cNvPr id="12" name="Wykres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22</xdr:row>
      <xdr:rowOff>11723</xdr:rowOff>
    </xdr:from>
    <xdr:to>
      <xdr:col>13</xdr:col>
      <xdr:colOff>604838</xdr:colOff>
      <xdr:row>38</xdr:row>
      <xdr:rowOff>0</xdr:rowOff>
    </xdr:to>
    <xdr:graphicFrame macro="">
      <xdr:nvGraphicFramePr>
        <xdr:cNvPr id="13" name="Wykres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47625</xdr:colOff>
      <xdr:row>23</xdr:row>
      <xdr:rowOff>167267</xdr:rowOff>
    </xdr:from>
    <xdr:to>
      <xdr:col>21</xdr:col>
      <xdr:colOff>400051</xdr:colOff>
      <xdr:row>25</xdr:row>
      <xdr:rowOff>18469</xdr:rowOff>
    </xdr:to>
    <xdr:sp macro="" textlink="">
      <xdr:nvSpPr>
        <xdr:cNvPr id="44" name="pole tekstowe 43"/>
        <xdr:cNvSpPr txBox="1"/>
      </xdr:nvSpPr>
      <xdr:spPr>
        <a:xfrm>
          <a:off x="9358893" y="3865755"/>
          <a:ext cx="2158924" cy="215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l-PL" sz="1000">
              <a:solidFill>
                <a:schemeClr val="bg2">
                  <a:lumMod val="75000"/>
                </a:schemeClr>
              </a:solidFill>
            </a:rPr>
            <a:t>with</a:t>
          </a:r>
          <a:r>
            <a:rPr lang="pl-PL" sz="1000" baseline="0">
              <a:solidFill>
                <a:schemeClr val="bg2">
                  <a:lumMod val="75000"/>
                </a:schemeClr>
              </a:solidFill>
            </a:rPr>
            <a:t> the highest number of orders</a:t>
          </a:r>
          <a:endParaRPr lang="en-US" sz="1000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0</xdr:col>
      <xdr:colOff>0</xdr:colOff>
      <xdr:row>38</xdr:row>
      <xdr:rowOff>175260</xdr:rowOff>
    </xdr:from>
    <xdr:to>
      <xdr:col>25</xdr:col>
      <xdr:colOff>13854</xdr:colOff>
      <xdr:row>45</xdr:row>
      <xdr:rowOff>1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56" name="InvoiceDat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Invoice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637020"/>
              <a:ext cx="13569834" cy="11049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Oś czasu: działa w programie Excel lub nowszym. Nie przenoś ani nie zmieniaj rozmiaru.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396688</xdr:colOff>
      <xdr:row>26</xdr:row>
      <xdr:rowOff>2241</xdr:rowOff>
    </xdr:from>
    <xdr:to>
      <xdr:col>24</xdr:col>
      <xdr:colOff>87923</xdr:colOff>
      <xdr:row>44</xdr:row>
      <xdr:rowOff>4481</xdr:rowOff>
    </xdr:to>
    <xdr:graphicFrame macro="">
      <xdr:nvGraphicFramePr>
        <xdr:cNvPr id="4" name="Wykres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4481</xdr:colOff>
      <xdr:row>6</xdr:row>
      <xdr:rowOff>5066</xdr:rowOff>
    </xdr:from>
    <xdr:to>
      <xdr:col>12</xdr:col>
      <xdr:colOff>5860</xdr:colOff>
      <xdr:row>24</xdr:row>
      <xdr:rowOff>0</xdr:rowOff>
    </xdr:to>
    <xdr:graphicFrame macro="">
      <xdr:nvGraphicFramePr>
        <xdr:cNvPr id="6" name="Wykres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267872</xdr:colOff>
      <xdr:row>6</xdr:row>
      <xdr:rowOff>39374</xdr:rowOff>
    </xdr:from>
    <xdr:to>
      <xdr:col>11</xdr:col>
      <xdr:colOff>205918</xdr:colOff>
      <xdr:row>9</xdr:row>
      <xdr:rowOff>156968</xdr:rowOff>
    </xdr:to>
    <xdr:sp macro="" textlink="">
      <xdr:nvSpPr>
        <xdr:cNvPr id="2" name="pole tekstowe 1"/>
        <xdr:cNvSpPr txBox="1"/>
      </xdr:nvSpPr>
      <xdr:spPr>
        <a:xfrm>
          <a:off x="1645334" y="1006528"/>
          <a:ext cx="4814846" cy="6627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900">
              <a:solidFill>
                <a:schemeClr val="bg1">
                  <a:lumMod val="50000"/>
                </a:schemeClr>
              </a:solidFill>
            </a:rPr>
            <a:t>A decline in orders was observed at the beginning of 2020, and this continued until </a:t>
          </a:r>
          <a:r>
            <a:rPr lang="en-US" sz="900" b="1">
              <a:solidFill>
                <a:srgbClr val="C00000"/>
              </a:solidFill>
            </a:rPr>
            <a:t>2022</a:t>
          </a:r>
          <a:r>
            <a:rPr lang="en-US" sz="900">
              <a:solidFill>
                <a:schemeClr val="bg1">
                  <a:lumMod val="50000"/>
                </a:schemeClr>
              </a:solidFill>
            </a:rPr>
            <a:t>, when we noted </a:t>
          </a:r>
          <a:r>
            <a:rPr lang="en-US" sz="900" b="1">
              <a:solidFill>
                <a:srgbClr val="C00000"/>
              </a:solidFill>
            </a:rPr>
            <a:t>the fewest orders in the entire history of the company</a:t>
          </a:r>
          <a:r>
            <a:rPr lang="en-US" sz="900">
              <a:solidFill>
                <a:schemeClr val="bg1">
                  <a:lumMod val="50000"/>
                </a:schemeClr>
              </a:solidFill>
            </a:rPr>
            <a:t>. We managed to overcome this crisis and we ended </a:t>
          </a:r>
          <a:r>
            <a:rPr lang="en-US" sz="900" b="1">
              <a:solidFill>
                <a:schemeClr val="accent6">
                  <a:lumMod val="75000"/>
                </a:schemeClr>
              </a:solidFill>
            </a:rPr>
            <a:t>2023</a:t>
          </a:r>
          <a:r>
            <a:rPr lang="en-US" sz="900">
              <a:solidFill>
                <a:schemeClr val="bg1">
                  <a:lumMod val="50000"/>
                </a:schemeClr>
              </a:solidFill>
            </a:rPr>
            <a:t> with </a:t>
          </a:r>
          <a:r>
            <a:rPr lang="en-US" sz="900" b="1">
              <a:solidFill>
                <a:schemeClr val="accent6">
                  <a:lumMod val="75000"/>
                </a:schemeClr>
              </a:solidFill>
            </a:rPr>
            <a:t>the highest number of orders</a:t>
          </a:r>
          <a:r>
            <a:rPr lang="en-US" sz="900">
              <a:solidFill>
                <a:schemeClr val="bg1">
                  <a:lumMod val="50000"/>
                </a:schemeClr>
              </a:solidFill>
            </a:rPr>
            <a:t>.</a:t>
          </a:r>
        </a:p>
      </xdr:txBody>
    </xdr:sp>
    <xdr:clientData/>
  </xdr:twoCellAnchor>
  <xdr:twoCellAnchor>
    <xdr:from>
      <xdr:col>13</xdr:col>
      <xdr:colOff>4720</xdr:colOff>
      <xdr:row>5</xdr:row>
      <xdr:rowOff>48572</xdr:rowOff>
    </xdr:from>
    <xdr:to>
      <xdr:col>24</xdr:col>
      <xdr:colOff>11723</xdr:colOff>
      <xdr:row>23</xdr:row>
      <xdr:rowOff>161558</xdr:rowOff>
    </xdr:to>
    <xdr:graphicFrame macro="">
      <xdr:nvGraphicFramePr>
        <xdr:cNvPr id="7" name="Wykres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174172</xdr:colOff>
      <xdr:row>16</xdr:row>
      <xdr:rowOff>137424</xdr:rowOff>
    </xdr:from>
    <xdr:to>
      <xdr:col>23</xdr:col>
      <xdr:colOff>563982</xdr:colOff>
      <xdr:row>21</xdr:row>
      <xdr:rowOff>48640</xdr:rowOff>
    </xdr:to>
    <xdr:sp macro="" textlink="">
      <xdr:nvSpPr>
        <xdr:cNvPr id="3" name="pole tekstowe 2"/>
        <xdr:cNvSpPr txBox="1"/>
      </xdr:nvSpPr>
      <xdr:spPr>
        <a:xfrm>
          <a:off x="12962709" y="2941584"/>
          <a:ext cx="999410" cy="8256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l-PL" sz="900"/>
            <a:t>Average loss for Qtr is </a:t>
          </a:r>
          <a:r>
            <a:rPr lang="en-US" sz="9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$6 516</a:t>
          </a:r>
          <a:r>
            <a:rPr lang="pl-PL" sz="9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We noted </a:t>
          </a:r>
          <a:r>
            <a:rPr lang="pl-PL" sz="900" b="1" i="0" u="none" strike="noStrike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the largest loss</a:t>
          </a:r>
          <a:r>
            <a:rPr lang="pl-PL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l-PL" sz="9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the </a:t>
          </a:r>
          <a:r>
            <a:rPr lang="pl-PL" sz="900" b="1" i="0" u="none" strike="noStrike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Qtr4 of 2020</a:t>
          </a:r>
          <a:r>
            <a:rPr lang="pl-PL" sz="900" b="1" i="0" u="none" strike="noStrike" baseline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 - $8 973.</a:t>
          </a:r>
          <a:endParaRPr lang="en-US" sz="900" b="1">
            <a:solidFill>
              <a:srgbClr val="C00000"/>
            </a:solidFill>
          </a:endParaRPr>
        </a:p>
      </xdr:txBody>
    </xdr:sp>
    <xdr:clientData/>
  </xdr:twoCellAnchor>
  <xdr:twoCellAnchor>
    <xdr:from>
      <xdr:col>1</xdr:col>
      <xdr:colOff>8165</xdr:colOff>
      <xdr:row>26</xdr:row>
      <xdr:rowOff>8965</xdr:rowOff>
    </xdr:from>
    <xdr:to>
      <xdr:col>11</xdr:col>
      <xdr:colOff>603504</xdr:colOff>
      <xdr:row>43</xdr:row>
      <xdr:rowOff>181535</xdr:rowOff>
    </xdr:to>
    <xdr:graphicFrame macro="">
      <xdr:nvGraphicFramePr>
        <xdr:cNvPr id="11" name="Wykres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602058</xdr:colOff>
      <xdr:row>27</xdr:row>
      <xdr:rowOff>157364</xdr:rowOff>
    </xdr:from>
    <xdr:to>
      <xdr:col>11</xdr:col>
      <xdr:colOff>232908</xdr:colOff>
      <xdr:row>32</xdr:row>
      <xdr:rowOff>61609</xdr:rowOff>
    </xdr:to>
    <xdr:sp macro="" textlink="">
      <xdr:nvSpPr>
        <xdr:cNvPr id="12" name="pole tekstowe 11"/>
        <xdr:cNvSpPr txBox="1"/>
      </xdr:nvSpPr>
      <xdr:spPr>
        <a:xfrm>
          <a:off x="3848178" y="4729364"/>
          <a:ext cx="2678850" cy="818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l-PL" sz="900" b="1">
              <a:solidFill>
                <a:srgbClr val="C00000"/>
              </a:solidFill>
            </a:rPr>
            <a:t>Almost</a:t>
          </a:r>
          <a:r>
            <a:rPr lang="pl-PL" sz="900" b="1" baseline="0">
              <a:solidFill>
                <a:srgbClr val="C00000"/>
              </a:solidFill>
            </a:rPr>
            <a:t> 20% orders </a:t>
          </a:r>
          <a:r>
            <a:rPr lang="pl-PL" sz="900" baseline="0"/>
            <a:t>made through </a:t>
          </a:r>
          <a:r>
            <a:rPr lang="pl-PL" sz="900" b="1" baseline="0">
              <a:solidFill>
                <a:srgbClr val="C00000"/>
              </a:solidFill>
            </a:rPr>
            <a:t>social media have been cancelled or rejected</a:t>
          </a:r>
          <a:r>
            <a:rPr lang="pl-PL" sz="900" baseline="0"/>
            <a:t>. We need to </a:t>
          </a:r>
          <a:r>
            <a:rPr lang="en-US" sz="900"/>
            <a:t>strengthen</a:t>
          </a:r>
          <a:r>
            <a:rPr lang="pl-PL" sz="900"/>
            <a:t> our</a:t>
          </a:r>
          <a:r>
            <a:rPr lang="pl-PL" sz="900" baseline="0"/>
            <a:t> marketing in social media.</a:t>
          </a:r>
          <a:endParaRPr lang="en-US" sz="900"/>
        </a:p>
      </xdr:txBody>
    </xdr:sp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0.62322</cdr:x>
      <cdr:y>0.11106</cdr:y>
    </cdr:from>
    <cdr:to>
      <cdr:x>0.98724</cdr:x>
      <cdr:y>0.26429</cdr:y>
    </cdr:to>
    <cdr:sp macro="" textlink="">
      <cdr:nvSpPr>
        <cdr:cNvPr id="2" name="pole tekstowe 1"/>
        <cdr:cNvSpPr txBox="1"/>
      </cdr:nvSpPr>
      <cdr:spPr>
        <a:xfrm xmlns:a="http://schemas.openxmlformats.org/drawingml/2006/main">
          <a:off x="4232439" y="358671"/>
          <a:ext cx="2472187" cy="4948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900" b="0">
              <a:solidFill>
                <a:schemeClr val="bg1">
                  <a:lumMod val="50000"/>
                </a:schemeClr>
              </a:solidFill>
            </a:rPr>
            <a:t>We must strive to keep the </a:t>
          </a:r>
          <a:r>
            <a:rPr lang="en-US" sz="900" b="1">
              <a:solidFill>
                <a:srgbClr val="C00000"/>
              </a:solidFill>
            </a:rPr>
            <a:t>number of cancel</a:t>
          </a:r>
          <a:r>
            <a:rPr lang="pl-PL" sz="900" b="1">
              <a:solidFill>
                <a:srgbClr val="C00000"/>
              </a:solidFill>
            </a:rPr>
            <a:t>l</a:t>
          </a:r>
          <a:r>
            <a:rPr lang="en-US" sz="900" b="1">
              <a:solidFill>
                <a:srgbClr val="C00000"/>
              </a:solidFill>
            </a:rPr>
            <a:t>ed </a:t>
          </a:r>
          <a:r>
            <a:rPr lang="pl-PL" sz="900" b="1">
              <a:solidFill>
                <a:srgbClr val="C00000"/>
              </a:solidFill>
            </a:rPr>
            <a:t/>
          </a:r>
          <a:br>
            <a:rPr lang="pl-PL" sz="900" b="1">
              <a:solidFill>
                <a:srgbClr val="C00000"/>
              </a:solidFill>
            </a:rPr>
          </a:br>
          <a:r>
            <a:rPr lang="en-US" sz="900" b="1">
              <a:solidFill>
                <a:srgbClr val="C00000"/>
              </a:solidFill>
            </a:rPr>
            <a:t>and rejected</a:t>
          </a:r>
          <a:r>
            <a:rPr lang="en-US" sz="900" b="0">
              <a:solidFill>
                <a:schemeClr val="bg1">
                  <a:lumMod val="50000"/>
                </a:schemeClr>
              </a:solidFill>
            </a:rPr>
            <a:t> orders as</a:t>
          </a:r>
          <a:r>
            <a:rPr lang="en-US" sz="900" b="0">
              <a:solidFill>
                <a:srgbClr val="C00000"/>
              </a:solidFill>
            </a:rPr>
            <a:t> </a:t>
          </a:r>
          <a:r>
            <a:rPr lang="en-US" sz="900" b="1">
              <a:solidFill>
                <a:srgbClr val="C00000"/>
              </a:solidFill>
            </a:rPr>
            <a:t>low </a:t>
          </a:r>
          <a:r>
            <a:rPr lang="en-US" sz="900">
              <a:solidFill>
                <a:schemeClr val="bg1">
                  <a:lumMod val="50000"/>
                </a:schemeClr>
              </a:solidFill>
            </a:rPr>
            <a:t>as possible</a:t>
          </a:r>
          <a:r>
            <a:rPr lang="pl-PL" sz="900">
              <a:solidFill>
                <a:schemeClr val="bg1">
                  <a:lumMod val="50000"/>
                </a:schemeClr>
              </a:solidFill>
            </a:rPr>
            <a:t>.</a:t>
          </a:r>
          <a:endParaRPr lang="en-US" sz="900">
            <a:solidFill>
              <a:schemeClr val="bg1">
                <a:lumMod val="50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0.76862</cdr:x>
      <cdr:y>0.13794</cdr:y>
    </cdr:from>
    <cdr:to>
      <cdr:x>1</cdr:x>
      <cdr:y>0.22747</cdr:y>
    </cdr:to>
    <cdr:sp macro="" textlink="">
      <cdr:nvSpPr>
        <cdr:cNvPr id="2" name="pole tekstowe 1"/>
        <cdr:cNvSpPr txBox="1"/>
      </cdr:nvSpPr>
      <cdr:spPr>
        <a:xfrm xmlns:a="http://schemas.openxmlformats.org/drawingml/2006/main">
          <a:off x="5159463" y="452839"/>
          <a:ext cx="1553140" cy="2939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pl-PL" sz="1100">
              <a:solidFill>
                <a:schemeClr val="tx2">
                  <a:lumMod val="40000"/>
                  <a:lumOff val="60000"/>
                </a:schemeClr>
              </a:solidFill>
            </a:rPr>
            <a:t>Total value</a:t>
          </a:r>
          <a:r>
            <a:rPr lang="pl-PL" sz="1100" baseline="0">
              <a:solidFill>
                <a:schemeClr val="tx2">
                  <a:lumMod val="40000"/>
                  <a:lumOff val="60000"/>
                </a:schemeClr>
              </a:solidFill>
            </a:rPr>
            <a:t> of all</a:t>
          </a:r>
          <a:r>
            <a:rPr lang="pl-PL" sz="1100">
              <a:solidFill>
                <a:schemeClr val="tx2">
                  <a:lumMod val="40000"/>
                  <a:lumOff val="60000"/>
                </a:schemeClr>
              </a:solidFill>
            </a:rPr>
            <a:t> orders</a:t>
          </a:r>
          <a:endParaRPr lang="en-US" sz="1100">
            <a:solidFill>
              <a:schemeClr val="tx2">
                <a:lumMod val="40000"/>
                <a:lumOff val="6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0.69584</cdr:x>
      <cdr:y>0.31235</cdr:y>
    </cdr:from>
    <cdr:to>
      <cdr:x>1</cdr:x>
      <cdr:y>0.40189</cdr:y>
    </cdr:to>
    <cdr:sp macro="" textlink="">
      <cdr:nvSpPr>
        <cdr:cNvPr id="3" name="pole tekstowe 1"/>
        <cdr:cNvSpPr txBox="1"/>
      </cdr:nvSpPr>
      <cdr:spPr>
        <a:xfrm xmlns:a="http://schemas.openxmlformats.org/drawingml/2006/main">
          <a:off x="4765542" y="1064260"/>
          <a:ext cx="2083080" cy="3050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pl-PL" sz="1100">
              <a:solidFill>
                <a:schemeClr val="bg2">
                  <a:lumMod val="75000"/>
                </a:schemeClr>
              </a:solidFill>
            </a:rPr>
            <a:t>Total</a:t>
          </a:r>
          <a:r>
            <a:rPr lang="pl-PL" sz="1100" baseline="0">
              <a:solidFill>
                <a:schemeClr val="bg2">
                  <a:lumMod val="75000"/>
                </a:schemeClr>
              </a:solidFill>
            </a:rPr>
            <a:t> value of v</a:t>
          </a:r>
          <a:r>
            <a:rPr lang="pl-PL" sz="1100">
              <a:solidFill>
                <a:schemeClr val="bg2">
                  <a:lumMod val="75000"/>
                </a:schemeClr>
              </a:solidFill>
            </a:rPr>
            <a:t>ompleted</a:t>
          </a:r>
          <a:r>
            <a:rPr lang="pl-PL" sz="1100" baseline="0">
              <a:solidFill>
                <a:schemeClr val="bg2">
                  <a:lumMod val="75000"/>
                </a:schemeClr>
              </a:solidFill>
            </a:rPr>
            <a:t> orders</a:t>
          </a:r>
          <a:endParaRPr lang="en-US" sz="1100">
            <a:solidFill>
              <a:schemeClr val="bg2">
                <a:lumMod val="75000"/>
              </a:schemeClr>
            </a:solidFill>
          </a:endParaRPr>
        </a:p>
      </cdr:txBody>
    </cdr:sp>
  </cdr:relSizeAnchor>
</c:userShape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karolina karolina" refreshedDate="45312.72990914352" backgroundQuery="1" createdVersion="6" refreshedVersion="6" minRefreshableVersion="3" recordCount="0" supportSubquery="1" supportAdvancedDrill="1">
  <cacheSource type="external" connectionId="1"/>
  <cacheFields count="3">
    <cacheField name="[Zakres].[OrderStatus].[OrderStatus]" caption="OrderStatus" numFmtId="0" hierarchy="11" level="1">
      <sharedItems count="4">
        <s v="Cancelled"/>
        <s v="Completed"/>
        <s v="In Process"/>
        <s v="Rejected"/>
      </sharedItems>
    </cacheField>
    <cacheField name="[Measures].[Liczba InvoiceNumber]" caption="Liczba InvoiceNumber" numFmtId="0" hierarchy="28" level="32767"/>
    <cacheField name="[Zakres].[OS].[OS]" caption="OS" numFmtId="0" hierarchy="12" level="1">
      <sharedItems count="5">
        <s v="Android"/>
        <s v="iOS"/>
        <s v="Linux"/>
        <s v="Mac"/>
        <s v="Windows"/>
      </sharedItems>
    </cacheField>
  </cacheFields>
  <cacheHierarchies count="41">
    <cacheHierarchy uniqueName="[Zakres].[Country]" caption="Country" attribute="1" defaultMemberUniqueName="[Zakres].[Country].[All]" allUniqueName="[Zakres].[Country].[All]" dimensionUniqueName="[Zakres]" displayFolder="" count="0" memberValueDatatype="130" unbalanced="0"/>
    <cacheHierarchy uniqueName="[Zakres].[CustomerID]" caption="CustomerID" attribute="1" defaultMemberUniqueName="[Zakres].[CustomerID].[All]" allUniqueName="[Zakres].[CustomerID].[All]" dimensionUniqueName="[Zakres]" displayFolder="" count="0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0" memberValueDatatype="20" unbalanced="0"/>
    <cacheHierarchy uniqueName="[Zakres].[Device]" caption="Device" attribute="1" defaultMemberUniqueName="[Zakres].[Device].[All]" allUniqueName="[Zakres].[Device].[All]" dimensionUniqueName="[Zakres]" displayFolder="" count="0" memberValueDatatype="130" unbalanced="0"/>
    <cacheHierarchy uniqueName="[Zakres].[DeviceCategory]" caption="DeviceCategory" attribute="1" defaultMemberUniqueName="[Zakres].[DeviceCategory].[All]" allUniqueName="[Zakres].[DeviceCategory].[All]" dimensionUniqueName="[Zakres]" displayFolder="" count="0" memberValueDatatype="130" unbalanced="0"/>
    <cacheHierarchy uniqueName="[Zakres].[Gender]" caption="Gender" attribute="1" defaultMemberUniqueName="[Zakres].[Gender].[All]" allUniqueName="[Zakres].[Gender].[All]" dimensionUniqueName="[Zakres]" displayFolder="" count="0" memberValueDatatype="130" unbalanced="0"/>
    <cacheHierarchy uniqueName="[Zakres].[InvoiceDate]" caption="InvoiceDate" attribute="1" time="1" defaultMemberUniqueName="[Zakres].[InvoiceDate].[All]" allUniqueName="[Zakres].[InvoiceDate].[All]" dimensionUniqueName="[Zakres]" displayFolder="" count="0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0" memberValueDatatype="130" unbalanced="0"/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0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0" memberValueDatatype="130" unbalanced="0"/>
    <cacheHierarchy uniqueName="[Zakres].[InvoiceNumber]" caption="InvoiceNumber" attribute="1" defaultMemberUniqueName="[Zakres].[InvoiceNumber].[All]" allUniqueName="[Zakres].[InvoiceNumber].[All]" dimensionUniqueName="[Zakres]" displayFolder="" count="0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2" memberValueDatatype="130" unbalanced="0">
      <fieldsUsage count="2">
        <fieldUsage x="-1"/>
        <fieldUsage x="0"/>
      </fieldsUsage>
    </cacheHierarchy>
    <cacheHierarchy uniqueName="[Zakres].[OS]" caption="OS" attribute="1" defaultMemberUniqueName="[Zakres].[OS].[All]" allUniqueName="[Zakres].[OS].[All]" dimensionUniqueName="[Zakres]" displayFolder="" count="2" memberValueDatatype="130" unbalanced="0">
      <fieldsUsage count="2">
        <fieldUsage x="-1"/>
        <fieldUsage x="2"/>
      </fieldsUsage>
    </cacheHierarchy>
    <cacheHierarchy uniqueName="[Zakres].[Price]" caption="Price" attribute="1" defaultMemberUniqueName="[Zakres].[Price].[All]" allUniqueName="[Zakres].[Price].[All]" dimensionUniqueName="[Zakres]" displayFolder="" count="0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0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0" memberValueDatatype="20" unbalanced="0"/>
    <cacheHierarchy uniqueName="[Zakres].[Quantity]" caption="Quantity" attribute="1" defaultMemberUniqueName="[Zakres].[Quantity].[All]" allUniqueName="[Zakres].[Quantity].[All]" dimensionUniqueName="[Zakres]" displayFolder="" count="0" memberValueDatatype="20" unbalanced="0"/>
    <cacheHierarchy uniqueName="[Zakres].[Sales]" caption="Sales" attribute="1" defaultMemberUniqueName="[Zakres].[Sales].[All]" allUniqueName="[Zakres].[Sales].[All]" dimensionUniqueName="[Zakres]" displayFolder="" count="0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0" memberValueDatatype="5" unbalanced="0"/>
    <cacheHierarchy uniqueName="[Zakres].[Total]" caption="Total" attribute="1" defaultMemberUniqueName="[Zakres].[Total].[All]" allUniqueName="[Zakres].[Total].[All]" dimensionUniqueName="[Zakres]" displayFolder="" count="0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0" memberValueDatatype="130" unbalanced="0"/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0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karolina karolina" refreshedDate="45312.723502314817" backgroundQuery="1" createdVersion="6" refreshedVersion="6" minRefreshableVersion="3" recordCount="0" supportSubquery="1" supportAdvancedDrill="1">
  <cacheSource type="external" connectionId="1"/>
  <cacheFields count="5">
    <cacheField name="[Zakres].[DeviceCategory].[DeviceCategory]" caption="DeviceCategory" numFmtId="0" hierarchy="4" level="1">
      <sharedItems count="2">
        <s v="Computer"/>
        <s v="Mobile"/>
      </sharedItems>
    </cacheField>
    <cacheField name="[Zakres].[Country].[Country]" caption="Country" numFmtId="0" level="1">
      <sharedItems count="10">
        <s v="Canada"/>
        <s v="China"/>
        <s v="France"/>
        <s v="Germany"/>
        <s v="India"/>
        <s v="Italy"/>
        <s v="Japan"/>
        <s v="South Korea"/>
        <s v="United Kingdom"/>
        <s v="United States"/>
      </sharedItems>
    </cacheField>
    <cacheField name="[Zakres].[ProductRating].[ProductRating]" caption="ProductRating" numFmtId="0" hierarchy="15" level="1">
      <sharedItems containsSemiMixedTypes="0" containsString="0" containsNumber="1" containsInteger="1" minValue="1" maxValue="5" count="5">
        <n v="1"/>
        <n v="2"/>
        <n v="3"/>
        <n v="4"/>
        <n v="5"/>
      </sharedItems>
      <extLst>
        <ext xmlns:x15="http://schemas.microsoft.com/office/spreadsheetml/2010/11/main" uri="{4F2E5C28-24EA-4eb8-9CBF-B6C8F9C3D259}">
          <x15:cachedUniqueNames>
            <x15:cachedUniqueName index="0" name="[Zakres].[ProductRating].&amp;[1]"/>
            <x15:cachedUniqueName index="1" name="[Zakres].[ProductRating].&amp;[2]"/>
            <x15:cachedUniqueName index="2" name="[Zakres].[ProductRating].&amp;[3]"/>
            <x15:cachedUniqueName index="3" name="[Zakres].[ProductRating].&amp;[4]"/>
            <x15:cachedUniqueName index="4" name="[Zakres].[ProductRating].&amp;[5]"/>
          </x15:cachedUniqueNames>
        </ext>
      </extLst>
    </cacheField>
    <cacheField name="[Zakres].[OrderStatus].[OrderStatus]" caption="OrderStatus" numFmtId="0" hierarchy="11" level="1">
      <sharedItems count="4">
        <s v="Cancelled"/>
        <s v="Completed"/>
        <s v="In Process"/>
        <s v="Rejected"/>
      </sharedItems>
    </cacheField>
    <cacheField name="[Measures].[Liczba InvoiceNumber]" caption="Liczba InvoiceNumber" numFmtId="0" hierarchy="28" level="32767"/>
  </cacheFields>
  <cacheHierarchies count="41">
    <cacheHierarchy uniqueName="[Zakres].[Country]" caption="Country" attribute="1" defaultMemberUniqueName="[Zakres].[Country].[All]" allUniqueName="[Zakres].[Country].[All]" dimensionUniqueName="[Zakres]" displayFolder="" count="2" memberValueDatatype="130" unbalanced="0">
      <fieldsUsage count="2">
        <fieldUsage x="-1"/>
        <fieldUsage x="1"/>
      </fieldsUsage>
    </cacheHierarchy>
    <cacheHierarchy uniqueName="[Zakres].[CustomerID]" caption="CustomerID" attribute="1" defaultMemberUniqueName="[Zakres].[CustomerID].[All]" allUniqueName="[Zakres].[CustomerID].[All]" dimensionUniqueName="[Zakres]" displayFolder="" count="0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0" memberValueDatatype="20" unbalanced="0"/>
    <cacheHierarchy uniqueName="[Zakres].[Device]" caption="Device" attribute="1" defaultMemberUniqueName="[Zakres].[Device].[All]" allUniqueName="[Zakres].[Device].[All]" dimensionUniqueName="[Zakres]" displayFolder="" count="0" memberValueDatatype="130" unbalanced="0"/>
    <cacheHierarchy uniqueName="[Zakres].[DeviceCategory]" caption="DeviceCategory" attribute="1" defaultMemberUniqueName="[Zakres].[DeviceCategory].[All]" allUniqueName="[Zakres].[DeviceCategory].[All]" dimensionUniqueName="[Zakres]" displayFolder="" count="2" memberValueDatatype="130" unbalanced="0">
      <fieldsUsage count="2">
        <fieldUsage x="-1"/>
        <fieldUsage x="0"/>
      </fieldsUsage>
    </cacheHierarchy>
    <cacheHierarchy uniqueName="[Zakres].[Gender]" caption="Gender" attribute="1" defaultMemberUniqueName="[Zakres].[Gender].[All]" allUniqueName="[Zakres].[Gender].[All]" dimensionUniqueName="[Zakres]" displayFolder="" count="0" memberValueDatatype="130" unbalanced="0"/>
    <cacheHierarchy uniqueName="[Zakres].[InvoiceDate]" caption="InvoiceDate" attribute="1" time="1" defaultMemberUniqueName="[Zakres].[InvoiceDate].[All]" allUniqueName="[Zakres].[InvoiceDate].[All]" dimensionUniqueName="[Zakres]" displayFolder="" count="0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0" memberValueDatatype="130" unbalanced="0"/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0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0" memberValueDatatype="130" unbalanced="0"/>
    <cacheHierarchy uniqueName="[Zakres].[InvoiceNumber]" caption="InvoiceNumber" attribute="1" defaultMemberUniqueName="[Zakres].[InvoiceNumber].[All]" allUniqueName="[Zakres].[InvoiceNumber].[All]" dimensionUniqueName="[Zakres]" displayFolder="" count="0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2" memberValueDatatype="130" unbalanced="0">
      <fieldsUsage count="2">
        <fieldUsage x="-1"/>
        <fieldUsage x="3"/>
      </fieldsUsage>
    </cacheHierarchy>
    <cacheHierarchy uniqueName="[Zakres].[OS]" caption="OS" attribute="1" defaultMemberUniqueName="[Zakres].[OS].[All]" allUniqueName="[Zakres].[OS].[All]" dimensionUniqueName="[Zakres]" displayFolder="" count="0" memberValueDatatype="130" unbalanced="0"/>
    <cacheHierarchy uniqueName="[Zakres].[Price]" caption="Price" attribute="1" defaultMemberUniqueName="[Zakres].[Price].[All]" allUniqueName="[Zakres].[Price].[All]" dimensionUniqueName="[Zakres]" displayFolder="" count="0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0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2" memberValueDatatype="20" unbalanced="0">
      <fieldsUsage count="2">
        <fieldUsage x="-1"/>
        <fieldUsage x="2"/>
      </fieldsUsage>
    </cacheHierarchy>
    <cacheHierarchy uniqueName="[Zakres].[Quantity]" caption="Quantity" attribute="1" defaultMemberUniqueName="[Zakres].[Quantity].[All]" allUniqueName="[Zakres].[Quantity].[All]" dimensionUniqueName="[Zakres]" displayFolder="" count="0" memberValueDatatype="20" unbalanced="0"/>
    <cacheHierarchy uniqueName="[Zakres].[Sales]" caption="Sales" attribute="1" defaultMemberUniqueName="[Zakres].[Sales].[All]" allUniqueName="[Zakres].[Sales].[All]" dimensionUniqueName="[Zakres]" displayFolder="" count="0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0" memberValueDatatype="5" unbalanced="0"/>
    <cacheHierarchy uniqueName="[Zakres].[Total]" caption="Total" attribute="1" defaultMemberUniqueName="[Zakres].[Total].[All]" allUniqueName="[Zakres].[Total].[All]" dimensionUniqueName="[Zakres]" displayFolder="" count="0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0" memberValueDatatype="130" unbalanced="0"/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0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karolina karolina" refreshedDate="45315.773904282411" backgroundQuery="1" createdVersion="6" refreshedVersion="6" minRefreshableVersion="3" recordCount="0" supportSubquery="1" supportAdvancedDrill="1">
  <cacheSource type="external" connectionId="1"/>
  <cacheFields count="4">
    <cacheField name="[Zakres].[InvoiceDate (rok)].[InvoiceDate (rok)]" caption="InvoiceDate (rok)" numFmtId="0" hierarchy="9" level="1">
      <sharedItems count="5">
        <s v="2019"/>
        <s v="2020"/>
        <s v="2021"/>
        <s v="2022"/>
        <s v="2023"/>
      </sharedItems>
    </cacheField>
    <cacheField name="[Zakres].[OrderStatus].[OrderStatus]" caption="OrderStatus" numFmtId="0" hierarchy="11" level="1">
      <sharedItems count="4">
        <s v="Cancelled"/>
        <s v="Completed"/>
        <s v="In Process"/>
        <s v="Rejected"/>
      </sharedItems>
    </cacheField>
    <cacheField name="[Zakres].[InvoiceDate (miesiąc)].[InvoiceDate (miesiąc)]" caption="InvoiceDate (miesiąc)" numFmtId="0" hierarchy="8" level="1">
      <sharedItems containsNonDate="0" count="12">
        <s v="sty"/>
        <s v="lut"/>
        <s v="mar"/>
        <s v="kwi"/>
        <s v="maj"/>
        <s v="cze"/>
        <s v="lip"/>
        <s v="sie"/>
        <s v="wrz"/>
        <s v="paź"/>
        <s v="lis"/>
        <s v="gru"/>
      </sharedItems>
    </cacheField>
    <cacheField name="[Measures].[Liczba InvoiceNumber]" caption="Liczba InvoiceNumber" numFmtId="0" hierarchy="28" level="32767"/>
  </cacheFields>
  <cacheHierarchies count="41">
    <cacheHierarchy uniqueName="[Zakres].[Country]" caption="Country" attribute="1" defaultMemberUniqueName="[Zakres].[Country].[All]" allUniqueName="[Zakres].[Country].[All]" dimensionUniqueName="[Zakres]" displayFolder="" count="0" memberValueDatatype="130" unbalanced="0"/>
    <cacheHierarchy uniqueName="[Zakres].[CustomerID]" caption="CustomerID" attribute="1" defaultMemberUniqueName="[Zakres].[CustomerID].[All]" allUniqueName="[Zakres].[CustomerID].[All]" dimensionUniqueName="[Zakres]" displayFolder="" count="0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0" memberValueDatatype="20" unbalanced="0"/>
    <cacheHierarchy uniqueName="[Zakres].[Device]" caption="Device" attribute="1" defaultMemberUniqueName="[Zakres].[Device].[All]" allUniqueName="[Zakres].[Device].[All]" dimensionUniqueName="[Zakres]" displayFolder="" count="0" memberValueDatatype="130" unbalanced="0"/>
    <cacheHierarchy uniqueName="[Zakres].[DeviceCategory]" caption="DeviceCategory" attribute="1" defaultMemberUniqueName="[Zakres].[DeviceCategory].[All]" allUniqueName="[Zakres].[DeviceCategory].[All]" dimensionUniqueName="[Zakres]" displayFolder="" count="0" memberValueDatatype="130" unbalanced="0"/>
    <cacheHierarchy uniqueName="[Zakres].[Gender]" caption="Gender" attribute="1" defaultMemberUniqueName="[Zakres].[Gender].[All]" allUniqueName="[Zakres].[Gender].[All]" dimensionUniqueName="[Zakres]" displayFolder="" count="0" memberValueDatatype="130" unbalanced="0"/>
    <cacheHierarchy uniqueName="[Zakres].[InvoiceDate]" caption="InvoiceDate" attribute="1" time="1" defaultMemberUniqueName="[Zakres].[InvoiceDate].[All]" allUniqueName="[Zakres].[InvoiceDate].[All]" dimensionUniqueName="[Zakres]" displayFolder="" count="0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0" memberValueDatatype="130" unbalanced="0"/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2" memberValueDatatype="130" unbalanced="0">
      <fieldsUsage count="2">
        <fieldUsage x="-1"/>
        <fieldUsage x="2"/>
      </fieldsUsage>
    </cacheHierarchy>
    <cacheHierarchy uniqueName="[Zakres].[InvoiceDate (rok)]" caption="InvoiceDate (rok)" attribute="1" defaultMemberUniqueName="[Zakres].[InvoiceDate (rok)].[All]" allUniqueName="[Zakres].[InvoiceDate (rok)].[All]" dimensionUniqueName="[Zakres]" displayFolder="" count="2" memberValueDatatype="130" unbalanced="0">
      <fieldsUsage count="2">
        <fieldUsage x="-1"/>
        <fieldUsage x="0"/>
      </fieldsUsage>
    </cacheHierarchy>
    <cacheHierarchy uniqueName="[Zakres].[InvoiceNumber]" caption="InvoiceNumber" attribute="1" defaultMemberUniqueName="[Zakres].[InvoiceNumber].[All]" allUniqueName="[Zakres].[InvoiceNumber].[All]" dimensionUniqueName="[Zakres]" displayFolder="" count="0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2" memberValueDatatype="130" unbalanced="0">
      <fieldsUsage count="2">
        <fieldUsage x="-1"/>
        <fieldUsage x="1"/>
      </fieldsUsage>
    </cacheHierarchy>
    <cacheHierarchy uniqueName="[Zakres].[OS]" caption="OS" attribute="1" defaultMemberUniqueName="[Zakres].[OS].[All]" allUniqueName="[Zakres].[OS].[All]" dimensionUniqueName="[Zakres]" displayFolder="" count="0" memberValueDatatype="130" unbalanced="0"/>
    <cacheHierarchy uniqueName="[Zakres].[Price]" caption="Price" attribute="1" defaultMemberUniqueName="[Zakres].[Price].[All]" allUniqueName="[Zakres].[Price].[All]" dimensionUniqueName="[Zakres]" displayFolder="" count="0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0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0" memberValueDatatype="20" unbalanced="0"/>
    <cacheHierarchy uniqueName="[Zakres].[Quantity]" caption="Quantity" attribute="1" defaultMemberUniqueName="[Zakres].[Quantity].[All]" allUniqueName="[Zakres].[Quantity].[All]" dimensionUniqueName="[Zakres]" displayFolder="" count="0" memberValueDatatype="20" unbalanced="0"/>
    <cacheHierarchy uniqueName="[Zakres].[Sales]" caption="Sales" attribute="1" defaultMemberUniqueName="[Zakres].[Sales].[All]" allUniqueName="[Zakres].[Sales].[All]" dimensionUniqueName="[Zakres]" displayFolder="" count="0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0" memberValueDatatype="5" unbalanced="0"/>
    <cacheHierarchy uniqueName="[Zakres].[Total]" caption="Total" attribute="1" defaultMemberUniqueName="[Zakres].[Total].[All]" allUniqueName="[Zakres].[Total].[All]" dimensionUniqueName="[Zakres]" displayFolder="" count="0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0" memberValueDatatype="130" unbalanced="0"/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0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karolina karolina" refreshedDate="45312.702077893518" backgroundQuery="1" createdVersion="6" refreshedVersion="6" minRefreshableVersion="3" recordCount="0" supportSubquery="1" supportAdvancedDrill="1">
  <cacheSource type="external" connectionId="1"/>
  <cacheFields count="2">
    <cacheField name="[Zakres].[OrderStatus].[OrderStatus]" caption="OrderStatus" numFmtId="0" hierarchy="11" level="1">
      <sharedItems count="4">
        <s v="Cancelled"/>
        <s v="Completed"/>
        <s v="In Process"/>
        <s v="Rejected"/>
      </sharedItems>
    </cacheField>
    <cacheField name="[Measures].[Suma InvoiceNumber]" caption="Suma InvoiceNumber" numFmtId="0" hierarchy="24" level="32767"/>
  </cacheFields>
  <cacheHierarchies count="41">
    <cacheHierarchy uniqueName="[Zakres].[Country]" caption="Country" attribute="1" defaultMemberUniqueName="[Zakres].[Country].[All]" allUniqueName="[Zakres].[Country].[All]" dimensionUniqueName="[Zakres]" displayFolder="" count="0" memberValueDatatype="130" unbalanced="0"/>
    <cacheHierarchy uniqueName="[Zakres].[CustomerID]" caption="CustomerID" attribute="1" defaultMemberUniqueName="[Zakres].[CustomerID].[All]" allUniqueName="[Zakres].[CustomerID].[All]" dimensionUniqueName="[Zakres]" displayFolder="" count="0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0" memberValueDatatype="20" unbalanced="0"/>
    <cacheHierarchy uniqueName="[Zakres].[Device]" caption="Device" attribute="1" defaultMemberUniqueName="[Zakres].[Device].[All]" allUniqueName="[Zakres].[Device].[All]" dimensionUniqueName="[Zakres]" displayFolder="" count="0" memberValueDatatype="130" unbalanced="0"/>
    <cacheHierarchy uniqueName="[Zakres].[DeviceCategory]" caption="DeviceCategory" attribute="1" defaultMemberUniqueName="[Zakres].[DeviceCategory].[All]" allUniqueName="[Zakres].[DeviceCategory].[All]" dimensionUniqueName="[Zakres]" displayFolder="" count="0" memberValueDatatype="130" unbalanced="0"/>
    <cacheHierarchy uniqueName="[Zakres].[Gender]" caption="Gender" attribute="1" defaultMemberUniqueName="[Zakres].[Gender].[All]" allUniqueName="[Zakres].[Gender].[All]" dimensionUniqueName="[Zakres]" displayFolder="" count="0" memberValueDatatype="130" unbalanced="0"/>
    <cacheHierarchy uniqueName="[Zakres].[InvoiceDate]" caption="InvoiceDate" attribute="1" time="1" defaultMemberUniqueName="[Zakres].[InvoiceDate].[All]" allUniqueName="[Zakres].[InvoiceDate].[All]" dimensionUniqueName="[Zakres]" displayFolder="" count="0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0" memberValueDatatype="130" unbalanced="0"/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0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0" memberValueDatatype="130" unbalanced="0"/>
    <cacheHierarchy uniqueName="[Zakres].[InvoiceNumber]" caption="InvoiceNumber" attribute="1" defaultMemberUniqueName="[Zakres].[InvoiceNumber].[All]" allUniqueName="[Zakres].[InvoiceNumber].[All]" dimensionUniqueName="[Zakres]" displayFolder="" count="0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2" memberValueDatatype="130" unbalanced="0">
      <fieldsUsage count="2">
        <fieldUsage x="-1"/>
        <fieldUsage x="0"/>
      </fieldsUsage>
    </cacheHierarchy>
    <cacheHierarchy uniqueName="[Zakres].[OS]" caption="OS" attribute="1" defaultMemberUniqueName="[Zakres].[OS].[All]" allUniqueName="[Zakres].[OS].[All]" dimensionUniqueName="[Zakres]" displayFolder="" count="0" memberValueDatatype="130" unbalanced="0"/>
    <cacheHierarchy uniqueName="[Zakres].[Price]" caption="Price" attribute="1" defaultMemberUniqueName="[Zakres].[Price].[All]" allUniqueName="[Zakres].[Price].[All]" dimensionUniqueName="[Zakres]" displayFolder="" count="0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0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0" memberValueDatatype="20" unbalanced="0"/>
    <cacheHierarchy uniqueName="[Zakres].[Quantity]" caption="Quantity" attribute="1" defaultMemberUniqueName="[Zakres].[Quantity].[All]" allUniqueName="[Zakres].[Quantity].[All]" dimensionUniqueName="[Zakres]" displayFolder="" count="0" memberValueDatatype="20" unbalanced="0"/>
    <cacheHierarchy uniqueName="[Zakres].[Sales]" caption="Sales" attribute="1" defaultMemberUniqueName="[Zakres].[Sales].[All]" allUniqueName="[Zakres].[Sales].[All]" dimensionUniqueName="[Zakres]" displayFolder="" count="0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0" memberValueDatatype="5" unbalanced="0"/>
    <cacheHierarchy uniqueName="[Zakres].[Total]" caption="Total" attribute="1" defaultMemberUniqueName="[Zakres].[Total].[All]" allUniqueName="[Zakres].[Total].[All]" dimensionUniqueName="[Zakres]" displayFolder="" count="0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0" memberValueDatatype="130" unbalanced="0"/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0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karolina karolina" refreshedDate="45312.721171296296" backgroundQuery="1" createdVersion="6" refreshedVersion="6" minRefreshableVersion="3" recordCount="0" supportSubquery="1" supportAdvancedDrill="1">
  <cacheSource type="external" connectionId="1"/>
  <cacheFields count="7">
    <cacheField name="[Zakres].[DeviceCategory].[DeviceCategory]" caption="DeviceCategory" numFmtId="0" hierarchy="4" level="1">
      <sharedItems count="2">
        <s v="Computer"/>
        <s v="Mobile"/>
      </sharedItems>
    </cacheField>
    <cacheField name="[Zakres].[Country].[Country]" caption="Country" numFmtId="0" level="1">
      <sharedItems count="10">
        <s v="Canada"/>
        <s v="China"/>
        <s v="France"/>
        <s v="Germany"/>
        <s v="India"/>
        <s v="Italy"/>
        <s v="Japan"/>
        <s v="South Korea"/>
        <s v="United Kingdom"/>
        <s v="United States"/>
      </sharedItems>
    </cacheField>
    <cacheField name="[Zakres].[ProductID].[ProductID]" caption="ProductID" numFmtId="0" hierarchy="14" level="1">
      <sharedItems containsSemiMixedTypes="0" containsString="0" containsNumber="1" containsInteger="1" minValue="10" maxValue="95" count="4">
        <n v="10"/>
        <n v="52"/>
        <n v="75"/>
        <n v="95"/>
      </sharedItems>
      <extLst>
        <ext xmlns:x15="http://schemas.microsoft.com/office/spreadsheetml/2010/11/main" uri="{4F2E5C28-24EA-4eb8-9CBF-B6C8F9C3D259}">
          <x15:cachedUniqueNames>
            <x15:cachedUniqueName index="0" name="[Zakres].[ProductID].&amp;[10]"/>
            <x15:cachedUniqueName index="1" name="[Zakres].[ProductID].&amp;[52]"/>
            <x15:cachedUniqueName index="2" name="[Zakres].[ProductID].&amp;[75]"/>
            <x15:cachedUniqueName index="3" name="[Zakres].[ProductID].&amp;[95]"/>
          </x15:cachedUniqueNames>
        </ext>
      </extLst>
    </cacheField>
    <cacheField name="[Measures].[Średnia ProductRating]" caption="Średnia ProductRating" numFmtId="0" hierarchy="32" level="32767"/>
    <cacheField name="[Measures].[Suma Total]" caption="Suma Total" numFmtId="0" hierarchy="26" level="32767"/>
    <cacheField name="[Measures].[Suma Sales]" caption="Suma Sales" numFmtId="0" hierarchy="25" level="32767"/>
    <cacheField name="[Measures].[Liczba InvoiceNumber]" caption="Liczba InvoiceNumber" numFmtId="0" hierarchy="28" level="32767"/>
  </cacheFields>
  <cacheHierarchies count="41">
    <cacheHierarchy uniqueName="[Zakres].[Country]" caption="Country" attribute="1" defaultMemberUniqueName="[Zakres].[Country].[All]" allUniqueName="[Zakres].[Country].[All]" dimensionUniqueName="[Zakres]" displayFolder="" count="2" memberValueDatatype="130" unbalanced="0">
      <fieldsUsage count="2">
        <fieldUsage x="-1"/>
        <fieldUsage x="1"/>
      </fieldsUsage>
    </cacheHierarchy>
    <cacheHierarchy uniqueName="[Zakres].[CustomerID]" caption="CustomerID" attribute="1" defaultMemberUniqueName="[Zakres].[CustomerID].[All]" allUniqueName="[Zakres].[CustomerID].[All]" dimensionUniqueName="[Zakres]" displayFolder="" count="0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0" memberValueDatatype="20" unbalanced="0"/>
    <cacheHierarchy uniqueName="[Zakres].[Device]" caption="Device" attribute="1" defaultMemberUniqueName="[Zakres].[Device].[All]" allUniqueName="[Zakres].[Device].[All]" dimensionUniqueName="[Zakres]" displayFolder="" count="0" memberValueDatatype="130" unbalanced="0"/>
    <cacheHierarchy uniqueName="[Zakres].[DeviceCategory]" caption="DeviceCategory" attribute="1" defaultMemberUniqueName="[Zakres].[DeviceCategory].[All]" allUniqueName="[Zakres].[DeviceCategory].[All]" dimensionUniqueName="[Zakres]" displayFolder="" count="2" memberValueDatatype="130" unbalanced="0">
      <fieldsUsage count="2">
        <fieldUsage x="-1"/>
        <fieldUsage x="0"/>
      </fieldsUsage>
    </cacheHierarchy>
    <cacheHierarchy uniqueName="[Zakres].[Gender]" caption="Gender" attribute="1" defaultMemberUniqueName="[Zakres].[Gender].[All]" allUniqueName="[Zakres].[Gender].[All]" dimensionUniqueName="[Zakres]" displayFolder="" count="0" memberValueDatatype="130" unbalanced="0"/>
    <cacheHierarchy uniqueName="[Zakres].[InvoiceDate]" caption="InvoiceDate" attribute="1" time="1" defaultMemberUniqueName="[Zakres].[InvoiceDate].[All]" allUniqueName="[Zakres].[InvoiceDate].[All]" dimensionUniqueName="[Zakres]" displayFolder="" count="0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0" memberValueDatatype="130" unbalanced="0"/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0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0" memberValueDatatype="130" unbalanced="0"/>
    <cacheHierarchy uniqueName="[Zakres].[InvoiceNumber]" caption="InvoiceNumber" attribute="1" defaultMemberUniqueName="[Zakres].[InvoiceNumber].[All]" allUniqueName="[Zakres].[InvoiceNumber].[All]" dimensionUniqueName="[Zakres]" displayFolder="" count="0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0" memberValueDatatype="130" unbalanced="0"/>
    <cacheHierarchy uniqueName="[Zakres].[OS]" caption="OS" attribute="1" defaultMemberUniqueName="[Zakres].[OS].[All]" allUniqueName="[Zakres].[OS].[All]" dimensionUniqueName="[Zakres]" displayFolder="" count="0" memberValueDatatype="130" unbalanced="0"/>
    <cacheHierarchy uniqueName="[Zakres].[Price]" caption="Price" attribute="1" defaultMemberUniqueName="[Zakres].[Price].[All]" allUniqueName="[Zakres].[Price].[All]" dimensionUniqueName="[Zakres]" displayFolder="" count="0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2" memberValueDatatype="20" unbalanced="0">
      <fieldsUsage count="2">
        <fieldUsage x="-1"/>
        <fieldUsage x="2"/>
      </fieldsUsage>
    </cacheHierarchy>
    <cacheHierarchy uniqueName="[Zakres].[ProductRating]" caption="ProductRating" attribute="1" defaultMemberUniqueName="[Zakres].[ProductRating].[All]" allUniqueName="[Zakres].[ProductRating].[All]" dimensionUniqueName="[Zakres]" displayFolder="" count="0" memberValueDatatype="20" unbalanced="0"/>
    <cacheHierarchy uniqueName="[Zakres].[Quantity]" caption="Quantity" attribute="1" defaultMemberUniqueName="[Zakres].[Quantity].[All]" allUniqueName="[Zakres].[Quantity].[All]" dimensionUniqueName="[Zakres]" displayFolder="" count="0" memberValueDatatype="20" unbalanced="0"/>
    <cacheHierarchy uniqueName="[Zakres].[Sales]" caption="Sales" attribute="1" defaultMemberUniqueName="[Zakres].[Sales].[All]" allUniqueName="[Zakres].[Sales].[All]" dimensionUniqueName="[Zakres]" displayFolder="" count="0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0" memberValueDatatype="5" unbalanced="0"/>
    <cacheHierarchy uniqueName="[Zakres].[Total]" caption="Total" attribute="1" defaultMemberUniqueName="[Zakres].[Total].[All]" allUniqueName="[Zakres].[Total].[All]" dimensionUniqueName="[Zakres]" displayFolder="" count="0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0" memberValueDatatype="130" unbalanced="0"/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0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 oneField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karolina karolina" refreshedDate="45312.730519675926" backgroundQuery="1" createdVersion="6" refreshedVersion="6" minRefreshableVersion="3" recordCount="0" supportSubquery="1" supportAdvancedDrill="1">
  <cacheSource type="external" connectionId="1"/>
  <cacheFields count="3">
    <cacheField name="[Zakres].[OrderStatus].[OrderStatus]" caption="OrderStatus" numFmtId="0" hierarchy="11" level="1">
      <sharedItems count="4">
        <s v="Cancelled"/>
        <s v="Completed"/>
        <s v="In Process"/>
        <s v="Rejected"/>
      </sharedItems>
    </cacheField>
    <cacheField name="[Measures].[Liczba InvoiceNumber]" caption="Liczba InvoiceNumber" numFmtId="0" hierarchy="28" level="32767"/>
    <cacheField name="[Zakres].[Country].[Country]" caption="Country" numFmtId="0" level="1">
      <sharedItems count="30">
        <s v="Argentina"/>
        <s v="Australia"/>
        <s v="Belgium"/>
        <s v="Brazil"/>
        <s v="Canada"/>
        <s v="China"/>
        <s v="Egypt"/>
        <s v="France"/>
        <s v="Germany"/>
        <s v="India"/>
        <s v="Indonesia"/>
        <s v="Iran"/>
        <s v="Italy"/>
        <s v="Japan"/>
        <s v="Mexico"/>
        <s v="Netherlands"/>
        <s v="Nigeria"/>
        <s v="Philippines"/>
        <s v="Poland"/>
        <s v="Russia"/>
        <s v="Saudi Arabia"/>
        <s v="South Korea"/>
        <s v="Spain"/>
        <s v="Switzerland"/>
        <s v="Taiwan"/>
        <s v="Thailand"/>
        <s v="Turkey"/>
        <s v="United Kingdom"/>
        <s v="United States"/>
        <s v="Vietnam"/>
      </sharedItems>
    </cacheField>
  </cacheFields>
  <cacheHierarchies count="41">
    <cacheHierarchy uniqueName="[Zakres].[Country]" caption="Country" attribute="1" defaultMemberUniqueName="[Zakres].[Country].[All]" allUniqueName="[Zakres].[Country].[All]" dimensionUniqueName="[Zakres]" displayFolder="" count="2" memberValueDatatype="130" unbalanced="0">
      <fieldsUsage count="2">
        <fieldUsage x="-1"/>
        <fieldUsage x="2"/>
      </fieldsUsage>
    </cacheHierarchy>
    <cacheHierarchy uniqueName="[Zakres].[CustomerID]" caption="CustomerID" attribute="1" defaultMemberUniqueName="[Zakres].[CustomerID].[All]" allUniqueName="[Zakres].[CustomerID].[All]" dimensionUniqueName="[Zakres]" displayFolder="" count="0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0" memberValueDatatype="20" unbalanced="0"/>
    <cacheHierarchy uniqueName="[Zakres].[Device]" caption="Device" attribute="1" defaultMemberUniqueName="[Zakres].[Device].[All]" allUniqueName="[Zakres].[Device].[All]" dimensionUniqueName="[Zakres]" displayFolder="" count="0" memberValueDatatype="130" unbalanced="0"/>
    <cacheHierarchy uniqueName="[Zakres].[DeviceCategory]" caption="DeviceCategory" attribute="1" defaultMemberUniqueName="[Zakres].[DeviceCategory].[All]" allUniqueName="[Zakres].[DeviceCategory].[All]" dimensionUniqueName="[Zakres]" displayFolder="" count="0" memberValueDatatype="130" unbalanced="0"/>
    <cacheHierarchy uniqueName="[Zakres].[Gender]" caption="Gender" attribute="1" defaultMemberUniqueName="[Zakres].[Gender].[All]" allUniqueName="[Zakres].[Gender].[All]" dimensionUniqueName="[Zakres]" displayFolder="" count="0" memberValueDatatype="130" unbalanced="0"/>
    <cacheHierarchy uniqueName="[Zakres].[InvoiceDate]" caption="InvoiceDate" attribute="1" time="1" defaultMemberUniqueName="[Zakres].[InvoiceDate].[All]" allUniqueName="[Zakres].[InvoiceDate].[All]" dimensionUniqueName="[Zakres]" displayFolder="" count="0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0" memberValueDatatype="130" unbalanced="0"/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0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0" memberValueDatatype="130" unbalanced="0"/>
    <cacheHierarchy uniqueName="[Zakres].[InvoiceNumber]" caption="InvoiceNumber" attribute="1" defaultMemberUniqueName="[Zakres].[InvoiceNumber].[All]" allUniqueName="[Zakres].[InvoiceNumber].[All]" dimensionUniqueName="[Zakres]" displayFolder="" count="0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2" memberValueDatatype="130" unbalanced="0">
      <fieldsUsage count="2">
        <fieldUsage x="-1"/>
        <fieldUsage x="0"/>
      </fieldsUsage>
    </cacheHierarchy>
    <cacheHierarchy uniqueName="[Zakres].[OS]" caption="OS" attribute="1" defaultMemberUniqueName="[Zakres].[OS].[All]" allUniqueName="[Zakres].[OS].[All]" dimensionUniqueName="[Zakres]" displayFolder="" count="0" memberValueDatatype="130" unbalanced="0"/>
    <cacheHierarchy uniqueName="[Zakres].[Price]" caption="Price" attribute="1" defaultMemberUniqueName="[Zakres].[Price].[All]" allUniqueName="[Zakres].[Price].[All]" dimensionUniqueName="[Zakres]" displayFolder="" count="0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0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0" memberValueDatatype="20" unbalanced="0"/>
    <cacheHierarchy uniqueName="[Zakres].[Quantity]" caption="Quantity" attribute="1" defaultMemberUniqueName="[Zakres].[Quantity].[All]" allUniqueName="[Zakres].[Quantity].[All]" dimensionUniqueName="[Zakres]" displayFolder="" count="0" memberValueDatatype="20" unbalanced="0"/>
    <cacheHierarchy uniqueName="[Zakres].[Sales]" caption="Sales" attribute="1" defaultMemberUniqueName="[Zakres].[Sales].[All]" allUniqueName="[Zakres].[Sales].[All]" dimensionUniqueName="[Zakres]" displayFolder="" count="0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0" memberValueDatatype="5" unbalanced="0"/>
    <cacheHierarchy uniqueName="[Zakres].[Total]" caption="Total" attribute="1" defaultMemberUniqueName="[Zakres].[Total].[All]" allUniqueName="[Zakres].[Total].[All]" dimensionUniqueName="[Zakres]" displayFolder="" count="0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0" memberValueDatatype="130" unbalanced="0"/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0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karolina karolina" refreshedDate="45312.72512372685" backgroundQuery="1" createdVersion="6" refreshedVersion="6" minRefreshableVersion="3" recordCount="0" supportSubquery="1" supportAdvancedDrill="1">
  <cacheSource type="external" connectionId="1"/>
  <cacheFields count="5">
    <cacheField name="[Zakres].[DeviceCategory].[DeviceCategory]" caption="DeviceCategory" numFmtId="0" hierarchy="4" level="1">
      <sharedItems count="2">
        <s v="Computer"/>
        <s v="Mobile"/>
      </sharedItems>
    </cacheField>
    <cacheField name="[Zakres].[Country].[Country]" caption="Country" numFmtId="0" level="1">
      <sharedItems count="10">
        <s v="Canada"/>
        <s v="China"/>
        <s v="France"/>
        <s v="Germany"/>
        <s v="India"/>
        <s v="Italy"/>
        <s v="Japan"/>
        <s v="South Korea"/>
        <s v="United Kingdom"/>
        <s v="United States"/>
      </sharedItems>
    </cacheField>
    <cacheField name="[Zakres].[OrderStatus].[OrderStatus]" caption="OrderStatus" numFmtId="0" hierarchy="11" level="1">
      <sharedItems count="4">
        <s v="Cancelled"/>
        <s v="Completed"/>
        <s v="In Process"/>
        <s v="Rejected"/>
      </sharedItems>
    </cacheField>
    <cacheField name="[Measures].[Liczba InvoiceNumber]" caption="Liczba InvoiceNumber" numFmtId="0" hierarchy="28" level="32767"/>
    <cacheField name="[Zakres].[DeliveryRating].[DeliveryRating]" caption="DeliveryRating" numFmtId="0" hierarchy="2" level="1">
      <sharedItems containsSemiMixedTypes="0" containsString="0" containsNumber="1" containsInteger="1" minValue="1" maxValue="5" count="5">
        <n v="1"/>
        <n v="2"/>
        <n v="3"/>
        <n v="4"/>
        <n v="5"/>
      </sharedItems>
      <extLst>
        <ext xmlns:x15="http://schemas.microsoft.com/office/spreadsheetml/2010/11/main" uri="{4F2E5C28-24EA-4eb8-9CBF-B6C8F9C3D259}">
          <x15:cachedUniqueNames>
            <x15:cachedUniqueName index="0" name="[Zakres].[DeliveryRating].&amp;[1]"/>
            <x15:cachedUniqueName index="1" name="[Zakres].[DeliveryRating].&amp;[2]"/>
            <x15:cachedUniqueName index="2" name="[Zakres].[DeliveryRating].&amp;[3]"/>
            <x15:cachedUniqueName index="3" name="[Zakres].[DeliveryRating].&amp;[4]"/>
            <x15:cachedUniqueName index="4" name="[Zakres].[DeliveryRating].&amp;[5]"/>
          </x15:cachedUniqueNames>
        </ext>
      </extLst>
    </cacheField>
  </cacheFields>
  <cacheHierarchies count="41">
    <cacheHierarchy uniqueName="[Zakres].[Country]" caption="Country" attribute="1" defaultMemberUniqueName="[Zakres].[Country].[All]" allUniqueName="[Zakres].[Country].[All]" dimensionUniqueName="[Zakres]" displayFolder="" count="2" memberValueDatatype="130" unbalanced="0">
      <fieldsUsage count="2">
        <fieldUsage x="-1"/>
        <fieldUsage x="1"/>
      </fieldsUsage>
    </cacheHierarchy>
    <cacheHierarchy uniqueName="[Zakres].[CustomerID]" caption="CustomerID" attribute="1" defaultMemberUniqueName="[Zakres].[CustomerID].[All]" allUniqueName="[Zakres].[CustomerID].[All]" dimensionUniqueName="[Zakres]" displayFolder="" count="0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2" memberValueDatatype="20" unbalanced="0">
      <fieldsUsage count="2">
        <fieldUsage x="-1"/>
        <fieldUsage x="4"/>
      </fieldsUsage>
    </cacheHierarchy>
    <cacheHierarchy uniqueName="[Zakres].[Device]" caption="Device" attribute="1" defaultMemberUniqueName="[Zakres].[Device].[All]" allUniqueName="[Zakres].[Device].[All]" dimensionUniqueName="[Zakres]" displayFolder="" count="0" memberValueDatatype="130" unbalanced="0"/>
    <cacheHierarchy uniqueName="[Zakres].[DeviceCategory]" caption="DeviceCategory" attribute="1" defaultMemberUniqueName="[Zakres].[DeviceCategory].[All]" allUniqueName="[Zakres].[DeviceCategory].[All]" dimensionUniqueName="[Zakres]" displayFolder="" count="2" memberValueDatatype="130" unbalanced="0">
      <fieldsUsage count="2">
        <fieldUsage x="-1"/>
        <fieldUsage x="0"/>
      </fieldsUsage>
    </cacheHierarchy>
    <cacheHierarchy uniqueName="[Zakres].[Gender]" caption="Gender" attribute="1" defaultMemberUniqueName="[Zakres].[Gender].[All]" allUniqueName="[Zakres].[Gender].[All]" dimensionUniqueName="[Zakres]" displayFolder="" count="0" memberValueDatatype="130" unbalanced="0"/>
    <cacheHierarchy uniqueName="[Zakres].[InvoiceDate]" caption="InvoiceDate" attribute="1" time="1" defaultMemberUniqueName="[Zakres].[InvoiceDate].[All]" allUniqueName="[Zakres].[InvoiceDate].[All]" dimensionUniqueName="[Zakres]" displayFolder="" count="0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0" memberValueDatatype="130" unbalanced="0"/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0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0" memberValueDatatype="130" unbalanced="0"/>
    <cacheHierarchy uniqueName="[Zakres].[InvoiceNumber]" caption="InvoiceNumber" attribute="1" defaultMemberUniqueName="[Zakres].[InvoiceNumber].[All]" allUniqueName="[Zakres].[InvoiceNumber].[All]" dimensionUniqueName="[Zakres]" displayFolder="" count="0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2" memberValueDatatype="130" unbalanced="0">
      <fieldsUsage count="2">
        <fieldUsage x="-1"/>
        <fieldUsage x="2"/>
      </fieldsUsage>
    </cacheHierarchy>
    <cacheHierarchy uniqueName="[Zakres].[OS]" caption="OS" attribute="1" defaultMemberUniqueName="[Zakres].[OS].[All]" allUniqueName="[Zakres].[OS].[All]" dimensionUniqueName="[Zakres]" displayFolder="" count="0" memberValueDatatype="130" unbalanced="0"/>
    <cacheHierarchy uniqueName="[Zakres].[Price]" caption="Price" attribute="1" defaultMemberUniqueName="[Zakres].[Price].[All]" allUniqueName="[Zakres].[Price].[All]" dimensionUniqueName="[Zakres]" displayFolder="" count="0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0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0" memberValueDatatype="20" unbalanced="0"/>
    <cacheHierarchy uniqueName="[Zakres].[Quantity]" caption="Quantity" attribute="1" defaultMemberUniqueName="[Zakres].[Quantity].[All]" allUniqueName="[Zakres].[Quantity].[All]" dimensionUniqueName="[Zakres]" displayFolder="" count="0" memberValueDatatype="20" unbalanced="0"/>
    <cacheHierarchy uniqueName="[Zakres].[Sales]" caption="Sales" attribute="1" defaultMemberUniqueName="[Zakres].[Sales].[All]" allUniqueName="[Zakres].[Sales].[All]" dimensionUniqueName="[Zakres]" displayFolder="" count="0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0" memberValueDatatype="5" unbalanced="0"/>
    <cacheHierarchy uniqueName="[Zakres].[Total]" caption="Total" attribute="1" defaultMemberUniqueName="[Zakres].[Total].[All]" allUniqueName="[Zakres].[Total].[All]" dimensionUniqueName="[Zakres]" displayFolder="" count="0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0" memberValueDatatype="130" unbalanced="0"/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0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karolina karolina" refreshedDate="45312.729005555557" backgroundQuery="1" createdVersion="6" refreshedVersion="6" minRefreshableVersion="3" recordCount="0" supportSubquery="1" supportAdvancedDrill="1">
  <cacheSource type="external" connectionId="1"/>
  <cacheFields count="4">
    <cacheField name="[Zakres].[OrderStatus].[OrderStatus]" caption="OrderStatus" numFmtId="0" hierarchy="11" level="1">
      <sharedItems count="4">
        <s v="Cancelled"/>
        <s v="Completed"/>
        <s v="In Process"/>
        <s v="Rejected"/>
      </sharedItems>
    </cacheField>
    <cacheField name="[Measures].[Liczba InvoiceNumber]" caption="Liczba InvoiceNumber" numFmtId="0" hierarchy="28" level="32767"/>
    <cacheField name="[Zakres].[DeviceCategory].[DeviceCategory]" caption="DeviceCategory" numFmtId="0" hierarchy="4" level="1">
      <sharedItems count="2">
        <s v="Computer"/>
        <s v="Mobile"/>
      </sharedItems>
    </cacheField>
    <cacheField name="[Zakres].[Device].[Device]" caption="Device" numFmtId="0" hierarchy="3" level="1">
      <sharedItems count="4">
        <s v="Desktop"/>
        <s v="Laptop"/>
        <s v="Smart Phone"/>
        <s v="Tablet"/>
      </sharedItems>
    </cacheField>
  </cacheFields>
  <cacheHierarchies count="41">
    <cacheHierarchy uniqueName="[Zakres].[Country]" caption="Country" attribute="1" defaultMemberUniqueName="[Zakres].[Country].[All]" allUniqueName="[Zakres].[Country].[All]" dimensionUniqueName="[Zakres]" displayFolder="" count="0" memberValueDatatype="130" unbalanced="0"/>
    <cacheHierarchy uniqueName="[Zakres].[CustomerID]" caption="CustomerID" attribute="1" defaultMemberUniqueName="[Zakres].[CustomerID].[All]" allUniqueName="[Zakres].[CustomerID].[All]" dimensionUniqueName="[Zakres]" displayFolder="" count="0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0" memberValueDatatype="20" unbalanced="0"/>
    <cacheHierarchy uniqueName="[Zakres].[Device]" caption="Device" attribute="1" defaultMemberUniqueName="[Zakres].[Device].[All]" allUniqueName="[Zakres].[Device].[All]" dimensionUniqueName="[Zakres]" displayFolder="" count="2" memberValueDatatype="130" unbalanced="0">
      <fieldsUsage count="2">
        <fieldUsage x="-1"/>
        <fieldUsage x="3"/>
      </fieldsUsage>
    </cacheHierarchy>
    <cacheHierarchy uniqueName="[Zakres].[DeviceCategory]" caption="DeviceCategory" attribute="1" defaultMemberUniqueName="[Zakres].[DeviceCategory].[All]" allUniqueName="[Zakres].[DeviceCategory].[All]" dimensionUniqueName="[Zakres]" displayFolder="" count="2" memberValueDatatype="130" unbalanced="0">
      <fieldsUsage count="2">
        <fieldUsage x="-1"/>
        <fieldUsage x="2"/>
      </fieldsUsage>
    </cacheHierarchy>
    <cacheHierarchy uniqueName="[Zakres].[Gender]" caption="Gender" attribute="1" defaultMemberUniqueName="[Zakres].[Gender].[All]" allUniqueName="[Zakres].[Gender].[All]" dimensionUniqueName="[Zakres]" displayFolder="" count="0" memberValueDatatype="130" unbalanced="0"/>
    <cacheHierarchy uniqueName="[Zakres].[InvoiceDate]" caption="InvoiceDate" attribute="1" time="1" defaultMemberUniqueName="[Zakres].[InvoiceDate].[All]" allUniqueName="[Zakres].[InvoiceDate].[All]" dimensionUniqueName="[Zakres]" displayFolder="" count="0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0" memberValueDatatype="130" unbalanced="0"/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0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0" memberValueDatatype="130" unbalanced="0"/>
    <cacheHierarchy uniqueName="[Zakres].[InvoiceNumber]" caption="InvoiceNumber" attribute="1" defaultMemberUniqueName="[Zakres].[InvoiceNumber].[All]" allUniqueName="[Zakres].[InvoiceNumber].[All]" dimensionUniqueName="[Zakres]" displayFolder="" count="0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2" memberValueDatatype="130" unbalanced="0">
      <fieldsUsage count="2">
        <fieldUsage x="-1"/>
        <fieldUsage x="0"/>
      </fieldsUsage>
    </cacheHierarchy>
    <cacheHierarchy uniqueName="[Zakres].[OS]" caption="OS" attribute="1" defaultMemberUniqueName="[Zakres].[OS].[All]" allUniqueName="[Zakres].[OS].[All]" dimensionUniqueName="[Zakres]" displayFolder="" count="0" memberValueDatatype="130" unbalanced="0"/>
    <cacheHierarchy uniqueName="[Zakres].[Price]" caption="Price" attribute="1" defaultMemberUniqueName="[Zakres].[Price].[All]" allUniqueName="[Zakres].[Price].[All]" dimensionUniqueName="[Zakres]" displayFolder="" count="0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0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0" memberValueDatatype="20" unbalanced="0"/>
    <cacheHierarchy uniqueName="[Zakres].[Quantity]" caption="Quantity" attribute="1" defaultMemberUniqueName="[Zakres].[Quantity].[All]" allUniqueName="[Zakres].[Quantity].[All]" dimensionUniqueName="[Zakres]" displayFolder="" count="0" memberValueDatatype="20" unbalanced="0"/>
    <cacheHierarchy uniqueName="[Zakres].[Sales]" caption="Sales" attribute="1" defaultMemberUniqueName="[Zakres].[Sales].[All]" allUniqueName="[Zakres].[Sales].[All]" dimensionUniqueName="[Zakres]" displayFolder="" count="0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0" memberValueDatatype="5" unbalanced="0"/>
    <cacheHierarchy uniqueName="[Zakres].[Total]" caption="Total" attribute="1" defaultMemberUniqueName="[Zakres].[Total].[All]" allUniqueName="[Zakres].[Total].[All]" dimensionUniqueName="[Zakres]" displayFolder="" count="0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0" memberValueDatatype="130" unbalanced="0"/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0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saveData="0" refreshedBy="karolina karolina" refreshedDate="45315.771083217594" backgroundQuery="1" createdVersion="6" refreshedVersion="6" minRefreshableVersion="3" recordCount="0" supportSubquery="1" supportAdvancedDrill="1">
  <cacheSource type="external" connectionId="1"/>
  <cacheFields count="4">
    <cacheField name="[Zakres].[Device].[Device]" caption="Device" numFmtId="0" hierarchy="3" level="1">
      <sharedItems count="4">
        <s v="Desktop"/>
        <s v="Laptop"/>
        <s v="Smart Phone"/>
        <s v="Tablet"/>
      </sharedItems>
    </cacheField>
    <cacheField name="[Zakres].[DeviceCategory].[DeviceCategory]" caption="DeviceCategory" numFmtId="0" hierarchy="4" level="1">
      <sharedItems count="2">
        <s v="Computer"/>
        <s v="Mobile"/>
      </sharedItems>
    </cacheField>
    <cacheField name="[Measures].[Liczba InvoiceNumber]" caption="Liczba InvoiceNumber" numFmtId="0" hierarchy="28" level="32767"/>
    <cacheField name="Dummy0" numFmtId="0" hierarchy="4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2">
    <cacheHierarchy uniqueName="[Zakres].[Country]" caption="Country" attribute="1" defaultMemberUniqueName="[Zakres].[Country].[All]" allUniqueName="[Zakres].[Country].[All]" dimensionUniqueName="[Zakres]" displayFolder="" count="0" memberValueDatatype="130" unbalanced="0"/>
    <cacheHierarchy uniqueName="[Zakres].[CustomerID]" caption="CustomerID" attribute="1" defaultMemberUniqueName="[Zakres].[CustomerID].[All]" allUniqueName="[Zakres].[CustomerID].[All]" dimensionUniqueName="[Zakres]" displayFolder="" count="0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0" memberValueDatatype="20" unbalanced="0"/>
    <cacheHierarchy uniqueName="[Zakres].[Device]" caption="Device" attribute="1" defaultMemberUniqueName="[Zakres].[Device].[All]" allUniqueName="[Zakres].[Device].[All]" dimensionUniqueName="[Zakres]" displayFolder="" count="2" memberValueDatatype="130" unbalanced="0">
      <fieldsUsage count="2">
        <fieldUsage x="-1"/>
        <fieldUsage x="0"/>
      </fieldsUsage>
    </cacheHierarchy>
    <cacheHierarchy uniqueName="[Zakres].[DeviceCategory]" caption="DeviceCategory" attribute="1" defaultMemberUniqueName="[Zakres].[DeviceCategory].[All]" allUniqueName="[Zakres].[DeviceCategory].[All]" dimensionUniqueName="[Zakres]" displayFolder="" count="2" memberValueDatatype="130" unbalanced="0">
      <fieldsUsage count="2">
        <fieldUsage x="-1"/>
        <fieldUsage x="1"/>
      </fieldsUsage>
    </cacheHierarchy>
    <cacheHierarchy uniqueName="[Zakres].[Gender]" caption="Gender" attribute="1" defaultMemberUniqueName="[Zakres].[Gender].[All]" allUniqueName="[Zakres].[Gender].[All]" dimensionUniqueName="[Zakres]" displayFolder="" count="0" memberValueDatatype="130" unbalanced="0"/>
    <cacheHierarchy uniqueName="[Zakres].[InvoiceDate]" caption="InvoiceDate" attribute="1" time="1" defaultMemberUniqueName="[Zakres].[InvoiceDate].[All]" allUniqueName="[Zakres].[InvoiceDate].[All]" dimensionUniqueName="[Zakres]" displayFolder="" count="0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0" memberValueDatatype="130" unbalanced="0"/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0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0" memberValueDatatype="130" unbalanced="0"/>
    <cacheHierarchy uniqueName="[Zakres].[InvoiceNumber]" caption="InvoiceNumber" attribute="1" defaultMemberUniqueName="[Zakres].[InvoiceNumber].[All]" allUniqueName="[Zakres].[InvoiceNumber].[All]" dimensionUniqueName="[Zakres]" displayFolder="" count="0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0" memberValueDatatype="130" unbalanced="0"/>
    <cacheHierarchy uniqueName="[Zakres].[OS]" caption="OS" attribute="1" defaultMemberUniqueName="[Zakres].[OS].[All]" allUniqueName="[Zakres].[OS].[All]" dimensionUniqueName="[Zakres]" displayFolder="" count="0" memberValueDatatype="130" unbalanced="0"/>
    <cacheHierarchy uniqueName="[Zakres].[Price]" caption="Price" attribute="1" defaultMemberUniqueName="[Zakres].[Price].[All]" allUniqueName="[Zakres].[Price].[All]" dimensionUniqueName="[Zakres]" displayFolder="" count="0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0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0" memberValueDatatype="20" unbalanced="0"/>
    <cacheHierarchy uniqueName="[Zakres].[Quantity]" caption="Quantity" attribute="1" defaultMemberUniqueName="[Zakres].[Quantity].[All]" allUniqueName="[Zakres].[Quantity].[All]" dimensionUniqueName="[Zakres]" displayFolder="" count="0" memberValueDatatype="20" unbalanced="0"/>
    <cacheHierarchy uniqueName="[Zakres].[Sales]" caption="Sales" attribute="1" defaultMemberUniqueName="[Zakres].[Sales].[All]" allUniqueName="[Zakres].[Sales].[All]" dimensionUniqueName="[Zakres]" displayFolder="" count="0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0" memberValueDatatype="5" unbalanced="0"/>
    <cacheHierarchy uniqueName="[Zakres].[Total]" caption="Total" attribute="1" defaultMemberUniqueName="[Zakres].[Total].[All]" allUniqueName="[Zakres].[Total].[All]" dimensionUniqueName="[Zakres]" displayFolder="" count="0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0" memberValueDatatype="130" unbalanced="0"/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0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  <cacheHierarchy uniqueName="Dummy0" caption="Country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saveData="0" refreshedBy="karolina karolina" refreshedDate="45312.734566550927" backgroundQuery="1" createdVersion="6" refreshedVersion="6" minRefreshableVersion="3" recordCount="0" supportSubquery="1" supportAdvancedDrill="1">
  <cacheSource type="external" connectionId="1"/>
  <cacheFields count="3">
    <cacheField name="[Zakres].[DeviceCategory].[DeviceCategory]" caption="DeviceCategory" numFmtId="0" hierarchy="4" level="1">
      <sharedItems count="2">
        <s v="Computer"/>
        <s v="Mobile"/>
      </sharedItems>
    </cacheField>
    <cacheField name="[Measures].[Średnia SessionDuration]" caption="Średnia SessionDuration" numFmtId="0" hierarchy="34" level="32767"/>
    <cacheField name="[Zakres].[Gender].[Gender]" caption="Gender" numFmtId="0" hierarchy="5" level="1">
      <sharedItems count="2">
        <s v="Female"/>
        <s v="Male"/>
      </sharedItems>
    </cacheField>
  </cacheFields>
  <cacheHierarchies count="41">
    <cacheHierarchy uniqueName="[Zakres].[Country]" caption="Country" attribute="1" defaultMemberUniqueName="[Zakres].[Country].[All]" allUniqueName="[Zakres].[Country].[All]" dimensionUniqueName="[Zakres]" displayFolder="" count="0" memberValueDatatype="130" unbalanced="0"/>
    <cacheHierarchy uniqueName="[Zakres].[CustomerID]" caption="CustomerID" attribute="1" defaultMemberUniqueName="[Zakres].[CustomerID].[All]" allUniqueName="[Zakres].[CustomerID].[All]" dimensionUniqueName="[Zakres]" displayFolder="" count="0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0" memberValueDatatype="20" unbalanced="0"/>
    <cacheHierarchy uniqueName="[Zakres].[Device]" caption="Device" attribute="1" defaultMemberUniqueName="[Zakres].[Device].[All]" allUniqueName="[Zakres].[Device].[All]" dimensionUniqueName="[Zakres]" displayFolder="" count="0" memberValueDatatype="130" unbalanced="0"/>
    <cacheHierarchy uniqueName="[Zakres].[DeviceCategory]" caption="DeviceCategory" attribute="1" defaultMemberUniqueName="[Zakres].[DeviceCategory].[All]" allUniqueName="[Zakres].[DeviceCategory].[All]" dimensionUniqueName="[Zakres]" displayFolder="" count="2" memberValueDatatype="130" unbalanced="0">
      <fieldsUsage count="2">
        <fieldUsage x="-1"/>
        <fieldUsage x="0"/>
      </fieldsUsage>
    </cacheHierarchy>
    <cacheHierarchy uniqueName="[Zakres].[Gender]" caption="Gender" attribute="1" defaultMemberUniqueName="[Zakres].[Gender].[All]" allUniqueName="[Zakres].[Gender].[All]" dimensionUniqueName="[Zakres]" displayFolder="" count="2" memberValueDatatype="130" unbalanced="0">
      <fieldsUsage count="2">
        <fieldUsage x="-1"/>
        <fieldUsage x="2"/>
      </fieldsUsage>
    </cacheHierarchy>
    <cacheHierarchy uniqueName="[Zakres].[InvoiceDate]" caption="InvoiceDate" attribute="1" time="1" defaultMemberUniqueName="[Zakres].[InvoiceDate].[All]" allUniqueName="[Zakres].[InvoiceDate].[All]" dimensionUniqueName="[Zakres]" displayFolder="" count="0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0" memberValueDatatype="130" unbalanced="0"/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0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0" memberValueDatatype="130" unbalanced="0"/>
    <cacheHierarchy uniqueName="[Zakres].[InvoiceNumber]" caption="InvoiceNumber" attribute="1" defaultMemberUniqueName="[Zakres].[InvoiceNumber].[All]" allUniqueName="[Zakres].[InvoiceNumber].[All]" dimensionUniqueName="[Zakres]" displayFolder="" count="0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0" memberValueDatatype="130" unbalanced="0"/>
    <cacheHierarchy uniqueName="[Zakres].[OS]" caption="OS" attribute="1" defaultMemberUniqueName="[Zakres].[OS].[All]" allUniqueName="[Zakres].[OS].[All]" dimensionUniqueName="[Zakres]" displayFolder="" count="0" memberValueDatatype="130" unbalanced="0"/>
    <cacheHierarchy uniqueName="[Zakres].[Price]" caption="Price" attribute="1" defaultMemberUniqueName="[Zakres].[Price].[All]" allUniqueName="[Zakres].[Price].[All]" dimensionUniqueName="[Zakres]" displayFolder="" count="0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0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0" memberValueDatatype="20" unbalanced="0"/>
    <cacheHierarchy uniqueName="[Zakres].[Quantity]" caption="Quantity" attribute="1" defaultMemberUniqueName="[Zakres].[Quantity].[All]" allUniqueName="[Zakres].[Quantity].[All]" dimensionUniqueName="[Zakres]" displayFolder="" count="0" memberValueDatatype="20" unbalanced="0"/>
    <cacheHierarchy uniqueName="[Zakres].[Sales]" caption="Sales" attribute="1" defaultMemberUniqueName="[Zakres].[Sales].[All]" allUniqueName="[Zakres].[Sales].[All]" dimensionUniqueName="[Zakres]" displayFolder="" count="0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0" memberValueDatatype="5" unbalanced="0"/>
    <cacheHierarchy uniqueName="[Zakres].[Total]" caption="Total" attribute="1" defaultMemberUniqueName="[Zakres].[Total].[All]" allUniqueName="[Zakres].[Total].[All]" dimensionUniqueName="[Zakres]" displayFolder="" count="0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0" memberValueDatatype="130" unbalanced="0"/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0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saveData="0" refreshedBy="karolina karolina" refreshedDate="45312.735057407408" backgroundQuery="1" createdVersion="6" refreshedVersion="6" minRefreshableVersion="3" recordCount="0" supportSubquery="1" supportAdvancedDrill="1">
  <cacheSource type="external" connectionId="1"/>
  <cacheFields count="3">
    <cacheField name="[Zakres].[DeviceCategory].[DeviceCategory]" caption="DeviceCategory" numFmtId="0" hierarchy="4" level="1">
      <sharedItems count="2">
        <s v="Computer"/>
        <s v="Mobile"/>
      </sharedItems>
    </cacheField>
    <cacheField name="[Measures].[Średnia SessionDuration]" caption="Średnia SessionDuration" numFmtId="0" hierarchy="34" level="32767"/>
    <cacheField name="[Zakres].[OrderStatus].[OrderStatus]" caption="OrderStatus" numFmtId="0" hierarchy="11" level="1">
      <sharedItems count="4">
        <s v="Cancelled"/>
        <s v="Completed"/>
        <s v="In Process"/>
        <s v="Rejected"/>
      </sharedItems>
    </cacheField>
  </cacheFields>
  <cacheHierarchies count="41">
    <cacheHierarchy uniqueName="[Zakres].[Country]" caption="Country" attribute="1" defaultMemberUniqueName="[Zakres].[Country].[All]" allUniqueName="[Zakres].[Country].[All]" dimensionUniqueName="[Zakres]" displayFolder="" count="0" memberValueDatatype="130" unbalanced="0"/>
    <cacheHierarchy uniqueName="[Zakres].[CustomerID]" caption="CustomerID" attribute="1" defaultMemberUniqueName="[Zakres].[CustomerID].[All]" allUniqueName="[Zakres].[CustomerID].[All]" dimensionUniqueName="[Zakres]" displayFolder="" count="0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0" memberValueDatatype="20" unbalanced="0"/>
    <cacheHierarchy uniqueName="[Zakres].[Device]" caption="Device" attribute="1" defaultMemberUniqueName="[Zakres].[Device].[All]" allUniqueName="[Zakres].[Device].[All]" dimensionUniqueName="[Zakres]" displayFolder="" count="0" memberValueDatatype="130" unbalanced="0"/>
    <cacheHierarchy uniqueName="[Zakres].[DeviceCategory]" caption="DeviceCategory" attribute="1" defaultMemberUniqueName="[Zakres].[DeviceCategory].[All]" allUniqueName="[Zakres].[DeviceCategory].[All]" dimensionUniqueName="[Zakres]" displayFolder="" count="2" memberValueDatatype="130" unbalanced="0">
      <fieldsUsage count="2">
        <fieldUsage x="-1"/>
        <fieldUsage x="0"/>
      </fieldsUsage>
    </cacheHierarchy>
    <cacheHierarchy uniqueName="[Zakres].[Gender]" caption="Gender" attribute="1" defaultMemberUniqueName="[Zakres].[Gender].[All]" allUniqueName="[Zakres].[Gender].[All]" dimensionUniqueName="[Zakres]" displayFolder="" count="0" memberValueDatatype="130" unbalanced="0"/>
    <cacheHierarchy uniqueName="[Zakres].[InvoiceDate]" caption="InvoiceDate" attribute="1" time="1" defaultMemberUniqueName="[Zakres].[InvoiceDate].[All]" allUniqueName="[Zakres].[InvoiceDate].[All]" dimensionUniqueName="[Zakres]" displayFolder="" count="0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0" memberValueDatatype="130" unbalanced="0"/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0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0" memberValueDatatype="130" unbalanced="0"/>
    <cacheHierarchy uniqueName="[Zakres].[InvoiceNumber]" caption="InvoiceNumber" attribute="1" defaultMemberUniqueName="[Zakres].[InvoiceNumber].[All]" allUniqueName="[Zakres].[InvoiceNumber].[All]" dimensionUniqueName="[Zakres]" displayFolder="" count="0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2" memberValueDatatype="130" unbalanced="0">
      <fieldsUsage count="2">
        <fieldUsage x="-1"/>
        <fieldUsage x="2"/>
      </fieldsUsage>
    </cacheHierarchy>
    <cacheHierarchy uniqueName="[Zakres].[OS]" caption="OS" attribute="1" defaultMemberUniqueName="[Zakres].[OS].[All]" allUniqueName="[Zakres].[OS].[All]" dimensionUniqueName="[Zakres]" displayFolder="" count="0" memberValueDatatype="130" unbalanced="0"/>
    <cacheHierarchy uniqueName="[Zakres].[Price]" caption="Price" attribute="1" defaultMemberUniqueName="[Zakres].[Price].[All]" allUniqueName="[Zakres].[Price].[All]" dimensionUniqueName="[Zakres]" displayFolder="" count="0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0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0" memberValueDatatype="20" unbalanced="0"/>
    <cacheHierarchy uniqueName="[Zakres].[Quantity]" caption="Quantity" attribute="1" defaultMemberUniqueName="[Zakres].[Quantity].[All]" allUniqueName="[Zakres].[Quantity].[All]" dimensionUniqueName="[Zakres]" displayFolder="" count="0" memberValueDatatype="20" unbalanced="0"/>
    <cacheHierarchy uniqueName="[Zakres].[Sales]" caption="Sales" attribute="1" defaultMemberUniqueName="[Zakres].[Sales].[All]" allUniqueName="[Zakres].[Sales].[All]" dimensionUniqueName="[Zakres]" displayFolder="" count="0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0" memberValueDatatype="5" unbalanced="0"/>
    <cacheHierarchy uniqueName="[Zakres].[Total]" caption="Total" attribute="1" defaultMemberUniqueName="[Zakres].[Total].[All]" allUniqueName="[Zakres].[Total].[All]" dimensionUniqueName="[Zakres]" displayFolder="" count="0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0" memberValueDatatype="130" unbalanced="0"/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0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saveData="0" refreshedBy="karolina karolina" refreshedDate="45312.714795601853" backgroundQuery="1" createdVersion="6" refreshedVersion="6" minRefreshableVersion="3" recordCount="0" supportSubquery="1" supportAdvancedDrill="1">
  <cacheSource type="external" connectionId="1"/>
  <cacheFields count="4">
    <cacheField name="[Zakres].[DeviceCategory].[DeviceCategory]" caption="DeviceCategory" numFmtId="0" hierarchy="4" level="1">
      <sharedItems count="2">
        <s v="Computer"/>
        <s v="Mobile"/>
      </sharedItems>
    </cacheField>
    <cacheField name="[Zakres].[Country].[Country]" caption="Country" numFmtId="0" level="1">
      <sharedItems count="10">
        <s v="Canada"/>
        <s v="China"/>
        <s v="France"/>
        <s v="Germany"/>
        <s v="India"/>
        <s v="Italy"/>
        <s v="Japan"/>
        <s v="South Korea"/>
        <s v="United Kingdom"/>
        <s v="United States"/>
      </sharedItems>
    </cacheField>
    <cacheField name="[Measures].[Liczba CustomerID]" caption="Liczba CustomerID" numFmtId="0" hierarchy="29" level="32767"/>
    <cacheField name="Dummy0" numFmtId="0" hierarchy="4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2">
    <cacheHierarchy uniqueName="[Zakres].[Country]" caption="Country" attribute="1" defaultMemberUniqueName="[Zakres].[Country].[All]" allUniqueName="[Zakres].[Country].[All]" dimensionUniqueName="[Zakres]" displayFolder="" count="2" memberValueDatatype="130" unbalanced="0">
      <fieldsUsage count="2">
        <fieldUsage x="-1"/>
        <fieldUsage x="1"/>
      </fieldsUsage>
    </cacheHierarchy>
    <cacheHierarchy uniqueName="[Zakres].[CustomerID]" caption="CustomerID" attribute="1" defaultMemberUniqueName="[Zakres].[CustomerID].[All]" allUniqueName="[Zakres].[CustomerID].[All]" dimensionUniqueName="[Zakres]" displayFolder="" count="0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0" memberValueDatatype="20" unbalanced="0"/>
    <cacheHierarchy uniqueName="[Zakres].[Device]" caption="Device" attribute="1" defaultMemberUniqueName="[Zakres].[Device].[All]" allUniqueName="[Zakres].[Device].[All]" dimensionUniqueName="[Zakres]" displayFolder="" count="0" memberValueDatatype="130" unbalanced="0"/>
    <cacheHierarchy uniqueName="[Zakres].[DeviceCategory]" caption="DeviceCategory" attribute="1" defaultMemberUniqueName="[Zakres].[DeviceCategory].[All]" allUniqueName="[Zakres].[DeviceCategory].[All]" dimensionUniqueName="[Zakres]" displayFolder="" count="2" memberValueDatatype="130" unbalanced="0">
      <fieldsUsage count="2">
        <fieldUsage x="-1"/>
        <fieldUsage x="0"/>
      </fieldsUsage>
    </cacheHierarchy>
    <cacheHierarchy uniqueName="[Zakres].[Gender]" caption="Gender" attribute="1" defaultMemberUniqueName="[Zakres].[Gender].[All]" allUniqueName="[Zakres].[Gender].[All]" dimensionUniqueName="[Zakres]" displayFolder="" count="0" memberValueDatatype="130" unbalanced="0"/>
    <cacheHierarchy uniqueName="[Zakres].[InvoiceDate]" caption="InvoiceDate" attribute="1" time="1" defaultMemberUniqueName="[Zakres].[InvoiceDate].[All]" allUniqueName="[Zakres].[InvoiceDate].[All]" dimensionUniqueName="[Zakres]" displayFolder="" count="0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0" memberValueDatatype="130" unbalanced="0"/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0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0" memberValueDatatype="130" unbalanced="0"/>
    <cacheHierarchy uniqueName="[Zakres].[InvoiceNumber]" caption="InvoiceNumber" attribute="1" defaultMemberUniqueName="[Zakres].[InvoiceNumber].[All]" allUniqueName="[Zakres].[InvoiceNumber].[All]" dimensionUniqueName="[Zakres]" displayFolder="" count="0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0" memberValueDatatype="130" unbalanced="0"/>
    <cacheHierarchy uniqueName="[Zakres].[OS]" caption="OS" attribute="1" defaultMemberUniqueName="[Zakres].[OS].[All]" allUniqueName="[Zakres].[OS].[All]" dimensionUniqueName="[Zakres]" displayFolder="" count="0" memberValueDatatype="130" unbalanced="0"/>
    <cacheHierarchy uniqueName="[Zakres].[Price]" caption="Price" attribute="1" defaultMemberUniqueName="[Zakres].[Price].[All]" allUniqueName="[Zakres].[Price].[All]" dimensionUniqueName="[Zakres]" displayFolder="" count="0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0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0" memberValueDatatype="20" unbalanced="0"/>
    <cacheHierarchy uniqueName="[Zakres].[Quantity]" caption="Quantity" attribute="1" defaultMemberUniqueName="[Zakres].[Quantity].[All]" allUniqueName="[Zakres].[Quantity].[All]" dimensionUniqueName="[Zakres]" displayFolder="" count="0" memberValueDatatype="20" unbalanced="0"/>
    <cacheHierarchy uniqueName="[Zakres].[Sales]" caption="Sales" attribute="1" defaultMemberUniqueName="[Zakres].[Sales].[All]" allUniqueName="[Zakres].[Sales].[All]" dimensionUniqueName="[Zakres]" displayFolder="" count="0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0" memberValueDatatype="5" unbalanced="0"/>
    <cacheHierarchy uniqueName="[Zakres].[Total]" caption="Total" attribute="1" defaultMemberUniqueName="[Zakres].[Total].[All]" allUniqueName="[Zakres].[Total].[All]" dimensionUniqueName="[Zakres]" displayFolder="" count="0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0" memberValueDatatype="130" unbalanced="0"/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0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  <cacheHierarchy uniqueName="Dummy0" caption="Country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saveData="0" refreshedBy="karolina karolina" refreshedDate="45312.719371643521" backgroundQuery="1" createdVersion="6" refreshedVersion="6" minRefreshableVersion="3" recordCount="0" supportSubquery="1" supportAdvancedDrill="1">
  <cacheSource type="external" connectionId="1"/>
  <cacheFields count="3">
    <cacheField name="[Zakres].[Gender].[Gender]" caption="Gender" numFmtId="0" hierarchy="5" level="1">
      <sharedItems count="2">
        <s v="Female"/>
        <s v="Male"/>
      </sharedItems>
    </cacheField>
    <cacheField name="[Measures].[Suma Total]" caption="Suma Total" numFmtId="0" hierarchy="26" level="32767"/>
    <cacheField name="[Measures].[Suma Sales]" caption="Suma Sales" numFmtId="0" hierarchy="25" level="32767"/>
  </cacheFields>
  <cacheHierarchies count="41">
    <cacheHierarchy uniqueName="[Zakres].[Country]" caption="Country" attribute="1" defaultMemberUniqueName="[Zakres].[Country].[All]" allUniqueName="[Zakres].[Country].[All]" dimensionUniqueName="[Zakres]" displayFolder="" count="0" memberValueDatatype="130" unbalanced="0"/>
    <cacheHierarchy uniqueName="[Zakres].[CustomerID]" caption="CustomerID" attribute="1" defaultMemberUniqueName="[Zakres].[CustomerID].[All]" allUniqueName="[Zakres].[CustomerID].[All]" dimensionUniqueName="[Zakres]" displayFolder="" count="0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0" memberValueDatatype="20" unbalanced="0"/>
    <cacheHierarchy uniqueName="[Zakres].[Device]" caption="Device" attribute="1" defaultMemberUniqueName="[Zakres].[Device].[All]" allUniqueName="[Zakres].[Device].[All]" dimensionUniqueName="[Zakres]" displayFolder="" count="0" memberValueDatatype="130" unbalanced="0"/>
    <cacheHierarchy uniqueName="[Zakres].[DeviceCategory]" caption="DeviceCategory" attribute="1" defaultMemberUniqueName="[Zakres].[DeviceCategory].[All]" allUniqueName="[Zakres].[DeviceCategory].[All]" dimensionUniqueName="[Zakres]" displayFolder="" count="0" memberValueDatatype="130" unbalanced="0"/>
    <cacheHierarchy uniqueName="[Zakres].[Gender]" caption="Gender" attribute="1" defaultMemberUniqueName="[Zakres].[Gender].[All]" allUniqueName="[Zakres].[Gender].[All]" dimensionUniqueName="[Zakres]" displayFolder="" count="2" memberValueDatatype="130" unbalanced="0">
      <fieldsUsage count="2">
        <fieldUsage x="-1"/>
        <fieldUsage x="0"/>
      </fieldsUsage>
    </cacheHierarchy>
    <cacheHierarchy uniqueName="[Zakres].[InvoiceDate]" caption="InvoiceDate" attribute="1" time="1" defaultMemberUniqueName="[Zakres].[InvoiceDate].[All]" allUniqueName="[Zakres].[InvoiceDate].[All]" dimensionUniqueName="[Zakres]" displayFolder="" count="0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0" memberValueDatatype="130" unbalanced="0"/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0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0" memberValueDatatype="130" unbalanced="0"/>
    <cacheHierarchy uniqueName="[Zakres].[InvoiceNumber]" caption="InvoiceNumber" attribute="1" defaultMemberUniqueName="[Zakres].[InvoiceNumber].[All]" allUniqueName="[Zakres].[InvoiceNumber].[All]" dimensionUniqueName="[Zakres]" displayFolder="" count="0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0" memberValueDatatype="130" unbalanced="0"/>
    <cacheHierarchy uniqueName="[Zakres].[OS]" caption="OS" attribute="1" defaultMemberUniqueName="[Zakres].[OS].[All]" allUniqueName="[Zakres].[OS].[All]" dimensionUniqueName="[Zakres]" displayFolder="" count="0" memberValueDatatype="130" unbalanced="0"/>
    <cacheHierarchy uniqueName="[Zakres].[Price]" caption="Price" attribute="1" defaultMemberUniqueName="[Zakres].[Price].[All]" allUniqueName="[Zakres].[Price].[All]" dimensionUniqueName="[Zakres]" displayFolder="" count="0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0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0" memberValueDatatype="20" unbalanced="0"/>
    <cacheHierarchy uniqueName="[Zakres].[Quantity]" caption="Quantity" attribute="1" defaultMemberUniqueName="[Zakres].[Quantity].[All]" allUniqueName="[Zakres].[Quantity].[All]" dimensionUniqueName="[Zakres]" displayFolder="" count="0" memberValueDatatype="20" unbalanced="0"/>
    <cacheHierarchy uniqueName="[Zakres].[Sales]" caption="Sales" attribute="1" defaultMemberUniqueName="[Zakres].[Sales].[All]" allUniqueName="[Zakres].[Sales].[All]" dimensionUniqueName="[Zakres]" displayFolder="" count="0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0" memberValueDatatype="5" unbalanced="0"/>
    <cacheHierarchy uniqueName="[Zakres].[Total]" caption="Total" attribute="1" defaultMemberUniqueName="[Zakres].[Total].[All]" allUniqueName="[Zakres].[Total].[All]" dimensionUniqueName="[Zakres]" displayFolder="" count="0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0" memberValueDatatype="130" unbalanced="0"/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0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saveData="0" refreshedBy="karolina karolina" refreshedDate="45312.727030787035" backgroundQuery="1" createdVersion="6" refreshedVersion="6" minRefreshableVersion="3" recordCount="0" supportSubquery="1" supportAdvancedDrill="1">
  <cacheSource type="external" connectionId="1"/>
  <cacheFields count="3">
    <cacheField name="[Zakres].[OrderStatus].[OrderStatus]" caption="OrderStatus" numFmtId="0" hierarchy="11" level="1">
      <sharedItems count="4">
        <s v="Cancelled"/>
        <s v="Completed"/>
        <s v="In Process"/>
        <s v="Rejected"/>
      </sharedItems>
    </cacheField>
    <cacheField name="[Zakres].[Gender].[Gender]" caption="Gender" numFmtId="0" hierarchy="5" level="1">
      <sharedItems count="2">
        <s v="Female"/>
        <s v="Male"/>
      </sharedItems>
    </cacheField>
    <cacheField name="[Measures].[Liczba InvoiceNumber]" caption="Liczba InvoiceNumber" numFmtId="0" hierarchy="28" level="32767"/>
  </cacheFields>
  <cacheHierarchies count="41">
    <cacheHierarchy uniqueName="[Zakres].[Country]" caption="Country" attribute="1" defaultMemberUniqueName="[Zakres].[Country].[All]" allUniqueName="[Zakres].[Country].[All]" dimensionUniqueName="[Zakres]" displayFolder="" count="0" memberValueDatatype="130" unbalanced="0"/>
    <cacheHierarchy uniqueName="[Zakres].[CustomerID]" caption="CustomerID" attribute="1" defaultMemberUniqueName="[Zakres].[CustomerID].[All]" allUniqueName="[Zakres].[CustomerID].[All]" dimensionUniqueName="[Zakres]" displayFolder="" count="0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0" memberValueDatatype="20" unbalanced="0"/>
    <cacheHierarchy uniqueName="[Zakres].[Device]" caption="Device" attribute="1" defaultMemberUniqueName="[Zakres].[Device].[All]" allUniqueName="[Zakres].[Device].[All]" dimensionUniqueName="[Zakres]" displayFolder="" count="0" memberValueDatatype="130" unbalanced="0"/>
    <cacheHierarchy uniqueName="[Zakres].[DeviceCategory]" caption="DeviceCategory" attribute="1" defaultMemberUniqueName="[Zakres].[DeviceCategory].[All]" allUniqueName="[Zakres].[DeviceCategory].[All]" dimensionUniqueName="[Zakres]" displayFolder="" count="0" memberValueDatatype="130" unbalanced="0"/>
    <cacheHierarchy uniqueName="[Zakres].[Gender]" caption="Gender" attribute="1" defaultMemberUniqueName="[Zakres].[Gender].[All]" allUniqueName="[Zakres].[Gender].[All]" dimensionUniqueName="[Zakres]" displayFolder="" count="2" memberValueDatatype="130" unbalanced="0">
      <fieldsUsage count="2">
        <fieldUsage x="-1"/>
        <fieldUsage x="1"/>
      </fieldsUsage>
    </cacheHierarchy>
    <cacheHierarchy uniqueName="[Zakres].[InvoiceDate]" caption="InvoiceDate" attribute="1" time="1" defaultMemberUniqueName="[Zakres].[InvoiceDate].[All]" allUniqueName="[Zakres].[InvoiceDate].[All]" dimensionUniqueName="[Zakres]" displayFolder="" count="0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0" memberValueDatatype="130" unbalanced="0"/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0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0" memberValueDatatype="130" unbalanced="0"/>
    <cacheHierarchy uniqueName="[Zakres].[InvoiceNumber]" caption="InvoiceNumber" attribute="1" defaultMemberUniqueName="[Zakres].[InvoiceNumber].[All]" allUniqueName="[Zakres].[InvoiceNumber].[All]" dimensionUniqueName="[Zakres]" displayFolder="" count="0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2" memberValueDatatype="130" unbalanced="0">
      <fieldsUsage count="2">
        <fieldUsage x="-1"/>
        <fieldUsage x="0"/>
      </fieldsUsage>
    </cacheHierarchy>
    <cacheHierarchy uniqueName="[Zakres].[OS]" caption="OS" attribute="1" defaultMemberUniqueName="[Zakres].[OS].[All]" allUniqueName="[Zakres].[OS].[All]" dimensionUniqueName="[Zakres]" displayFolder="" count="0" memberValueDatatype="130" unbalanced="0"/>
    <cacheHierarchy uniqueName="[Zakres].[Price]" caption="Price" attribute="1" defaultMemberUniqueName="[Zakres].[Price].[All]" allUniqueName="[Zakres].[Price].[All]" dimensionUniqueName="[Zakres]" displayFolder="" count="0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0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0" memberValueDatatype="20" unbalanced="0"/>
    <cacheHierarchy uniqueName="[Zakres].[Quantity]" caption="Quantity" attribute="1" defaultMemberUniqueName="[Zakres].[Quantity].[All]" allUniqueName="[Zakres].[Quantity].[All]" dimensionUniqueName="[Zakres]" displayFolder="" count="0" memberValueDatatype="20" unbalanced="0"/>
    <cacheHierarchy uniqueName="[Zakres].[Sales]" caption="Sales" attribute="1" defaultMemberUniqueName="[Zakres].[Sales].[All]" allUniqueName="[Zakres].[Sales].[All]" dimensionUniqueName="[Zakres]" displayFolder="" count="0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0" memberValueDatatype="5" unbalanced="0"/>
    <cacheHierarchy uniqueName="[Zakres].[Total]" caption="Total" attribute="1" defaultMemberUniqueName="[Zakres].[Total].[All]" allUniqueName="[Zakres].[Total].[All]" dimensionUniqueName="[Zakres]" displayFolder="" count="0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0" memberValueDatatype="130" unbalanced="0"/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0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saveData="0" refreshedBy="karolina karolina" refreshedDate="45312.721421064816" backgroundQuery="1" createdVersion="6" refreshedVersion="6" minRefreshableVersion="3" recordCount="0" supportSubquery="1" supportAdvancedDrill="1">
  <cacheSource type="external" connectionId="1"/>
  <cacheFields count="7">
    <cacheField name="[Zakres].[DeviceCategory].[DeviceCategory]" caption="DeviceCategory" numFmtId="0" hierarchy="4" level="1">
      <sharedItems count="2">
        <s v="Computer"/>
        <s v="Mobile"/>
      </sharedItems>
    </cacheField>
    <cacheField name="[Zakres].[Country].[Country]" caption="Country" numFmtId="0" level="1">
      <sharedItems count="10">
        <s v="Canada"/>
        <s v="China"/>
        <s v="France"/>
        <s v="Germany"/>
        <s v="India"/>
        <s v="Italy"/>
        <s v="Japan"/>
        <s v="South Korea"/>
        <s v="United Kingdom"/>
        <s v="United States"/>
      </sharedItems>
    </cacheField>
    <cacheField name="[Zakres].[ProductID].[ProductID]" caption="ProductID" numFmtId="0" hierarchy="14" level="1">
      <sharedItems containsSemiMixedTypes="0" containsString="0" containsNumber="1" containsInteger="1" minValue="1" maxValue="89" count="5">
        <n v="1"/>
        <n v="6"/>
        <n v="72"/>
        <n v="88"/>
        <n v="89"/>
      </sharedItems>
      <extLst>
        <ext xmlns:x15="http://schemas.microsoft.com/office/spreadsheetml/2010/11/main" uri="{4F2E5C28-24EA-4eb8-9CBF-B6C8F9C3D259}">
          <x15:cachedUniqueNames>
            <x15:cachedUniqueName index="0" name="[Zakres].[ProductID].&amp;[1]"/>
            <x15:cachedUniqueName index="1" name="[Zakres].[ProductID].&amp;[6]"/>
            <x15:cachedUniqueName index="2" name="[Zakres].[ProductID].&amp;[72]"/>
            <x15:cachedUniqueName index="3" name="[Zakres].[ProductID].&amp;[88]"/>
            <x15:cachedUniqueName index="4" name="[Zakres].[ProductID].&amp;[89]"/>
          </x15:cachedUniqueNames>
        </ext>
      </extLst>
    </cacheField>
    <cacheField name="[Measures].[Średnia ProductRating]" caption="Średnia ProductRating" numFmtId="0" hierarchy="32" level="32767"/>
    <cacheField name="[Measures].[Suma Total]" caption="Suma Total" numFmtId="0" hierarchy="26" level="32767"/>
    <cacheField name="[Measures].[Suma Sales]" caption="Suma Sales" numFmtId="0" hierarchy="25" level="32767"/>
    <cacheField name="[Measures].[Liczba InvoiceNumber]" caption="Liczba InvoiceNumber" numFmtId="0" hierarchy="28" level="32767"/>
  </cacheFields>
  <cacheHierarchies count="41">
    <cacheHierarchy uniqueName="[Zakres].[Country]" caption="Country" attribute="1" defaultMemberUniqueName="[Zakres].[Country].[All]" allUniqueName="[Zakres].[Country].[All]" dimensionUniqueName="[Zakres]" displayFolder="" count="2" memberValueDatatype="130" unbalanced="0">
      <fieldsUsage count="2">
        <fieldUsage x="-1"/>
        <fieldUsage x="1"/>
      </fieldsUsage>
    </cacheHierarchy>
    <cacheHierarchy uniqueName="[Zakres].[CustomerID]" caption="CustomerID" attribute="1" defaultMemberUniqueName="[Zakres].[CustomerID].[All]" allUniqueName="[Zakres].[CustomerID].[All]" dimensionUniqueName="[Zakres]" displayFolder="" count="0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0" memberValueDatatype="20" unbalanced="0"/>
    <cacheHierarchy uniqueName="[Zakres].[Device]" caption="Device" attribute="1" defaultMemberUniqueName="[Zakres].[Device].[All]" allUniqueName="[Zakres].[Device].[All]" dimensionUniqueName="[Zakres]" displayFolder="" count="0" memberValueDatatype="130" unbalanced="0"/>
    <cacheHierarchy uniqueName="[Zakres].[DeviceCategory]" caption="DeviceCategory" attribute="1" defaultMemberUniqueName="[Zakres].[DeviceCategory].[All]" allUniqueName="[Zakres].[DeviceCategory].[All]" dimensionUniqueName="[Zakres]" displayFolder="" count="2" memberValueDatatype="130" unbalanced="0">
      <fieldsUsage count="2">
        <fieldUsage x="-1"/>
        <fieldUsage x="0"/>
      </fieldsUsage>
    </cacheHierarchy>
    <cacheHierarchy uniqueName="[Zakres].[Gender]" caption="Gender" attribute="1" defaultMemberUniqueName="[Zakres].[Gender].[All]" allUniqueName="[Zakres].[Gender].[All]" dimensionUniqueName="[Zakres]" displayFolder="" count="0" memberValueDatatype="130" unbalanced="0"/>
    <cacheHierarchy uniqueName="[Zakres].[InvoiceDate]" caption="InvoiceDate" attribute="1" time="1" defaultMemberUniqueName="[Zakres].[InvoiceDate].[All]" allUniqueName="[Zakres].[InvoiceDate].[All]" dimensionUniqueName="[Zakres]" displayFolder="" count="0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0" memberValueDatatype="130" unbalanced="0"/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0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0" memberValueDatatype="130" unbalanced="0"/>
    <cacheHierarchy uniqueName="[Zakres].[InvoiceNumber]" caption="InvoiceNumber" attribute="1" defaultMemberUniqueName="[Zakres].[InvoiceNumber].[All]" allUniqueName="[Zakres].[InvoiceNumber].[All]" dimensionUniqueName="[Zakres]" displayFolder="" count="0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0" memberValueDatatype="130" unbalanced="0"/>
    <cacheHierarchy uniqueName="[Zakres].[OS]" caption="OS" attribute="1" defaultMemberUniqueName="[Zakres].[OS].[All]" allUniqueName="[Zakres].[OS].[All]" dimensionUniqueName="[Zakres]" displayFolder="" count="0" memberValueDatatype="130" unbalanced="0"/>
    <cacheHierarchy uniqueName="[Zakres].[Price]" caption="Price" attribute="1" defaultMemberUniqueName="[Zakres].[Price].[All]" allUniqueName="[Zakres].[Price].[All]" dimensionUniqueName="[Zakres]" displayFolder="" count="0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2" memberValueDatatype="20" unbalanced="0">
      <fieldsUsage count="2">
        <fieldUsage x="-1"/>
        <fieldUsage x="2"/>
      </fieldsUsage>
    </cacheHierarchy>
    <cacheHierarchy uniqueName="[Zakres].[ProductRating]" caption="ProductRating" attribute="1" defaultMemberUniqueName="[Zakres].[ProductRating].[All]" allUniqueName="[Zakres].[ProductRating].[All]" dimensionUniqueName="[Zakres]" displayFolder="" count="0" memberValueDatatype="20" unbalanced="0"/>
    <cacheHierarchy uniqueName="[Zakres].[Quantity]" caption="Quantity" attribute="1" defaultMemberUniqueName="[Zakres].[Quantity].[All]" allUniqueName="[Zakres].[Quantity].[All]" dimensionUniqueName="[Zakres]" displayFolder="" count="0" memberValueDatatype="20" unbalanced="0"/>
    <cacheHierarchy uniqueName="[Zakres].[Sales]" caption="Sales" attribute="1" defaultMemberUniqueName="[Zakres].[Sales].[All]" allUniqueName="[Zakres].[Sales].[All]" dimensionUniqueName="[Zakres]" displayFolder="" count="0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0" memberValueDatatype="5" unbalanced="0"/>
    <cacheHierarchy uniqueName="[Zakres].[Total]" caption="Total" attribute="1" defaultMemberUniqueName="[Zakres].[Total].[All]" allUniqueName="[Zakres].[Total].[All]" dimensionUniqueName="[Zakres]" displayFolder="" count="0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0" memberValueDatatype="130" unbalanced="0"/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0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 oneField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saveData="0" refreshedBy="karolina karolina" refreshedDate="45312.697846875002" backgroundQuery="1" createdVersion="6" refreshedVersion="6" minRefreshableVersion="3" recordCount="0" supportSubquery="1" supportAdvancedDrill="1">
  <cacheSource type="external" connectionId="1"/>
  <cacheFields count="2">
    <cacheField name="[Zakres].[TrafficSource].[TrafficSource]" caption="TrafficSource" numFmtId="0" hierarchy="20" level="1">
      <sharedItems count="3">
        <s v="Organic Search"/>
        <s v="Paid Advertisment"/>
        <s v="Social Media"/>
      </sharedItems>
    </cacheField>
    <cacheField name="[Measures].[Suma InvoiceNumber]" caption="Suma InvoiceNumber" numFmtId="0" hierarchy="24" level="32767"/>
  </cacheFields>
  <cacheHierarchies count="41">
    <cacheHierarchy uniqueName="[Zakres].[Country]" caption="Country" attribute="1" defaultMemberUniqueName="[Zakres].[Country].[All]" allUniqueName="[Zakres].[Country].[All]" dimensionUniqueName="[Zakres]" displayFolder="" count="0" memberValueDatatype="130" unbalanced="0"/>
    <cacheHierarchy uniqueName="[Zakres].[CustomerID]" caption="CustomerID" attribute="1" defaultMemberUniqueName="[Zakres].[CustomerID].[All]" allUniqueName="[Zakres].[CustomerID].[All]" dimensionUniqueName="[Zakres]" displayFolder="" count="0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0" memberValueDatatype="20" unbalanced="0"/>
    <cacheHierarchy uniqueName="[Zakres].[Device]" caption="Device" attribute="1" defaultMemberUniqueName="[Zakres].[Device].[All]" allUniqueName="[Zakres].[Device].[All]" dimensionUniqueName="[Zakres]" displayFolder="" count="0" memberValueDatatype="130" unbalanced="0"/>
    <cacheHierarchy uniqueName="[Zakres].[DeviceCategory]" caption="DeviceCategory" attribute="1" defaultMemberUniqueName="[Zakres].[DeviceCategory].[All]" allUniqueName="[Zakres].[DeviceCategory].[All]" dimensionUniqueName="[Zakres]" displayFolder="" count="0" memberValueDatatype="130" unbalanced="0"/>
    <cacheHierarchy uniqueName="[Zakres].[Gender]" caption="Gender" attribute="1" defaultMemberUniqueName="[Zakres].[Gender].[All]" allUniqueName="[Zakres].[Gender].[All]" dimensionUniqueName="[Zakres]" displayFolder="" count="0" memberValueDatatype="130" unbalanced="0"/>
    <cacheHierarchy uniqueName="[Zakres].[InvoiceDate]" caption="InvoiceDate" attribute="1" time="1" defaultMemberUniqueName="[Zakres].[InvoiceDate].[All]" allUniqueName="[Zakres].[InvoiceDate].[All]" dimensionUniqueName="[Zakres]" displayFolder="" count="0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0" memberValueDatatype="130" unbalanced="0"/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0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0" memberValueDatatype="130" unbalanced="0"/>
    <cacheHierarchy uniqueName="[Zakres].[InvoiceNumber]" caption="InvoiceNumber" attribute="1" defaultMemberUniqueName="[Zakres].[InvoiceNumber].[All]" allUniqueName="[Zakres].[InvoiceNumber].[All]" dimensionUniqueName="[Zakres]" displayFolder="" count="0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0" memberValueDatatype="130" unbalanced="0"/>
    <cacheHierarchy uniqueName="[Zakres].[OS]" caption="OS" attribute="1" defaultMemberUniqueName="[Zakres].[OS].[All]" allUniqueName="[Zakres].[OS].[All]" dimensionUniqueName="[Zakres]" displayFolder="" count="0" memberValueDatatype="130" unbalanced="0"/>
    <cacheHierarchy uniqueName="[Zakres].[Price]" caption="Price" attribute="1" defaultMemberUniqueName="[Zakres].[Price].[All]" allUniqueName="[Zakres].[Price].[All]" dimensionUniqueName="[Zakres]" displayFolder="" count="0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0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0" memberValueDatatype="20" unbalanced="0"/>
    <cacheHierarchy uniqueName="[Zakres].[Quantity]" caption="Quantity" attribute="1" defaultMemberUniqueName="[Zakres].[Quantity].[All]" allUniqueName="[Zakres].[Quantity].[All]" dimensionUniqueName="[Zakres]" displayFolder="" count="0" memberValueDatatype="20" unbalanced="0"/>
    <cacheHierarchy uniqueName="[Zakres].[Sales]" caption="Sales" attribute="1" defaultMemberUniqueName="[Zakres].[Sales].[All]" allUniqueName="[Zakres].[Sales].[All]" dimensionUniqueName="[Zakres]" displayFolder="" count="0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0" memberValueDatatype="5" unbalanced="0"/>
    <cacheHierarchy uniqueName="[Zakres].[Total]" caption="Total" attribute="1" defaultMemberUniqueName="[Zakres].[Total].[All]" allUniqueName="[Zakres].[Total].[All]" dimensionUniqueName="[Zakres]" displayFolder="" count="0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2" memberValueDatatype="130" unbalanced="0">
      <fieldsUsage count="2">
        <fieldUsage x="-1"/>
        <fieldUsage x="0"/>
      </fieldsUsage>
    </cacheHierarchy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0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saveData="0" refreshedBy="karolina karolina" refreshedDate="45315.74574525463" backgroundQuery="1" createdVersion="6" refreshedVersion="6" minRefreshableVersion="3" recordCount="0" supportSubquery="1" supportAdvancedDrill="1">
  <cacheSource type="external" connectionId="1"/>
  <cacheFields count="4">
    <cacheField name="[Zakres].[DeviceCategory].[DeviceCategory]" caption="DeviceCategory" numFmtId="0" hierarchy="4" level="1">
      <sharedItems count="2">
        <s v="Computer"/>
        <s v="Mobile"/>
      </sharedItems>
    </cacheField>
    <cacheField name="[Zakres].[InvoiceDate (rok)].[InvoiceDate (rok)]" caption="InvoiceDate (rok)" numFmtId="0" hierarchy="9" level="1">
      <sharedItems count="5">
        <s v="2019"/>
        <s v="2020"/>
        <s v="2021"/>
        <s v="2022"/>
        <s v="2023"/>
      </sharedItems>
    </cacheField>
    <cacheField name="[Zakres].[InvoiceDate (miesiąc)].[InvoiceDate (miesiąc)]" caption="InvoiceDate (miesiąc)" numFmtId="0" hierarchy="8" level="1">
      <sharedItems containsNonDate="0" count="12">
        <s v="sty"/>
        <s v="lut"/>
        <s v="mar"/>
        <s v="kwi"/>
        <s v="maj"/>
        <s v="cze"/>
        <s v="lip"/>
        <s v="sie"/>
        <s v="wrz"/>
        <s v="paź"/>
        <s v="lis"/>
        <s v="gru"/>
      </sharedItems>
    </cacheField>
    <cacheField name="[Measures].[Liczba InvoiceNumber]" caption="Liczba InvoiceNumber" numFmtId="0" hierarchy="28" level="32767"/>
  </cacheFields>
  <cacheHierarchies count="41">
    <cacheHierarchy uniqueName="[Zakres].[Country]" caption="Country" attribute="1" defaultMemberUniqueName="[Zakres].[Country].[All]" allUniqueName="[Zakres].[Country].[All]" dimensionUniqueName="[Zakres]" displayFolder="" count="0" memberValueDatatype="130" unbalanced="0"/>
    <cacheHierarchy uniqueName="[Zakres].[CustomerID]" caption="CustomerID" attribute="1" defaultMemberUniqueName="[Zakres].[CustomerID].[All]" allUniqueName="[Zakres].[CustomerID].[All]" dimensionUniqueName="[Zakres]" displayFolder="" count="0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0" memberValueDatatype="20" unbalanced="0"/>
    <cacheHierarchy uniqueName="[Zakres].[Device]" caption="Device" attribute="1" defaultMemberUniqueName="[Zakres].[Device].[All]" allUniqueName="[Zakres].[Device].[All]" dimensionUniqueName="[Zakres]" displayFolder="" count="0" memberValueDatatype="130" unbalanced="0"/>
    <cacheHierarchy uniqueName="[Zakres].[DeviceCategory]" caption="DeviceCategory" attribute="1" defaultMemberUniqueName="[Zakres].[DeviceCategory].[All]" allUniqueName="[Zakres].[DeviceCategory].[All]" dimensionUniqueName="[Zakres]" displayFolder="" count="2" memberValueDatatype="130" unbalanced="0">
      <fieldsUsage count="2">
        <fieldUsage x="-1"/>
        <fieldUsage x="0"/>
      </fieldsUsage>
    </cacheHierarchy>
    <cacheHierarchy uniqueName="[Zakres].[Gender]" caption="Gender" attribute="1" defaultMemberUniqueName="[Zakres].[Gender].[All]" allUniqueName="[Zakres].[Gender].[All]" dimensionUniqueName="[Zakres]" displayFolder="" count="0" memberValueDatatype="130" unbalanced="0"/>
    <cacheHierarchy uniqueName="[Zakres].[InvoiceDate]" caption="InvoiceDate" attribute="1" time="1" defaultMemberUniqueName="[Zakres].[InvoiceDate].[All]" allUniqueName="[Zakres].[InvoiceDate].[All]" dimensionUniqueName="[Zakres]" displayFolder="" count="0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0" memberValueDatatype="130" unbalanced="0"/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2" memberValueDatatype="130" unbalanced="0">
      <fieldsUsage count="2">
        <fieldUsage x="-1"/>
        <fieldUsage x="2"/>
      </fieldsUsage>
    </cacheHierarchy>
    <cacheHierarchy uniqueName="[Zakres].[InvoiceDate (rok)]" caption="InvoiceDate (rok)" attribute="1" defaultMemberUniqueName="[Zakres].[InvoiceDate (rok)].[All]" allUniqueName="[Zakres].[InvoiceDate (rok)].[All]" dimensionUniqueName="[Zakres]" displayFolder="" count="2" memberValueDatatype="130" unbalanced="0">
      <fieldsUsage count="2">
        <fieldUsage x="-1"/>
        <fieldUsage x="1"/>
      </fieldsUsage>
    </cacheHierarchy>
    <cacheHierarchy uniqueName="[Zakres].[InvoiceNumber]" caption="InvoiceNumber" attribute="1" defaultMemberUniqueName="[Zakres].[InvoiceNumber].[All]" allUniqueName="[Zakres].[InvoiceNumber].[All]" dimensionUniqueName="[Zakres]" displayFolder="" count="0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0" memberValueDatatype="130" unbalanced="0"/>
    <cacheHierarchy uniqueName="[Zakres].[OS]" caption="OS" attribute="1" defaultMemberUniqueName="[Zakres].[OS].[All]" allUniqueName="[Zakres].[OS].[All]" dimensionUniqueName="[Zakres]" displayFolder="" count="0" memberValueDatatype="130" unbalanced="0"/>
    <cacheHierarchy uniqueName="[Zakres].[Price]" caption="Price" attribute="1" defaultMemberUniqueName="[Zakres].[Price].[All]" allUniqueName="[Zakres].[Price].[All]" dimensionUniqueName="[Zakres]" displayFolder="" count="0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0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0" memberValueDatatype="20" unbalanced="0"/>
    <cacheHierarchy uniqueName="[Zakres].[Quantity]" caption="Quantity" attribute="1" defaultMemberUniqueName="[Zakres].[Quantity].[All]" allUniqueName="[Zakres].[Quantity].[All]" dimensionUniqueName="[Zakres]" displayFolder="" count="0" memberValueDatatype="20" unbalanced="0"/>
    <cacheHierarchy uniqueName="[Zakres].[Sales]" caption="Sales" attribute="1" defaultMemberUniqueName="[Zakres].[Sales].[All]" allUniqueName="[Zakres].[Sales].[All]" dimensionUniqueName="[Zakres]" displayFolder="" count="0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0" memberValueDatatype="5" unbalanced="0"/>
    <cacheHierarchy uniqueName="[Zakres].[Total]" caption="Total" attribute="1" defaultMemberUniqueName="[Zakres].[Total].[All]" allUniqueName="[Zakres].[Total].[All]" dimensionUniqueName="[Zakres]" displayFolder="" count="0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0" memberValueDatatype="130" unbalanced="0"/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0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saveData="0" refreshedBy="karolina karolina" refreshedDate="45312.733565625" backgroundQuery="1" createdVersion="6" refreshedVersion="6" minRefreshableVersion="3" recordCount="0" supportSubquery="1" supportAdvancedDrill="1">
  <cacheSource type="external" connectionId="1"/>
  <cacheFields count="3">
    <cacheField name="[Zakres].[DeviceCategory].[DeviceCategory]" caption="DeviceCategory" numFmtId="0" hierarchy="4" level="1">
      <sharedItems count="2">
        <s v="Computer"/>
        <s v="Mobile"/>
      </sharedItems>
    </cacheField>
    <cacheField name="[Measures].[Średnia SessionDuration]" caption="Średnia SessionDuration" numFmtId="0" hierarchy="34" level="32767"/>
    <cacheField name="[Zakres].[TrafficSource].[TrafficSource]" caption="TrafficSource" numFmtId="0" hierarchy="20" level="1">
      <sharedItems count="3">
        <s v="Organic Search"/>
        <s v="Paid Advertisment"/>
        <s v="Social Media"/>
      </sharedItems>
    </cacheField>
  </cacheFields>
  <cacheHierarchies count="41">
    <cacheHierarchy uniqueName="[Zakres].[Country]" caption="Country" attribute="1" defaultMemberUniqueName="[Zakres].[Country].[All]" allUniqueName="[Zakres].[Country].[All]" dimensionUniqueName="[Zakres]" displayFolder="" count="0" memberValueDatatype="130" unbalanced="0"/>
    <cacheHierarchy uniqueName="[Zakres].[CustomerID]" caption="CustomerID" attribute="1" defaultMemberUniqueName="[Zakres].[CustomerID].[All]" allUniqueName="[Zakres].[CustomerID].[All]" dimensionUniqueName="[Zakres]" displayFolder="" count="0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0" memberValueDatatype="20" unbalanced="0"/>
    <cacheHierarchy uniqueName="[Zakres].[Device]" caption="Device" attribute="1" defaultMemberUniqueName="[Zakres].[Device].[All]" allUniqueName="[Zakres].[Device].[All]" dimensionUniqueName="[Zakres]" displayFolder="" count="0" memberValueDatatype="130" unbalanced="0"/>
    <cacheHierarchy uniqueName="[Zakres].[DeviceCategory]" caption="DeviceCategory" attribute="1" defaultMemberUniqueName="[Zakres].[DeviceCategory].[All]" allUniqueName="[Zakres].[DeviceCategory].[All]" dimensionUniqueName="[Zakres]" displayFolder="" count="2" memberValueDatatype="130" unbalanced="0">
      <fieldsUsage count="2">
        <fieldUsage x="-1"/>
        <fieldUsage x="0"/>
      </fieldsUsage>
    </cacheHierarchy>
    <cacheHierarchy uniqueName="[Zakres].[Gender]" caption="Gender" attribute="1" defaultMemberUniqueName="[Zakres].[Gender].[All]" allUniqueName="[Zakres].[Gender].[All]" dimensionUniqueName="[Zakres]" displayFolder="" count="0" memberValueDatatype="130" unbalanced="0"/>
    <cacheHierarchy uniqueName="[Zakres].[InvoiceDate]" caption="InvoiceDate" attribute="1" time="1" defaultMemberUniqueName="[Zakres].[InvoiceDate].[All]" allUniqueName="[Zakres].[InvoiceDate].[All]" dimensionUniqueName="[Zakres]" displayFolder="" count="0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0" memberValueDatatype="130" unbalanced="0"/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0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0" memberValueDatatype="130" unbalanced="0"/>
    <cacheHierarchy uniqueName="[Zakres].[InvoiceNumber]" caption="InvoiceNumber" attribute="1" defaultMemberUniqueName="[Zakres].[InvoiceNumber].[All]" allUniqueName="[Zakres].[InvoiceNumber].[All]" dimensionUniqueName="[Zakres]" displayFolder="" count="0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0" memberValueDatatype="130" unbalanced="0"/>
    <cacheHierarchy uniqueName="[Zakres].[OS]" caption="OS" attribute="1" defaultMemberUniqueName="[Zakres].[OS].[All]" allUniqueName="[Zakres].[OS].[All]" dimensionUniqueName="[Zakres]" displayFolder="" count="0" memberValueDatatype="130" unbalanced="0"/>
    <cacheHierarchy uniqueName="[Zakres].[Price]" caption="Price" attribute="1" defaultMemberUniqueName="[Zakres].[Price].[All]" allUniqueName="[Zakres].[Price].[All]" dimensionUniqueName="[Zakres]" displayFolder="" count="0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0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0" memberValueDatatype="20" unbalanced="0"/>
    <cacheHierarchy uniqueName="[Zakres].[Quantity]" caption="Quantity" attribute="1" defaultMemberUniqueName="[Zakres].[Quantity].[All]" allUniqueName="[Zakres].[Quantity].[All]" dimensionUniqueName="[Zakres]" displayFolder="" count="0" memberValueDatatype="20" unbalanced="0"/>
    <cacheHierarchy uniqueName="[Zakres].[Sales]" caption="Sales" attribute="1" defaultMemberUniqueName="[Zakres].[Sales].[All]" allUniqueName="[Zakres].[Sales].[All]" dimensionUniqueName="[Zakres]" displayFolder="" count="0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0" memberValueDatatype="5" unbalanced="0"/>
    <cacheHierarchy uniqueName="[Zakres].[Total]" caption="Total" attribute="1" defaultMemberUniqueName="[Zakres].[Total].[All]" allUniqueName="[Zakres].[Total].[All]" dimensionUniqueName="[Zakres]" displayFolder="" count="0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2" memberValueDatatype="130" unbalanced="0">
      <fieldsUsage count="2">
        <fieldUsage x="-1"/>
        <fieldUsage x="2"/>
      </fieldsUsage>
    </cacheHierarchy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0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saveData="0" refreshedBy="karolina karolina" refreshedDate="45312.732986805553" backgroundQuery="1" createdVersion="6" refreshedVersion="6" minRefreshableVersion="3" recordCount="0" supportSubquery="1" supportAdvancedDrill="1">
  <cacheSource type="external" connectionId="1"/>
  <cacheFields count="3">
    <cacheField name="[Zakres].[Device].[Device]" caption="Device" numFmtId="0" hierarchy="3" level="1">
      <sharedItems count="4">
        <s v="Desktop"/>
        <s v="Laptop"/>
        <s v="Smart Phone"/>
        <s v="Tablet"/>
      </sharedItems>
    </cacheField>
    <cacheField name="[Zakres].[DeviceCategory].[DeviceCategory]" caption="DeviceCategory" numFmtId="0" hierarchy="4" level="1">
      <sharedItems count="2">
        <s v="Computer"/>
        <s v="Mobile"/>
      </sharedItems>
    </cacheField>
    <cacheField name="[Measures].[Średnia SessionDuration]" caption="Średnia SessionDuration" numFmtId="0" hierarchy="34" level="32767"/>
  </cacheFields>
  <cacheHierarchies count="41">
    <cacheHierarchy uniqueName="[Zakres].[Country]" caption="Country" attribute="1" defaultMemberUniqueName="[Zakres].[Country].[All]" allUniqueName="[Zakres].[Country].[All]" dimensionUniqueName="[Zakres]" displayFolder="" count="0" memberValueDatatype="130" unbalanced="0"/>
    <cacheHierarchy uniqueName="[Zakres].[CustomerID]" caption="CustomerID" attribute="1" defaultMemberUniqueName="[Zakres].[CustomerID].[All]" allUniqueName="[Zakres].[CustomerID].[All]" dimensionUniqueName="[Zakres]" displayFolder="" count="0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0" memberValueDatatype="20" unbalanced="0"/>
    <cacheHierarchy uniqueName="[Zakres].[Device]" caption="Device" attribute="1" defaultMemberUniqueName="[Zakres].[Device].[All]" allUniqueName="[Zakres].[Device].[All]" dimensionUniqueName="[Zakres]" displayFolder="" count="2" memberValueDatatype="130" unbalanced="0">
      <fieldsUsage count="2">
        <fieldUsage x="-1"/>
        <fieldUsage x="0"/>
      </fieldsUsage>
    </cacheHierarchy>
    <cacheHierarchy uniqueName="[Zakres].[DeviceCategory]" caption="DeviceCategory" attribute="1" defaultMemberUniqueName="[Zakres].[DeviceCategory].[All]" allUniqueName="[Zakres].[DeviceCategory].[All]" dimensionUniqueName="[Zakres]" displayFolder="" count="2" memberValueDatatype="130" unbalanced="0">
      <fieldsUsage count="2">
        <fieldUsage x="-1"/>
        <fieldUsage x="1"/>
      </fieldsUsage>
    </cacheHierarchy>
    <cacheHierarchy uniqueName="[Zakres].[Gender]" caption="Gender" attribute="1" defaultMemberUniqueName="[Zakres].[Gender].[All]" allUniqueName="[Zakres].[Gender].[All]" dimensionUniqueName="[Zakres]" displayFolder="" count="0" memberValueDatatype="130" unbalanced="0"/>
    <cacheHierarchy uniqueName="[Zakres].[InvoiceDate]" caption="InvoiceDate" attribute="1" time="1" defaultMemberUniqueName="[Zakres].[InvoiceDate].[All]" allUniqueName="[Zakres].[InvoiceDate].[All]" dimensionUniqueName="[Zakres]" displayFolder="" count="0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0" memberValueDatatype="130" unbalanced="0"/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0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0" memberValueDatatype="130" unbalanced="0"/>
    <cacheHierarchy uniqueName="[Zakres].[InvoiceNumber]" caption="InvoiceNumber" attribute="1" defaultMemberUniqueName="[Zakres].[InvoiceNumber].[All]" allUniqueName="[Zakres].[InvoiceNumber].[All]" dimensionUniqueName="[Zakres]" displayFolder="" count="0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0" memberValueDatatype="130" unbalanced="0"/>
    <cacheHierarchy uniqueName="[Zakres].[OS]" caption="OS" attribute="1" defaultMemberUniqueName="[Zakres].[OS].[All]" allUniqueName="[Zakres].[OS].[All]" dimensionUniqueName="[Zakres]" displayFolder="" count="0" memberValueDatatype="130" unbalanced="0"/>
    <cacheHierarchy uniqueName="[Zakres].[Price]" caption="Price" attribute="1" defaultMemberUniqueName="[Zakres].[Price].[All]" allUniqueName="[Zakres].[Price].[All]" dimensionUniqueName="[Zakres]" displayFolder="" count="0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0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0" memberValueDatatype="20" unbalanced="0"/>
    <cacheHierarchy uniqueName="[Zakres].[Quantity]" caption="Quantity" attribute="1" defaultMemberUniqueName="[Zakres].[Quantity].[All]" allUniqueName="[Zakres].[Quantity].[All]" dimensionUniqueName="[Zakres]" displayFolder="" count="0" memberValueDatatype="20" unbalanced="0"/>
    <cacheHierarchy uniqueName="[Zakres].[Sales]" caption="Sales" attribute="1" defaultMemberUniqueName="[Zakres].[Sales].[All]" allUniqueName="[Zakres].[Sales].[All]" dimensionUniqueName="[Zakres]" displayFolder="" count="0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0" memberValueDatatype="5" unbalanced="0"/>
    <cacheHierarchy uniqueName="[Zakres].[Total]" caption="Total" attribute="1" defaultMemberUniqueName="[Zakres].[Total].[All]" allUniqueName="[Zakres].[Total].[All]" dimensionUniqueName="[Zakres]" displayFolder="" count="0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0" memberValueDatatype="130" unbalanced="0"/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0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saveData="0" refreshedBy="karolina karolina" refreshedDate="45318.648040972221" backgroundQuery="1" createdVersion="6" refreshedVersion="6" minRefreshableVersion="3" recordCount="0" supportSubquery="1" supportAdvancedDrill="1">
  <cacheSource type="external" connectionId="1"/>
  <cacheFields count="6">
    <cacheField name="[Zakres].[DeviceCategory].[DeviceCategory]" caption="DeviceCategory" numFmtId="0" hierarchy="4" level="1">
      <sharedItems count="2">
        <s v="Computer"/>
        <s v="Mobile"/>
      </sharedItems>
    </cacheField>
    <cacheField name="[Zakres].[InvoiceDate (rok)].[InvoiceDate (rok)]" caption="InvoiceDate (rok)" numFmtId="0" hierarchy="9" level="1">
      <sharedItems count="5">
        <s v="2019"/>
        <s v="2020"/>
        <s v="2021"/>
        <s v="2022"/>
        <s v="2023"/>
      </sharedItems>
    </cacheField>
    <cacheField name="[Measures].[Suma Sales]" caption="Suma Sales" numFmtId="0" hierarchy="25" level="32767"/>
    <cacheField name="[Zakres].[InvoiceDate (kwartał)].[InvoiceDate (kwartał)]" caption="InvoiceDate (kwartał)" numFmtId="0" hierarchy="7" level="1">
      <sharedItems count="4">
        <s v="Qtr1"/>
        <s v="Qtr2"/>
        <s v="Qtr3"/>
        <s v="Qtr4"/>
      </sharedItems>
    </cacheField>
    <cacheField name="[Measures].[Suma Total]" caption="Suma Total" numFmtId="0" hierarchy="26" level="32767"/>
    <cacheField name="[Measures].[roznica]" caption="roznica" numFmtId="0" hierarchy="38" level="32767"/>
  </cacheFields>
  <cacheHierarchies count="41">
    <cacheHierarchy uniqueName="[Zakres].[Country]" caption="Country" attribute="1" defaultMemberUniqueName="[Zakres].[Country].[All]" allUniqueName="[Zakres].[Country].[All]" dimensionUniqueName="[Zakres]" displayFolder="" count="0" memberValueDatatype="130" unbalanced="0"/>
    <cacheHierarchy uniqueName="[Zakres].[CustomerID]" caption="CustomerID" attribute="1" defaultMemberUniqueName="[Zakres].[CustomerID].[All]" allUniqueName="[Zakres].[CustomerID].[All]" dimensionUniqueName="[Zakres]" displayFolder="" count="0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0" memberValueDatatype="20" unbalanced="0"/>
    <cacheHierarchy uniqueName="[Zakres].[Device]" caption="Device" attribute="1" defaultMemberUniqueName="[Zakres].[Device].[All]" allUniqueName="[Zakres].[Device].[All]" dimensionUniqueName="[Zakres]" displayFolder="" count="0" memberValueDatatype="130" unbalanced="0"/>
    <cacheHierarchy uniqueName="[Zakres].[DeviceCategory]" caption="DeviceCategory" attribute="1" defaultMemberUniqueName="[Zakres].[DeviceCategory].[All]" allUniqueName="[Zakres].[DeviceCategory].[All]" dimensionUniqueName="[Zakres]" displayFolder="" count="2" memberValueDatatype="130" unbalanced="0">
      <fieldsUsage count="2">
        <fieldUsage x="-1"/>
        <fieldUsage x="0"/>
      </fieldsUsage>
    </cacheHierarchy>
    <cacheHierarchy uniqueName="[Zakres].[Gender]" caption="Gender" attribute="1" defaultMemberUniqueName="[Zakres].[Gender].[All]" allUniqueName="[Zakres].[Gender].[All]" dimensionUniqueName="[Zakres]" displayFolder="" count="0" memberValueDatatype="130" unbalanced="0"/>
    <cacheHierarchy uniqueName="[Zakres].[InvoiceDate]" caption="InvoiceDate" attribute="1" time="1" defaultMemberUniqueName="[Zakres].[InvoiceDate].[All]" allUniqueName="[Zakres].[InvoiceDate].[All]" dimensionUniqueName="[Zakres]" displayFolder="" count="0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2" memberValueDatatype="130" unbalanced="0">
      <fieldsUsage count="2">
        <fieldUsage x="-1"/>
        <fieldUsage x="3"/>
      </fieldsUsage>
    </cacheHierarchy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0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2" memberValueDatatype="130" unbalanced="0">
      <fieldsUsage count="2">
        <fieldUsage x="-1"/>
        <fieldUsage x="1"/>
      </fieldsUsage>
    </cacheHierarchy>
    <cacheHierarchy uniqueName="[Zakres].[InvoiceNumber]" caption="InvoiceNumber" attribute="1" defaultMemberUniqueName="[Zakres].[InvoiceNumber].[All]" allUniqueName="[Zakres].[InvoiceNumber].[All]" dimensionUniqueName="[Zakres]" displayFolder="" count="0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0" memberValueDatatype="130" unbalanced="0"/>
    <cacheHierarchy uniqueName="[Zakres].[OS]" caption="OS" attribute="1" defaultMemberUniqueName="[Zakres].[OS].[All]" allUniqueName="[Zakres].[OS].[All]" dimensionUniqueName="[Zakres]" displayFolder="" count="0" memberValueDatatype="130" unbalanced="0"/>
    <cacheHierarchy uniqueName="[Zakres].[Price]" caption="Price" attribute="1" defaultMemberUniqueName="[Zakres].[Price].[All]" allUniqueName="[Zakres].[Price].[All]" dimensionUniqueName="[Zakres]" displayFolder="" count="0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0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0" memberValueDatatype="20" unbalanced="0"/>
    <cacheHierarchy uniqueName="[Zakres].[Quantity]" caption="Quantity" attribute="1" defaultMemberUniqueName="[Zakres].[Quantity].[All]" allUniqueName="[Zakres].[Quantity].[All]" dimensionUniqueName="[Zakres]" displayFolder="" count="0" memberValueDatatype="20" unbalanced="0"/>
    <cacheHierarchy uniqueName="[Zakres].[Sales]" caption="Sales" attribute="1" defaultMemberUniqueName="[Zakres].[Sales].[All]" allUniqueName="[Zakres].[Sales].[All]" dimensionUniqueName="[Zakres]" displayFolder="" count="0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0" memberValueDatatype="5" unbalanced="0"/>
    <cacheHierarchy uniqueName="[Zakres].[Total]" caption="Total" attribute="1" defaultMemberUniqueName="[Zakres].[Total].[All]" allUniqueName="[Zakres].[Total].[All]" dimensionUniqueName="[Zakres]" displayFolder="" count="0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0" memberValueDatatype="130" unbalanced="0"/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0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 oneField="1">
      <fieldsUsage count="1">
        <fieldUsage x="5"/>
      </fieldsUsage>
    </cacheHierarchy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saveData="0" refreshedBy="karolina karolina" refreshedDate="45318.650193287038" backgroundQuery="1" createdVersion="6" refreshedVersion="6" minRefreshableVersion="3" recordCount="0" supportSubquery="1" supportAdvancedDrill="1">
  <cacheSource type="external" connectionId="1"/>
  <cacheFields count="6">
    <cacheField name="[Zakres].[DeviceCategory].[DeviceCategory]" caption="DeviceCategory" numFmtId="0" hierarchy="4" level="1">
      <sharedItems count="2">
        <s v="Computer"/>
        <s v="Mobile"/>
      </sharedItems>
    </cacheField>
    <cacheField name="[Zakres].[InvoiceDate (rok)].[InvoiceDate (rok)]" caption="InvoiceDate (rok)" numFmtId="0" hierarchy="9" level="1">
      <sharedItems count="5">
        <s v="2019"/>
        <s v="2020"/>
        <s v="2021"/>
        <s v="2022"/>
        <s v="2023"/>
      </sharedItems>
    </cacheField>
    <cacheField name="[Measures].[Suma Sales]" caption="Suma Sales" numFmtId="0" hierarchy="25" level="32767"/>
    <cacheField name="[Zakres].[InvoiceDate (kwartał)].[InvoiceDate (kwartał)]" caption="InvoiceDate (kwartał)" numFmtId="0" hierarchy="7" level="1">
      <sharedItems count="4">
        <s v="Qtr1"/>
        <s v="Qtr2"/>
        <s v="Qtr3"/>
        <s v="Qtr4"/>
      </sharedItems>
    </cacheField>
    <cacheField name="[Measures].[Suma Total]" caption="Suma Total" numFmtId="0" hierarchy="26" level="32767"/>
    <cacheField name="[Measures].[roznica]" caption="roznica" numFmtId="0" hierarchy="38" level="32767"/>
  </cacheFields>
  <cacheHierarchies count="41">
    <cacheHierarchy uniqueName="[Zakres].[Country]" caption="Country" attribute="1" defaultMemberUniqueName="[Zakres].[Country].[All]" allUniqueName="[Zakres].[Country].[All]" dimensionUniqueName="[Zakres]" displayFolder="" count="0" memberValueDatatype="130" unbalanced="0"/>
    <cacheHierarchy uniqueName="[Zakres].[CustomerID]" caption="CustomerID" attribute="1" defaultMemberUniqueName="[Zakres].[CustomerID].[All]" allUniqueName="[Zakres].[CustomerID].[All]" dimensionUniqueName="[Zakres]" displayFolder="" count="0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0" memberValueDatatype="20" unbalanced="0"/>
    <cacheHierarchy uniqueName="[Zakres].[Device]" caption="Device" attribute="1" defaultMemberUniqueName="[Zakres].[Device].[All]" allUniqueName="[Zakres].[Device].[All]" dimensionUniqueName="[Zakres]" displayFolder="" count="0" memberValueDatatype="130" unbalanced="0"/>
    <cacheHierarchy uniqueName="[Zakres].[DeviceCategory]" caption="DeviceCategory" attribute="1" defaultMemberUniqueName="[Zakres].[DeviceCategory].[All]" allUniqueName="[Zakres].[DeviceCategory].[All]" dimensionUniqueName="[Zakres]" displayFolder="" count="2" memberValueDatatype="130" unbalanced="0">
      <fieldsUsage count="2">
        <fieldUsage x="-1"/>
        <fieldUsage x="0"/>
      </fieldsUsage>
    </cacheHierarchy>
    <cacheHierarchy uniqueName="[Zakres].[Gender]" caption="Gender" attribute="1" defaultMemberUniqueName="[Zakres].[Gender].[All]" allUniqueName="[Zakres].[Gender].[All]" dimensionUniqueName="[Zakres]" displayFolder="" count="0" memberValueDatatype="130" unbalanced="0"/>
    <cacheHierarchy uniqueName="[Zakres].[InvoiceDate]" caption="InvoiceDate" attribute="1" time="1" defaultMemberUniqueName="[Zakres].[InvoiceDate].[All]" allUniqueName="[Zakres].[InvoiceDate].[All]" dimensionUniqueName="[Zakres]" displayFolder="" count="0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2" memberValueDatatype="130" unbalanced="0">
      <fieldsUsage count="2">
        <fieldUsage x="-1"/>
        <fieldUsage x="3"/>
      </fieldsUsage>
    </cacheHierarchy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0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2" memberValueDatatype="130" unbalanced="0">
      <fieldsUsage count="2">
        <fieldUsage x="-1"/>
        <fieldUsage x="1"/>
      </fieldsUsage>
    </cacheHierarchy>
    <cacheHierarchy uniqueName="[Zakres].[InvoiceNumber]" caption="InvoiceNumber" attribute="1" defaultMemberUniqueName="[Zakres].[InvoiceNumber].[All]" allUniqueName="[Zakres].[InvoiceNumber].[All]" dimensionUniqueName="[Zakres]" displayFolder="" count="0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0" memberValueDatatype="130" unbalanced="0"/>
    <cacheHierarchy uniqueName="[Zakres].[OS]" caption="OS" attribute="1" defaultMemberUniqueName="[Zakres].[OS].[All]" allUniqueName="[Zakres].[OS].[All]" dimensionUniqueName="[Zakres]" displayFolder="" count="0" memberValueDatatype="130" unbalanced="0"/>
    <cacheHierarchy uniqueName="[Zakres].[Price]" caption="Price" attribute="1" defaultMemberUniqueName="[Zakres].[Price].[All]" allUniqueName="[Zakres].[Price].[All]" dimensionUniqueName="[Zakres]" displayFolder="" count="0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0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0" memberValueDatatype="20" unbalanced="0"/>
    <cacheHierarchy uniqueName="[Zakres].[Quantity]" caption="Quantity" attribute="1" defaultMemberUniqueName="[Zakres].[Quantity].[All]" allUniqueName="[Zakres].[Quantity].[All]" dimensionUniqueName="[Zakres]" displayFolder="" count="0" memberValueDatatype="20" unbalanced="0"/>
    <cacheHierarchy uniqueName="[Zakres].[Sales]" caption="Sales" attribute="1" defaultMemberUniqueName="[Zakres].[Sales].[All]" allUniqueName="[Zakres].[Sales].[All]" dimensionUniqueName="[Zakres]" displayFolder="" count="0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0" memberValueDatatype="5" unbalanced="0"/>
    <cacheHierarchy uniqueName="[Zakres].[Total]" caption="Total" attribute="1" defaultMemberUniqueName="[Zakres].[Total].[All]" allUniqueName="[Zakres].[Total].[All]" dimensionUniqueName="[Zakres]" displayFolder="" count="0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0" memberValueDatatype="130" unbalanced="0"/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0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 oneField="1">
      <fieldsUsage count="1">
        <fieldUsage x="5"/>
      </fieldsUsage>
    </cacheHierarchy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saveData="0" refreshedBy="karolina karolina" refreshedDate="45318.689561689818" backgroundQuery="1" createdVersion="6" refreshedVersion="6" minRefreshableVersion="3" recordCount="0" supportSubquery="1" supportAdvancedDrill="1">
  <cacheSource type="external" connectionId="1"/>
  <cacheFields count="3">
    <cacheField name="[Zakres].[OrderStatus].[OrderStatus]" caption="OrderStatus" numFmtId="0" hierarchy="11" level="1">
      <sharedItems count="4">
        <s v="Cancelled"/>
        <s v="Completed"/>
        <s v="In Process"/>
        <s v="Rejected"/>
      </sharedItems>
    </cacheField>
    <cacheField name="[Measures].[Liczba InvoiceNumber]" caption="Liczba InvoiceNumber" numFmtId="0" hierarchy="28" level="32767"/>
    <cacheField name="[Zakres].[TrafficSource].[TrafficSource]" caption="TrafficSource" numFmtId="0" hierarchy="20" level="1">
      <sharedItems count="3">
        <s v="Organic Search"/>
        <s v="Paid Advertisment"/>
        <s v="Social Media"/>
      </sharedItems>
    </cacheField>
  </cacheFields>
  <cacheHierarchies count="41">
    <cacheHierarchy uniqueName="[Zakres].[Country]" caption="Country" attribute="1" defaultMemberUniqueName="[Zakres].[Country].[All]" allUniqueName="[Zakres].[Country].[All]" dimensionUniqueName="[Zakres]" displayFolder="" count="0" memberValueDatatype="130" unbalanced="0"/>
    <cacheHierarchy uniqueName="[Zakres].[CustomerID]" caption="CustomerID" attribute="1" defaultMemberUniqueName="[Zakres].[CustomerID].[All]" allUniqueName="[Zakres].[CustomerID].[All]" dimensionUniqueName="[Zakres]" displayFolder="" count="0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0" memberValueDatatype="20" unbalanced="0"/>
    <cacheHierarchy uniqueName="[Zakres].[Device]" caption="Device" attribute="1" defaultMemberUniqueName="[Zakres].[Device].[All]" allUniqueName="[Zakres].[Device].[All]" dimensionUniqueName="[Zakres]" displayFolder="" count="0" memberValueDatatype="130" unbalanced="0"/>
    <cacheHierarchy uniqueName="[Zakres].[DeviceCategory]" caption="DeviceCategory" attribute="1" defaultMemberUniqueName="[Zakres].[DeviceCategory].[All]" allUniqueName="[Zakres].[DeviceCategory].[All]" dimensionUniqueName="[Zakres]" displayFolder="" count="0" memberValueDatatype="130" unbalanced="0"/>
    <cacheHierarchy uniqueName="[Zakres].[Gender]" caption="Gender" attribute="1" defaultMemberUniqueName="[Zakres].[Gender].[All]" allUniqueName="[Zakres].[Gender].[All]" dimensionUniqueName="[Zakres]" displayFolder="" count="0" memberValueDatatype="130" unbalanced="0"/>
    <cacheHierarchy uniqueName="[Zakres].[InvoiceDate]" caption="InvoiceDate" attribute="1" time="1" defaultMemberUniqueName="[Zakres].[InvoiceDate].[All]" allUniqueName="[Zakres].[InvoiceDate].[All]" dimensionUniqueName="[Zakres]" displayFolder="" count="0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0" memberValueDatatype="130" unbalanced="0"/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0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0" memberValueDatatype="130" unbalanced="0"/>
    <cacheHierarchy uniqueName="[Zakres].[InvoiceNumber]" caption="InvoiceNumber" attribute="1" defaultMemberUniqueName="[Zakres].[InvoiceNumber].[All]" allUniqueName="[Zakres].[InvoiceNumber].[All]" dimensionUniqueName="[Zakres]" displayFolder="" count="0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2" memberValueDatatype="130" unbalanced="0">
      <fieldsUsage count="2">
        <fieldUsage x="-1"/>
        <fieldUsage x="0"/>
      </fieldsUsage>
    </cacheHierarchy>
    <cacheHierarchy uniqueName="[Zakres].[OS]" caption="OS" attribute="1" defaultMemberUniqueName="[Zakres].[OS].[All]" allUniqueName="[Zakres].[OS].[All]" dimensionUniqueName="[Zakres]" displayFolder="" count="0" memberValueDatatype="130" unbalanced="0"/>
    <cacheHierarchy uniqueName="[Zakres].[Price]" caption="Price" attribute="1" defaultMemberUniqueName="[Zakres].[Price].[All]" allUniqueName="[Zakres].[Price].[All]" dimensionUniqueName="[Zakres]" displayFolder="" count="0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0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0" memberValueDatatype="20" unbalanced="0"/>
    <cacheHierarchy uniqueName="[Zakres].[Quantity]" caption="Quantity" attribute="1" defaultMemberUniqueName="[Zakres].[Quantity].[All]" allUniqueName="[Zakres].[Quantity].[All]" dimensionUniqueName="[Zakres]" displayFolder="" count="0" memberValueDatatype="20" unbalanced="0"/>
    <cacheHierarchy uniqueName="[Zakres].[Sales]" caption="Sales" attribute="1" defaultMemberUniqueName="[Zakres].[Sales].[All]" allUniqueName="[Zakres].[Sales].[All]" dimensionUniqueName="[Zakres]" displayFolder="" count="0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0" memberValueDatatype="5" unbalanced="0"/>
    <cacheHierarchy uniqueName="[Zakres].[Total]" caption="Total" attribute="1" defaultMemberUniqueName="[Zakres].[Total].[All]" allUniqueName="[Zakres].[Total].[All]" dimensionUniqueName="[Zakres]" displayFolder="" count="0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2" memberValueDatatype="130" unbalanced="0">
      <fieldsUsage count="2">
        <fieldUsage x="-1"/>
        <fieldUsage x="2"/>
      </fieldsUsage>
    </cacheHierarchy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0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saveData="0" refreshedBy="karolina karolina" refreshedDate="45318.732462615742" backgroundQuery="1" createdVersion="6" refreshedVersion="6" minRefreshableVersion="3" recordCount="0" supportSubquery="1" supportAdvancedDrill="1">
  <cacheSource type="external" connectionId="1"/>
  <cacheFields count="2">
    <cacheField name="[Measures].[Suma CustomerID]" caption="Suma CustomerID" numFmtId="0" hierarchy="23" level="32767"/>
    <cacheField name="[Zakres].[Gender].[Gender]" caption="Gender" numFmtId="0" hierarchy="5" level="1">
      <sharedItems count="2">
        <s v="Female"/>
        <s v="Male"/>
      </sharedItems>
    </cacheField>
  </cacheFields>
  <cacheHierarchies count="41">
    <cacheHierarchy uniqueName="[Zakres].[Country]" caption="Country" attribute="1" defaultMemberUniqueName="[Zakres].[Country].[All]" allUniqueName="[Zakres].[Country].[All]" dimensionUniqueName="[Zakres]" displayFolder="" count="2" memberValueDatatype="130" unbalanced="0"/>
    <cacheHierarchy uniqueName="[Zakres].[CustomerID]" caption="CustomerID" attribute="1" defaultMemberUniqueName="[Zakres].[CustomerID].[All]" allUniqueName="[Zakres].[CustomerID].[All]" dimensionUniqueName="[Zakres]" displayFolder="" count="2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2" memberValueDatatype="20" unbalanced="0"/>
    <cacheHierarchy uniqueName="[Zakres].[Device]" caption="Device" attribute="1" defaultMemberUniqueName="[Zakres].[Device].[All]" allUniqueName="[Zakres].[Device].[All]" dimensionUniqueName="[Zakres]" displayFolder="" count="2" memberValueDatatype="130" unbalanced="0"/>
    <cacheHierarchy uniqueName="[Zakres].[DeviceCategory]" caption="DeviceCategory" attribute="1" defaultMemberUniqueName="[Zakres].[DeviceCategory].[All]" allUniqueName="[Zakres].[DeviceCategory].[All]" dimensionUniqueName="[Zakres]" displayFolder="" count="2" memberValueDatatype="130" unbalanced="0"/>
    <cacheHierarchy uniqueName="[Zakres].[Gender]" caption="Gender" attribute="1" defaultMemberUniqueName="[Zakres].[Gender].[All]" allUniqueName="[Zakres].[Gender].[All]" dimensionUniqueName="[Zakres]" displayFolder="" count="2" memberValueDatatype="130" unbalanced="0">
      <fieldsUsage count="2">
        <fieldUsage x="-1"/>
        <fieldUsage x="1"/>
      </fieldsUsage>
    </cacheHierarchy>
    <cacheHierarchy uniqueName="[Zakres].[InvoiceDate]" caption="InvoiceDate" attribute="1" time="1" defaultMemberUniqueName="[Zakres].[InvoiceDate].[All]" allUniqueName="[Zakres].[InvoiceDate].[All]" dimensionUniqueName="[Zakres]" displayFolder="" count="2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2" memberValueDatatype="130" unbalanced="0"/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2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2" memberValueDatatype="130" unbalanced="0"/>
    <cacheHierarchy uniqueName="[Zakres].[InvoiceNumber]" caption="InvoiceNumber" attribute="1" defaultMemberUniqueName="[Zakres].[InvoiceNumber].[All]" allUniqueName="[Zakres].[InvoiceNumber].[All]" dimensionUniqueName="[Zakres]" displayFolder="" count="2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2" memberValueDatatype="130" unbalanced="0"/>
    <cacheHierarchy uniqueName="[Zakres].[OS]" caption="OS" attribute="1" defaultMemberUniqueName="[Zakres].[OS].[All]" allUniqueName="[Zakres].[OS].[All]" dimensionUniqueName="[Zakres]" displayFolder="" count="2" memberValueDatatype="130" unbalanced="0"/>
    <cacheHierarchy uniqueName="[Zakres].[Price]" caption="Price" attribute="1" defaultMemberUniqueName="[Zakres].[Price].[All]" allUniqueName="[Zakres].[Price].[All]" dimensionUniqueName="[Zakres]" displayFolder="" count="2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2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2" memberValueDatatype="20" unbalanced="0"/>
    <cacheHierarchy uniqueName="[Zakres].[Quantity]" caption="Quantity" attribute="1" defaultMemberUniqueName="[Zakres].[Quantity].[All]" allUniqueName="[Zakres].[Quantity].[All]" dimensionUniqueName="[Zakres]" displayFolder="" count="2" memberValueDatatype="20" unbalanced="0"/>
    <cacheHierarchy uniqueName="[Zakres].[Sales]" caption="Sales" attribute="1" defaultMemberUniqueName="[Zakres].[Sales].[All]" allUniqueName="[Zakres].[Sales].[All]" dimensionUniqueName="[Zakres]" displayFolder="" count="2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2" memberValueDatatype="5" unbalanced="0"/>
    <cacheHierarchy uniqueName="[Zakres].[Total]" caption="Total" attribute="1" defaultMemberUniqueName="[Zakres].[Total].[All]" allUniqueName="[Zakres].[Total].[All]" dimensionUniqueName="[Zakres]" displayFolder="" count="2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2" memberValueDatatype="130" unbalanced="0"/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2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karolina karolina" refreshedDate="45318.732573148147" createdVersion="6" refreshedVersion="6" minRefreshableVersion="3" recordCount="3600">
  <cacheSource type="worksheet">
    <worksheetSource ref="A1:R1048576" sheet="E-Commerce_cleaned"/>
  </cacheSource>
  <cacheFields count="20">
    <cacheField name="CustomerID" numFmtId="0">
      <sharedItems containsString="0" containsBlank="1" containsNumber="1" containsInteger="1" minValue="1111" maxValue="9998" count="2962">
        <n v="9691"/>
        <n v="8327"/>
        <n v="6801"/>
        <n v="4406"/>
        <n v="1966"/>
        <n v="6148"/>
        <n v="4183"/>
        <n v="5979"/>
        <n v="7656"/>
        <n v="9953"/>
        <n v="1817"/>
        <n v="6653"/>
        <n v="5162"/>
        <n v="4825"/>
        <n v="1166"/>
        <n v="8000"/>
        <n v="1712"/>
        <n v="6399"/>
        <n v="6379"/>
        <n v="3256"/>
        <n v="7692"/>
        <n v="3440"/>
        <n v="5330"/>
        <n v="5663"/>
        <n v="1385"/>
        <n v="9551"/>
        <n v="8724"/>
        <n v="5213"/>
        <n v="3313"/>
        <n v="4243"/>
        <n v="1356"/>
        <n v="3543"/>
        <n v="5301"/>
        <n v="1847"/>
        <n v="8180"/>
        <n v="2050"/>
        <n v="6670"/>
        <n v="1919"/>
        <n v="1972"/>
        <n v="2396"/>
        <n v="9792"/>
        <n v="7118"/>
        <n v="1990"/>
        <n v="6002"/>
        <n v="5822"/>
        <n v="8837"/>
        <n v="2437"/>
        <n v="1457"/>
        <n v="3446"/>
        <n v="1784"/>
        <n v="8735"/>
        <n v="6952"/>
        <n v="9816"/>
        <n v="4049"/>
        <n v="1395"/>
        <n v="7936"/>
        <n v="2609"/>
        <n v="2495"/>
        <n v="4592"/>
        <n v="6440"/>
        <n v="8919"/>
        <n v="7211"/>
        <n v="5189"/>
        <n v="3360"/>
        <n v="9523"/>
        <n v="9281"/>
        <n v="2844"/>
        <n v="3761"/>
        <n v="3399"/>
        <n v="2503"/>
        <n v="1832"/>
        <n v="1542"/>
        <n v="9899"/>
        <n v="6916"/>
        <n v="2948"/>
        <n v="4190"/>
        <n v="2144"/>
        <n v="3521"/>
        <n v="9149"/>
        <n v="7281"/>
        <n v="1529"/>
        <n v="8311"/>
        <n v="1240"/>
        <n v="3613"/>
        <n v="8579"/>
        <n v="8528"/>
        <n v="4499"/>
        <n v="3811"/>
        <n v="7695"/>
        <n v="2821"/>
        <n v="3219"/>
        <n v="2314"/>
        <n v="6018"/>
        <n v="9304"/>
        <n v="9993"/>
        <n v="9199"/>
        <n v="2289"/>
        <n v="6836"/>
        <n v="2783"/>
        <n v="8462"/>
        <n v="9293"/>
        <n v="5459"/>
        <n v="4692"/>
        <n v="9317"/>
        <n v="3163"/>
        <n v="8142"/>
        <n v="3279"/>
        <n v="7467"/>
        <n v="1128"/>
        <n v="2470"/>
        <n v="6111"/>
        <n v="7540"/>
        <n v="8024"/>
        <n v="7669"/>
        <n v="5055"/>
        <n v="9919"/>
        <n v="1973"/>
        <n v="2922"/>
        <n v="7006"/>
        <n v="7107"/>
        <n v="3623"/>
        <n v="3794"/>
        <n v="2305"/>
        <n v="4761"/>
        <n v="6874"/>
        <n v="8515"/>
        <n v="7873"/>
        <n v="1742"/>
        <n v="6691"/>
        <n v="6960"/>
        <n v="6849"/>
        <n v="6005"/>
        <n v="4507"/>
        <n v="4282"/>
        <n v="4349"/>
        <n v="2371"/>
        <n v="6483"/>
        <n v="9244"/>
        <n v="7702"/>
        <n v="8750"/>
        <n v="8113"/>
        <n v="2140"/>
        <n v="1215"/>
        <n v="2248"/>
        <n v="6258"/>
        <n v="3562"/>
        <n v="9208"/>
        <n v="9495"/>
        <n v="1495"/>
        <n v="9998"/>
        <n v="9395"/>
        <n v="6333"/>
        <n v="6634"/>
        <n v="9944"/>
        <n v="9951"/>
        <n v="2789"/>
        <n v="3385"/>
        <n v="2035"/>
        <n v="7387"/>
        <n v="4289"/>
        <n v="4156"/>
        <n v="8856"/>
        <n v="1358"/>
        <n v="7674"/>
        <n v="4725"/>
        <n v="2960"/>
        <n v="4352"/>
        <n v="1941"/>
        <n v="2279"/>
        <n v="4551"/>
        <n v="9101"/>
        <n v="4995"/>
        <n v="8425"/>
        <n v="9177"/>
        <n v="6102"/>
        <n v="5336"/>
        <n v="2918"/>
        <n v="2395"/>
        <n v="5327"/>
        <n v="6547"/>
        <n v="6254"/>
        <n v="2131"/>
        <n v="3406"/>
        <n v="8333"/>
        <n v="2954"/>
        <n v="2629"/>
        <n v="2965"/>
        <n v="5999"/>
        <n v="5435"/>
        <n v="8469"/>
        <n v="9732"/>
        <n v="6460"/>
        <n v="4313"/>
        <n v="6498"/>
        <n v="2364"/>
        <n v="5272"/>
        <n v="6540"/>
        <n v="4169"/>
        <n v="8419"/>
        <n v="2652"/>
        <n v="5044"/>
        <n v="3740"/>
        <n v="6505"/>
        <n v="6149"/>
        <n v="5857"/>
        <n v="7294"/>
        <n v="9783"/>
        <n v="6941"/>
        <n v="3239"/>
        <n v="8026"/>
        <n v="3214"/>
        <n v="4722"/>
        <n v="9256"/>
        <n v="9665"/>
        <n v="3336"/>
        <n v="4964"/>
        <n v="3690"/>
        <n v="3295"/>
        <n v="3369"/>
        <n v="3171"/>
        <n v="7169"/>
        <n v="8523"/>
        <n v="4110"/>
        <n v="8376"/>
        <n v="8430"/>
        <n v="2784"/>
        <n v="7994"/>
        <n v="3881"/>
        <n v="6860"/>
        <n v="5428"/>
        <n v="5574"/>
        <n v="5146"/>
        <n v="5371"/>
        <n v="1178"/>
        <n v="8271"/>
        <n v="4444"/>
        <n v="5602"/>
        <n v="2928"/>
        <n v="4051"/>
        <n v="9496"/>
        <n v="6166"/>
        <n v="7850"/>
        <n v="6322"/>
        <n v="1469"/>
        <n v="6316"/>
        <n v="5057"/>
        <n v="4621"/>
        <n v="5033"/>
        <n v="5071"/>
        <n v="6047"/>
        <n v="3854"/>
        <n v="4802"/>
        <n v="1216"/>
        <n v="2445"/>
        <n v="5895"/>
        <n v="3317"/>
        <n v="7421"/>
        <n v="6318"/>
        <n v="2516"/>
        <n v="1627"/>
        <n v="9825"/>
        <n v="4241"/>
        <n v="2806"/>
        <n v="8133"/>
        <n v="3683"/>
        <n v="5106"/>
        <n v="6993"/>
        <n v="4409"/>
        <n v="5356"/>
        <n v="9922"/>
        <n v="2852"/>
        <n v="9369"/>
        <n v="1721"/>
        <n v="2518"/>
        <n v="3697"/>
        <n v="2521"/>
        <n v="7932"/>
        <n v="5424"/>
        <n v="1639"/>
        <n v="3365"/>
        <n v="5643"/>
        <n v="3379"/>
        <n v="6897"/>
        <n v="5507"/>
        <n v="7577"/>
        <n v="9247"/>
        <n v="3640"/>
        <n v="6485"/>
        <n v="5365"/>
        <n v="3267"/>
        <n v="6709"/>
        <n v="1267"/>
        <n v="1774"/>
        <n v="4778"/>
        <n v="7697"/>
        <n v="1947"/>
        <n v="6093"/>
        <n v="5122"/>
        <n v="2482"/>
        <n v="4404"/>
        <n v="5317"/>
        <n v="9313"/>
        <n v="6219"/>
        <n v="2582"/>
        <n v="2284"/>
        <n v="9232"/>
        <n v="6863"/>
        <n v="9527"/>
        <n v="3635"/>
        <n v="8305"/>
        <n v="3769"/>
        <n v="9616"/>
        <n v="3507"/>
        <n v="8937"/>
        <n v="1402"/>
        <n v="9890"/>
        <n v="4016"/>
        <n v="2129"/>
        <n v="3733"/>
        <n v="9154"/>
        <n v="6059"/>
        <n v="7233"/>
        <n v="5719"/>
        <n v="2345"/>
        <n v="4138"/>
        <n v="6827"/>
        <n v="4209"/>
        <n v="5372"/>
        <n v="8094"/>
        <n v="6803"/>
        <n v="7767"/>
        <n v="6232"/>
        <n v="7057"/>
        <n v="1694"/>
        <n v="1750"/>
        <n v="1985"/>
        <n v="3466"/>
        <n v="6496"/>
        <n v="4248"/>
        <n v="2702"/>
        <n v="9108"/>
        <n v="2532"/>
        <n v="2764"/>
        <n v="4131"/>
        <n v="8505"/>
        <n v="1208"/>
        <n v="3574"/>
        <n v="7042"/>
        <n v="2740"/>
        <n v="4966"/>
        <n v="4204"/>
        <n v="3993"/>
        <n v="1421"/>
        <n v="6078"/>
        <n v="9690"/>
        <n v="9068"/>
        <n v="9469"/>
        <n v="6786"/>
        <n v="2722"/>
        <n v="7951"/>
        <n v="8432"/>
        <n v="6228"/>
        <n v="1376"/>
        <n v="2651"/>
        <n v="9917"/>
        <n v="6374"/>
        <n v="3868"/>
        <n v="1361"/>
        <n v="5744"/>
        <n v="9260"/>
        <n v="9441"/>
        <n v="5503"/>
        <n v="1901"/>
        <n v="4504"/>
        <n v="5823"/>
        <n v="9027"/>
        <n v="3489"/>
        <n v="4977"/>
        <n v="5462"/>
        <n v="2913"/>
        <n v="8393"/>
        <n v="7569"/>
        <n v="9189"/>
        <n v="4370"/>
        <n v="6826"/>
        <n v="3869"/>
        <n v="9901"/>
        <n v="5791"/>
        <n v="7777"/>
        <n v="8785"/>
        <n v="3557"/>
        <n v="5587"/>
        <n v="8784"/>
        <n v="4106"/>
        <n v="5385"/>
        <n v="2167"/>
        <n v="1796"/>
        <n v="4055"/>
        <n v="6418"/>
        <n v="5217"/>
        <n v="5191"/>
        <n v="1438"/>
        <n v="6360"/>
        <n v="4253"/>
        <n v="2496"/>
        <n v="2249"/>
        <n v="3165"/>
        <n v="9120"/>
        <n v="4324"/>
        <n v="7589"/>
        <n v="8584"/>
        <n v="7858"/>
        <n v="2505"/>
        <n v="9956"/>
        <n v="6309"/>
        <n v="4521"/>
        <n v="9597"/>
        <n v="3556"/>
        <n v="9849"/>
        <n v="6150"/>
        <n v="2125"/>
        <n v="6179"/>
        <n v="7564"/>
        <n v="7271"/>
        <n v="2120"/>
        <n v="9400"/>
        <n v="7535"/>
        <n v="4753"/>
        <n v="4433"/>
        <n v="3591"/>
        <n v="2115"/>
        <n v="8597"/>
        <n v="1722"/>
        <n v="7419"/>
        <n v="6884"/>
        <n v="1604"/>
        <n v="7837"/>
        <n v="7005"/>
        <n v="7892"/>
        <n v="7735"/>
        <n v="3548"/>
        <n v="3589"/>
        <n v="1789"/>
        <n v="9254"/>
        <n v="3415"/>
        <n v="3526"/>
        <n v="2525"/>
        <n v="4420"/>
        <n v="1613"/>
        <n v="6423"/>
        <n v="1651"/>
        <n v="5968"/>
        <n v="2939"/>
        <n v="7736"/>
        <n v="7532"/>
        <n v="4003"/>
        <n v="5225"/>
        <n v="6196"/>
        <n v="7901"/>
        <n v="7101"/>
        <n v="5540"/>
        <n v="6869"/>
        <n v="1285"/>
        <n v="1963"/>
        <n v="6325"/>
        <n v="5774"/>
        <n v="2233"/>
        <n v="2944"/>
        <n v="3666"/>
        <n v="9601"/>
        <n v="2071"/>
        <n v="2146"/>
        <n v="4010"/>
        <n v="4717"/>
        <n v="1597"/>
        <n v="2332"/>
        <n v="5415"/>
        <n v="3060"/>
        <n v="8028"/>
        <n v="8244"/>
        <n v="6587"/>
        <n v="9019"/>
        <n v="5616"/>
        <n v="2708"/>
        <n v="6178"/>
        <n v="7398"/>
        <n v="9383"/>
        <n v="3144"/>
        <n v="6126"/>
        <n v="5637"/>
        <n v="8445"/>
        <n v="9085"/>
        <n v="4716"/>
        <n v="8067"/>
        <n v="6088"/>
        <n v="1268"/>
        <n v="7933"/>
        <n v="3990"/>
        <n v="1948"/>
        <n v="7344"/>
        <n v="8614"/>
        <n v="8491"/>
        <n v="3063"/>
        <n v="1298"/>
        <n v="8974"/>
        <n v="8563"/>
        <n v="5963"/>
        <n v="4382"/>
        <n v="3277"/>
        <n v="9774"/>
        <n v="9984"/>
        <n v="6250"/>
        <n v="4337"/>
        <n v="3812"/>
        <n v="6886"/>
        <n v="3892"/>
        <n v="6385"/>
        <n v="2106"/>
        <n v="4426"/>
        <n v="3872"/>
        <n v="5289"/>
        <n v="8633"/>
        <n v="1979"/>
        <n v="3598"/>
        <n v="1138"/>
        <n v="4417"/>
        <n v="3723"/>
        <n v="1786"/>
        <n v="5830"/>
        <n v="3705"/>
        <n v="5400"/>
        <n v="3002"/>
        <n v="6998"/>
        <n v="1396"/>
        <n v="6332"/>
        <n v="5220"/>
        <n v="5429"/>
        <n v="7170"/>
        <n v="2038"/>
        <n v="7505"/>
        <n v="1846"/>
        <n v="9222"/>
        <n v="9099"/>
        <n v="8348"/>
        <n v="7675"/>
        <n v="5848"/>
        <n v="8962"/>
        <n v="2979"/>
        <n v="5779"/>
        <n v="3011"/>
        <n v="9863"/>
        <n v="2693"/>
        <n v="7055"/>
        <n v="7490"/>
        <n v="8054"/>
        <n v="5690"/>
        <n v="5344"/>
        <n v="4292"/>
        <n v="6335"/>
        <n v="3339"/>
        <n v="9245"/>
        <n v="7224"/>
        <n v="7228"/>
        <n v="8224"/>
        <n v="5729"/>
        <n v="8864"/>
        <n v="9124"/>
        <n v="7121"/>
        <n v="5380"/>
        <n v="5030"/>
        <n v="4024"/>
        <n v="9526"/>
        <n v="2613"/>
        <n v="6723"/>
        <n v="5204"/>
        <n v="3049"/>
        <n v="9757"/>
        <n v="9363"/>
        <n v="3884"/>
        <n v="8642"/>
        <n v="3139"/>
        <n v="6760"/>
        <n v="8211"/>
        <n v="4116"/>
        <n v="1578"/>
        <n v="8946"/>
        <n v="8414"/>
        <n v="4809"/>
        <n v="3498"/>
        <n v="2933"/>
        <n v="1875"/>
        <n v="8073"/>
        <n v="1566"/>
        <n v="4422"/>
        <n v="9087"/>
        <n v="8158"/>
        <n v="4902"/>
        <n v="6488"/>
        <n v="3083"/>
        <n v="3842"/>
        <n v="1171"/>
        <n v="9316"/>
        <n v="6809"/>
        <n v="3770"/>
        <n v="2699"/>
        <n v="7084"/>
        <n v="8660"/>
        <n v="4390"/>
        <n v="2533"/>
        <n v="3537"/>
        <n v="7979"/>
        <n v="9300"/>
        <n v="1737"/>
        <n v="1704"/>
        <n v="9282"/>
        <n v="7603"/>
        <n v="7828"/>
        <n v="9957"/>
        <n v="7462"/>
        <n v="4691"/>
        <n v="1123"/>
        <n v="8816"/>
        <n v="7293"/>
        <n v="1237"/>
        <n v="9698"/>
        <n v="4447"/>
        <n v="7559"/>
        <n v="6627"/>
        <n v="7750"/>
        <n v="6794"/>
        <n v="7184"/>
        <n v="1857"/>
        <n v="7781"/>
        <n v="3031"/>
        <n v="1272"/>
        <n v="2902"/>
        <n v="4973"/>
        <n v="4968"/>
        <n v="2770"/>
        <n v="8372"/>
        <n v="7954"/>
        <n v="8256"/>
        <n v="2894"/>
        <n v="3175"/>
        <n v="5908"/>
        <n v="8378"/>
        <n v="2640"/>
        <n v="7059"/>
        <n v="8883"/>
        <n v="9387"/>
        <n v="9938"/>
        <n v="3518"/>
        <n v="9046"/>
        <n v="9625"/>
        <n v="7574"/>
        <n v="9228"/>
        <n v="4205"/>
        <n v="1359"/>
        <n v="8733"/>
        <n v="1735"/>
        <n v="5464"/>
        <n v="7571"/>
        <n v="5573"/>
        <n v="4212"/>
        <n v="8137"/>
        <n v="9463"/>
        <n v="4502"/>
        <n v="6141"/>
        <n v="8921"/>
        <n v="6891"/>
        <n v="9566"/>
        <n v="8985"/>
        <n v="9972"/>
        <n v="2531"/>
        <n v="4781"/>
        <n v="5653"/>
        <n v="9882"/>
        <n v="5444"/>
        <n v="8036"/>
        <n v="3790"/>
        <n v="9347"/>
        <n v="8622"/>
        <n v="7086"/>
        <n v="6467"/>
        <n v="7590"/>
        <n v="4967"/>
        <n v="1755"/>
        <n v="4378"/>
        <n v="5772"/>
        <n v="2352"/>
        <n v="5874"/>
        <n v="8604"/>
        <n v="2828"/>
        <n v="1211"/>
        <n v="6110"/>
        <n v="9709"/>
        <n v="7043"/>
        <n v="3229"/>
        <n v="1670"/>
        <n v="3276"/>
        <n v="6134"/>
        <n v="8939"/>
        <n v="8958"/>
        <n v="2737"/>
        <n v="1819"/>
        <n v="2955"/>
        <n v="9411"/>
        <n v="7696"/>
        <n v="7749"/>
        <n v="8727"/>
        <n v="7141"/>
        <n v="5352"/>
        <n v="6177"/>
        <n v="9147"/>
        <n v="3271"/>
        <n v="7652"/>
        <n v="5924"/>
        <n v="8709"/>
        <n v="4807"/>
        <n v="3948"/>
        <n v="2351"/>
        <n v="5882"/>
        <n v="3619"/>
        <n v="6448"/>
        <n v="9305"/>
        <n v="9435"/>
        <n v="1752"/>
        <n v="8593"/>
        <n v="5313"/>
        <n v="3989"/>
        <n v="3876"/>
        <n v="4063"/>
        <n v="3407"/>
        <n v="4275"/>
        <n v="6260"/>
        <n v="1766"/>
        <n v="5526"/>
        <n v="8373"/>
        <n v="7893"/>
        <n v="1892"/>
        <n v="9157"/>
        <n v="9179"/>
        <n v="6459"/>
        <n v="3260"/>
        <n v="6199"/>
        <n v="1473"/>
        <n v="5197"/>
        <n v="5743"/>
        <n v="7156"/>
        <n v="5571"/>
        <n v="7947"/>
        <n v="9653"/>
        <n v="4017"/>
        <n v="1420"/>
        <n v="2141"/>
        <n v="1709"/>
        <n v="9627"/>
        <n v="3000"/>
        <n v="8061"/>
        <n v="1367"/>
        <n v="8602"/>
        <n v="6286"/>
        <n v="3114"/>
        <n v="9708"/>
        <n v="4550"/>
        <n v="2243"/>
        <n v="7878"/>
        <n v="1393"/>
        <n v="4804"/>
        <n v="8697"/>
        <n v="7024"/>
        <n v="2022"/>
        <n v="4851"/>
        <n v="9375"/>
        <n v="2285"/>
        <n v="6779"/>
        <n v="6855"/>
        <n v="3650"/>
        <n v="5314"/>
        <n v="7597"/>
        <n v="8675"/>
        <n v="9238"/>
        <n v="9460"/>
        <n v="5868"/>
        <n v="3105"/>
        <n v="8031"/>
        <n v="6588"/>
        <n v="8963"/>
        <n v="2281"/>
        <n v="8079"/>
        <n v="4263"/>
        <n v="1961"/>
        <n v="2043"/>
        <n v="9631"/>
        <n v="6978"/>
        <n v="4164"/>
        <n v="4129"/>
        <n v="1891"/>
        <n v="9610"/>
        <n v="6698"/>
        <n v="4857"/>
        <n v="3382"/>
        <n v="8694"/>
        <n v="1180"/>
        <n v="9227"/>
        <n v="5702"/>
        <n v="6205"/>
        <n v="3866"/>
        <n v="3016"/>
        <n v="6071"/>
        <n v="7668"/>
        <n v="5650"/>
        <n v="3427"/>
        <n v="2869"/>
        <n v="7120"/>
        <n v="2974"/>
        <n v="7432"/>
        <n v="7068"/>
        <n v="9038"/>
        <n v="9009"/>
        <n v="9680"/>
        <n v="4391"/>
        <n v="8684"/>
        <n v="9670"/>
        <n v="7882"/>
        <n v="7092"/>
        <n v="6906"/>
        <n v="7129"/>
        <n v="1465"/>
        <n v="7226"/>
        <n v="9828"/>
        <n v="8047"/>
        <n v="7052"/>
        <n v="4866"/>
        <n v="4314"/>
        <n v="9908"/>
        <n v="7144"/>
        <n v="7061"/>
        <n v="1238"/>
        <n v="1531"/>
        <n v="2394"/>
        <n v="6577"/>
        <n v="3053"/>
        <n v="8793"/>
        <n v="2155"/>
        <n v="1316"/>
        <n v="4939"/>
        <n v="4107"/>
        <n v="1614"/>
        <n v="1255"/>
        <n v="5154"/>
        <n v="6331"/>
        <n v="2392"/>
        <n v="3138"/>
        <n v="7842"/>
        <n v="1512"/>
        <n v="8235"/>
        <n v="2211"/>
        <n v="9831"/>
        <n v="5075"/>
        <n v="2132"/>
        <n v="6843"/>
        <n v="9299"/>
        <n v="2612"/>
        <n v="9193"/>
        <n v="4637"/>
        <n v="3242"/>
        <n v="4525"/>
        <n v="7338"/>
        <n v="7041"/>
        <n v="8766"/>
        <n v="8565"/>
        <n v="7654"/>
        <n v="5802"/>
        <n v="3914"/>
        <n v="6361"/>
        <n v="3039"/>
        <n v="4072"/>
        <n v="5931"/>
        <n v="3602"/>
        <n v="8354"/>
        <n v="7235"/>
        <n v="8412"/>
        <n v="6410"/>
        <n v="1867"/>
        <n v="7430"/>
        <n v="3971"/>
        <n v="3693"/>
        <n v="2127"/>
        <n v="2265"/>
        <n v="3900"/>
        <n v="7335"/>
        <n v="4367"/>
        <n v="8606"/>
        <n v="9780"/>
        <n v="4189"/>
        <n v="5686"/>
        <n v="5149"/>
        <n v="5718"/>
        <n v="5474"/>
        <n v="7681"/>
        <n v="2771"/>
        <n v="4076"/>
        <n v="8928"/>
        <n v="8085"/>
        <n v="1132"/>
        <n v="2328"/>
        <n v="5022"/>
        <n v="7096"/>
        <n v="4751"/>
        <n v="7452"/>
        <n v="9552"/>
        <n v="8991"/>
        <n v="3454"/>
        <n v="1556"/>
        <n v="2878"/>
        <n v="2255"/>
        <n v="9600"/>
        <n v="8603"/>
        <n v="2968"/>
        <n v="5544"/>
        <n v="5594"/>
        <n v="6096"/>
        <n v="8041"/>
        <n v="7186"/>
        <n v="3445"/>
        <n v="5218"/>
        <n v="4617"/>
        <n v="8213"/>
        <n v="1202"/>
        <n v="1650"/>
        <n v="4465"/>
        <n v="2466"/>
        <n v="2915"/>
        <n v="3615"/>
        <n v="7444"/>
        <n v="5402"/>
        <n v="1782"/>
        <n v="6661"/>
        <n v="9455"/>
        <n v="6468"/>
        <n v="8596"/>
        <n v="5605"/>
        <n v="9257"/>
        <n v="9599"/>
        <n v="2110"/>
        <n v="2263"/>
        <n v="8341"/>
        <n v="5234"/>
        <n v="6852"/>
        <n v="1657"/>
        <n v="2089"/>
        <n v="3910"/>
        <n v="4920"/>
        <n v="9443"/>
        <n v="5542"/>
        <n v="9258"/>
        <n v="1519"/>
        <n v="4729"/>
        <n v="2214"/>
        <n v="1145"/>
        <n v="2641"/>
        <n v="9021"/>
        <n v="9034"/>
        <n v="5285"/>
        <n v="8554"/>
        <n v="3612"/>
        <n v="1884"/>
        <n v="4154"/>
        <n v="1946"/>
        <n v="8638"/>
        <n v="6593"/>
        <n v="4996"/>
        <n v="1201"/>
        <n v="5025"/>
        <n v="9217"/>
        <n v="8843"/>
        <n v="1259"/>
        <n v="9283"/>
        <n v="3065"/>
        <n v="5726"/>
        <n v="9453"/>
        <n v="2358"/>
        <n v="5930"/>
        <n v="6979"/>
        <n v="4991"/>
        <n v="3911"/>
        <n v="2055"/>
        <n v="9860"/>
        <n v="2809"/>
        <n v="4083"/>
        <n v="4975"/>
        <n v="4556"/>
        <n v="3001"/>
        <n v="4805"/>
        <n v="3852"/>
        <n v="2008"/>
        <n v="2402"/>
        <n v="5370"/>
        <n v="2720"/>
        <n v="8653"/>
        <n v="8970"/>
        <n v="6565"/>
        <n v="1149"/>
        <n v="8720"/>
        <n v="6367"/>
        <n v="4012"/>
        <n v="2906"/>
        <n v="8896"/>
        <n v="7482"/>
        <n v="3625"/>
        <n v="9284"/>
        <n v="2023"/>
        <n v="5928"/>
        <n v="7913"/>
        <n v="6790"/>
        <n v="4527"/>
        <n v="6334"/>
        <n v="6201"/>
        <n v="8403"/>
        <n v="1729"/>
        <n v="9028"/>
        <n v="9345"/>
        <n v="2100"/>
        <n v="6477"/>
        <n v="4264"/>
        <n v="7500"/>
        <n v="4350"/>
        <n v="7952"/>
        <n v="2493"/>
        <n v="7112"/>
        <n v="8437"/>
        <n v="5975"/>
        <n v="8309"/>
        <n v="9598"/>
        <n v="3160"/>
        <n v="3492"/>
        <n v="3316"/>
        <n v="4648"/>
        <n v="9352"/>
        <n v="4479"/>
        <n v="3412"/>
        <n v="5472"/>
        <n v="7415"/>
        <n v="9200"/>
        <n v="6143"/>
        <n v="6930"/>
        <n v="3375"/>
        <n v="6782"/>
        <n v="9428"/>
        <n v="7062"/>
        <n v="4649"/>
        <n v="1917"/>
        <n v="8779"/>
        <n v="3753"/>
        <n v="4207"/>
        <n v="8715"/>
        <n v="8258"/>
        <n v="8663"/>
        <n v="5139"/>
        <n v="3659"/>
        <n v="5679"/>
        <n v="1477"/>
        <n v="2278"/>
        <n v="9485"/>
        <n v="4006"/>
        <n v="9538"/>
        <n v="4000"/>
        <n v="1154"/>
        <n v="4118"/>
        <n v="9146"/>
        <n v="8365"/>
        <n v="1587"/>
        <n v="3472"/>
        <n v="2078"/>
        <n v="5647"/>
        <n v="8255"/>
        <n v="6294"/>
        <n v="7942"/>
        <n v="4767"/>
        <n v="8286"/>
        <n v="9522"/>
        <n v="7099"/>
        <n v="3438"/>
        <n v="8023"/>
        <n v="2859"/>
        <n v="2855"/>
        <n v="3629"/>
        <n v="2068"/>
        <n v="6373"/>
        <n v="9342"/>
        <n v="5673"/>
        <n v="6894"/>
        <n v="2556"/>
        <n v="7049"/>
        <n v="3200"/>
        <n v="4133"/>
        <n v="6364"/>
        <n v="2627"/>
        <n v="4780"/>
        <n v="8265"/>
        <n v="3250"/>
        <n v="7855"/>
        <n v="8886"/>
        <n v="2891"/>
        <n v="2171"/>
        <n v="9657"/>
        <n v="2504"/>
        <n v="7165"/>
        <n v="3759"/>
        <n v="5409"/>
        <n v="8097"/>
        <n v="4213"/>
        <n v="3925"/>
        <n v="2697"/>
        <n v="7296"/>
        <n v="3732"/>
        <n v="7972"/>
        <n v="7318"/>
        <n v="8778"/>
        <n v="1954"/>
        <n v="1206"/>
        <n v="6796"/>
        <n v="4539"/>
        <n v="8961"/>
        <n v="5084"/>
        <n v="9827"/>
        <n v="5305"/>
        <n v="6611"/>
        <n v="7611"/>
        <n v="1371"/>
        <n v="7220"/>
        <n v="5909"/>
        <n v="4944"/>
        <n v="7410"/>
        <n v="3190"/>
        <n v="6731"/>
        <n v="3668"/>
        <n v="2439"/>
        <n v="4787"/>
        <n v="5298"/>
        <n v="2547"/>
        <n v="7912"/>
        <n v="8576"/>
        <n v="1252"/>
        <n v="9097"/>
        <n v="5549"/>
        <n v="2293"/>
        <n v="1182"/>
        <n v="9057"/>
        <n v="5307"/>
        <n v="8058"/>
        <n v="7245"/>
        <n v="4669"/>
        <n v="4885"/>
        <n v="4528"/>
        <n v="4765"/>
        <n v="3991"/>
        <n v="9242"/>
        <n v="6527"/>
        <n v="2687"/>
        <n v="7863"/>
        <n v="4401"/>
        <n v="9334"/>
        <n v="3111"/>
        <n v="5583"/>
        <n v="3695"/>
        <n v="7555"/>
        <n v="3411"/>
        <n v="8761"/>
        <n v="5813"/>
        <n v="1622"/>
        <n v="9934"/>
        <n v="9072"/>
        <n v="6735"/>
        <n v="5284"/>
        <n v="2319"/>
        <n v="9714"/>
        <n v="5517"/>
        <n v="1377"/>
        <n v="6784"/>
        <n v="7127"/>
        <n v="7012"/>
        <n v="9554"/>
        <n v="6279"/>
        <n v="8772"/>
        <n v="2616"/>
        <n v="6674"/>
        <n v="4511"/>
        <n v="5481"/>
        <n v="3143"/>
        <n v="1181"/>
        <n v="5390"/>
        <n v="4274"/>
        <n v="1582"/>
        <n v="8998"/>
        <n v="7759"/>
        <n v="5606"/>
        <n v="5807"/>
        <n v="1191"/>
        <n v="2925"/>
        <n v="5198"/>
        <n v="6338"/>
        <n v="9479"/>
        <n v="7756"/>
        <n v="8168"/>
        <n v="6495"/>
        <n v="9830"/>
        <n v="3082"/>
        <n v="5484"/>
        <n v="5958"/>
        <n v="2246"/>
        <n v="8342"/>
        <n v="3449"/>
        <n v="6750"/>
        <n v="3147"/>
        <n v="3452"/>
        <n v="4136"/>
        <n v="5603"/>
        <n v="6629"/>
        <n v="4921"/>
        <n v="1218"/>
        <n v="2569"/>
        <n v="7634"/>
        <n v="4127"/>
        <n v="9545"/>
        <n v="6824"/>
        <n v="1262"/>
        <n v="6907"/>
        <n v="2646"/>
        <n v="2151"/>
        <n v="1263"/>
        <n v="1689"/>
        <n v="3663"/>
        <n v="1169"/>
        <n v="8151"/>
        <n v="1364"/>
        <n v="2268"/>
        <n v="1375"/>
        <n v="4555"/>
        <n v="4410"/>
        <n v="7240"/>
        <n v="7630"/>
        <n v="9605"/>
        <n v="7060"/>
        <n v="4273"/>
        <n v="8132"/>
        <n v="9320"/>
        <n v="4094"/>
        <n v="3833"/>
        <n v="8257"/>
        <n v="2121"/>
        <n v="8107"/>
        <n v="4842"/>
        <n v="4470"/>
        <n v="8740"/>
        <n v="2512"/>
        <n v="9424"/>
        <n v="7319"/>
        <n v="1433"/>
        <n v="7768"/>
        <n v="5932"/>
        <n v="9338"/>
        <n v="5485"/>
        <n v="2069"/>
        <n v="8182"/>
        <n v="6357"/>
        <n v="3439"/>
        <n v="1888"/>
        <n v="5350"/>
        <n v="4790"/>
        <n v="4783"/>
        <n v="6327"/>
        <n v="3578"/>
        <n v="5683"/>
        <n v="9531"/>
        <n v="9041"/>
        <n v="8521"/>
        <n v="1397"/>
        <n v="5725"/>
        <n v="6747"/>
        <n v="5955"/>
        <n v="6715"/>
        <n v="7516"/>
        <n v="6031"/>
        <n v="1762"/>
        <n v="9687"/>
        <n v="5952"/>
        <n v="1287"/>
        <n v="9550"/>
        <n v="7123"/>
        <n v="9289"/>
        <n v="7207"/>
        <n v="5407"/>
        <n v="1129"/>
        <n v="2520"/>
        <n v="4542"/>
        <n v="3238"/>
        <n v="1381"/>
        <n v="3320"/>
        <n v="7081"/>
        <n v="4251"/>
        <n v="5794"/>
        <n v="5780"/>
        <n v="7148"/>
        <n v="9148"/>
        <n v="3209"/>
        <n v="6067"/>
        <n v="8394"/>
        <n v="3102"/>
        <n v="4173"/>
        <n v="8489"/>
        <n v="8320"/>
        <n v="2600"/>
        <n v="4073"/>
        <n v="6231"/>
        <n v="9269"/>
        <n v="9033"/>
        <n v="1199"/>
        <n v="7292"/>
        <n v="3497"/>
        <n v="8207"/>
        <n v="2325"/>
        <n v="4265"/>
        <n v="1563"/>
        <n v="4284"/>
        <n v="3975"/>
        <n v="4662"/>
        <n v="6532"/>
        <n v="9005"/>
        <n v="9107"/>
        <n v="4940"/>
        <n v="4684"/>
        <n v="2253"/>
        <n v="3517"/>
        <n v="7689"/>
        <n v="1270"/>
        <n v="9575"/>
        <n v="8815"/>
        <n v="4308"/>
        <n v="5304"/>
        <n v="6885"/>
        <n v="9743"/>
        <n v="1763"/>
        <n v="2348"/>
        <n v="1137"/>
        <n v="4315"/>
        <n v="2355"/>
        <n v="8315"/>
        <n v="2431"/>
        <n v="2854"/>
        <n v="9905"/>
        <n v="7663"/>
        <n v="3309"/>
        <n v="9077"/>
        <n v="7977"/>
        <n v="7715"/>
        <n v="1297"/>
        <n v="4038"/>
        <n v="6850"/>
        <n v="5190"/>
        <n v="4965"/>
        <n v="5292"/>
        <n v="8408"/>
        <n v="7217"/>
        <n v="3367"/>
        <n v="3177"/>
        <n v="4132"/>
        <n v="5406"/>
        <n v="5922"/>
        <n v="7424"/>
        <n v="7264"/>
        <n v="8696"/>
        <n v="9663"/>
        <n v="7274"/>
        <n v="2867"/>
        <n v="8253"/>
        <n v="6241"/>
        <n v="3046"/>
        <n v="6429"/>
        <n v="9172"/>
        <n v="9310"/>
        <n v="9903"/>
        <n v="3667"/>
        <n v="4473"/>
        <n v="2369"/>
        <n v="8318"/>
        <n v="8716"/>
        <n v="1541"/>
        <n v="1726"/>
        <n v="4641"/>
        <n v="8849"/>
        <n v="7660"/>
        <n v="2588"/>
        <n v="7347"/>
        <n v="7491"/>
        <n v="9791"/>
        <n v="6879"/>
        <n v="6682"/>
        <n v="3946"/>
        <n v="2585"/>
        <n v="2428"/>
        <n v="9404"/>
        <n v="7653"/>
        <n v="4310"/>
        <n v="2754"/>
        <n v="4603"/>
        <n v="9730"/>
        <n v="1224"/>
        <n v="8150"/>
        <n v="7900"/>
        <n v="6121"/>
        <n v="4735"/>
        <n v="1322"/>
        <n v="5408"/>
        <n v="3631"/>
        <n v="4379"/>
        <n v="3207"/>
        <n v="7568"/>
        <n v="2501"/>
        <n v="3080"/>
        <n v="6579"/>
        <n v="2290"/>
        <n v="5824"/>
        <n v="8918"/>
        <n v="4202"/>
        <n v="4467"/>
        <n v="1243"/>
        <n v="9592"/>
        <n v="6392"/>
        <n v="3215"/>
        <n v="9182"/>
        <n v="8184"/>
        <n v="7080"/>
        <n v="1916"/>
        <n v="9064"/>
        <n v="8361"/>
        <n v="6144"/>
        <n v="9857"/>
        <n v="7930"/>
        <n v="8544"/>
        <n v="6184"/>
        <n v="8988"/>
        <n v="7962"/>
        <n v="6732"/>
        <n v="1156"/>
        <n v="7643"/>
        <n v="7213"/>
        <n v="3722"/>
        <n v="8198"/>
        <n v="4033"/>
        <n v="4524"/>
        <n v="9785"/>
        <n v="7063"/>
        <n v="3982"/>
        <n v="4043"/>
        <n v="6300"/>
        <n v="1665"/>
        <n v="8446"/>
        <n v="3054"/>
        <n v="6870"/>
        <n v="9594"/>
        <n v="7641"/>
        <n v="2267"/>
        <n v="7381"/>
        <n v="4474"/>
        <n v="1279"/>
        <n v="9847"/>
        <n v="1577"/>
        <n v="5193"/>
        <n v="4708"/>
        <n v="1695"/>
        <n v="2780"/>
        <n v="7451"/>
        <n v="6375"/>
        <n v="4160"/>
        <n v="8347"/>
        <n v="3626"/>
        <n v="9498"/>
        <n v="2448"/>
        <n v="2258"/>
        <n v="2964"/>
        <n v="1873"/>
        <n v="6717"/>
        <n v="9829"/>
        <n v="2467"/>
        <n v="9564"/>
        <n v="9777"/>
        <n v="5160"/>
        <n v="6656"/>
        <n v="5818"/>
        <n v="4811"/>
        <n v="5136"/>
        <n v="5700"/>
        <n v="3748"/>
        <n v="9643"/>
        <n v="1733"/>
        <n v="3172"/>
        <n v="6397"/>
        <n v="3321"/>
        <n v="4144"/>
        <n v="4427"/>
        <n v="6481"/>
        <n v="2565"/>
        <n v="2602"/>
        <n v="9805"/>
        <n v="4773"/>
        <n v="7895"/>
        <n v="6751"/>
        <n v="5021"/>
        <n v="9029"/>
        <n v="9570"/>
        <n v="1706"/>
        <n v="2677"/>
        <n v="3968"/>
        <n v="9866"/>
        <n v="6189"/>
        <n v="1610"/>
        <n v="5489"/>
        <n v="4958"/>
        <n v="6104"/>
        <n v="5622"/>
        <n v="1189"/>
        <n v="5103"/>
        <n v="2752"/>
        <n v="4903"/>
        <n v="3604"/>
        <n v="3647"/>
        <n v="1278"/>
        <n v="4636"/>
        <n v="8103"/>
        <n v="7316"/>
        <n v="2680"/>
        <n v="8859"/>
        <n v="3442"/>
        <n v="7361"/>
        <n v="6020"/>
        <n v="5546"/>
        <n v="4935"/>
        <n v="6639"/>
        <n v="8543"/>
        <n v="3545"/>
        <n v="9846"/>
        <n v="9613"/>
        <n v="4819"/>
        <n v="8564"/>
        <n v="6944"/>
        <n v="9962"/>
        <n v="9641"/>
        <n v="4121"/>
        <n v="3156"/>
        <n v="1565"/>
        <n v="7628"/>
        <n v="2823"/>
        <n v="2298"/>
        <n v="4267"/>
        <n v="7103"/>
        <n v="4642"/>
        <n v="3483"/>
        <n v="2347"/>
        <n v="2835"/>
        <n v="4647"/>
        <n v="3581"/>
        <n v="4218"/>
        <n v="6015"/>
        <n v="3326"/>
        <n v="7808"/>
        <n v="5002"/>
        <n v="8413"/>
        <n v="4579"/>
        <n v="5759"/>
        <n v="3437"/>
        <n v="4531"/>
        <n v="4041"/>
        <n v="6229"/>
        <n v="6526"/>
        <n v="7071"/>
        <n v="3840"/>
        <n v="9952"/>
        <n v="3426"/>
        <n v="2045"/>
        <n v="8123"/>
        <n v="7709"/>
        <n v="5741"/>
        <n v="7153"/>
        <n v="5557"/>
        <n v="7450"/>
        <n v="8390"/>
        <n v="6508"/>
        <n v="1603"/>
        <n v="3579"/>
        <n v="3282"/>
        <n v="3890"/>
        <n v="5707"/>
        <n v="8245"/>
        <n v="4558"/>
        <n v="7550"/>
        <n v="4571"/>
        <n v="2262"/>
        <n v="6926"/>
        <n v="7304"/>
        <n v="8990"/>
        <n v="8284"/>
        <n v="5143"/>
        <n v="9203"/>
        <n v="8011"/>
        <n v="2128"/>
        <n v="4671"/>
        <n v="6226"/>
        <n v="4881"/>
        <n v="8690"/>
        <n v="8417"/>
        <n v="3728"/>
        <n v="6758"/>
        <n v="2481"/>
        <n v="7252"/>
        <n v="2297"/>
        <n v="9967"/>
        <n v="9887"/>
        <n v="8931"/>
        <n v="8451"/>
        <n v="8164"/>
        <n v="8912"/>
        <n v="2117"/>
        <n v="4331"/>
        <n v="5523"/>
        <n v="2276"/>
        <n v="6630"/>
        <n v="7097"/>
        <n v="7616"/>
        <n v="1130"/>
        <n v="1936"/>
        <n v="8200"/>
        <n v="3572"/>
        <n v="9489"/>
        <n v="7283"/>
        <n v="7707"/>
        <n v="2407"/>
        <n v="9241"/>
        <n v="7209"/>
        <n v="2682"/>
        <n v="2603"/>
        <n v="1797"/>
        <n v="6013"/>
        <n v="6017"/>
        <n v="8086"/>
        <n v="5852"/>
        <n v="8131"/>
        <n v="3797"/>
        <n v="4386"/>
        <n v="3057"/>
        <n v="2763"/>
        <n v="2834"/>
        <n v="4482"/>
        <n v="1829"/>
        <n v="8034"/>
        <n v="9814"/>
        <n v="8714"/>
        <n v="5618"/>
        <n v="2174"/>
        <n v="5092"/>
        <n v="5987"/>
        <n v="9249"/>
        <n v="7744"/>
        <n v="7732"/>
        <n v="4377"/>
        <n v="6330"/>
        <n v="5153"/>
        <n v="8001"/>
        <n v="1503"/>
        <n v="5661"/>
        <n v="4836"/>
        <n v="6137"/>
        <n v="7680"/>
        <n v="6024"/>
        <n v="2953"/>
        <n v="4501"/>
        <n v="1801"/>
        <n v="5323"/>
        <n v="9105"/>
        <n v="4022"/>
        <n v="5747"/>
        <n v="1475"/>
        <n v="1227"/>
        <n v="2510"/>
        <n v="7763"/>
        <n v="2877"/>
        <n v="9184"/>
        <n v="7496"/>
        <n v="7794"/>
        <n v="5703"/>
        <n v="9582"/>
        <n v="6456"/>
        <n v="9982"/>
        <n v="1816"/>
        <n v="7701"/>
        <n v="7813"/>
        <n v="2031"/>
        <n v="4026"/>
        <n v="3960"/>
        <n v="5808"/>
        <n v="4415"/>
        <n v="9608"/>
        <n v="5916"/>
        <n v="8977"/>
        <n v="1600"/>
        <n v="2872"/>
        <n v="5609"/>
        <n v="4172"/>
        <n v="4239"/>
        <n v="5496"/>
        <n v="7844"/>
        <n v="1942"/>
        <n v="6311"/>
        <n v="7940"/>
        <n v="6087"/>
        <n v="2649"/>
        <n v="3701"/>
        <n v="8234"/>
        <n v="4399"/>
        <n v="6679"/>
        <n v="1527"/>
        <n v="2192"/>
        <n v="3656"/>
        <n v="2138"/>
        <n v="5219"/>
        <n v="2135"/>
        <n v="1133"/>
        <n v="9947"/>
        <n v="5734"/>
        <n v="3008"/>
        <n v="1620"/>
        <n v="2554"/>
        <n v="5742"/>
        <n v="2019"/>
        <n v="1152"/>
        <n v="7453"/>
        <n v="7324"/>
        <n v="9716"/>
        <n v="2749"/>
        <n v="1647"/>
        <n v="1983"/>
        <n v="7515"/>
        <n v="3413"/>
        <n v="1927"/>
        <n v="6474"/>
        <n v="8422"/>
        <n v="6609"/>
        <n v="4052"/>
        <n v="6366"/>
        <n v="9080"/>
        <n v="4483"/>
        <n v="2655"/>
        <n v="6173"/>
        <n v="4640"/>
        <n v="8905"/>
        <n v="2150"/>
        <n v="2715"/>
        <n v="9112"/>
        <n v="6295"/>
        <n v="3227"/>
        <n v="4343"/>
        <n v="8229"/>
        <n v="3712"/>
        <n v="8936"/>
        <n v="1293"/>
        <n v="3269"/>
        <n v="9302"/>
        <n v="6244"/>
        <n v="4421"/>
        <n v="9354"/>
        <n v="1981"/>
        <n v="5271"/>
        <n v="6538"/>
        <n v="4323"/>
        <n v="5984"/>
        <n v="2259"/>
        <n v="3921"/>
        <n v="8682"/>
        <n v="4875"/>
        <n v="7609"/>
        <n v="3729"/>
        <n v="7684"/>
        <n v="9556"/>
        <n v="1573"/>
        <n v="6524"/>
        <n v="6000"/>
        <n v="7608"/>
        <n v="2630"/>
        <n v="2187"/>
        <n v="7489"/>
        <n v="3435"/>
        <n v="5040"/>
        <n v="4561"/>
        <n v="4360"/>
        <n v="8981"/>
        <n v="3724"/>
        <n v="5004"/>
        <n v="3244"/>
        <n v="1870"/>
        <n v="5449"/>
        <n v="8039"/>
        <n v="1790"/>
        <n v="1779"/>
        <n v="5222"/>
        <n v="8174"/>
        <n v="8239"/>
        <n v="1593"/>
        <n v="5263"/>
        <n v="4032"/>
        <n v="3586"/>
        <n v="2077"/>
        <n v="3173"/>
        <n v="4067"/>
        <n v="9718"/>
        <n v="3588"/>
        <n v="2443"/>
        <n v="4336"/>
        <n v="6147"/>
        <n v="5203"/>
        <n v="9131"/>
        <n v="8555"/>
        <n v="8389"/>
        <n v="6889"/>
        <n v="1697"/>
        <n v="1585"/>
        <n v="6606"/>
        <n v="2762"/>
        <n v="1783"/>
        <n v="7276"/>
        <n v="2468"/>
        <n v="6548"/>
        <n v="7885"/>
        <n v="1915"/>
        <n v="1845"/>
        <n v="6603"/>
        <n v="6259"/>
        <n v="2418"/>
        <n v="2638"/>
        <n v="2863"/>
        <n v="2003"/>
        <n v="6789"/>
        <n v="4568"/>
        <n v="8926"/>
        <n v="2232"/>
        <n v="5957"/>
        <n v="9621"/>
        <n v="1595"/>
        <n v="8192"/>
        <n v="5476"/>
        <n v="7544"/>
        <n v="6227"/>
        <n v="6701"/>
        <n v="4549"/>
        <n v="5765"/>
        <n v="3658"/>
        <n v="7606"/>
        <n v="2923"/>
        <n v="8145"/>
        <n v="9278"/>
        <n v="1454"/>
        <n v="6390"/>
        <n v="7546"/>
        <n v="3764"/>
        <n v="9445"/>
        <n v="6314"/>
        <n v="8628"/>
        <n v="1830"/>
        <n v="9243"/>
        <n v="3684"/>
        <n v="5838"/>
        <n v="9975"/>
        <n v="1748"/>
        <n v="5231"/>
        <n v="8206"/>
        <n v="3330"/>
        <n v="8169"/>
        <n v="7807"/>
        <n v="2153"/>
        <n v="2661"/>
        <n v="4631"/>
        <n v="3571"/>
        <n v="4646"/>
        <n v="5901"/>
        <n v="4922"/>
        <n v="4808"/>
        <n v="8665"/>
        <n v="2519"/>
        <n v="8199"/>
        <n v="4743"/>
        <n v="5881"/>
        <n v="7033"/>
        <n v="8057"/>
        <n v="3266"/>
        <n v="5433"/>
        <n v="4676"/>
        <n v="5396"/>
        <n v="8845"/>
        <n v="2221"/>
        <n v="7673"/>
        <n v="3936"/>
        <n v="7408"/>
        <n v="2241"/>
        <n v="4796"/>
        <n v="7939"/>
        <n v="2021"/>
        <n v="9336"/>
        <n v="2876"/>
        <n v="8429"/>
        <n v="8127"/>
        <n v="5902"/>
        <n v="1958"/>
        <n v="9773"/>
        <n v="8902"/>
        <n v="2970"/>
        <n v="1895"/>
        <n v="2635"/>
        <n v="1746"/>
        <n v="5273"/>
        <n v="4178"/>
        <n v="6114"/>
        <n v="1414"/>
        <n v="5516"/>
        <n v="1380"/>
        <n v="2405"/>
        <n v="6203"/>
        <n v="5253"/>
        <n v="7779"/>
        <n v="8867"/>
        <n v="1592"/>
        <n v="5632"/>
        <n v="1507"/>
        <n v="1307"/>
        <n v="2785"/>
        <n v="6736"/>
        <n v="6237"/>
        <n v="9288"/>
        <n v="3850"/>
        <n v="3148"/>
        <n v="5878"/>
        <n v="5468"/>
        <n v="2251"/>
        <n v="3410"/>
        <n v="7793"/>
        <n v="4283"/>
        <n v="6428"/>
        <n v="2566"/>
        <n v="3935"/>
        <n v="8461"/>
        <n v="9129"/>
        <n v="6549"/>
        <n v="5018"/>
        <n v="7202"/>
        <n v="7612"/>
        <n v="7279"/>
        <n v="1576"/>
        <n v="7784"/>
        <n v="7790"/>
        <n v="1569"/>
        <n v="3886"/>
        <n v="3162"/>
        <n v="7275"/>
        <n v="8358"/>
        <n v="7487"/>
        <n v="6788"/>
        <n v="1283"/>
        <n v="1261"/>
        <n v="7945"/>
        <n v="2317"/>
        <n v="1713"/>
        <n v="9869"/>
        <n v="1768"/>
        <n v="2608"/>
        <n v="2755"/>
        <n v="3912"/>
        <n v="6544"/>
        <n v="2509"/>
        <n v="4908"/>
        <n v="1571"/>
        <n v="2139"/>
        <n v="6345"/>
        <n v="2030"/>
        <n v="7493"/>
        <n v="4533"/>
        <n v="5869"/>
        <n v="4828"/>
        <n v="9974"/>
        <n v="6249"/>
        <n v="1239"/>
        <n v="9224"/>
        <n v="9425"/>
        <n v="9664"/>
        <n v="5996"/>
        <n v="5019"/>
        <n v="7020"/>
        <n v="7982"/>
        <n v="7433"/>
        <n v="8636"/>
        <n v="7135"/>
        <n v="7840"/>
        <n v="3680"/>
        <n v="5721"/>
        <n v="3816"/>
        <n v="5761"/>
        <n v="7717"/>
        <n v="4548"/>
        <n v="4560"/>
        <n v="8601"/>
        <n v="7016"/>
        <n v="2618"/>
        <n v="6308"/>
        <n v="3278"/>
        <n v="1994"/>
        <n v="1579"/>
        <n v="8646"/>
        <n v="2871"/>
        <n v="2107"/>
        <n v="6245"/>
        <n v="4438"/>
        <n v="9349"/>
        <n v="5995"/>
        <n v="6535"/>
        <n v="6982"/>
        <n v="6669"/>
        <n v="8698"/>
        <n v="8705"/>
        <n v="2604"/>
        <n v="4078"/>
        <n v="3553"/>
        <n v="1646"/>
        <n v="6531"/>
        <n v="9169"/>
        <n v="5187"/>
        <n v="9689"/>
        <n v="5418"/>
        <n v="1630"/>
        <n v="6019"/>
        <n v="5085"/>
        <n v="7166"/>
        <n v="4092"/>
        <n v="3418"/>
        <n v="6347"/>
        <n v="3590"/>
        <n v="1296"/>
        <n v="6739"/>
        <n v="6109"/>
        <n v="4824"/>
        <n v="2910"/>
        <n v="4250"/>
        <n v="9073"/>
        <n v="2033"/>
        <n v="4590"/>
        <n v="5411"/>
        <n v="3161"/>
        <n v="1877"/>
        <n v="9206"/>
        <n v="5381"/>
        <n v="3064"/>
        <n v="8790"/>
        <n v="4962"/>
        <n v="9769"/>
        <n v="3212"/>
        <n v="3934"/>
        <n v="3527"/>
        <n v="5229"/>
        <n v="3977"/>
        <n v="3508"/>
        <n v="1511"/>
        <n v="7463"/>
        <n v="9178"/>
        <n v="1599"/>
        <n v="8339"/>
        <n v="5777"/>
        <n v="2350"/>
        <n v="6689"/>
        <n v="3689"/>
        <n v="4822"/>
        <n v="7533"/>
        <n v="7255"/>
        <n v="5486"/>
        <n v="8819"/>
        <n v="8119"/>
        <n v="4448"/>
        <n v="2700"/>
        <n v="6787"/>
        <n v="4247"/>
        <n v="5942"/>
        <n v="6251"/>
        <n v="9861"/>
        <n v="8632"/>
        <n v="4062"/>
        <n v="1192"/>
        <n v="2513"/>
        <n v="2799"/>
        <n v="3101"/>
        <n v="6624"/>
        <n v="6225"/>
        <n v="8065"/>
        <n v="7397"/>
        <n v="7353"/>
        <n v="5201"/>
        <n v="3985"/>
        <n v="2713"/>
        <n v="6490"/>
        <n v="5865"/>
        <n v="1284"/>
        <n v="6851"/>
        <n v="4141"/>
        <n v="9797"/>
        <n v="5795"/>
        <n v="9144"/>
        <n v="5419"/>
        <n v="6197"/>
        <n v="2326"/>
        <n v="3201"/>
        <n v="9070"/>
        <n v="6380"/>
        <n v="6641"/>
        <n v="7822"/>
        <n v="2674"/>
        <n v="1989"/>
        <n v="9854"/>
        <n v="9666"/>
        <n v="3363"/>
        <n v="8467"/>
        <n v="2158"/>
        <n v="7278"/>
        <n v="9113"/>
        <n v="8882"/>
        <n v="6966"/>
        <n v="5384"/>
        <n v="5341"/>
        <n v="9303"/>
        <n v="5584"/>
        <n v="2729"/>
        <n v="5196"/>
        <n v="7258"/>
        <n v="3376"/>
        <n v="7710"/>
        <n v="8869"/>
        <n v="1407"/>
        <n v="7730"/>
        <n v="7108"/>
        <n v="4782"/>
        <n v="8223"/>
        <n v="7190"/>
        <n v="6749"/>
        <n v="4334"/>
        <n v="3826"/>
        <n v="3514"/>
        <n v="1340"/>
        <n v="3045"/>
        <n v="7993"/>
        <n v="6256"/>
        <n v="7679"/>
        <n v="5842"/>
        <n v="7509"/>
        <n v="4446"/>
        <n v="6506"/>
        <n v="2434"/>
        <n v="5215"/>
        <n v="8152"/>
        <n v="2938"/>
        <n v="8971"/>
        <n v="4077"/>
        <n v="4841"/>
        <n v="4604"/>
        <n v="8502"/>
        <n v="7774"/>
        <n v="7507"/>
        <n v="8083"/>
        <n v="3068"/>
        <n v="8848"/>
        <n v="9787"/>
        <n v="4627"/>
        <n v="4850"/>
        <n v="2304"/>
        <n v="6146"/>
        <n v="6742"/>
        <n v="5554"/>
        <n v="9553"/>
        <n v="6162"/>
        <n v="2455"/>
        <n v="8930"/>
        <n v="4339"/>
        <n v="5043"/>
        <n v="2195"/>
        <n v="7672"/>
        <n v="3488"/>
        <n v="2725"/>
        <n v="3322"/>
        <n v="7325"/>
        <n v="4347"/>
        <n v="9931"/>
        <n v="7329"/>
        <n v="1580"/>
        <n v="3644"/>
        <n v="4180"/>
        <n v="5398"/>
        <n v="2620"/>
        <n v="6623"/>
        <n v="5014"/>
        <n v="2338"/>
        <n v="2904"/>
        <n v="3675"/>
        <n v="7035"/>
        <n v="8405"/>
        <n v="4300"/>
        <n v="4703"/>
        <n v="4600"/>
        <n v="9541"/>
        <n v="1472"/>
        <n v="6546"/>
        <n v="5666"/>
        <n v="8096"/>
        <n v="8532"/>
        <n v="9150"/>
        <n v="6266"/>
        <n v="2430"/>
        <n v="7195"/>
        <n v="3731"/>
        <n v="4817"/>
        <n v="1905"/>
        <n v="4496"/>
        <n v="7825"/>
        <n v="2899"/>
        <n v="6163"/>
        <n v="2228"/>
        <n v="7499"/>
        <n v="2133"/>
        <n v="1874"/>
        <n v="9965"/>
        <n v="4126"/>
        <n v="3637"/>
        <n v="1840"/>
        <n v="5063"/>
        <n v="3539"/>
        <n v="1417"/>
        <n v="5826"/>
        <n v="8273"/>
        <n v="2324"/>
        <n v="6133"/>
        <n v="1353"/>
        <n v="1323"/>
        <n v="5399"/>
        <n v="7836"/>
        <n v="8580"/>
        <n v="4957"/>
        <n v="2790"/>
        <n v="6642"/>
        <n v="3037"/>
        <n v="3023"/>
        <n v="7996"/>
        <n v="5012"/>
        <n v="5308"/>
        <n v="7014"/>
        <n v="5050"/>
        <n v="7188"/>
        <n v="6438"/>
        <n v="3774"/>
        <n v="8352"/>
        <n v="8952"/>
        <n v="1957"/>
        <n v="9137"/>
        <n v="3350"/>
        <n v="1559"/>
        <n v="8476"/>
        <n v="4674"/>
        <n v="2108"/>
        <n v="8336"/>
        <n v="7650"/>
        <n v="2177"/>
        <n v="4414"/>
        <n v="7222"/>
        <n v="5638"/>
        <n v="8557"/>
        <n v="5015"/>
        <n v="4886"/>
        <n v="6626"/>
        <n v="4510"/>
        <n v="6037"/>
        <n v="7323"/>
        <n v="7364"/>
        <n v="7677"/>
        <n v="6136"/>
        <n v="2229"/>
        <n v="4526"/>
        <n v="2524"/>
        <n v="3196"/>
        <n v="1111"/>
        <n v="6607"/>
        <n v="9604"/>
        <n v="3717"/>
        <n v="7514"/>
        <n v="5993"/>
        <n v="5595"/>
        <n v="2528"/>
        <n v="7029"/>
        <n v="8391"/>
        <n v="6006"/>
        <n v="4230"/>
        <n v="2242"/>
        <n v="4681"/>
        <n v="1390"/>
        <n v="1357"/>
        <n v="7187"/>
        <n v="9803"/>
        <n v="8679"/>
        <n v="4589"/>
        <n v="1544"/>
        <n v="1900"/>
        <n v="9894"/>
        <n v="4869"/>
        <n v="8567"/>
        <n v="2335"/>
        <n v="7829"/>
        <n v="9002"/>
        <n v="3154"/>
        <n v="9486"/>
        <n v="3381"/>
        <n v="8464"/>
        <n v="6449"/>
        <n v="8900"/>
        <n v="7017"/>
        <n v="4238"/>
        <n v="6520"/>
        <n v="9969"/>
        <n v="1902"/>
        <n v="8876"/>
        <n v="1345"/>
        <n v="2909"/>
        <n v="4035"/>
        <n v="3801"/>
        <n v="6170"/>
        <n v="3958"/>
        <n v="6100"/>
        <n v="9533"/>
        <n v="2684"/>
        <n v="4484"/>
        <n v="6617"/>
        <n v="5939"/>
        <n v="4088"/>
        <n v="3259"/>
        <n v="6247"/>
        <n v="4756"/>
        <n v="9722"/>
        <n v="6482"/>
        <n v="2539"/>
        <n v="7106"/>
        <n v="8402"/>
        <n v="5024"/>
        <n v="8353"/>
        <n v="9865"/>
        <n v="3719"/>
        <n v="6123"/>
        <n v="7342"/>
        <n v="2901"/>
        <n v="3882"/>
        <n v="9855"/>
        <n v="3563"/>
        <n v="6970"/>
        <n v="7145"/>
        <n v="8545"/>
        <n v="9652"/>
        <n v="4191"/>
        <n v="2469"/>
        <n v="2745"/>
        <n v="2435"/>
        <n v="4412"/>
        <n v="7110"/>
        <n v="6218"/>
        <n v="3933"/>
        <n v="9385"/>
        <n v="9765"/>
        <n v="3595"/>
        <n v="2523"/>
        <n v="4888"/>
        <n v="4887"/>
        <n v="2165"/>
        <n v="1899"/>
        <n v="7239"/>
        <n v="9935"/>
        <n v="8575"/>
        <n v="7295"/>
        <n v="5257"/>
        <n v="2856"/>
        <n v="9851"/>
        <n v="1724"/>
        <n v="8722"/>
        <n v="3294"/>
        <n v="4228"/>
        <n v="7845"/>
        <n v="8248"/>
        <n v="5126"/>
        <n v="6663"/>
        <n v="2015"/>
        <n v="2522"/>
        <n v="8128"/>
        <n v="6030"/>
        <n v="5123"/>
        <n v="5771"/>
        <n v="6090"/>
        <n v="5456"/>
        <n v="7964"/>
        <n v="5784"/>
        <n v="5803"/>
        <n v="5563"/>
        <n v="2097"/>
        <n v="8569"/>
        <n v="3490"/>
        <n v="2742"/>
        <n v="6509"/>
        <n v="8777"/>
        <n v="8824"/>
        <n v="9997"/>
        <n v="1880"/>
        <n v="7182"/>
        <n v="8444"/>
        <n v="9386"/>
        <n v="4197"/>
        <n v="7740"/>
        <n v="3907"/>
        <n v="4799"/>
        <n v="3951"/>
        <n v="1821"/>
        <n v="4599"/>
        <n v="3628"/>
        <n v="1332"/>
        <n v="2236"/>
        <n v="1163"/>
        <n v="5696"/>
        <n v="8188"/>
        <n v="9499"/>
        <n v="8317"/>
        <n v="1143"/>
        <n v="2927"/>
        <n v="4161"/>
        <n v="7468"/>
        <n v="6931"/>
        <n v="4688"/>
        <n v="5659"/>
        <n v="3940"/>
        <n v="4726"/>
        <n v="3830"/>
        <n v="9290"/>
        <n v="7422"/>
        <n v="9145"/>
        <n v="4535"/>
        <n v="8230"/>
        <n v="6085"/>
        <n v="1522"/>
        <n v="2271"/>
        <n v="8798"/>
        <n v="4326"/>
        <n v="6135"/>
        <n v="9695"/>
        <n v="3221"/>
        <n v="8227"/>
        <n v="7427"/>
        <n v="4114"/>
        <n v="4593"/>
        <n v="7175"/>
        <n v="8410"/>
        <n v="1184"/>
        <n v="1645"/>
        <n v="7251"/>
        <n v="7661"/>
        <n v="9700"/>
        <n v="8025"/>
        <n v="7821"/>
        <n v="8266"/>
        <n v="3044"/>
        <n v="9139"/>
        <n v="5678"/>
        <n v="7445"/>
        <n v="4900"/>
        <n v="6554"/>
        <n v="2190"/>
        <n v="8426"/>
        <n v="6636"/>
        <n v="9946"/>
        <n v="3821"/>
        <n v="1914"/>
        <n v="5032"/>
        <n v="4950"/>
        <n v="9167"/>
        <n v="9640"/>
        <n v="3431"/>
        <n v="3416"/>
        <n v="5165"/>
        <n v="8594"/>
        <n v="1791"/>
        <n v="1388"/>
        <n v="9781"/>
        <n v="5487"/>
        <n v="1168"/>
        <n v="9799"/>
        <n v="6640"/>
        <n v="8571"/>
        <n v="6781"/>
        <n v="5843"/>
        <n v="8539"/>
        <n v="7437"/>
        <n v="3268"/>
        <n v="1370"/>
        <n v="6268"/>
        <n v="3792"/>
        <n v="3587"/>
        <n v="9958"/>
        <n v="1165"/>
        <n v="9662"/>
        <n v="3113"/>
        <n v="5937"/>
        <n v="2746"/>
        <n v="6106"/>
        <n v="6646"/>
        <n v="1176"/>
        <n v="3253"/>
        <n v="2054"/>
        <n v="2175"/>
        <n v="2256"/>
        <n v="9096"/>
        <n v="8214"/>
        <n v="5029"/>
        <n v="1431"/>
        <n v="4373"/>
        <n v="7425"/>
        <n v="6904"/>
        <n v="3240"/>
        <n v="2070"/>
        <n v="4563"/>
        <n v="9650"/>
        <n v="4236"/>
        <n v="6372"/>
        <n v="3849"/>
        <n v="6454"/>
        <n v="8582"/>
        <n v="8486"/>
        <n v="1339"/>
        <n v="2515"/>
        <n v="4028"/>
        <n v="8080"/>
        <n v="6182"/>
        <n v="6350"/>
        <n v="3494"/>
        <n v="6036"/>
        <n v="9117"/>
        <n v="3217"/>
        <n v="9165"/>
        <n v="1912"/>
        <n v="6981"/>
        <n v="5722"/>
        <n v="1730"/>
        <n v="7527"/>
        <n v="5570"/>
        <n v="4317"/>
        <n v="1516"/>
        <n v="9297"/>
        <n v="7957"/>
        <n v="1488"/>
        <n v="3584"/>
        <n v="9721"/>
        <n v="1416"/>
        <n v="8274"/>
        <n v="4762"/>
        <n v="1555"/>
        <n v="2026"/>
        <n v="4295"/>
        <n v="5699"/>
        <n v="4784"/>
        <n v="3356"/>
        <n v="7340"/>
        <n v="9804"/>
        <n v="1591"/>
        <n v="1334"/>
        <n v="5166"/>
        <n v="3061"/>
        <n v="8288"/>
        <n v="6484"/>
        <n v="6637"/>
        <n v="8751"/>
        <n v="8558"/>
        <n v="9018"/>
        <n v="8308"/>
        <n v="4793"/>
        <n v="7536"/>
        <n v="5181"/>
        <n v="9215"/>
        <n v="7185"/>
        <n v="6559"/>
        <n v="6095"/>
        <n v="2717"/>
        <n v="7706"/>
        <n v="9433"/>
        <n v="5820"/>
        <n v="2225"/>
        <n v="4913"/>
        <n v="7136"/>
        <n v="9923"/>
        <n v="8101"/>
        <n v="5120"/>
        <n v="5954"/>
        <n v="2452"/>
        <n v="7714"/>
        <n v="8209"/>
        <n v="8791"/>
        <n v="8839"/>
        <n v="9023"/>
        <n v="8920"/>
        <n v="4416"/>
        <n v="4175"/>
        <n v="8287"/>
        <n v="1879"/>
        <n v="5035"/>
        <n v="3698"/>
        <n v="4167"/>
        <n v="4468"/>
        <n v="7799"/>
        <n v="1229"/>
        <n v="7393"/>
        <n v="6187"/>
        <n v="6664"/>
        <n v="4117"/>
        <n v="5490"/>
        <n v="6576"/>
        <n v="1732"/>
        <n v="1550"/>
        <n v="7657"/>
        <n v="4680"/>
        <n v="2546"/>
        <n v="5991"/>
        <n v="1683"/>
        <n v="7248"/>
        <n v="6455"/>
        <n v="7054"/>
        <n v="4375"/>
        <n v="2893"/>
        <n v="8021"/>
        <n v="5152"/>
        <n v="9548"/>
        <n v="7469"/>
        <n v="8307"/>
        <n v="5137"/>
        <n v="1193"/>
        <n v="3570"/>
        <n v="3808"/>
        <n v="5600"/>
        <n v="9515"/>
        <n v="8906"/>
        <n v="9948"/>
        <n v="2932"/>
        <n v="3902"/>
        <n v="1153"/>
        <n v="3941"/>
        <n v="6051"/>
        <n v="1637"/>
        <n v="9719"/>
        <n v="8416"/>
        <n v="1437"/>
        <n v="4910"/>
        <n v="3396"/>
        <n v="6927"/>
        <n v="1490"/>
        <n v="3703"/>
        <n v="5182"/>
        <n v="6590"/>
        <n v="9811"/>
        <n v="1119"/>
        <n v="9233"/>
        <n v="9655"/>
        <n v="1753"/>
        <n v="3817"/>
        <n v="3192"/>
        <n v="2142"/>
        <n v="1114"/>
        <n v="5551"/>
        <n v="7810"/>
        <n v="7676"/>
        <n v="3493"/>
        <n v="6255"/>
        <n v="4775"/>
        <n v="8177"/>
        <n v="9132"/>
        <n v="5150"/>
        <n v="1743"/>
        <n v="3300"/>
        <n v="6557"/>
        <n v="7246"/>
        <n v="7946"/>
        <n v="6383"/>
        <n v="7773"/>
        <n v="8875"/>
        <n v="5236"/>
        <n v="9841"/>
        <n v="9648"/>
        <n v="4723"/>
        <n v="8904"/>
        <n v="4456"/>
        <n v="2978"/>
        <n v="7291"/>
        <n v="3249"/>
        <n v="2541"/>
        <n v="6971"/>
        <n v="7358"/>
        <n v="8774"/>
        <n v="1628"/>
        <n v="1118"/>
        <n v="3901"/>
        <n v="8203"/>
        <n v="8721"/>
        <n v="7923"/>
        <n v="3501"/>
        <n v="8599"/>
        <n v="2846"/>
        <n v="8807"/>
        <n v="1800"/>
        <n v="5391"/>
        <n v="8984"/>
        <n v="3767"/>
        <n v="5447"/>
        <n v="2678"/>
        <n v="7896"/>
        <n v="5086"/>
        <n v="5095"/>
        <n v="7050"/>
        <n v="1379"/>
        <n v="1425"/>
        <n v="2223"/>
        <n v="4972"/>
        <n v="6029"/>
        <n v="6823"/>
        <n v="6633"/>
        <n v="7789"/>
        <n v="6011"/>
        <n v="3634"/>
        <n v="5720"/>
        <n v="2415"/>
        <n v="9406"/>
        <n v="3883"/>
        <n v="4111"/>
        <n v="4206"/>
        <n v="3972"/>
        <n v="2886"/>
        <n v="9078"/>
        <n v="7160"/>
        <n v="9285"/>
        <n v="4329"/>
        <n v="6086"/>
        <n v="2993"/>
        <n v="7778"/>
        <n v="9170"/>
        <n v="8630"/>
        <n v="8490"/>
        <n v="8436"/>
        <n v="8836"/>
        <n v="4122"/>
        <n v="8306"/>
        <n v="7809"/>
        <n v="1303"/>
        <n v="7924"/>
        <n v="1908"/>
        <n v="6329"/>
        <n v="7638"/>
        <n v="6776"/>
        <n v="4232"/>
        <n v="3335"/>
        <n v="1366"/>
        <n v="1419"/>
        <n v="8323"/>
        <n v="2061"/>
        <n v="7671"/>
        <n v="8400"/>
        <n v="1747"/>
        <n v="4915"/>
        <n v="3312"/>
        <n v="8657"/>
        <n v="9394"/>
        <n v="6561"/>
        <n v="4543"/>
        <n v="2373"/>
        <n v="9176"/>
        <n v="3195"/>
        <n v="6433"/>
        <n v="2969"/>
        <n v="5535"/>
        <n v="9906"/>
        <n v="6436"/>
        <n v="7492"/>
        <n v="9596"/>
        <n v="9084"/>
        <n v="1198"/>
        <n v="5510"/>
        <n v="8771"/>
        <n v="2775"/>
        <n v="9015"/>
        <n v="7899"/>
        <n v="5058"/>
        <n v="1228"/>
        <n v="1478"/>
        <n v="5593"/>
        <n v="8541"/>
        <n v="9511"/>
        <n v="4235"/>
        <n v="9188"/>
        <n v="2220"/>
        <n v="6362"/>
        <n v="3645"/>
        <n v="1687"/>
        <n v="8551"/>
        <n v="7875"/>
        <n v="6160"/>
        <n v="4730"/>
        <n v="2648"/>
        <n v="9897"/>
        <n v="3338"/>
        <n v="1329"/>
        <n v="9454"/>
        <n v="3959"/>
        <n v="8618"/>
        <n v="3673"/>
        <n v="8126"/>
        <n v="8562"/>
        <n v="8100"/>
        <n v="3577"/>
        <n v="4053"/>
        <n v="2709"/>
        <n v="6261"/>
        <n v="7998"/>
        <n v="6257"/>
        <n v="8193"/>
        <n v="1970"/>
        <n v="4491"/>
        <n v="3141"/>
        <n v="4411"/>
        <n v="7091"/>
        <n v="5401"/>
        <n v="8494"/>
        <n v="3116"/>
        <n v="8326"/>
        <n v="2052"/>
        <n v="7728"/>
        <n v="4366"/>
        <n v="7817"/>
        <n v="3088"/>
        <n v="5776"/>
        <n v="5306"/>
        <n v="3618"/>
        <n v="6620"/>
        <n v="6188"/>
        <n v="1449"/>
        <n v="3775"/>
        <n v="7596"/>
        <n v="5548"/>
        <n v="1122"/>
        <n v="5733"/>
        <n v="8713"/>
        <n v="6175"/>
        <n v="2346"/>
        <n v="8635"/>
        <n v="4177"/>
        <n v="6355"/>
        <n v="7729"/>
        <n v="3727"/>
        <n v="9820"/>
        <n v="5297"/>
        <n v="4285"/>
        <n v="4979"/>
        <n v="9645"/>
        <n v="8742"/>
        <n v="4672"/>
        <n v="9622"/>
        <n v="5817"/>
        <n v="3424"/>
        <n v="6604"/>
        <n v="5467"/>
        <n v="4434"/>
        <n v="7152"/>
        <n v="2188"/>
        <n v="9415"/>
        <n v="2792"/>
        <n v="3986"/>
        <n v="9976"/>
        <n v="5174"/>
        <n v="9810"/>
        <n v="2012"/>
        <n v="7599"/>
        <n v="7440"/>
        <n v="6529"/>
        <n v="5919"/>
        <n v="1455"/>
        <n v="1190"/>
        <n v="2768"/>
        <n v="7053"/>
        <n v="1851"/>
        <n v="9535"/>
        <n v="2694"/>
        <n v="5889"/>
        <n v="3963"/>
        <n v="2024"/>
        <n v="4082"/>
        <n v="8006"/>
        <n v="3081"/>
        <n v="9503"/>
        <n v="3318"/>
        <n v="2238"/>
        <n v="6099"/>
        <n v="6273"/>
        <n v="3125"/>
        <n v="5662"/>
        <n v="2615"/>
        <n v="6659"/>
        <n v="1363"/>
        <n v="4704"/>
        <n v="7741"/>
        <n v="5990"/>
        <n v="9752"/>
        <n v="3006"/>
        <n v="6873"/>
        <n v="2337"/>
        <n v="6909"/>
        <n v="7792"/>
        <n v="2824"/>
        <n v="7780"/>
        <n v="5880"/>
        <n v="1944"/>
        <n v="9012"/>
        <n v="4630"/>
        <n v="9685"/>
        <n v="1200"/>
        <n v="6652"/>
        <n v="9048"/>
        <n v="8941"/>
        <n v="6988"/>
        <n v="8474"/>
        <n v="6080"/>
        <n v="2984"/>
        <n v="7083"/>
        <n v="2252"/>
        <n v="5969"/>
        <n v="2885"/>
        <n v="7003"/>
        <n v="1411"/>
        <n v="1993"/>
        <n v="5113"/>
        <n v="5611"/>
        <n v="9748"/>
        <n v="3642"/>
        <n v="6811"/>
        <n v="6157"/>
        <n v="3855"/>
        <n v="1777"/>
        <n v="8161"/>
        <n v="1812"/>
        <n v="9578"/>
        <n v="1158"/>
        <n v="5626"/>
        <n v="4407"/>
        <n v="9929"/>
        <n v="2765"/>
        <n v="8329"/>
        <n v="4655"/>
        <m/>
      </sharedItems>
    </cacheField>
    <cacheField name="Gender" numFmtId="0">
      <sharedItems containsBlank="1" count="3">
        <s v="Female"/>
        <s v="Male"/>
        <m/>
      </sharedItems>
    </cacheField>
    <cacheField name="InvoiceDate" numFmtId="0">
      <sharedItems containsNonDate="0" containsDate="1" containsString="0" containsBlank="1" minDate="2019-01-01T00:00:00" maxDate="2024-01-01T00:00:00" count="1827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m/>
      </sharedItems>
      <fieldGroup par="19" base="2">
        <rangePr groupBy="months" startDate="2019-01-01T00:00:00" endDate="2024-01-01T00:00:00"/>
        <groupItems count="14">
          <s v="(puste)"/>
          <s v="sty"/>
          <s v="lut"/>
          <s v="mar"/>
          <s v="kwi"/>
          <s v="maj"/>
          <s v="cze"/>
          <s v="lip"/>
          <s v="sie"/>
          <s v="wrz"/>
          <s v="paź"/>
          <s v="lis"/>
          <s v="gru"/>
          <s v="&gt;01.01.2024"/>
        </groupItems>
      </fieldGroup>
    </cacheField>
    <cacheField name="InvoiceNumber" numFmtId="0">
      <sharedItems containsString="0" containsBlank="1" containsNumber="1" containsInteger="1" minValue="11140552" maxValue="99963542" count="3600">
        <n v="26088332"/>
        <n v="95183269"/>
        <n v="44769684"/>
        <n v="12422351"/>
        <n v="84352310"/>
        <n v="53293645"/>
        <n v="22473410"/>
        <n v="45762453"/>
        <n v="72918460"/>
        <n v="84161141"/>
        <n v="81218452"/>
        <n v="85161028"/>
        <n v="32023373"/>
        <n v="75330542"/>
        <n v="29669465"/>
        <n v="68975681"/>
        <n v="14535740"/>
        <n v="29415165"/>
        <n v="97024423"/>
        <n v="73294466"/>
        <n v="98393960"/>
        <n v="33590014"/>
        <n v="96617596"/>
        <n v="64683713"/>
        <n v="46115974"/>
        <n v="27274542"/>
        <n v="23525893"/>
        <n v="63003930"/>
        <n v="41087733"/>
        <n v="78577841"/>
        <n v="89821265"/>
        <n v="20166192"/>
        <n v="33956582"/>
        <n v="85343805"/>
        <n v="89023504"/>
        <n v="31556200"/>
        <n v="35445083"/>
        <n v="50539359"/>
        <n v="24547944"/>
        <n v="71200221"/>
        <n v="46052212"/>
        <n v="73826943"/>
        <n v="91309063"/>
        <n v="92733022"/>
        <n v="81706166"/>
        <n v="79074150"/>
        <n v="94518091"/>
        <n v="11512793"/>
        <n v="36215549"/>
        <n v="93398915"/>
        <n v="39689144"/>
        <n v="49336199"/>
        <n v="83768533"/>
        <n v="96649574"/>
        <n v="17352662"/>
        <n v="29489662"/>
        <n v="37211927"/>
        <n v="50599444"/>
        <n v="41719113"/>
        <n v="11529780"/>
        <n v="54575778"/>
        <n v="93139178"/>
        <n v="18189745"/>
        <n v="46806659"/>
        <n v="85394637"/>
        <n v="43930998"/>
        <n v="98343421"/>
        <n v="90393819"/>
        <n v="60520530"/>
        <n v="25877286"/>
        <n v="86264346"/>
        <n v="84546978"/>
        <n v="81805625"/>
        <n v="76487166"/>
        <n v="44777671"/>
        <n v="93538850"/>
        <n v="31528625"/>
        <n v="13262212"/>
        <n v="41497662"/>
        <n v="52320968"/>
        <n v="45274559"/>
        <n v="72705429"/>
        <n v="66883041"/>
        <n v="41983414"/>
        <n v="42429169"/>
        <n v="80275930"/>
        <n v="25343587"/>
        <n v="94219421"/>
        <n v="57499295"/>
        <n v="80452262"/>
        <n v="53369403"/>
        <n v="87415429"/>
        <n v="85412978"/>
        <n v="32348718"/>
        <n v="52989754"/>
        <n v="49369386"/>
        <n v="13050446"/>
        <n v="75641745"/>
        <n v="86200787"/>
        <n v="56715045"/>
        <n v="39840311"/>
        <n v="91175672"/>
        <n v="92723264"/>
        <n v="77430402"/>
        <n v="63194104"/>
        <n v="45916741"/>
        <n v="80609189"/>
        <n v="40302112"/>
        <n v="70062063"/>
        <n v="69991816"/>
        <n v="26294854"/>
        <n v="35566693"/>
        <n v="12709786"/>
        <n v="86454414"/>
        <n v="50669223"/>
        <n v="63221839"/>
        <n v="23855191"/>
        <n v="44109210"/>
        <n v="21302560"/>
        <n v="13449170"/>
        <n v="98537015"/>
        <n v="38912453"/>
        <n v="24812248"/>
        <n v="55049271"/>
        <n v="24623839"/>
        <n v="27824082"/>
        <n v="11785961"/>
        <n v="37516577"/>
        <n v="24652972"/>
        <n v="30191945"/>
        <n v="70476491"/>
        <n v="72987497"/>
        <n v="59202076"/>
        <n v="38978082"/>
        <n v="24699973"/>
        <n v="55541844"/>
        <n v="48148209"/>
        <n v="49918538"/>
        <n v="89731038"/>
        <n v="62993008"/>
        <n v="53796492"/>
        <n v="43599668"/>
        <n v="54998773"/>
        <n v="59742198"/>
        <n v="75273264"/>
        <n v="61783260"/>
        <n v="18053386"/>
        <n v="26844645"/>
        <n v="16077009"/>
        <n v="26100713"/>
        <n v="46141785"/>
        <n v="17705878"/>
        <n v="97548443"/>
        <n v="94572670"/>
        <n v="17131549"/>
        <n v="63883927"/>
        <n v="66320727"/>
        <n v="50914803"/>
        <n v="13683428"/>
        <n v="32256430"/>
        <n v="17455709"/>
        <n v="56142928"/>
        <n v="73448314"/>
        <n v="89726105"/>
        <n v="52051892"/>
        <n v="14651466"/>
        <n v="20100176"/>
        <n v="37889558"/>
        <n v="63459803"/>
        <n v="71194031"/>
        <n v="40345595"/>
        <n v="14893850"/>
        <n v="75073824"/>
        <n v="31808198"/>
        <n v="94230696"/>
        <n v="31392911"/>
        <n v="53312156"/>
        <n v="84266640"/>
        <n v="50513914"/>
        <n v="96949015"/>
        <n v="89655348"/>
        <n v="86741273"/>
        <n v="16010723"/>
        <n v="44187245"/>
        <n v="26120474"/>
        <n v="95369856"/>
        <n v="89702444"/>
        <n v="33146638"/>
        <n v="85871926"/>
        <n v="51489078"/>
        <n v="43799147"/>
        <n v="73642738"/>
        <n v="50844491"/>
        <n v="45010780"/>
        <n v="41372323"/>
        <n v="23009329"/>
        <n v="96906446"/>
        <n v="86149492"/>
        <n v="12743560"/>
        <n v="91960701"/>
        <n v="83714744"/>
        <n v="30502883"/>
        <n v="83641351"/>
        <n v="79506795"/>
        <n v="31445482"/>
        <n v="93319464"/>
        <n v="94142245"/>
        <n v="48517415"/>
        <n v="72273092"/>
        <n v="70725155"/>
        <n v="95608036"/>
        <n v="66240326"/>
        <n v="37869306"/>
        <n v="95506617"/>
        <n v="84532284"/>
        <n v="96952208"/>
        <n v="49174827"/>
        <n v="57488166"/>
        <n v="85732250"/>
        <n v="70471103"/>
        <n v="75570984"/>
        <n v="81184751"/>
        <n v="65490656"/>
        <n v="61106370"/>
        <n v="74535032"/>
        <n v="20031614"/>
        <n v="27231447"/>
        <n v="89653660"/>
        <n v="84036365"/>
        <n v="85021243"/>
        <n v="34385189"/>
        <n v="66128332"/>
        <n v="59176630"/>
        <n v="44005732"/>
        <n v="21253601"/>
        <n v="30365107"/>
        <n v="78889263"/>
        <n v="63562139"/>
        <n v="33221841"/>
        <n v="99009609"/>
        <n v="13934577"/>
        <n v="59535369"/>
        <n v="63473004"/>
        <n v="68966208"/>
        <n v="92612896"/>
        <n v="41330931"/>
        <n v="79616641"/>
        <n v="31254915"/>
        <n v="41782170"/>
        <n v="46540049"/>
        <n v="78579273"/>
        <n v="95036968"/>
        <n v="26919482"/>
        <n v="94762690"/>
        <n v="49211763"/>
        <n v="65502945"/>
        <n v="80736157"/>
        <n v="34307593"/>
        <n v="79279991"/>
        <n v="54569127"/>
        <n v="64284522"/>
        <n v="49730257"/>
        <n v="35384187"/>
        <n v="93229641"/>
        <n v="14798756"/>
        <n v="16756522"/>
        <n v="63556067"/>
        <n v="43168063"/>
        <n v="79659066"/>
        <n v="50517929"/>
        <n v="60675427"/>
        <n v="25675467"/>
        <n v="66740797"/>
        <n v="27531191"/>
        <n v="67552493"/>
        <n v="97387893"/>
        <n v="16977806"/>
        <n v="30398642"/>
        <n v="19022959"/>
        <n v="89057589"/>
        <n v="24311262"/>
        <n v="40338257"/>
        <n v="58007919"/>
        <n v="16708191"/>
        <n v="27067709"/>
        <n v="94611714"/>
        <n v="75050827"/>
        <n v="74552035"/>
        <n v="83262329"/>
        <n v="19094710"/>
        <n v="63978466"/>
        <n v="62457179"/>
        <n v="32324224"/>
        <n v="77565559"/>
        <n v="16827237"/>
        <n v="34027152"/>
        <n v="65463420"/>
        <n v="35696922"/>
        <n v="47043884"/>
        <n v="59971952"/>
        <n v="30401272"/>
        <n v="73578440"/>
        <n v="34242298"/>
        <n v="62348375"/>
        <n v="25145345"/>
        <n v="59888460"/>
        <n v="97412065"/>
        <n v="80894491"/>
        <n v="79341981"/>
        <n v="28219389"/>
        <n v="54389287"/>
        <n v="34110262"/>
        <n v="93810804"/>
        <n v="29466444"/>
        <n v="13234822"/>
        <n v="81486516"/>
        <n v="51029989"/>
        <n v="28823860"/>
        <n v="75588692"/>
        <n v="40330756"/>
        <n v="60175990"/>
        <n v="33555272"/>
        <n v="84395941"/>
        <n v="32069824"/>
        <n v="59798173"/>
        <n v="59321514"/>
        <n v="65122033"/>
        <n v="19065810"/>
        <n v="32647874"/>
        <n v="15372928"/>
        <n v="18885259"/>
        <n v="46520736"/>
        <n v="85552299"/>
        <n v="16732898"/>
        <n v="49338679"/>
        <n v="72241880"/>
        <n v="51910794"/>
        <n v="86348708"/>
        <n v="52305316"/>
        <n v="99387448"/>
        <n v="40910045"/>
        <n v="76560079"/>
        <n v="42581403"/>
        <n v="54793142"/>
        <n v="25724881"/>
        <n v="33658899"/>
        <n v="18788986"/>
        <n v="48005052"/>
        <n v="32497318"/>
        <n v="76774513"/>
        <n v="63635746"/>
        <n v="97583780"/>
        <n v="50217307"/>
        <n v="61245045"/>
        <n v="84086170"/>
        <n v="52153152"/>
        <n v="30670530"/>
        <n v="23590378"/>
        <n v="84873078"/>
        <n v="72220646"/>
        <n v="37394404"/>
        <n v="17639158"/>
        <n v="51885284"/>
        <n v="38187491"/>
        <n v="60725376"/>
        <n v="99485981"/>
        <n v="80575460"/>
        <n v="34916024"/>
        <n v="49511043"/>
        <n v="39272274"/>
        <n v="30299716"/>
        <n v="22116936"/>
        <n v="91548135"/>
        <n v="49000923"/>
        <n v="48488186"/>
        <n v="96706827"/>
        <n v="62354184"/>
        <n v="85299368"/>
        <n v="89168167"/>
        <n v="91242131"/>
        <n v="73968893"/>
        <n v="44326852"/>
        <n v="83789168"/>
        <n v="16949679"/>
        <n v="33033509"/>
        <n v="40887410"/>
        <n v="83216116"/>
        <n v="70612101"/>
        <n v="93384754"/>
        <n v="47457036"/>
        <n v="90888815"/>
        <n v="29778870"/>
        <n v="87054572"/>
        <n v="28746523"/>
        <n v="65210763"/>
        <n v="49794888"/>
        <n v="73403794"/>
        <n v="63424332"/>
        <n v="94884618"/>
        <n v="95845216"/>
        <n v="75006132"/>
        <n v="69784585"/>
        <n v="75268179"/>
        <n v="82746330"/>
        <n v="86488294"/>
        <n v="62592861"/>
        <n v="74858807"/>
        <n v="51210147"/>
        <n v="94422375"/>
        <n v="67589855"/>
        <n v="98119699"/>
        <n v="34660191"/>
        <n v="60009863"/>
        <n v="24568233"/>
        <n v="89492423"/>
        <n v="21094922"/>
        <n v="49767794"/>
        <n v="91413969"/>
        <n v="59124791"/>
        <n v="44016205"/>
        <n v="79641455"/>
        <n v="41768778"/>
        <n v="56987814"/>
        <n v="16202508"/>
        <n v="15074824"/>
        <n v="25647033"/>
        <n v="25933990"/>
        <n v="88687629"/>
        <n v="83233856"/>
        <n v="13218583"/>
        <n v="88064439"/>
        <n v="54491937"/>
        <n v="16542803"/>
        <n v="68137741"/>
        <n v="65848202"/>
        <n v="66001281"/>
        <n v="23599406"/>
        <n v="55360472"/>
        <n v="48745999"/>
        <n v="45458822"/>
        <n v="32243163"/>
        <n v="76122380"/>
        <n v="54978391"/>
        <n v="85979980"/>
        <n v="15441355"/>
        <n v="90849411"/>
        <n v="93711134"/>
        <n v="47290421"/>
        <n v="66228670"/>
        <n v="45606323"/>
        <n v="72627642"/>
        <n v="94407154"/>
        <n v="70019799"/>
        <n v="35094776"/>
        <n v="17324879"/>
        <n v="83550057"/>
        <n v="72476629"/>
        <n v="98708438"/>
        <n v="79190313"/>
        <n v="17725092"/>
        <n v="87912178"/>
        <n v="90435674"/>
        <n v="62574401"/>
        <n v="60601801"/>
        <n v="57244772"/>
        <n v="50462815"/>
        <n v="80964690"/>
        <n v="79111140"/>
        <n v="16487788"/>
        <n v="26392373"/>
        <n v="71191464"/>
        <n v="23431277"/>
        <n v="67660954"/>
        <n v="65062355"/>
        <n v="62244572"/>
        <n v="87684546"/>
        <n v="56050418"/>
        <n v="87924093"/>
        <n v="80164879"/>
        <n v="36395355"/>
        <n v="91442453"/>
        <n v="89257238"/>
        <n v="73762696"/>
        <n v="81327450"/>
        <n v="37523955"/>
        <n v="62910589"/>
        <n v="84912950"/>
        <n v="89544546"/>
        <n v="86903319"/>
        <n v="97098550"/>
        <n v="40237286"/>
        <n v="32416646"/>
        <n v="97986351"/>
        <n v="34528717"/>
        <n v="73601911"/>
        <n v="17584932"/>
        <n v="44795568"/>
        <n v="36397138"/>
        <n v="36379438"/>
        <n v="98036229"/>
        <n v="31022694"/>
        <n v="73062480"/>
        <n v="53549331"/>
        <n v="83449909"/>
        <n v="77246104"/>
        <n v="80680067"/>
        <n v="96721649"/>
        <n v="88779015"/>
        <n v="23859131"/>
        <n v="45179100"/>
        <n v="53491333"/>
        <n v="88067064"/>
        <n v="29865252"/>
        <n v="31381629"/>
        <n v="62224306"/>
        <n v="77443181"/>
        <n v="57643004"/>
        <n v="85862594"/>
        <n v="66382291"/>
        <n v="44513447"/>
        <n v="59140572"/>
        <n v="91767654"/>
        <n v="40220386"/>
        <n v="62440654"/>
        <n v="52443727"/>
        <n v="18561094"/>
        <n v="56246775"/>
        <n v="12878855"/>
        <n v="79270658"/>
        <n v="28305194"/>
        <n v="90342293"/>
        <n v="12368870"/>
        <n v="71328775"/>
        <n v="70480411"/>
        <n v="96423136"/>
        <n v="31459950"/>
        <n v="24183250"/>
        <n v="37523494"/>
        <n v="41928922"/>
        <n v="35846956"/>
        <n v="72147921"/>
        <n v="12027949"/>
        <n v="46534174"/>
        <n v="35960707"/>
        <n v="96727796"/>
        <n v="87280445"/>
        <n v="89638864"/>
        <n v="83505716"/>
        <n v="72680298"/>
        <n v="14908590"/>
        <n v="11999495"/>
        <n v="38889923"/>
        <n v="15580094"/>
        <n v="48980351"/>
        <n v="91682453"/>
        <n v="66256700"/>
        <n v="18438891"/>
        <n v="18201552"/>
        <n v="36430932"/>
        <n v="95423474"/>
        <n v="17462899"/>
        <n v="47272527"/>
        <n v="98897874"/>
        <n v="85838620"/>
        <n v="69640684"/>
        <n v="23130509"/>
        <n v="68803778"/>
        <n v="29277128"/>
        <n v="13654108"/>
        <n v="55129277"/>
        <n v="79720689"/>
        <n v="64559366"/>
        <n v="19287453"/>
        <n v="98581685"/>
        <n v="78108122"/>
        <n v="85081229"/>
        <n v="76439713"/>
        <n v="30268234"/>
        <n v="21621583"/>
        <n v="15801408"/>
        <n v="49362367"/>
        <n v="55742715"/>
        <n v="88470080"/>
        <n v="57459168"/>
        <n v="39450766"/>
        <n v="81127504"/>
        <n v="19376652"/>
        <n v="58248945"/>
        <n v="42355535"/>
        <n v="92084739"/>
        <n v="12451735"/>
        <n v="76788380"/>
        <n v="29612783"/>
        <n v="77666861"/>
        <n v="37377429"/>
        <n v="49168822"/>
        <n v="13798702"/>
        <n v="40673926"/>
        <n v="55718322"/>
        <n v="47233443"/>
        <n v="82471076"/>
        <n v="84293576"/>
        <n v="49441734"/>
        <n v="70646153"/>
        <n v="90354862"/>
        <n v="31422085"/>
        <n v="64961789"/>
        <n v="17170886"/>
        <n v="98565321"/>
        <n v="21676964"/>
        <n v="50732696"/>
        <n v="35746627"/>
        <n v="30941582"/>
        <n v="80951477"/>
        <n v="32248683"/>
        <n v="71472670"/>
        <n v="88475469"/>
        <n v="56868687"/>
        <n v="65838179"/>
        <n v="75926671"/>
        <n v="23054544"/>
        <n v="88580458"/>
        <n v="34917618"/>
        <n v="90071788"/>
        <n v="78136072"/>
        <n v="90834301"/>
        <n v="75954999"/>
        <n v="76902315"/>
        <n v="20545352"/>
        <n v="73699636"/>
        <n v="85708276"/>
        <n v="64115092"/>
        <n v="53717028"/>
        <n v="29400888"/>
        <n v="14009042"/>
        <n v="17881112"/>
        <n v="34624081"/>
        <n v="68611770"/>
        <n v="93850501"/>
        <n v="98253335"/>
        <n v="19589646"/>
        <n v="82105277"/>
        <n v="80084430"/>
        <n v="43603238"/>
        <n v="16330176"/>
        <n v="88076618"/>
        <n v="49066683"/>
        <n v="21922188"/>
        <n v="86832507"/>
        <n v="87960526"/>
        <n v="78984417"/>
        <n v="34755035"/>
        <n v="34713746"/>
        <n v="14985230"/>
        <n v="89096761"/>
        <n v="85372293"/>
        <n v="58475796"/>
        <n v="56748125"/>
        <n v="87742788"/>
        <n v="96994795"/>
        <n v="47110575"/>
        <n v="64652689"/>
        <n v="50539934"/>
        <n v="80737413"/>
        <n v="64223710"/>
        <n v="93618744"/>
        <n v="86339032"/>
        <n v="62064053"/>
        <n v="78511442"/>
        <n v="99545698"/>
        <n v="19175480"/>
        <n v="65398414"/>
        <n v="95058720"/>
        <n v="27867437"/>
        <n v="48489170"/>
        <n v="72581130"/>
        <n v="38440739"/>
        <n v="94867064"/>
        <n v="47849186"/>
        <n v="13327595"/>
        <n v="48245541"/>
        <n v="64893604"/>
        <n v="26117328"/>
        <n v="11345964"/>
        <n v="79033953"/>
        <n v="95800192"/>
        <n v="23279344"/>
        <n v="95188261"/>
        <n v="98359973"/>
        <n v="25658226"/>
        <n v="80405572"/>
        <n v="49980346"/>
        <n v="81306791"/>
        <n v="74681326"/>
        <n v="81531412"/>
        <n v="23119497"/>
        <n v="75080677"/>
        <n v="51549645"/>
        <n v="55548033"/>
        <n v="67057353"/>
        <n v="99356144"/>
        <n v="40768713"/>
        <n v="57176514"/>
        <n v="66378786"/>
        <n v="63998869"/>
        <n v="38839897"/>
        <n v="82856739"/>
        <n v="72038075"/>
        <n v="41679559"/>
        <n v="38906226"/>
        <n v="71758884"/>
        <n v="71267793"/>
        <n v="25888666"/>
        <n v="51451048"/>
        <n v="58527179"/>
        <n v="53463408"/>
        <n v="29560134"/>
        <n v="35927505"/>
        <n v="44424757"/>
        <n v="31255092"/>
        <n v="43801349"/>
        <n v="19221636"/>
        <n v="30266440"/>
        <n v="37148475"/>
        <n v="65681688"/>
        <n v="68621360"/>
        <n v="24010655"/>
        <n v="69683975"/>
        <n v="27661298"/>
        <n v="46405395"/>
        <n v="61210524"/>
        <n v="89290761"/>
        <n v="11315383"/>
        <n v="64826255"/>
        <n v="83051527"/>
        <n v="95716379"/>
        <n v="56818602"/>
        <n v="58457898"/>
        <n v="91779378"/>
        <n v="67544836"/>
        <n v="58308257"/>
        <n v="65119561"/>
        <n v="68265947"/>
        <n v="48524538"/>
        <n v="31143610"/>
        <n v="25695737"/>
        <n v="52397293"/>
        <n v="12919830"/>
        <n v="26827684"/>
        <n v="32590331"/>
        <n v="23155392"/>
        <n v="56911433"/>
        <n v="98908013"/>
        <n v="24111980"/>
        <n v="23947474"/>
        <n v="77710606"/>
        <n v="38188975"/>
        <n v="47853262"/>
        <n v="11820860"/>
        <n v="37240982"/>
        <n v="20881299"/>
        <n v="25405689"/>
        <n v="30281984"/>
        <n v="85307768"/>
        <n v="42826204"/>
        <n v="96086708"/>
        <n v="60490133"/>
        <n v="58485741"/>
        <n v="70571956"/>
        <n v="25887932"/>
        <n v="77042054"/>
        <n v="47139725"/>
        <n v="14487138"/>
        <n v="84758200"/>
        <n v="92763917"/>
        <n v="21179177"/>
        <n v="46690610"/>
        <n v="30791999"/>
        <n v="74949408"/>
        <n v="82722071"/>
        <n v="52854877"/>
        <n v="98855532"/>
        <n v="93252957"/>
        <n v="75685424"/>
        <n v="63280940"/>
        <n v="36599957"/>
        <n v="43072984"/>
        <n v="36549340"/>
        <n v="32172893"/>
        <n v="76386674"/>
        <n v="52066499"/>
        <n v="85757632"/>
        <n v="19804640"/>
        <n v="80650300"/>
        <n v="53503593"/>
        <n v="82228841"/>
        <n v="67958939"/>
        <n v="25750243"/>
        <n v="59676692"/>
        <n v="62842902"/>
        <n v="25895875"/>
        <n v="93606699"/>
        <n v="65301787"/>
        <n v="83733642"/>
        <n v="16677610"/>
        <n v="74390571"/>
        <n v="83443626"/>
        <n v="51384708"/>
        <n v="25536737"/>
        <n v="88450964"/>
        <n v="81629631"/>
        <n v="92307469"/>
        <n v="95554002"/>
        <n v="24806480"/>
        <n v="28062163"/>
        <n v="68125873"/>
        <n v="98334800"/>
        <n v="59651413"/>
        <n v="58312516"/>
        <n v="28777531"/>
        <n v="58634094"/>
        <n v="30216152"/>
        <n v="36159420"/>
        <n v="55909918"/>
        <n v="64473432"/>
        <n v="46237948"/>
        <n v="45222917"/>
        <n v="60590595"/>
        <n v="70274484"/>
        <n v="11682558"/>
        <n v="77233335"/>
        <n v="51197958"/>
        <n v="24232386"/>
        <n v="96682689"/>
        <n v="17027812"/>
        <n v="44348277"/>
        <n v="28563829"/>
        <n v="60744099"/>
        <n v="37607649"/>
        <n v="66376662"/>
        <n v="61343926"/>
        <n v="12605888"/>
        <n v="60697833"/>
        <n v="39044979"/>
        <n v="38853293"/>
        <n v="40885681"/>
        <n v="78095068"/>
        <n v="13367408"/>
        <n v="24553884"/>
        <n v="60344073"/>
        <n v="75553272"/>
        <n v="32757276"/>
        <n v="31937896"/>
        <n v="92026202"/>
        <n v="25631234"/>
        <n v="87692577"/>
        <n v="46524612"/>
        <n v="56855419"/>
        <n v="50761927"/>
        <n v="97676232"/>
        <n v="19657739"/>
        <n v="44180771"/>
        <n v="91174610"/>
        <n v="82120138"/>
        <n v="32651316"/>
        <n v="31420229"/>
        <n v="41486838"/>
        <n v="13488361"/>
        <n v="93215640"/>
        <n v="30619706"/>
        <n v="45193111"/>
        <n v="71832840"/>
        <n v="80562205"/>
        <n v="12588053"/>
        <n v="59211350"/>
        <n v="84327477"/>
        <n v="35729237"/>
        <n v="86447035"/>
        <n v="97770346"/>
        <n v="61271040"/>
        <n v="81128569"/>
        <n v="27677967"/>
        <n v="99095410"/>
        <n v="40109801"/>
        <n v="41805272"/>
        <n v="92243445"/>
        <n v="42180823"/>
        <n v="16231322"/>
        <n v="28538589"/>
        <n v="39814268"/>
        <n v="23113723"/>
        <n v="97157160"/>
        <n v="76511399"/>
        <n v="96773798"/>
        <n v="68882869"/>
        <n v="70882942"/>
        <n v="26328603"/>
        <n v="84253182"/>
        <n v="65692151"/>
        <n v="73466104"/>
        <n v="90509007"/>
        <n v="53262334"/>
        <n v="72773778"/>
        <n v="48979149"/>
        <n v="55271207"/>
        <n v="94257526"/>
        <n v="37948965"/>
        <n v="14600585"/>
        <n v="77894157"/>
        <n v="70709142"/>
        <n v="69589407"/>
        <n v="18716998"/>
        <n v="29425526"/>
        <n v="86972288"/>
        <n v="79714735"/>
        <n v="75192496"/>
        <n v="45803089"/>
        <n v="40796296"/>
        <n v="29431783"/>
        <n v="61830591"/>
        <n v="98594263"/>
        <n v="18168829"/>
        <n v="98777530"/>
        <n v="17548983"/>
        <n v="47888147"/>
        <n v="93921661"/>
        <n v="97136132"/>
        <n v="71543935"/>
        <n v="14007349"/>
        <n v="52303697"/>
        <n v="18565107"/>
        <n v="43950376"/>
        <n v="73196469"/>
        <n v="85629013"/>
        <n v="88763766"/>
        <n v="32631908"/>
        <n v="88123603"/>
        <n v="91708498"/>
        <n v="58242469"/>
        <n v="90071756"/>
        <n v="91437564"/>
        <n v="61129659"/>
        <n v="12348817"/>
        <n v="51381860"/>
        <n v="79950923"/>
        <n v="80969636"/>
        <n v="19337793"/>
        <n v="91689162"/>
        <n v="40159452"/>
        <n v="70139195"/>
        <n v="16433171"/>
        <n v="22029087"/>
        <n v="41683819"/>
        <n v="39747720"/>
        <n v="90328252"/>
        <n v="35154111"/>
        <n v="56859599"/>
        <n v="34835787"/>
        <n v="35391585"/>
        <n v="35055437"/>
        <n v="90919228"/>
        <n v="16188628"/>
        <n v="15433860"/>
        <n v="91756513"/>
        <n v="13714696"/>
        <n v="82819153"/>
        <n v="33822437"/>
        <n v="34367220"/>
        <n v="56863220"/>
        <n v="88262684"/>
        <n v="64994812"/>
        <n v="91893663"/>
        <n v="19857032"/>
        <n v="64365148"/>
        <n v="89712454"/>
        <n v="75433294"/>
        <n v="81163274"/>
        <n v="17466862"/>
        <n v="13081822"/>
        <n v="96590051"/>
        <n v="17789299"/>
        <n v="72785075"/>
        <n v="35664144"/>
        <n v="91869183"/>
        <n v="56012993"/>
        <n v="88772103"/>
        <n v="68123984"/>
        <n v="59628682"/>
        <n v="90348999"/>
        <n v="66754928"/>
        <n v="61277010"/>
        <n v="79121753"/>
        <n v="30253367"/>
        <n v="45639640"/>
        <n v="56830490"/>
        <n v="58029371"/>
        <n v="12931109"/>
        <n v="31601176"/>
        <n v="39398407"/>
        <n v="31836824"/>
        <n v="22366082"/>
        <n v="99627947"/>
        <n v="90659127"/>
        <n v="72965206"/>
        <n v="71827594"/>
        <n v="54206752"/>
        <n v="64410748"/>
        <n v="27601185"/>
        <n v="73365520"/>
        <n v="41307119"/>
        <n v="38823615"/>
        <n v="81049774"/>
        <n v="38792668"/>
        <n v="54517090"/>
        <n v="79648343"/>
        <n v="17422507"/>
        <n v="43869145"/>
        <n v="55149032"/>
        <n v="33582956"/>
        <n v="66475630"/>
        <n v="70498994"/>
        <n v="96975152"/>
        <n v="91784142"/>
        <n v="87136139"/>
        <n v="99110856"/>
        <n v="56240338"/>
        <n v="56883683"/>
        <n v="72909377"/>
        <n v="52231752"/>
        <n v="87636074"/>
        <n v="93488605"/>
        <n v="73934880"/>
        <n v="92996702"/>
        <n v="46898050"/>
        <n v="14845055"/>
        <n v="44913687"/>
        <n v="44208979"/>
        <n v="22945684"/>
        <n v="68653757"/>
        <n v="85652841"/>
        <n v="22253716"/>
        <n v="64356157"/>
        <n v="51971773"/>
        <n v="98529708"/>
        <n v="95911383"/>
        <n v="24223054"/>
        <n v="93556463"/>
        <n v="81673861"/>
        <n v="37937918"/>
        <n v="15959328"/>
        <n v="34011964"/>
        <n v="48182866"/>
        <n v="98920094"/>
        <n v="26925652"/>
        <n v="86542088"/>
        <n v="57735457"/>
        <n v="62175128"/>
        <n v="29080838"/>
        <n v="77732308"/>
        <n v="52794355"/>
        <n v="90029272"/>
        <n v="57491784"/>
        <n v="74993322"/>
        <n v="22290113"/>
        <n v="29182722"/>
        <n v="94863308"/>
        <n v="64944680"/>
        <n v="14906948"/>
        <n v="80467122"/>
        <n v="24079095"/>
        <n v="30275126"/>
        <n v="13161036"/>
        <n v="85058877"/>
        <n v="75403070"/>
        <n v="95296032"/>
        <n v="16686491"/>
        <n v="44216635"/>
        <n v="47951198"/>
        <n v="73866590"/>
        <n v="48511487"/>
        <n v="94711400"/>
        <n v="39354678"/>
        <n v="46966434"/>
        <n v="65457211"/>
        <n v="81539559"/>
        <n v="13635255"/>
        <n v="18317559"/>
        <n v="98647292"/>
        <n v="84878232"/>
        <n v="17016278"/>
        <n v="90330935"/>
        <n v="57382625"/>
        <n v="38844229"/>
        <n v="11560210"/>
        <n v="16927737"/>
        <n v="25359427"/>
        <n v="66751254"/>
        <n v="31825201"/>
        <n v="72944505"/>
        <n v="21304935"/>
        <n v="12178046"/>
        <n v="45343980"/>
        <n v="37513307"/>
        <n v="48278772"/>
        <n v="60348600"/>
        <n v="82436207"/>
        <n v="91522281"/>
        <n v="59177974"/>
        <n v="94851519"/>
        <n v="35910351"/>
        <n v="67532345"/>
        <n v="77569365"/>
        <n v="81708614"/>
        <n v="36834756"/>
        <n v="89586690"/>
        <n v="17514469"/>
        <n v="89137683"/>
        <n v="20192901"/>
        <n v="27548364"/>
        <n v="93726294"/>
        <n v="40911780"/>
        <n v="78592538"/>
        <n v="89633854"/>
        <n v="89239908"/>
        <n v="81189113"/>
        <n v="60544778"/>
        <n v="49556841"/>
        <n v="18621742"/>
        <n v="67833913"/>
        <n v="27097366"/>
        <n v="94765925"/>
        <n v="18662293"/>
        <n v="35779628"/>
        <n v="99287664"/>
        <n v="80114247"/>
        <n v="75559537"/>
        <n v="87278825"/>
        <n v="22384056"/>
        <n v="76757192"/>
        <n v="44872648"/>
        <n v="64021753"/>
        <n v="73059414"/>
        <n v="74177553"/>
        <n v="62746269"/>
        <n v="82107637"/>
        <n v="86377828"/>
        <n v="16508172"/>
        <n v="62998351"/>
        <n v="46036986"/>
        <n v="94123840"/>
        <n v="18692741"/>
        <n v="71151354"/>
        <n v="86947243"/>
        <n v="72798097"/>
        <n v="92591001"/>
        <n v="85163030"/>
        <n v="40441648"/>
        <n v="54623097"/>
        <n v="98373607"/>
        <n v="38448216"/>
        <n v="31097092"/>
        <n v="23306276"/>
        <n v="36253147"/>
        <n v="79709070"/>
        <n v="20554846"/>
        <n v="30074346"/>
        <n v="84401074"/>
        <n v="95336060"/>
        <n v="39031343"/>
        <n v="64563187"/>
        <n v="42699162"/>
        <n v="57429491"/>
        <n v="35284058"/>
        <n v="28320137"/>
        <n v="69349304"/>
        <n v="39739010"/>
        <n v="88632254"/>
        <n v="75473433"/>
        <n v="25162680"/>
        <n v="93378680"/>
        <n v="32157284"/>
        <n v="29510917"/>
        <n v="24369820"/>
        <n v="82059843"/>
        <n v="16557830"/>
        <n v="20287021"/>
        <n v="63664932"/>
        <n v="34629866"/>
        <n v="23357043"/>
        <n v="83321059"/>
        <n v="73564888"/>
        <n v="99758564"/>
        <n v="49476908"/>
        <n v="61879177"/>
        <n v="37087601"/>
        <n v="54618340"/>
        <n v="13907653"/>
        <n v="30829494"/>
        <n v="69683253"/>
        <n v="94023600"/>
        <n v="13335399"/>
        <n v="56451541"/>
        <n v="61642542"/>
        <n v="59252229"/>
        <n v="48319546"/>
        <n v="58327471"/>
        <n v="44940123"/>
        <n v="90170504"/>
        <n v="77510052"/>
        <n v="30792294"/>
        <n v="13556924"/>
        <n v="29723027"/>
        <n v="59943053"/>
        <n v="61322485"/>
        <n v="16358800"/>
        <n v="18593690"/>
        <n v="44600868"/>
        <n v="63024971"/>
        <n v="90502748"/>
        <n v="28029919"/>
        <n v="97307702"/>
        <n v="81929174"/>
        <n v="71832058"/>
        <n v="23143121"/>
        <n v="73341288"/>
        <n v="47610211"/>
        <n v="20551510"/>
        <n v="25186506"/>
        <n v="48724441"/>
        <n v="85613291"/>
        <n v="94041943"/>
        <n v="60082692"/>
        <n v="59146193"/>
        <n v="14168745"/>
        <n v="91745460"/>
        <n v="29374402"/>
        <n v="57658434"/>
        <n v="40614992"/>
        <n v="37324866"/>
        <n v="54917169"/>
        <n v="61774984"/>
        <n v="58216698"/>
        <n v="72241163"/>
        <n v="47469251"/>
        <n v="51682679"/>
        <n v="72015993"/>
        <n v="31139918"/>
        <n v="40303645"/>
        <n v="47732229"/>
        <n v="57563563"/>
        <n v="54506760"/>
        <n v="99377739"/>
        <n v="22254129"/>
        <n v="57956505"/>
        <n v="49220425"/>
        <n v="91168295"/>
        <n v="71764368"/>
        <n v="16505526"/>
        <n v="87417593"/>
        <n v="86410702"/>
        <n v="96838596"/>
        <n v="94693193"/>
        <n v="52156212"/>
        <n v="76671711"/>
        <n v="80689792"/>
        <n v="69980858"/>
        <n v="21100201"/>
        <n v="58556769"/>
        <n v="96634846"/>
        <n v="41234414"/>
        <n v="84740037"/>
        <n v="15246295"/>
        <n v="77283724"/>
        <n v="86657412"/>
        <n v="91656552"/>
        <n v="70024384"/>
        <n v="35631788"/>
        <n v="75081096"/>
        <n v="47663613"/>
        <n v="62236726"/>
        <n v="79892741"/>
        <n v="48235941"/>
        <n v="72832726"/>
        <n v="16508241"/>
        <n v="53848738"/>
        <n v="86322098"/>
        <n v="41439660"/>
        <n v="50788261"/>
        <n v="73315349"/>
        <n v="25587982"/>
        <n v="83605883"/>
        <n v="82446993"/>
        <n v="27153637"/>
        <n v="49210802"/>
        <n v="72120298"/>
        <n v="66083344"/>
        <n v="78783233"/>
        <n v="61960917"/>
        <n v="63950009"/>
        <n v="50274273"/>
        <n v="82839540"/>
        <n v="58644460"/>
        <n v="69491271"/>
        <n v="31598155"/>
        <n v="11790333"/>
        <n v="93796155"/>
        <n v="92751677"/>
        <n v="75781416"/>
        <n v="49700535"/>
        <n v="13132390"/>
        <n v="68349884"/>
        <n v="79671441"/>
        <n v="26738833"/>
        <n v="55467817"/>
        <n v="30683798"/>
        <n v="24507967"/>
        <n v="77785641"/>
        <n v="60652408"/>
        <n v="39338498"/>
        <n v="88635949"/>
        <n v="40230517"/>
        <n v="67962412"/>
        <n v="79210551"/>
        <n v="56200065"/>
        <n v="87104162"/>
        <n v="76086150"/>
        <n v="40494716"/>
        <n v="51170698"/>
        <n v="36205028"/>
        <n v="49570728"/>
        <n v="38076937"/>
        <n v="56487149"/>
        <n v="22281550"/>
        <n v="34598118"/>
        <n v="42240908"/>
        <n v="13111889"/>
        <n v="72056391"/>
        <n v="61096612"/>
        <n v="86011105"/>
        <n v="91117044"/>
        <n v="36287130"/>
        <n v="53491638"/>
        <n v="98035145"/>
        <n v="47189849"/>
        <n v="36251510"/>
        <n v="94241603"/>
        <n v="13600121"/>
        <n v="15409196"/>
        <n v="20139948"/>
        <n v="31180856"/>
        <n v="75823494"/>
        <n v="66302712"/>
        <n v="44964424"/>
        <n v="18771788"/>
        <n v="14312643"/>
        <n v="28581683"/>
        <n v="89890461"/>
        <n v="11679897"/>
        <n v="37435994"/>
        <n v="38103063"/>
        <n v="41768411"/>
        <n v="31742317"/>
        <n v="49923776"/>
        <n v="80443857"/>
        <n v="49394167"/>
        <n v="65197408"/>
        <n v="56628067"/>
        <n v="75512403"/>
        <n v="49234523"/>
        <n v="55110445"/>
        <n v="86687781"/>
        <n v="59846809"/>
        <n v="42685309"/>
        <n v="90431627"/>
        <n v="90243428"/>
        <n v="66948165"/>
        <n v="89187928"/>
        <n v="64848164"/>
        <n v="21598419"/>
        <n v="57754417"/>
        <n v="11829607"/>
        <n v="47678907"/>
        <n v="33432737"/>
        <n v="74195767"/>
        <n v="41099859"/>
        <n v="34148256"/>
        <n v="13598878"/>
        <n v="21954154"/>
        <n v="80872986"/>
        <n v="59605917"/>
        <n v="56596968"/>
        <n v="43673836"/>
        <n v="43647054"/>
        <n v="36524029"/>
        <n v="70019808"/>
        <n v="37645181"/>
        <n v="71893039"/>
        <n v="37010612"/>
        <n v="85409025"/>
        <n v="34004009"/>
        <n v="12463875"/>
        <n v="42655955"/>
        <n v="59118269"/>
        <n v="44811145"/>
        <n v="13648467"/>
        <n v="78947966"/>
        <n v="51167673"/>
        <n v="37324424"/>
        <n v="90048361"/>
        <n v="79291163"/>
        <n v="57243181"/>
        <n v="48840130"/>
        <n v="34448643"/>
        <n v="73181033"/>
        <n v="79099557"/>
        <n v="68858302"/>
        <n v="39462121"/>
        <n v="89799427"/>
        <n v="93534016"/>
        <n v="47043166"/>
        <n v="51599113"/>
        <n v="32234760"/>
        <n v="24112112"/>
        <n v="43966784"/>
        <n v="23650183"/>
        <n v="59272788"/>
        <n v="21207917"/>
        <n v="72754951"/>
        <n v="36800787"/>
        <n v="75431042"/>
        <n v="76407849"/>
        <n v="66364900"/>
        <n v="88430822"/>
        <n v="53056566"/>
        <n v="66313438"/>
        <n v="86974517"/>
        <n v="56601548"/>
        <n v="71752303"/>
        <n v="48802451"/>
        <n v="18165277"/>
        <n v="35458556"/>
        <n v="92949828"/>
        <n v="68047808"/>
        <n v="88606222"/>
        <n v="52495299"/>
        <n v="42272111"/>
        <n v="31393172"/>
        <n v="22703614"/>
        <n v="38661289"/>
        <n v="41021151"/>
        <n v="22993334"/>
        <n v="91017864"/>
        <n v="31497033"/>
        <n v="56497101"/>
        <n v="14271666"/>
        <n v="54610776"/>
        <n v="17123912"/>
        <n v="18300333"/>
        <n v="73783824"/>
        <n v="24817177"/>
        <n v="33544690"/>
        <n v="89143378"/>
        <n v="19731522"/>
        <n v="63567932"/>
        <n v="47055604"/>
        <n v="83441927"/>
        <n v="80269440"/>
        <n v="91517703"/>
        <n v="54597705"/>
        <n v="57295473"/>
        <n v="26246390"/>
        <n v="87186656"/>
        <n v="58332836"/>
        <n v="47314098"/>
        <n v="91374015"/>
        <n v="30628755"/>
        <n v="34079339"/>
        <n v="86178730"/>
        <n v="53048583"/>
        <n v="33287788"/>
        <n v="16655265"/>
        <n v="66772274"/>
        <n v="56313401"/>
        <n v="62665236"/>
        <n v="93715025"/>
        <n v="61944084"/>
        <n v="51454157"/>
        <n v="35707767"/>
        <n v="92718276"/>
        <n v="95802070"/>
        <n v="99051035"/>
        <n v="70638412"/>
        <n v="99175465"/>
        <n v="52294316"/>
        <n v="38574452"/>
        <n v="37282217"/>
        <n v="86077935"/>
        <n v="34281615"/>
        <n v="86036540"/>
        <n v="85495102"/>
        <n v="71362508"/>
        <n v="32946038"/>
        <n v="97211888"/>
        <n v="52412688"/>
        <n v="53422120"/>
        <n v="17973441"/>
        <n v="14717420"/>
        <n v="89583747"/>
        <n v="24161399"/>
        <n v="65548244"/>
        <n v="26436713"/>
        <n v="37532968"/>
        <n v="44030981"/>
        <n v="60815733"/>
        <n v="73482929"/>
        <n v="94380227"/>
        <n v="56254030"/>
        <n v="52715756"/>
        <n v="28390100"/>
        <n v="78263653"/>
        <n v="77086494"/>
        <n v="52904675"/>
        <n v="62915588"/>
        <n v="79199934"/>
        <n v="52795812"/>
        <n v="61717583"/>
        <n v="32697623"/>
        <n v="99277270"/>
        <n v="99921744"/>
        <n v="57837717"/>
        <n v="74818986"/>
        <n v="32304720"/>
        <n v="13794335"/>
        <n v="34641548"/>
        <n v="49707126"/>
        <n v="61163937"/>
        <n v="13777768"/>
        <n v="27817886"/>
        <n v="76884262"/>
        <n v="57458884"/>
        <n v="18373380"/>
        <n v="31564000"/>
        <n v="67320525"/>
        <n v="73863867"/>
        <n v="41074205"/>
        <n v="41055121"/>
        <n v="43890834"/>
        <n v="11140552"/>
        <n v="20624046"/>
        <n v="38127917"/>
        <n v="87241721"/>
        <n v="83192284"/>
        <n v="83073347"/>
        <n v="13172757"/>
        <n v="76195731"/>
        <n v="43885613"/>
        <n v="70377986"/>
        <n v="60019011"/>
        <n v="35857367"/>
        <n v="90426665"/>
        <n v="62510610"/>
        <n v="17675279"/>
        <n v="81309503"/>
        <n v="55230475"/>
        <n v="97042969"/>
        <n v="30716230"/>
        <n v="13487230"/>
        <n v="24248196"/>
        <n v="41018758"/>
        <n v="82668334"/>
        <n v="77348143"/>
        <n v="18283180"/>
        <n v="18483238"/>
        <n v="68476845"/>
        <n v="70648730"/>
        <n v="35480508"/>
        <n v="12962663"/>
        <n v="56365339"/>
        <n v="62239579"/>
        <n v="24930640"/>
        <n v="71933136"/>
        <n v="35781389"/>
        <n v="67741832"/>
        <n v="99023867"/>
        <n v="71262219"/>
        <n v="64597140"/>
        <n v="48148893"/>
        <n v="12465776"/>
        <n v="97539087"/>
        <n v="83872827"/>
        <n v="84734447"/>
        <n v="98459076"/>
        <n v="37973689"/>
        <n v="95878461"/>
        <n v="65543293"/>
        <n v="54794400"/>
        <n v="39049113"/>
        <n v="21853775"/>
        <n v="83115969"/>
        <n v="79598882"/>
        <n v="13818320"/>
        <n v="35065171"/>
        <n v="59123689"/>
        <n v="48425307"/>
        <n v="15361443"/>
        <n v="63821917"/>
        <n v="68676799"/>
        <n v="39341351"/>
        <n v="53638550"/>
        <n v="55642460"/>
        <n v="19966292"/>
        <n v="48884637"/>
        <n v="83788352"/>
        <n v="43334883"/>
        <n v="12540087"/>
        <n v="22433108"/>
        <n v="62163160"/>
        <n v="44003093"/>
        <n v="74734505"/>
        <n v="53928701"/>
        <n v="47528146"/>
        <n v="71060225"/>
        <n v="83111462"/>
        <n v="71254248"/>
        <n v="58412693"/>
        <n v="21839835"/>
        <n v="30621770"/>
        <n v="17524212"/>
        <n v="83814977"/>
        <n v="87599192"/>
        <n v="36499986"/>
        <n v="17541230"/>
        <n v="80602719"/>
        <n v="45161490"/>
        <n v="36054894"/>
        <n v="65210345"/>
        <n v="43133613"/>
        <n v="43760779"/>
        <n v="41015094"/>
        <n v="68907816"/>
        <n v="22257719"/>
        <n v="51262172"/>
        <n v="51814978"/>
        <n v="60544695"/>
        <n v="15831756"/>
        <n v="68204970"/>
        <n v="38184392"/>
        <n v="80187157"/>
        <n v="90887536"/>
        <n v="23777738"/>
        <n v="97621345"/>
        <n v="89635492"/>
        <n v="27185422"/>
        <n v="74852259"/>
        <n v="14718704"/>
        <n v="25456136"/>
        <n v="80817997"/>
        <n v="32517657"/>
        <n v="98276037"/>
        <n v="20460420"/>
        <n v="66663036"/>
        <n v="89818926"/>
        <n v="12831717"/>
        <n v="92882529"/>
        <n v="61368102"/>
        <n v="92146389"/>
        <n v="85823561"/>
        <n v="65549278"/>
        <n v="80030699"/>
        <n v="65801965"/>
        <n v="17973309"/>
        <n v="61727419"/>
        <n v="52473884"/>
        <n v="56255067"/>
        <n v="84745305"/>
        <n v="60731274"/>
        <n v="52762037"/>
        <n v="53872003"/>
        <n v="97643659"/>
        <n v="65442652"/>
        <n v="36216681"/>
        <n v="12716278"/>
        <n v="32770257"/>
        <n v="64937640"/>
        <n v="57158016"/>
        <n v="57962705"/>
        <n v="25851567"/>
        <n v="67293041"/>
        <n v="47792605"/>
        <n v="49241809"/>
        <n v="20932316"/>
        <n v="66497862"/>
        <n v="38273718"/>
        <n v="62660742"/>
        <n v="27036221"/>
        <n v="74398253"/>
        <n v="19851496"/>
        <n v="80017672"/>
        <n v="86755219"/>
        <n v="21251355"/>
        <n v="88145286"/>
        <n v="97249396"/>
        <n v="64688995"/>
        <n v="55979383"/>
        <n v="11860633"/>
        <n v="92621391"/>
        <n v="77321278"/>
        <n v="86471145"/>
        <n v="28379389"/>
        <n v="56078670"/>
        <n v="86448424"/>
        <n v="37090150"/>
        <n v="65212354"/>
        <n v="22455498"/>
        <n v="94417532"/>
        <n v="24328126"/>
        <n v="52598917"/>
        <n v="20850641"/>
        <n v="66611975"/>
        <n v="40725269"/>
        <n v="39332577"/>
        <n v="76627797"/>
        <n v="57052424"/>
        <n v="47346734"/>
        <n v="78777085"/>
        <n v="56312471"/>
        <n v="45048571"/>
        <n v="55175393"/>
        <n v="74536793"/>
        <n v="65342009"/>
        <n v="17109633"/>
        <n v="69954933"/>
        <n v="26109717"/>
        <n v="31449470"/>
        <n v="99896796"/>
        <n v="41905571"/>
        <n v="27907950"/>
        <n v="51473476"/>
        <n v="50048708"/>
        <n v="24837928"/>
        <n v="61318079"/>
        <n v="42134706"/>
        <n v="74297678"/>
        <n v="78486348"/>
        <n v="27019437"/>
        <n v="38604226"/>
        <n v="76832544"/>
        <n v="17951171"/>
        <n v="35415433"/>
        <n v="28339548"/>
        <n v="76954231"/>
        <n v="77898844"/>
        <n v="95705719"/>
        <n v="78298705"/>
        <n v="21810975"/>
        <n v="31912187"/>
        <n v="48953707"/>
        <n v="51525261"/>
        <n v="78249789"/>
        <n v="95954338"/>
        <n v="44362614"/>
        <n v="49205020"/>
        <n v="89087217"/>
        <n v="54858296"/>
        <n v="27734133"/>
        <n v="54989610"/>
        <n v="47547785"/>
        <n v="42900887"/>
        <n v="11287152"/>
        <n v="53239157"/>
        <n v="56652781"/>
        <n v="65310318"/>
        <n v="50809462"/>
        <n v="32027286"/>
        <n v="85815544"/>
        <n v="97466067"/>
        <n v="57763926"/>
        <n v="22739921"/>
        <n v="16002802"/>
        <n v="56264115"/>
        <n v="37564087"/>
        <n v="90913249"/>
        <n v="77120835"/>
        <n v="32657594"/>
        <n v="42574844"/>
        <n v="86701923"/>
        <n v="64383615"/>
        <n v="14211630"/>
        <n v="56531163"/>
        <n v="77502711"/>
        <n v="92517910"/>
        <n v="31751327"/>
        <n v="23012298"/>
        <n v="12988449"/>
        <n v="13023898"/>
        <n v="77683469"/>
        <n v="40173181"/>
        <n v="34716717"/>
        <n v="33114894"/>
        <n v="96605542"/>
        <n v="44087018"/>
        <n v="27520719"/>
        <n v="81219381"/>
        <n v="91074776"/>
        <n v="90652908"/>
        <n v="58561275"/>
        <n v="62725223"/>
        <n v="93148820"/>
        <n v="14995889"/>
        <n v="71754380"/>
        <n v="70164013"/>
        <n v="16591405"/>
        <n v="18453953"/>
        <n v="72130209"/>
        <n v="41071773"/>
        <n v="55892653"/>
        <n v="44807342"/>
        <n v="72172471"/>
        <n v="43526121"/>
        <n v="39082477"/>
        <n v="45194857"/>
        <n v="14348573"/>
        <n v="86140123"/>
        <n v="30484436"/>
        <n v="78701561"/>
        <n v="47351814"/>
        <n v="65775084"/>
        <n v="96079964"/>
        <n v="26190390"/>
        <n v="23241761"/>
        <n v="62027660"/>
        <n v="95597505"/>
        <n v="19913882"/>
        <n v="60288659"/>
        <n v="54903829"/>
        <n v="17328157"/>
        <n v="88707627"/>
        <n v="77968658"/>
        <n v="43507488"/>
        <n v="94364669"/>
        <n v="29841555"/>
        <n v="19921298"/>
        <n v="14559392"/>
        <n v="88543213"/>
        <n v="35240088"/>
        <n v="56122188"/>
        <n v="28054772"/>
        <n v="52174060"/>
        <n v="94155203"/>
        <n v="99800446"/>
        <n v="38766684"/>
        <n v="79606572"/>
        <n v="99752322"/>
        <n v="79760189"/>
        <n v="42260382"/>
        <n v="25290214"/>
        <n v="78111311"/>
        <n v="45557584"/>
        <n v="97457871"/>
        <n v="15968991"/>
        <n v="31649005"/>
        <n v="97022105"/>
        <n v="32190369"/>
        <n v="67228027"/>
        <n v="17061892"/>
        <n v="43210210"/>
        <n v="43095272"/>
        <n v="54967671"/>
        <n v="75856001"/>
        <n v="49675511"/>
        <n v="15810688"/>
        <n v="17377154"/>
        <n v="70716356"/>
        <n v="12397139"/>
        <n v="69998798"/>
        <n v="31300676"/>
        <n v="82170239"/>
        <n v="33223351"/>
        <n v="26268712"/>
        <n v="53339353"/>
        <n v="89068108"/>
        <n v="49006614"/>
        <n v="88199191"/>
        <n v="63570065"/>
        <n v="66448880"/>
        <n v="72559760"/>
        <n v="98147306"/>
        <n v="54131027"/>
        <n v="96578473"/>
        <n v="76084704"/>
        <n v="14088022"/>
        <n v="95981596"/>
        <n v="46974935"/>
        <n v="73894522"/>
        <n v="25410845"/>
        <n v="40438243"/>
        <n v="23063388"/>
        <n v="59301677"/>
        <n v="14052529"/>
        <n v="54364769"/>
        <n v="47348239"/>
        <n v="15147706"/>
        <n v="51641953"/>
        <n v="43376798"/>
        <n v="84922956"/>
        <n v="80515783"/>
        <n v="16836099"/>
        <n v="19347294"/>
        <n v="16914218"/>
        <n v="35818807"/>
        <n v="51843781"/>
        <n v="83008307"/>
        <n v="82058599"/>
        <n v="91176016"/>
        <n v="32223646"/>
        <n v="89389393"/>
        <n v="89809652"/>
        <n v="33285133"/>
        <n v="57434388"/>
        <n v="46960581"/>
        <n v="19240027"/>
        <n v="21738913"/>
        <n v="58492923"/>
        <n v="57747156"/>
        <n v="85643211"/>
        <n v="17141101"/>
        <n v="29802774"/>
        <n v="53091392"/>
        <n v="49194079"/>
        <n v="51259624"/>
        <n v="64393909"/>
        <n v="88648890"/>
        <n v="54286611"/>
        <n v="18553899"/>
        <n v="83722626"/>
        <n v="87070657"/>
        <n v="26027355"/>
        <n v="74703477"/>
        <n v="94610528"/>
        <n v="73573144"/>
        <n v="80292701"/>
        <n v="72185888"/>
        <n v="35953234"/>
        <n v="44849460"/>
        <n v="58793519"/>
        <n v="60986845"/>
        <n v="77403615"/>
        <n v="73478651"/>
        <n v="98211678"/>
        <n v="72801649"/>
        <n v="21666774"/>
        <n v="29545914"/>
        <n v="27574366"/>
        <n v="77770898"/>
        <n v="98363900"/>
        <n v="75663165"/>
        <n v="68637096"/>
        <n v="13482228"/>
        <n v="30455584"/>
        <n v="32720673"/>
        <n v="44561299"/>
        <n v="25907689"/>
        <n v="21543880"/>
        <n v="17037820"/>
        <n v="86985167"/>
        <n v="48150547"/>
        <n v="64841753"/>
        <n v="57774679"/>
        <n v="22051202"/>
        <n v="34634706"/>
        <n v="86407180"/>
        <n v="31817420"/>
        <n v="83226977"/>
        <n v="70175592"/>
        <n v="66211124"/>
        <n v="57746578"/>
        <n v="20414944"/>
        <n v="56467058"/>
        <n v="33075631"/>
        <n v="11399632"/>
        <n v="68330555"/>
        <n v="80616236"/>
        <n v="58373305"/>
        <n v="19171948"/>
        <n v="18451493"/>
        <n v="12773585"/>
        <n v="69959801"/>
        <n v="88350679"/>
        <n v="56501792"/>
        <n v="53844450"/>
        <n v="33558708"/>
        <n v="78752960"/>
        <n v="95168265"/>
        <n v="22345968"/>
        <n v="75776835"/>
        <n v="32152388"/>
        <n v="92670065"/>
        <n v="84180022"/>
        <n v="58124017"/>
        <n v="25021572"/>
        <n v="25646480"/>
        <n v="79871631"/>
        <n v="43787348"/>
        <n v="39300068"/>
        <n v="54347484"/>
        <n v="80557440"/>
        <n v="85395420"/>
        <n v="25780216"/>
        <n v="96530617"/>
        <n v="76142056"/>
        <n v="71251090"/>
        <n v="67477504"/>
        <n v="48950516"/>
        <n v="64963233"/>
        <n v="51229486"/>
        <n v="67048447"/>
        <n v="84864567"/>
        <n v="88781429"/>
        <n v="59954634"/>
        <n v="64942778"/>
        <n v="57709188"/>
        <n v="44769086"/>
        <n v="92714309"/>
        <n v="97266468"/>
        <n v="52535033"/>
        <n v="26428428"/>
        <n v="35634429"/>
        <n v="16552445"/>
        <n v="13140317"/>
        <n v="27255087"/>
        <n v="82747298"/>
        <n v="98371253"/>
        <n v="48233954"/>
        <n v="97686521"/>
        <n v="34826548"/>
        <n v="84111923"/>
        <n v="35207445"/>
        <n v="85655933"/>
        <n v="28072579"/>
        <n v="14723338"/>
        <n v="29054568"/>
        <n v="17114773"/>
        <n v="35166099"/>
        <n v="33070064"/>
        <n v="11870364"/>
        <n v="44435298"/>
        <n v="41086312"/>
        <n v="42852928"/>
        <n v="84175543"/>
        <n v="19243365"/>
        <n v="50910369"/>
        <n v="69279502"/>
        <n v="60237612"/>
        <n v="17305146"/>
        <n v="87058525"/>
        <n v="57631307"/>
        <n v="52978600"/>
        <n v="21792922"/>
        <n v="51570786"/>
        <n v="26155961"/>
        <n v="67410203"/>
        <n v="41354976"/>
        <n v="98333875"/>
        <n v="92619004"/>
        <n v="72723385"/>
        <n v="47303779"/>
        <n v="61070309"/>
        <n v="30584563"/>
        <n v="26356102"/>
        <n v="91298503"/>
        <n v="33495782"/>
        <n v="65274373"/>
        <n v="45219126"/>
        <n v="25207465"/>
        <n v="87742966"/>
        <n v="57572903"/>
        <n v="73233145"/>
        <n v="43748459"/>
        <n v="42067735"/>
        <n v="35385354"/>
        <n v="86949266"/>
        <n v="19849649"/>
        <n v="51122530"/>
        <n v="41279026"/>
        <n v="69769471"/>
        <n v="44664359"/>
        <n v="19228994"/>
        <n v="36845256"/>
        <n v="26904102"/>
        <n v="96307957"/>
        <n v="42326028"/>
        <n v="41138985"/>
        <n v="34373769"/>
        <n v="28840566"/>
        <n v="99496759"/>
        <n v="83877363"/>
        <n v="50473281"/>
        <n v="36822229"/>
        <n v="61247695"/>
        <n v="58456721"/>
        <n v="50371161"/>
        <n v="96826945"/>
        <n v="57363228"/>
        <n v="70385813"/>
        <n v="70817801"/>
        <n v="67133273"/>
        <n v="97685575"/>
        <n v="54003275"/>
        <n v="81191239"/>
        <n v="83888799"/>
        <n v="87803323"/>
        <n v="21371412"/>
        <n v="59592618"/>
        <n v="23750342"/>
        <n v="98057908"/>
        <n v="46903429"/>
        <n v="85903263"/>
        <n v="43261211"/>
        <n v="76056830"/>
        <n v="72181659"/>
        <n v="37967437"/>
        <n v="58745182"/>
        <n v="65088250"/>
        <n v="15670132"/>
        <n v="98456704"/>
        <n v="41345777"/>
        <n v="23603140"/>
        <n v="62216520"/>
        <n v="45172935"/>
        <n v="13607267"/>
        <n v="91447579"/>
        <n v="51203881"/>
        <n v="46906964"/>
        <n v="57102856"/>
        <n v="67895342"/>
        <n v="50998713"/>
        <n v="16404332"/>
        <n v="68657651"/>
        <n v="67408732"/>
        <n v="16935760"/>
        <n v="49857136"/>
        <n v="16436571"/>
        <n v="87109212"/>
        <n v="68930028"/>
        <n v="77771831"/>
        <n v="94764382"/>
        <n v="46153346"/>
        <n v="24295167"/>
        <n v="62156759"/>
        <n v="73089360"/>
        <n v="15405611"/>
        <n v="57385997"/>
        <n v="94663927"/>
        <n v="88341675"/>
        <n v="70872173"/>
        <n v="75577906"/>
        <n v="12720328"/>
        <n v="39504954"/>
        <n v="29820761"/>
        <n v="27802693"/>
        <n v="94307143"/>
        <n v="99438522"/>
        <n v="22899552"/>
        <n v="17313012"/>
        <n v="88983052"/>
        <n v="45034858"/>
        <n v="65531137"/>
        <n v="63003424"/>
        <n v="16487096"/>
        <n v="81523181"/>
        <n v="70265265"/>
        <n v="58215640"/>
        <n v="98024371"/>
        <n v="75631631"/>
        <n v="45084979"/>
        <n v="99668987"/>
        <n v="67331746"/>
        <n v="58686895"/>
        <n v="35145335"/>
        <n v="21216119"/>
        <n v="46075301"/>
        <n v="22985555"/>
        <n v="62718763"/>
        <n v="79942508"/>
        <n v="56952610"/>
        <n v="59159242"/>
        <n v="90230895"/>
        <n v="88990471"/>
        <n v="64785997"/>
        <n v="23272992"/>
        <n v="60403085"/>
        <n v="23405300"/>
        <n v="15772581"/>
        <n v="24535421"/>
        <n v="33957409"/>
        <n v="40535361"/>
        <n v="89802689"/>
        <n v="62217811"/>
        <n v="45461748"/>
        <n v="40457520"/>
        <n v="43294927"/>
        <n v="60098256"/>
        <n v="66865567"/>
        <n v="55911648"/>
        <n v="90337359"/>
        <n v="68378639"/>
        <n v="32730936"/>
        <n v="79552273"/>
        <n v="70988758"/>
        <n v="91086255"/>
        <n v="87702421"/>
        <n v="22683817"/>
        <n v="67236809"/>
        <n v="61261114"/>
        <n v="24506567"/>
        <n v="29823348"/>
        <n v="75202227"/>
        <n v="64803616"/>
        <n v="54310471"/>
        <n v="96208717"/>
        <n v="17436271"/>
        <n v="69211398"/>
        <n v="57877008"/>
        <n v="19371145"/>
        <n v="38601283"/>
        <n v="43228100"/>
        <n v="23461375"/>
        <n v="56634891"/>
        <n v="42839851"/>
        <n v="99616208"/>
        <n v="16286291"/>
        <n v="37860055"/>
        <n v="59518087"/>
        <n v="52059815"/>
        <n v="63228044"/>
        <n v="66538831"/>
        <n v="11201695"/>
        <n v="88542882"/>
        <n v="18331723"/>
        <n v="36404374"/>
        <n v="86908566"/>
        <n v="67947813"/>
        <n v="67845372"/>
        <n v="16130717"/>
        <n v="39739409"/>
        <n v="91775437"/>
        <n v="90078132"/>
        <n v="77572769"/>
        <n v="24128190"/>
        <n v="34165771"/>
        <n v="46895431"/>
        <n v="54053336"/>
        <n v="14127919"/>
        <n v="28671685"/>
        <n v="88579112"/>
        <n v="94236388"/>
        <n v="70575140"/>
        <n v="16573341"/>
        <n v="53267079"/>
        <n v="39052855"/>
        <n v="67588836"/>
        <n v="46484140"/>
        <n v="15395946"/>
        <n v="56516695"/>
        <n v="63756079"/>
        <n v="43422054"/>
        <n v="31448101"/>
        <n v="59374495"/>
        <n v="46902489"/>
        <n v="25954160"/>
        <n v="60113245"/>
        <n v="82122316"/>
        <n v="67334922"/>
        <n v="74834067"/>
        <n v="66442203"/>
        <n v="35003889"/>
        <n v="13440516"/>
        <n v="24028542"/>
        <n v="88675506"/>
        <n v="82057822"/>
        <n v="52697816"/>
        <n v="43712305"/>
        <n v="21665157"/>
        <n v="26021973"/>
        <n v="27938227"/>
        <n v="92164695"/>
        <n v="61701534"/>
        <n v="42210699"/>
        <n v="94201601"/>
        <n v="42307712"/>
        <n v="99498735"/>
        <n v="29923180"/>
        <n v="42099215"/>
        <n v="12781055"/>
        <n v="93517475"/>
        <n v="63549364"/>
        <n v="18637427"/>
        <n v="63386827"/>
        <n v="83680963"/>
        <n v="45941658"/>
        <n v="34662749"/>
        <n v="70323545"/>
        <n v="51914776"/>
        <n v="35222373"/>
        <n v="52119924"/>
        <n v="25304669"/>
        <n v="48955334"/>
        <n v="83203155"/>
        <n v="52681465"/>
        <n v="57736137"/>
        <n v="12470363"/>
        <n v="97349926"/>
        <n v="29485115"/>
        <n v="60139905"/>
        <n v="56864241"/>
        <n v="58690187"/>
        <n v="37627169"/>
        <n v="40207102"/>
        <n v="84570245"/>
        <n v="88344094"/>
        <n v="49738871"/>
        <n v="98509628"/>
        <n v="76059138"/>
        <n v="22232973"/>
        <n v="55375369"/>
        <n v="43791305"/>
        <n v="70722579"/>
        <n v="85410192"/>
        <n v="78676004"/>
        <n v="17673055"/>
        <n v="68771812"/>
        <n v="43640862"/>
        <n v="53964238"/>
        <n v="44946609"/>
        <n v="81463050"/>
        <n v="90689449"/>
        <n v="33727098"/>
        <n v="47847874"/>
        <n v="48010918"/>
        <n v="18807444"/>
        <n v="14822145"/>
        <n v="15079254"/>
        <n v="38864512"/>
        <n v="94903805"/>
        <n v="12450275"/>
        <n v="84891357"/>
        <n v="99241275"/>
        <n v="25445121"/>
        <n v="12974026"/>
        <n v="50675694"/>
        <n v="69094744"/>
        <n v="70518344"/>
        <n v="71993273"/>
        <n v="45109598"/>
        <n v="26965127"/>
        <n v="59263428"/>
        <n v="21320473"/>
        <n v="70128550"/>
        <n v="75803623"/>
        <n v="49359132"/>
        <n v="36674262"/>
        <n v="26837517"/>
        <n v="92881629"/>
        <n v="21057549"/>
        <n v="94686758"/>
        <n v="57280492"/>
        <n v="31834918"/>
        <n v="38489545"/>
        <n v="54694306"/>
        <n v="33198725"/>
        <n v="88750655"/>
        <n v="58366218"/>
        <n v="18493590"/>
        <n v="54193616"/>
        <n v="77534270"/>
        <n v="49574585"/>
        <n v="24329916"/>
        <n v="42535425"/>
        <n v="14456426"/>
        <n v="62577898"/>
        <n v="30272580"/>
        <n v="91381387"/>
        <n v="38263014"/>
        <n v="35398773"/>
        <n v="63331412"/>
        <n v="60842765"/>
        <n v="92837326"/>
        <n v="91638954"/>
        <n v="66023537"/>
        <n v="42020805"/>
        <n v="84207540"/>
        <n v="32335145"/>
        <n v="28922775"/>
        <n v="11166574"/>
        <n v="73158934"/>
        <n v="51756824"/>
        <n v="95969743"/>
        <n v="38398464"/>
        <n v="70992483"/>
        <n v="20620483"/>
        <n v="21710078"/>
        <n v="56706214"/>
        <n v="78228895"/>
        <n v="35698180"/>
        <n v="28511113"/>
        <n v="74529265"/>
        <n v="48553568"/>
        <n v="18675213"/>
        <n v="33610265"/>
        <n v="24335450"/>
        <n v="75234569"/>
        <n v="85601192"/>
        <n v="74355488"/>
        <n v="61254013"/>
        <n v="34544384"/>
        <n v="34211317"/>
        <n v="50324094"/>
        <n v="61853674"/>
        <n v="62645403"/>
        <n v="36751918"/>
        <n v="54334863"/>
        <n v="55037731"/>
        <n v="22496976"/>
        <n v="33356688"/>
        <n v="90797926"/>
        <n v="85981534"/>
        <n v="44410458"/>
        <n v="62304481"/>
        <n v="27912973"/>
        <n v="69324951"/>
        <n v="62724062"/>
        <n v="79321208"/>
        <n v="53165358"/>
        <n v="74275407"/>
        <n v="78694929"/>
        <n v="44879897"/>
        <n v="84838411"/>
        <n v="77806943"/>
        <n v="14569039"/>
        <n v="77062252"/>
        <n v="59610246"/>
        <n v="99591931"/>
        <n v="89418933"/>
        <n v="27105716"/>
        <n v="78058575"/>
        <n v="12930252"/>
        <n v="50167210"/>
        <n v="94678180"/>
        <n v="98981005"/>
        <n v="37913844"/>
        <n v="31288184"/>
        <n v="93975994"/>
        <n v="24824624"/>
        <n v="47889579"/>
        <n v="51569110"/>
        <n v="20979079"/>
        <n v="77784234"/>
        <n v="68040534"/>
        <n v="61790576"/>
        <n v="81378575"/>
        <n v="46964965"/>
        <n v="60782243"/>
        <n v="72991381"/>
        <n v="51396737"/>
        <n v="87186014"/>
        <n v="33158331"/>
        <n v="25207587"/>
        <n v="90722345"/>
        <n v="56759228"/>
        <n v="31354068"/>
        <n v="95027992"/>
        <n v="57911197"/>
        <n v="79403310"/>
        <n v="73873735"/>
        <n v="15569949"/>
        <n v="46988900"/>
        <n v="20731144"/>
        <n v="75586198"/>
        <n v="95789712"/>
        <n v="80656239"/>
        <n v="45731613"/>
        <n v="85257186"/>
        <n v="66865516"/>
        <n v="94088790"/>
        <n v="54453367"/>
        <n v="41377840"/>
        <n v="64799922"/>
        <n v="35978710"/>
        <n v="29042294"/>
        <n v="95799369"/>
        <n v="87079869"/>
        <n v="86737059"/>
        <n v="15540327"/>
        <n v="91635747"/>
        <n v="74359683"/>
        <n v="48326282"/>
        <n v="27625748"/>
        <n v="95307682"/>
        <n v="63258275"/>
        <n v="91149036"/>
        <n v="55699755"/>
        <n v="32307792"/>
        <n v="42692339"/>
        <n v="41637481"/>
        <n v="17064944"/>
        <n v="24223031"/>
        <n v="33121477"/>
        <n v="90526646"/>
        <n v="15512126"/>
        <n v="53916881"/>
        <n v="63974906"/>
        <n v="99371143"/>
        <n v="79538150"/>
        <n v="12625843"/>
        <n v="60594371"/>
        <n v="28240186"/>
        <n v="19332978"/>
        <n v="24023913"/>
        <n v="90928995"/>
        <n v="33854863"/>
        <n v="69765036"/>
        <n v="22274954"/>
        <n v="64175849"/>
        <n v="72524578"/>
        <n v="41938969"/>
        <n v="72376586"/>
        <n v="96073987"/>
        <n v="53119795"/>
        <n v="34596655"/>
        <n v="35311326"/>
        <n v="35132959"/>
        <n v="75315067"/>
        <n v="34186688"/>
        <n v="53512506"/>
        <n v="90243106"/>
        <n v="85832856"/>
        <n v="55807590"/>
        <n v="76632173"/>
        <n v="71743377"/>
        <n v="13637636"/>
        <n v="28107940"/>
        <n v="49251741"/>
        <n v="35576989"/>
        <n v="53169400"/>
        <n v="39181760"/>
        <n v="54747365"/>
        <n v="15777343"/>
        <n v="23631900"/>
        <n v="17041625"/>
        <n v="44558174"/>
        <n v="70365155"/>
        <n v="15732794"/>
        <n v="50956081"/>
        <n v="14776044"/>
        <n v="42181149"/>
        <n v="14933558"/>
        <n v="47157918"/>
        <n v="27357961"/>
        <n v="32209339"/>
        <n v="17103825"/>
        <n v="69920207"/>
        <n v="38124794"/>
        <n v="94969534"/>
        <n v="51399181"/>
        <n v="26239453"/>
        <n v="95083969"/>
        <n v="15362779"/>
        <n v="85229557"/>
        <n v="67537980"/>
        <n v="93873188"/>
        <n v="58014247"/>
        <n v="20474732"/>
        <n v="14126632"/>
        <n v="37763657"/>
        <n v="45822338"/>
        <n v="87585489"/>
        <n v="37843348"/>
        <n v="85125712"/>
        <n v="87965078"/>
        <n v="91151275"/>
        <n v="61615623"/>
        <n v="47245991"/>
        <n v="92724815"/>
        <n v="24155007"/>
        <n v="50004628"/>
        <n v="61142206"/>
        <n v="82649669"/>
        <n v="55944058"/>
        <n v="86782994"/>
        <n v="92154994"/>
        <n v="21771787"/>
        <n v="88742537"/>
        <n v="23652570"/>
        <n v="99699827"/>
        <n v="13035253"/>
        <n v="19940830"/>
        <n v="57010225"/>
        <n v="96161785"/>
        <n v="38560657"/>
        <n v="14479218"/>
        <n v="81511071"/>
        <n v="84329105"/>
        <n v="60983196"/>
        <n v="53654280"/>
        <n v="79140570"/>
        <n v="43955803"/>
        <n v="37157651"/>
        <n v="39313376"/>
        <n v="58189059"/>
        <n v="93060639"/>
        <n v="44526956"/>
        <n v="91632390"/>
        <n v="28228515"/>
        <n v="78993178"/>
        <n v="46061617"/>
        <n v="78820250"/>
        <n v="16356402"/>
        <n v="76262200"/>
        <n v="92015276"/>
        <n v="29119333"/>
        <n v="47623146"/>
        <n v="79432977"/>
        <n v="79033640"/>
        <n v="25898689"/>
        <n v="29424735"/>
        <n v="51362562"/>
        <n v="64115114"/>
        <n v="71223109"/>
        <n v="80432432"/>
        <n v="47822593"/>
        <n v="64685892"/>
        <n v="77299355"/>
        <n v="55697012"/>
        <n v="89693505"/>
        <n v="98183049"/>
        <n v="60080351"/>
        <n v="83023188"/>
        <n v="83456655"/>
        <n v="53027114"/>
        <n v="86092082"/>
        <n v="51262895"/>
        <n v="39597845"/>
        <n v="31849353"/>
        <n v="37619357"/>
        <n v="82281509"/>
        <n v="74498481"/>
        <n v="93436638"/>
        <n v="51081930"/>
        <n v="58295151"/>
        <n v="60175199"/>
        <n v="13450884"/>
        <n v="90493509"/>
        <n v="42043745"/>
        <n v="18876579"/>
        <n v="70040509"/>
        <n v="75492969"/>
        <n v="78759130"/>
        <n v="30731326"/>
        <n v="13546756"/>
        <n v="90033965"/>
        <n v="85584035"/>
        <n v="87182601"/>
        <n v="78820196"/>
        <n v="52281478"/>
        <n v="86407962"/>
        <n v="99569706"/>
        <n v="66680044"/>
        <n v="27761603"/>
        <n v="63129132"/>
        <n v="32419196"/>
        <n v="87996421"/>
        <n v="97283623"/>
        <n v="58112433"/>
        <n v="74009456"/>
        <n v="38842214"/>
        <n v="92562017"/>
        <n v="47375509"/>
        <n v="33342166"/>
        <n v="62577320"/>
        <n v="32990724"/>
        <n v="57602809"/>
        <n v="44707622"/>
        <n v="90054310"/>
        <n v="89932597"/>
        <n v="21780245"/>
        <n v="22044501"/>
        <n v="88161088"/>
        <n v="60933227"/>
        <n v="80602430"/>
        <n v="34950603"/>
        <n v="46600387"/>
        <n v="22577362"/>
        <n v="62487853"/>
        <n v="16353328"/>
        <n v="20642675"/>
        <n v="29651880"/>
        <n v="58171560"/>
        <n v="73502680"/>
        <n v="30592091"/>
        <n v="52289649"/>
        <n v="61164744"/>
        <n v="58054439"/>
        <n v="49453160"/>
        <n v="19203263"/>
        <n v="71640747"/>
        <n v="29105017"/>
        <n v="13084976"/>
        <n v="35689010"/>
        <n v="92377740"/>
        <n v="90312853"/>
        <n v="37975869"/>
        <n v="94348294"/>
        <n v="28557611"/>
        <n v="92608308"/>
        <n v="54569050"/>
        <n v="94095135"/>
        <n v="71414120"/>
        <n v="45432071"/>
        <n v="45304791"/>
        <n v="65891010"/>
        <n v="43890863"/>
        <n v="46237113"/>
        <n v="60485026"/>
        <n v="37284060"/>
        <n v="20866694"/>
        <n v="28963102"/>
        <n v="45918117"/>
        <n v="75492692"/>
        <n v="66774980"/>
        <n v="91673557"/>
        <n v="26776695"/>
        <n v="40032099"/>
        <n v="93203823"/>
        <n v="87560467"/>
        <n v="26902189"/>
        <n v="43987952"/>
        <n v="65093745"/>
        <n v="11259115"/>
        <n v="55397146"/>
        <n v="13195168"/>
        <n v="60454233"/>
        <n v="20974128"/>
        <n v="46200658"/>
        <n v="98075444"/>
        <n v="83214461"/>
        <n v="19023552"/>
        <n v="47632468"/>
        <n v="29257454"/>
        <n v="91779904"/>
        <n v="28134504"/>
        <n v="81647647"/>
        <n v="72885849"/>
        <n v="30120531"/>
        <n v="73412341"/>
        <n v="98790966"/>
        <n v="82881672"/>
        <n v="48927931"/>
        <n v="20303754"/>
        <n v="67434353"/>
        <n v="18860789"/>
        <n v="51766477"/>
        <n v="80459583"/>
        <n v="55996000"/>
        <n v="43978947"/>
        <n v="29284541"/>
        <n v="59867239"/>
        <n v="38782627"/>
        <n v="72848784"/>
        <n v="87589048"/>
        <n v="25213614"/>
        <n v="56321829"/>
        <n v="50101463"/>
        <n v="51584721"/>
        <n v="33985329"/>
        <n v="94573950"/>
        <n v="45638180"/>
        <n v="11757230"/>
        <n v="43266304"/>
        <n v="38851596"/>
        <n v="25429275"/>
        <n v="40448897"/>
        <n v="88509845"/>
        <n v="27122430"/>
        <n v="44825057"/>
        <n v="35597769"/>
        <n v="62270119"/>
        <n v="67977493"/>
        <n v="88204087"/>
        <n v="73002542"/>
        <n v="19212425"/>
        <n v="48832332"/>
        <n v="47899530"/>
        <n v="84782876"/>
        <n v="74101605"/>
        <n v="73099661"/>
        <n v="76318383"/>
        <n v="53319656"/>
        <n v="13124841"/>
        <n v="75701916"/>
        <n v="96369130"/>
        <n v="91304012"/>
        <n v="51520549"/>
        <n v="79772628"/>
        <n v="16405514"/>
        <n v="96293067"/>
        <n v="75264436"/>
        <n v="13421797"/>
        <n v="36011508"/>
        <n v="14071345"/>
        <n v="35106132"/>
        <n v="30221757"/>
        <n v="40752075"/>
        <n v="65563357"/>
        <n v="66472076"/>
        <n v="61351923"/>
        <n v="52963760"/>
        <n v="93725539"/>
        <n v="62809669"/>
        <n v="35733494"/>
        <n v="73555109"/>
        <n v="19736943"/>
        <n v="18856137"/>
        <n v="55576952"/>
        <n v="16518231"/>
        <n v="11758801"/>
        <n v="18944610"/>
        <n v="49987051"/>
        <n v="46922261"/>
        <n v="77593984"/>
        <n v="39524753"/>
        <n v="73331273"/>
        <n v="39041972"/>
        <n v="88223353"/>
        <n v="50448882"/>
        <n v="15436977"/>
        <n v="37432731"/>
        <n v="95611930"/>
        <n v="74962730"/>
        <n v="23825020"/>
        <n v="25540918"/>
        <n v="78315723"/>
        <n v="97894082"/>
        <n v="26079986"/>
        <n v="44759931"/>
        <n v="49527067"/>
        <n v="42531003"/>
        <n v="32742210"/>
        <n v="55095132"/>
        <n v="64974893"/>
        <n v="11238389"/>
        <n v="80334038"/>
        <n v="58492893"/>
        <n v="34471356"/>
        <n v="60428251"/>
        <n v="81145908"/>
        <n v="48520470"/>
        <n v="40812543"/>
        <n v="96860779"/>
        <n v="32453379"/>
        <n v="98365868"/>
        <n v="65110231"/>
        <n v="83166557"/>
        <n v="27366388"/>
        <n v="65515987"/>
        <n v="79120145"/>
        <n v="45524273"/>
        <n v="99537886"/>
        <n v="43671980"/>
        <n v="26811591"/>
        <n v="34901839"/>
        <n v="16620966"/>
        <n v="95176833"/>
        <n v="43480402"/>
        <n v="58404403"/>
        <n v="93352019"/>
        <n v="71297829"/>
        <n v="79446211"/>
        <n v="27159473"/>
        <n v="69995511"/>
        <n v="59001160"/>
        <n v="93556967"/>
        <n v="66680866"/>
        <n v="96643539"/>
        <n v="21602142"/>
        <n v="50944223"/>
        <n v="34179861"/>
        <n v="72344561"/>
        <n v="85547990"/>
        <n v="64120737"/>
        <n v="69876330"/>
        <n v="34581117"/>
        <n v="47276812"/>
        <n v="98344383"/>
        <n v="13391466"/>
        <n v="76223635"/>
        <n v="72151616"/>
        <n v="32048585"/>
        <n v="81803585"/>
        <n v="39104466"/>
        <n v="13351668"/>
        <n v="64543583"/>
        <n v="97758094"/>
        <n v="55304822"/>
        <n v="51606548"/>
        <n v="89933208"/>
        <n v="91167128"/>
        <n v="54056838"/>
        <n v="71758164"/>
        <n v="93212555"/>
        <n v="95140098"/>
        <n v="90198226"/>
        <n v="95646116"/>
        <n v="48820778"/>
        <n v="18806652"/>
        <n v="37198639"/>
        <n v="49032001"/>
        <n v="62665947"/>
        <n v="39804011"/>
        <n v="48255476"/>
        <n v="39922160"/>
        <n v="21385852"/>
        <n v="71948518"/>
        <n v="59286003"/>
        <n v="57853371"/>
        <n v="70501582"/>
        <n v="14320020"/>
        <n v="30575678"/>
        <n v="30514547"/>
        <n v="31252972"/>
        <n v="20379604"/>
        <n v="42660282"/>
        <n v="27575870"/>
        <n v="50028856"/>
        <n v="29429078"/>
        <n v="28198247"/>
        <n v="64528673"/>
        <n v="53222540"/>
        <n v="24703945"/>
        <n v="87693057"/>
        <n v="67432325"/>
        <n v="38746627"/>
        <n v="12510965"/>
        <n v="76313350"/>
        <n v="93403142"/>
        <n v="76798584"/>
        <n v="21225809"/>
        <n v="87556056"/>
        <n v="41759797"/>
        <n v="68776829"/>
        <n v="16708534"/>
        <n v="57043457"/>
        <n v="19725190"/>
        <n v="50147250"/>
        <n v="92409298"/>
        <n v="96715131"/>
        <n v="71666454"/>
        <n v="73904867"/>
        <n v="56000582"/>
        <n v="98974161"/>
        <n v="89885671"/>
        <n v="65945488"/>
        <n v="35532216"/>
        <n v="81939707"/>
        <n v="24251881"/>
        <n v="24736698"/>
        <n v="25949637"/>
        <n v="80005427"/>
        <n v="72981434"/>
        <n v="54322337"/>
        <n v="24335652"/>
        <n v="86650490"/>
        <n v="14979153"/>
        <n v="51021233"/>
        <n v="15109473"/>
        <n v="24583680"/>
        <n v="15463228"/>
        <n v="60971014"/>
        <n v="22527330"/>
        <n v="88642979"/>
        <n v="17262402"/>
        <n v="68017996"/>
        <n v="60373236"/>
        <n v="58809157"/>
        <n v="84939859"/>
        <n v="53603845"/>
        <n v="71675857"/>
        <n v="43805247"/>
        <n v="62343106"/>
        <n v="80135294"/>
        <n v="88315554"/>
        <n v="86810950"/>
        <n v="61502183"/>
        <n v="91141257"/>
        <n v="36693982"/>
        <n v="51594467"/>
        <n v="21098068"/>
        <n v="87859493"/>
        <n v="55582499"/>
        <n v="55581699"/>
        <n v="32993573"/>
        <n v="73704870"/>
        <n v="27718689"/>
        <n v="61688357"/>
        <n v="96058746"/>
        <n v="76845103"/>
        <n v="91136226"/>
        <n v="97589208"/>
        <n v="19903754"/>
        <n v="75653521"/>
        <n v="29346855"/>
        <n v="18784398"/>
        <n v="21404130"/>
        <n v="21773039"/>
        <n v="42595160"/>
        <n v="14898629"/>
        <n v="45386154"/>
        <n v="19406870"/>
        <n v="94286576"/>
        <n v="34236152"/>
        <n v="76598322"/>
        <n v="19642148"/>
        <n v="13286495"/>
        <n v="20846658"/>
        <n v="28380074"/>
        <n v="40926562"/>
        <n v="98273457"/>
        <n v="29116707"/>
        <n v="58529811"/>
        <n v="67695895"/>
        <n v="62600156"/>
        <n v="96302977"/>
        <n v="54745993"/>
        <n v="50267118"/>
        <n v="93243042"/>
        <n v="84852316"/>
        <n v="30351270"/>
        <n v="66354317"/>
        <n v="44224631"/>
        <n v="89153216"/>
        <n v="16419007"/>
        <n v="26466812"/>
        <n v="42099960"/>
        <n v="28412498"/>
        <n v="61678245"/>
        <n v="62335944"/>
        <n v="92918601"/>
        <n v="41617397"/>
        <n v="64772989"/>
        <n v="90895250"/>
        <n v="44703953"/>
        <n v="61748542"/>
        <n v="44708498"/>
        <n v="25062238"/>
        <n v="63335651"/>
        <n v="12528946"/>
        <n v="26541358"/>
        <n v="30391922"/>
        <n v="66482218"/>
        <n v="71215172"/>
        <n v="44368591"/>
        <n v="36496839"/>
        <n v="88680957"/>
        <n v="98593619"/>
        <n v="31879734"/>
        <n v="76835323"/>
        <n v="96701555"/>
        <n v="84235858"/>
        <n v="97175439"/>
        <n v="72673580"/>
        <n v="44688167"/>
        <n v="43011534"/>
        <n v="78267651"/>
        <n v="98500981"/>
        <n v="18195071"/>
        <n v="77318400"/>
        <n v="76262322"/>
        <n v="68899746"/>
        <n v="34234284"/>
        <n v="64626498"/>
        <n v="87696798"/>
        <n v="20635859"/>
        <n v="69121759"/>
        <n v="45775656"/>
        <n v="96617638"/>
        <n v="18279271"/>
        <n v="84575288"/>
        <n v="11188879"/>
        <n v="15959974"/>
        <n v="88294014"/>
        <n v="86814837"/>
        <n v="73960263"/>
        <n v="88807847"/>
        <n v="60463247"/>
        <n v="84813901"/>
        <n v="77447416"/>
        <n v="21809735"/>
        <n v="93083707"/>
        <n v="89821943"/>
        <n v="88177124"/>
        <n v="36477957"/>
        <n v="39519891"/>
        <n v="41901096"/>
        <n v="65473838"/>
        <n v="46684502"/>
        <n v="93782187"/>
        <n v="75641852"/>
        <n v="35602068"/>
        <n v="34366577"/>
        <n v="30265176"/>
        <n v="26368361"/>
        <n v="76251134"/>
        <n v="89942430"/>
        <n v="61699642"/>
        <n v="82075408"/>
        <n v="79724674"/>
        <n v="90096968"/>
        <n v="76139996"/>
        <n v="51571266"/>
        <n v="80790809"/>
        <n v="37884491"/>
        <n v="31331378"/>
        <n v="99410221"/>
        <n v="57503188"/>
        <n v="58204990"/>
        <n v="25134217"/>
        <n v="83899730"/>
        <n v="78221238"/>
        <n v="55185505"/>
        <n v="69438602"/>
        <n v="33775002"/>
        <n v="31740905"/>
        <n v="85559341"/>
        <n v="79102874"/>
        <n v="24655916"/>
        <n v="76684846"/>
        <n v="37130577"/>
        <n v="22193539"/>
        <n v="42331604"/>
        <n v="83676868"/>
        <n v="18414766"/>
        <n v="75384289"/>
        <n v="88677462"/>
        <n v="83504068"/>
        <n v="72254158"/>
        <n v="89498251"/>
        <n v="62682304"/>
        <n v="40775336"/>
        <n v="94787686"/>
        <n v="49066814"/>
        <n v="74480440"/>
        <n v="59124244"/>
        <n v="75561412"/>
        <n v="75178101"/>
        <n v="32780207"/>
        <n v="85545704"/>
        <n v="61705985"/>
        <n v="35706853"/>
        <n v="68584657"/>
        <n v="29961029"/>
        <n v="80568309"/>
        <n v="32124080"/>
        <n v="36142045"/>
        <n v="75177191"/>
        <n v="41759587"/>
        <n v="94346056"/>
        <n v="64245678"/>
        <n v="25309255"/>
        <n v="62897694"/>
        <n v="74072529"/>
        <n v="83292234"/>
        <n v="95408197"/>
        <n v="89010146"/>
        <n v="89079479"/>
        <n v="87691851"/>
        <n v="50748081"/>
        <n v="72663188"/>
        <n v="63706941"/>
        <n v="78267831"/>
        <n v="70894951"/>
        <n v="75365477"/>
        <n v="83632864"/>
        <n v="35209300"/>
        <n v="90130748"/>
        <n v="14343758"/>
        <n v="98854266"/>
        <n v="32182793"/>
        <n v="77642951"/>
        <n v="86413821"/>
        <n v="98226862"/>
        <n v="83705264"/>
        <n v="14163492"/>
        <n v="68255325"/>
        <n v="82822011"/>
        <n v="65607908"/>
        <n v="83015353"/>
        <n v="40114410"/>
        <n v="53738165"/>
        <n v="41431121"/>
        <n v="85131624"/>
        <n v="90207141"/>
        <n v="33190028"/>
        <n v="84304555"/>
        <n v="14423926"/>
        <n v="72226256"/>
        <n v="21959169"/>
        <n v="34503865"/>
        <n v="64280670"/>
        <n v="84729995"/>
        <n v="43465469"/>
        <n v="48592131"/>
        <n v="30811154"/>
        <n v="30104365"/>
        <n v="73856421"/>
        <n v="89034732"/>
        <n v="40262316"/>
        <n v="72598694"/>
        <n v="52926058"/>
        <n v="93786544"/>
        <n v="98172507"/>
        <n v="59088605"/>
        <n v="79475088"/>
        <n v="22336246"/>
        <n v="24340751"/>
        <n v="38045271"/>
        <n v="39995050"/>
        <n v="44274570"/>
        <n v="54511959"/>
        <n v="60959103"/>
        <n v="46888538"/>
        <n v="21955338"/>
        <n v="78020743"/>
        <n v="26595925"/>
        <n v="21897432"/>
        <n v="54612398"/>
        <n v="19114803"/>
        <n v="31185068"/>
        <n v="52777280"/>
        <n v="27880610"/>
        <n v="19998210"/>
        <n v="77034473"/>
        <n v="41134062"/>
        <n v="72935316"/>
        <n v="32509568"/>
        <n v="99717652"/>
        <n v="29436276"/>
        <n v="13766317"/>
        <n v="22543371"/>
        <n v="36099136"/>
        <n v="28471310"/>
        <n v="93819764"/>
        <n v="40783925"/>
        <n v="52815791"/>
        <n v="18765962"/>
        <n v="94482978"/>
        <n v="67144010"/>
        <n v="21801739"/>
        <n v="65043972"/>
        <n v="31623755"/>
        <n v="63124825"/>
        <n v="45840981"/>
        <n v="12216553"/>
        <n v="68490104"/>
        <n v="33123316"/>
        <n v="74322611"/>
        <n v="98424898"/>
        <n v="47410310"/>
        <n v="29797072"/>
        <n v="31145389"/>
        <n v="65536571"/>
        <n v="44286743"/>
        <n v="83028137"/>
        <n v="90612650"/>
        <n v="50626534"/>
        <n v="20786834"/>
        <n v="77998919"/>
        <n v="67323618"/>
        <n v="99717204"/>
        <n v="58989693"/>
        <n v="51708664"/>
        <n v="22872088"/>
        <n v="31790426"/>
        <n v="15267463"/>
        <n v="30765391"/>
        <n v="75633647"/>
        <n v="95169982"/>
        <n v="82172537"/>
        <n v="57722372"/>
        <n v="76517060"/>
        <n v="29080261"/>
        <n v="99836836"/>
        <n v="47585715"/>
        <n v="56643657"/>
        <n v="22731493"/>
        <n v="27300971"/>
        <n v="65286664"/>
        <n v="70471086"/>
        <n v="43706937"/>
        <n v="75706727"/>
        <n v="11291127"/>
        <n v="91896773"/>
        <n v="59741097"/>
        <n v="29790663"/>
        <n v="11548471"/>
        <n v="60793741"/>
        <n v="21024268"/>
        <n v="40273184"/>
        <n v="87247241"/>
        <n v="87091852"/>
        <n v="95071598"/>
        <n v="87581547"/>
        <n v="26082411"/>
        <n v="77751209"/>
        <n v="68211473"/>
        <n v="17194062"/>
        <n v="60385897"/>
        <n v="69599090"/>
        <n v="37026877"/>
        <n v="34826927"/>
        <n v="70465820"/>
        <n v="74571417"/>
        <n v="80450856"/>
        <n v="60673427"/>
        <n v="92944757"/>
        <n v="52992258"/>
        <n v="42498336"/>
        <n v="66337134"/>
        <n v="91740024"/>
        <n v="20329460"/>
        <n v="28239512"/>
        <n v="32896788"/>
        <n v="46612626"/>
        <n v="66611920"/>
        <n v="49903864"/>
        <n v="82153735"/>
        <n v="32160626"/>
        <n v="81890368"/>
        <n v="64311457"/>
        <n v="59841581"/>
        <n v="64159592"/>
        <n v="89284372"/>
        <n v="73468104"/>
        <n v="69477273"/>
        <n v="13938027"/>
        <n v="52789532"/>
        <n v="97088126"/>
        <n v="74140692"/>
        <n v="13478145"/>
        <n v="81005991"/>
        <n v="33383702"/>
        <n v="36678811"/>
        <n v="42646668"/>
        <n v="21862415"/>
        <n v="24204529"/>
        <n v="25250531"/>
        <n v="64676397"/>
        <n v="72660177"/>
        <n v="64996198"/>
        <n v="70820748"/>
        <n v="91339712"/>
        <n v="16852130"/>
        <n v="22326173"/>
        <n v="90721004"/>
        <n v="36601802"/>
        <n v="66867398"/>
        <n v="17224884"/>
        <n v="77412212"/>
        <n v="72097886"/>
        <n v="12447456"/>
        <n v="43022095"/>
        <n v="39684035"/>
        <n v="30316048"/>
        <n v="11962384"/>
        <n v="76449464"/>
        <n v="19790838"/>
        <n v="70873285"/>
        <n v="12276457"/>
        <n v="30472168"/>
        <n v="18379831"/>
        <n v="46345935"/>
        <n v="68276083"/>
        <n v="47159390"/>
        <n v="87736772"/>
        <n v="40299039"/>
        <n v="48630438"/>
        <n v="35473013"/>
        <n v="86033333"/>
        <n v="58576605"/>
        <n v="52755122"/>
        <n v="53753945"/>
        <n v="97378951"/>
        <n v="79961165"/>
        <n v="23338963"/>
        <n v="64352923"/>
        <n v="56743949"/>
        <n v="35129586"/>
        <n v="16020380"/>
        <n v="64611423"/>
        <n v="86538799"/>
        <n v="95281465"/>
        <n v="91157107"/>
        <n v="68692737"/>
        <n v="83245756"/>
        <n v="62227143"/>
        <n v="51300760"/>
        <n v="19291130"/>
        <n v="76250605"/>
        <n v="61970804"/>
        <n v="95145760"/>
        <n v="65798953"/>
        <n v="58755142"/>
        <n v="30568906"/>
        <n v="24831953"/>
        <n v="78756750"/>
        <n v="12819994"/>
        <n v="25354790"/>
        <n v="88305471"/>
        <n v="80083693"/>
        <n v="52699221"/>
        <n v="70777760"/>
        <n v="95105056"/>
        <n v="99603686"/>
        <n v="90527224"/>
        <n v="96599361"/>
        <n v="87374156"/>
        <n v="48242160"/>
        <n v="66053171"/>
        <n v="60503013"/>
        <n v="25867505"/>
        <n v="43041220"/>
        <n v="81089782"/>
        <n v="73625449"/>
        <n v="44957179"/>
        <n v="19445635"/>
        <n v="27869032"/>
        <n v="92708806"/>
        <n v="76766700"/>
        <n v="58060858"/>
        <n v="15135553"/>
        <n v="40754466"/>
        <n v="54763298"/>
        <n v="43542569"/>
        <n v="75008182"/>
        <n v="21838008"/>
        <n v="65423014"/>
        <n v="12318385"/>
        <n v="63023187"/>
        <n v="25550638"/>
        <n v="34614855"/>
        <n v="82718600"/>
        <n v="24522827"/>
        <n v="34545034"/>
        <n v="96278991"/>
        <n v="45018547"/>
        <n v="91346737"/>
        <n v="88216851"/>
        <n v="41109497"/>
        <n v="30502672"/>
        <n v="51875576"/>
        <n v="72527952"/>
        <n v="95738442"/>
        <n v="52037663"/>
        <n v="96239924"/>
        <n v="75544018"/>
        <n v="44534041"/>
        <n v="96041679"/>
        <n v="75230324"/>
        <n v="26624070"/>
        <n v="20571403"/>
        <n v="42411714"/>
        <n v="71221766"/>
        <n v="18924159"/>
        <n v="32607810"/>
        <n v="37545485"/>
        <n v="26106475"/>
        <n v="43034421"/>
        <n v="31152243"/>
        <n v="17776517"/>
        <n v="76119348"/>
        <n v="98359616"/>
        <n v="79560599"/>
        <n v="97887519"/>
        <n v="40620248"/>
        <n v="19694939"/>
        <n v="52910351"/>
        <n v="58940916"/>
        <n v="99751486"/>
        <n v="37656416"/>
        <n v="69697112"/>
        <n v="86435492"/>
        <n v="18309118"/>
        <n v="14206172"/>
        <n v="58612332"/>
        <n v="84398613"/>
        <n v="34829790"/>
        <n v="15331839"/>
        <n v="94533487"/>
        <n v="29132690"/>
        <n v="59534840"/>
        <n v="75376765"/>
        <n v="58435939"/>
        <n v="79568891"/>
        <n v="67830919"/>
        <n v="32257258"/>
        <n v="14665158"/>
        <n v="20780368"/>
        <n v="76802818"/>
        <n v="14398462"/>
        <n v="35211400"/>
        <n v="34387233"/>
        <n v="47612665"/>
        <n v="80586069"/>
        <n v="55867984"/>
        <n v="62820462"/>
        <n v="44348096"/>
        <n v="45849277"/>
        <n v="60744448"/>
        <n v="40652783"/>
        <n v="85133232"/>
        <n v="30396773"/>
        <n v="12986173"/>
        <n v="13915165"/>
        <n v="62996506"/>
        <n v="84343987"/>
        <n v="55157174"/>
        <n v="89788534"/>
        <n v="58627012"/>
        <n v="31753186"/>
        <n v="51633236"/>
        <n v="35291299"/>
        <n v="98225228"/>
        <n v="91033587"/>
        <n v="26561800"/>
        <n v="21017189"/>
        <n v="80365818"/>
        <n v="38245423"/>
        <n v="32347683"/>
        <n v="60746488"/>
        <n v="68079111"/>
        <n v="50502502"/>
        <n v="47846654"/>
        <n v="75605152"/>
        <n v="52977576"/>
        <n v="91587873"/>
        <n v="51427798"/>
        <n v="12156760"/>
        <n v="72547046"/>
        <n v="42610894"/>
        <n v="46903384"/>
        <n v="38907872"/>
        <n v="50145073"/>
        <n v="45210769"/>
        <n v="92729504"/>
        <n v="12992791"/>
        <n v="97872753"/>
        <n v="66470563"/>
        <n v="75264741"/>
        <n v="45957607"/>
        <n v="69363065"/>
        <n v="44314945"/>
        <n v="60755679"/>
        <n v="45259419"/>
        <n v="17415761"/>
        <n v="85488143"/>
        <n v="29318760"/>
        <n v="64457706"/>
        <n v="83077215"/>
        <n v="76183466"/>
        <n v="69678939"/>
        <n v="98855171"/>
        <n v="25110305"/>
        <n v="60632442"/>
        <n v="29588982"/>
        <n v="64885925"/>
        <n v="50126543"/>
        <n v="13695083"/>
        <n v="99963542"/>
        <n v="63783694"/>
        <n v="90290923"/>
        <n v="25012905"/>
        <n v="19998552"/>
        <n v="85234943"/>
        <n v="19710745"/>
        <n v="43082278"/>
        <n v="87072336"/>
        <n v="93006194"/>
        <n v="96670627"/>
        <n v="70273279"/>
        <n v="81252234"/>
        <n v="61250027"/>
        <n v="20442551"/>
        <n v="16886175"/>
        <n v="79729619"/>
        <n v="36042641"/>
        <n v="57778022"/>
        <n v="71920492"/>
        <n v="60510134"/>
        <n v="52697896"/>
        <n v="61266739"/>
        <n v="97344391"/>
        <m/>
      </sharedItems>
    </cacheField>
    <cacheField name="ProductID" numFmtId="0">
      <sharedItems containsString="0" containsBlank="1" containsNumber="1" containsInteger="1" minValue="1" maxValue="100"/>
    </cacheField>
    <cacheField name="Quantity" numFmtId="0">
      <sharedItems containsString="0" containsBlank="1" containsNumber="1" containsInteger="1" minValue="1" maxValue="3"/>
    </cacheField>
    <cacheField name="Price" numFmtId="164">
      <sharedItems containsString="0" containsBlank="1" containsNumber="1" minValue="1.22" maxValue="99.72"/>
    </cacheField>
    <cacheField name="Total" numFmtId="164">
      <sharedItems containsString="0" containsBlank="1" containsNumber="1" minValue="1.22" maxValue="299.16000000000003"/>
    </cacheField>
    <cacheField name="OrderStatus" numFmtId="0">
      <sharedItems containsBlank="1" count="5">
        <s v="Completed"/>
        <s v="In Process"/>
        <s v="Rejected"/>
        <s v="Cancelled"/>
        <m/>
      </sharedItems>
    </cacheField>
    <cacheField name="Country" numFmtId="0">
      <sharedItems containsBlank="1"/>
    </cacheField>
    <cacheField name="TrafficSource" numFmtId="0">
      <sharedItems containsBlank="1" count="4">
        <s v="Social Media"/>
        <s v="Paid Advertisment"/>
        <s v="Organic Search"/>
        <m/>
      </sharedItems>
    </cacheField>
    <cacheField name="SessionDuration" numFmtId="0">
      <sharedItems containsString="0" containsBlank="1" containsNumber="1" minValue="0.01" maxValue="10"/>
    </cacheField>
    <cacheField name="DeviceCategory" numFmtId="0">
      <sharedItems containsBlank="1"/>
    </cacheField>
    <cacheField name="Device" numFmtId="0">
      <sharedItems containsBlank="1" count="5">
        <s v="Laptop"/>
        <s v="Desktop"/>
        <s v="Tablet"/>
        <s v="Smart Phone"/>
        <m/>
      </sharedItems>
    </cacheField>
    <cacheField name="OS" numFmtId="0">
      <sharedItems containsBlank="1"/>
    </cacheField>
    <cacheField name="DeliveryRating" numFmtId="0">
      <sharedItems containsString="0" containsBlank="1" containsNumber="1" containsInteger="1" minValue="1" maxValue="5"/>
    </cacheField>
    <cacheField name="ProductRating" numFmtId="0">
      <sharedItems containsString="0" containsBlank="1" containsNumber="1" containsInteger="1" minValue="1" maxValue="5"/>
    </cacheField>
    <cacheField name="Sales" numFmtId="164">
      <sharedItems containsString="0" containsBlank="1" containsNumber="1" minValue="0" maxValue="299.16000000000003"/>
    </cacheField>
    <cacheField name="Kwartały" numFmtId="0" databaseField="0">
      <fieldGroup base="2">
        <rangePr groupBy="quarters" startDate="2019-01-01T00:00:00" endDate="2024-01-01T00:00:00"/>
        <groupItems count="6">
          <s v="&lt;01.01.2019"/>
          <s v="Kwartał1"/>
          <s v="Kwartał2"/>
          <s v="Kwartał3"/>
          <s v="Kwartał4"/>
          <s v="&gt;01.01.2024"/>
        </groupItems>
      </fieldGroup>
    </cacheField>
    <cacheField name="Lata" numFmtId="0" databaseField="0">
      <fieldGroup base="2">
        <rangePr groupBy="years" startDate="2019-01-01T00:00:00" endDate="2024-01-01T00:00:00"/>
        <groupItems count="8">
          <s v="&lt;01.01.2019"/>
          <s v="2019"/>
          <s v="2020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saveData="0" refreshedBy="karolina karolina" refreshedDate="45319.77484085648" backgroundQuery="1" createdVersion="6" refreshedVersion="6" minRefreshableVersion="3" recordCount="0" supportSubquery="1" supportAdvancedDrill="1">
  <cacheSource type="external" connectionId="1"/>
  <cacheFields count="4">
    <cacheField name="[Zakres].[InvoiceDate (rok)].[InvoiceDate (rok)]" caption="InvoiceDate (rok)" numFmtId="0" hierarchy="9" level="1">
      <sharedItems count="5">
        <s v="2019"/>
        <s v="2020"/>
        <s v="2021"/>
        <s v="2022"/>
        <s v="2023"/>
      </sharedItems>
    </cacheField>
    <cacheField name="[Zakres].[InvoiceDate (kwartał)].[InvoiceDate (kwartał)]" caption="InvoiceDate (kwartał)" numFmtId="0" hierarchy="7" level="1">
      <sharedItems count="4">
        <s v="Qtr1"/>
        <s v="Qtr2"/>
        <s v="Qtr3"/>
        <s v="Qtr4"/>
      </sharedItems>
    </cacheField>
    <cacheField name="[Measures].[Liczba InvoiceNumber]" caption="Liczba InvoiceNumber" numFmtId="0" hierarchy="28" level="32767"/>
    <cacheField name="Dummy0" numFmtId="0" hierarchy="4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2">
    <cacheHierarchy uniqueName="[Zakres].[Country]" caption="Country" attribute="1" defaultMemberUniqueName="[Zakres].[Country].[All]" allUniqueName="[Zakres].[Country].[All]" dimensionUniqueName="[Zakres]" displayFolder="" count="2" memberValueDatatype="130" unbalanced="0"/>
    <cacheHierarchy uniqueName="[Zakres].[CustomerID]" caption="CustomerID" attribute="1" defaultMemberUniqueName="[Zakres].[CustomerID].[All]" allUniqueName="[Zakres].[CustomerID].[All]" dimensionUniqueName="[Zakres]" displayFolder="" count="2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2" memberValueDatatype="20" unbalanced="0"/>
    <cacheHierarchy uniqueName="[Zakres].[Device]" caption="Device" attribute="1" defaultMemberUniqueName="[Zakres].[Device].[All]" allUniqueName="[Zakres].[Device].[All]" dimensionUniqueName="[Zakres]" displayFolder="" count="2" memberValueDatatype="130" unbalanced="0"/>
    <cacheHierarchy uniqueName="[Zakres].[DeviceCategory]" caption="DeviceCategory" attribute="1" defaultMemberUniqueName="[Zakres].[DeviceCategory].[All]" allUniqueName="[Zakres].[DeviceCategory].[All]" dimensionUniqueName="[Zakres]" displayFolder="" count="2" memberValueDatatype="130" unbalanced="0"/>
    <cacheHierarchy uniqueName="[Zakres].[Gender]" caption="Gender" attribute="1" defaultMemberUniqueName="[Zakres].[Gender].[All]" allUniqueName="[Zakres].[Gender].[All]" dimensionUniqueName="[Zakres]" displayFolder="" count="2" memberValueDatatype="130" unbalanced="0"/>
    <cacheHierarchy uniqueName="[Zakres].[InvoiceDate]" caption="InvoiceDate" attribute="1" time="1" defaultMemberUniqueName="[Zakres].[InvoiceDate].[All]" allUniqueName="[Zakres].[InvoiceDate].[All]" dimensionUniqueName="[Zakres]" displayFolder="" count="2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2" memberValueDatatype="130" unbalanced="0">
      <fieldsUsage count="2">
        <fieldUsage x="-1"/>
        <fieldUsage x="1"/>
      </fieldsUsage>
    </cacheHierarchy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2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2" memberValueDatatype="130" unbalanced="0">
      <fieldsUsage count="2">
        <fieldUsage x="-1"/>
        <fieldUsage x="0"/>
      </fieldsUsage>
    </cacheHierarchy>
    <cacheHierarchy uniqueName="[Zakres].[InvoiceNumber]" caption="InvoiceNumber" attribute="1" defaultMemberUniqueName="[Zakres].[InvoiceNumber].[All]" allUniqueName="[Zakres].[InvoiceNumber].[All]" dimensionUniqueName="[Zakres]" displayFolder="" count="2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2" memberValueDatatype="130" unbalanced="0"/>
    <cacheHierarchy uniqueName="[Zakres].[OS]" caption="OS" attribute="1" defaultMemberUniqueName="[Zakres].[OS].[All]" allUniqueName="[Zakres].[OS].[All]" dimensionUniqueName="[Zakres]" displayFolder="" count="2" memberValueDatatype="130" unbalanced="0"/>
    <cacheHierarchy uniqueName="[Zakres].[Price]" caption="Price" attribute="1" defaultMemberUniqueName="[Zakres].[Price].[All]" allUniqueName="[Zakres].[Price].[All]" dimensionUniqueName="[Zakres]" displayFolder="" count="2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2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2" memberValueDatatype="20" unbalanced="0"/>
    <cacheHierarchy uniqueName="[Zakres].[Quantity]" caption="Quantity" attribute="1" defaultMemberUniqueName="[Zakres].[Quantity].[All]" allUniqueName="[Zakres].[Quantity].[All]" dimensionUniqueName="[Zakres]" displayFolder="" count="2" memberValueDatatype="20" unbalanced="0"/>
    <cacheHierarchy uniqueName="[Zakres].[Sales]" caption="Sales" attribute="1" defaultMemberUniqueName="[Zakres].[Sales].[All]" allUniqueName="[Zakres].[Sales].[All]" dimensionUniqueName="[Zakres]" displayFolder="" count="2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2" memberValueDatatype="5" unbalanced="0"/>
    <cacheHierarchy uniqueName="[Zakres].[Total]" caption="Total" attribute="1" defaultMemberUniqueName="[Zakres].[Total].[All]" allUniqueName="[Zakres].[Total].[All]" dimensionUniqueName="[Zakres]" displayFolder="" count="2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2" memberValueDatatype="130" unbalanced="0"/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2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  <cacheHierarchy uniqueName="Dummy0" caption="Country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saveData="0" refreshedBy="karolina karolina" refreshedDate="45319.774841435188" backgroundQuery="1" createdVersion="6" refreshedVersion="6" minRefreshableVersion="3" recordCount="0" supportSubquery="1" supportAdvancedDrill="1">
  <cacheSource type="external" connectionId="1"/>
  <cacheFields count="2">
    <cacheField name="[Measures].[Liczba InvoiceNumber]" caption="Liczba InvoiceNumber" numFmtId="0" hierarchy="28" level="32767"/>
    <cacheField name="[Zakres].[Country].[Country]" caption="Country" numFmtId="0" level="1">
      <sharedItems count="10">
        <s v="Canada"/>
        <s v="China"/>
        <s v="France"/>
        <s v="Germany"/>
        <s v="India"/>
        <s v="Italy"/>
        <s v="Japan"/>
        <s v="South Korea"/>
        <s v="United Kingdom"/>
        <s v="United States"/>
      </sharedItems>
    </cacheField>
  </cacheFields>
  <cacheHierarchies count="41">
    <cacheHierarchy uniqueName="[Zakres].[Country]" caption="Country" attribute="1" defaultMemberUniqueName="[Zakres].[Country].[All]" allUniqueName="[Zakres].[Country].[All]" dimensionUniqueName="[Zakres]" displayFolder="" count="2" memberValueDatatype="130" unbalanced="0">
      <fieldsUsage count="2">
        <fieldUsage x="-1"/>
        <fieldUsage x="1"/>
      </fieldsUsage>
    </cacheHierarchy>
    <cacheHierarchy uniqueName="[Zakres].[CustomerID]" caption="CustomerID" attribute="1" defaultMemberUniqueName="[Zakres].[CustomerID].[All]" allUniqueName="[Zakres].[CustomerID].[All]" dimensionUniqueName="[Zakres]" displayFolder="" count="2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2" memberValueDatatype="20" unbalanced="0"/>
    <cacheHierarchy uniqueName="[Zakres].[Device]" caption="Device" attribute="1" defaultMemberUniqueName="[Zakres].[Device].[All]" allUniqueName="[Zakres].[Device].[All]" dimensionUniqueName="[Zakres]" displayFolder="" count="2" memberValueDatatype="130" unbalanced="0"/>
    <cacheHierarchy uniqueName="[Zakres].[DeviceCategory]" caption="DeviceCategory" attribute="1" defaultMemberUniqueName="[Zakres].[DeviceCategory].[All]" allUniqueName="[Zakres].[DeviceCategory].[All]" dimensionUniqueName="[Zakres]" displayFolder="" count="2" memberValueDatatype="130" unbalanced="0"/>
    <cacheHierarchy uniqueName="[Zakres].[Gender]" caption="Gender" attribute="1" defaultMemberUniqueName="[Zakres].[Gender].[All]" allUniqueName="[Zakres].[Gender].[All]" dimensionUniqueName="[Zakres]" displayFolder="" count="2" memberValueDatatype="130" unbalanced="0"/>
    <cacheHierarchy uniqueName="[Zakres].[InvoiceDate]" caption="InvoiceDate" attribute="1" time="1" defaultMemberUniqueName="[Zakres].[InvoiceDate].[All]" allUniqueName="[Zakres].[InvoiceDate].[All]" dimensionUniqueName="[Zakres]" displayFolder="" count="2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2" memberValueDatatype="130" unbalanced="0"/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2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2" memberValueDatatype="130" unbalanced="0"/>
    <cacheHierarchy uniqueName="[Zakres].[InvoiceNumber]" caption="InvoiceNumber" attribute="1" defaultMemberUniqueName="[Zakres].[InvoiceNumber].[All]" allUniqueName="[Zakres].[InvoiceNumber].[All]" dimensionUniqueName="[Zakres]" displayFolder="" count="2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2" memberValueDatatype="130" unbalanced="0"/>
    <cacheHierarchy uniqueName="[Zakres].[OS]" caption="OS" attribute="1" defaultMemberUniqueName="[Zakres].[OS].[All]" allUniqueName="[Zakres].[OS].[All]" dimensionUniqueName="[Zakres]" displayFolder="" count="2" memberValueDatatype="130" unbalanced="0"/>
    <cacheHierarchy uniqueName="[Zakres].[Price]" caption="Price" attribute="1" defaultMemberUniqueName="[Zakres].[Price].[All]" allUniqueName="[Zakres].[Price].[All]" dimensionUniqueName="[Zakres]" displayFolder="" count="2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2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2" memberValueDatatype="20" unbalanced="0"/>
    <cacheHierarchy uniqueName="[Zakres].[Quantity]" caption="Quantity" attribute="1" defaultMemberUniqueName="[Zakres].[Quantity].[All]" allUniqueName="[Zakres].[Quantity].[All]" dimensionUniqueName="[Zakres]" displayFolder="" count="2" memberValueDatatype="20" unbalanced="0"/>
    <cacheHierarchy uniqueName="[Zakres].[Sales]" caption="Sales" attribute="1" defaultMemberUniqueName="[Zakres].[Sales].[All]" allUniqueName="[Zakres].[Sales].[All]" dimensionUniqueName="[Zakres]" displayFolder="" count="2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2" memberValueDatatype="5" unbalanced="0"/>
    <cacheHierarchy uniqueName="[Zakres].[Total]" caption="Total" attribute="1" defaultMemberUniqueName="[Zakres].[Total].[All]" allUniqueName="[Zakres].[Total].[All]" dimensionUniqueName="[Zakres]" displayFolder="" count="2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2" memberValueDatatype="130" unbalanced="0"/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2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saveData="0" refreshedBy="karolina karolina" refreshedDate="45319.774842476851" backgroundQuery="1" createdVersion="6" refreshedVersion="6" minRefreshableVersion="3" recordCount="0" supportSubquery="1" supportAdvancedDrill="1">
  <cacheSource type="external" connectionId="1"/>
  <cacheFields count="6">
    <cacheField name="[Zakres].[Country].[Country]" caption="Country" numFmtId="0" level="1">
      <sharedItems count="30">
        <s v="Argentina"/>
        <s v="Australia"/>
        <s v="Belgium"/>
        <s v="Brazil"/>
        <s v="Canada"/>
        <s v="China"/>
        <s v="Egypt"/>
        <s v="France"/>
        <s v="Germany"/>
        <s v="India"/>
        <s v="Indonesia"/>
        <s v="Iran"/>
        <s v="Italy"/>
        <s v="Japan"/>
        <s v="Mexico"/>
        <s v="Netherlands"/>
        <s v="Nigeria"/>
        <s v="Philippines"/>
        <s v="Poland"/>
        <s v="Russia"/>
        <s v="Saudi Arabia"/>
        <s v="South Korea"/>
        <s v="Spain"/>
        <s v="Switzerland"/>
        <s v="Taiwan"/>
        <s v="Thailand"/>
        <s v="Turkey"/>
        <s v="United Kingdom"/>
        <s v="United States"/>
        <s v="Vietnam"/>
      </sharedItems>
    </cacheField>
    <cacheField name="[Zakres].[InvoiceDate (rok)].[InvoiceDate (rok)]" caption="InvoiceDate (rok)" numFmtId="0" hierarchy="9" level="1">
      <sharedItems count="5">
        <s v="2019"/>
        <s v="2020"/>
        <s v="2021"/>
        <s v="2022"/>
        <s v="2023"/>
      </sharedItems>
    </cacheField>
    <cacheField name="[Zakres].[InvoiceDate (kwartał)].[InvoiceDate (kwartał)]" caption="InvoiceDate (kwartał)" numFmtId="0" hierarchy="7" level="1">
      <sharedItems count="4">
        <s v="Qtr1"/>
        <s v="Qtr2"/>
        <s v="Qtr3"/>
        <s v="Qtr4"/>
      </sharedItems>
    </cacheField>
    <cacheField name="[Measures].[Suma Sales]" caption="Suma Sales" numFmtId="0" hierarchy="25" level="32767"/>
    <cacheField name="[Measures].[Suma Total]" caption="Suma Total" numFmtId="0" hierarchy="26" level="32767"/>
    <cacheField name="[Measures].[roznica]" caption="roznica" numFmtId="0" hierarchy="38" level="32767"/>
  </cacheFields>
  <cacheHierarchies count="41">
    <cacheHierarchy uniqueName="[Zakres].[Country]" caption="Country" attribute="1" defaultMemberUniqueName="[Zakres].[Country].[All]" allUniqueName="[Zakres].[Country].[All]" dimensionUniqueName="[Zakres]" displayFolder="" count="2" memberValueDatatype="130" unbalanced="0">
      <fieldsUsage count="2">
        <fieldUsage x="-1"/>
        <fieldUsage x="0"/>
      </fieldsUsage>
    </cacheHierarchy>
    <cacheHierarchy uniqueName="[Zakres].[CustomerID]" caption="CustomerID" attribute="1" defaultMemberUniqueName="[Zakres].[CustomerID].[All]" allUniqueName="[Zakres].[CustomerID].[All]" dimensionUniqueName="[Zakres]" displayFolder="" count="2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2" memberValueDatatype="20" unbalanced="0"/>
    <cacheHierarchy uniqueName="[Zakres].[Device]" caption="Device" attribute="1" defaultMemberUniqueName="[Zakres].[Device].[All]" allUniqueName="[Zakres].[Device].[All]" dimensionUniqueName="[Zakres]" displayFolder="" count="2" memberValueDatatype="130" unbalanced="0"/>
    <cacheHierarchy uniqueName="[Zakres].[DeviceCategory]" caption="DeviceCategory" attribute="1" defaultMemberUniqueName="[Zakres].[DeviceCategory].[All]" allUniqueName="[Zakres].[DeviceCategory].[All]" dimensionUniqueName="[Zakres]" displayFolder="" count="2" memberValueDatatype="130" unbalanced="0"/>
    <cacheHierarchy uniqueName="[Zakres].[Gender]" caption="Gender" attribute="1" defaultMemberUniqueName="[Zakres].[Gender].[All]" allUniqueName="[Zakres].[Gender].[All]" dimensionUniqueName="[Zakres]" displayFolder="" count="2" memberValueDatatype="130" unbalanced="0"/>
    <cacheHierarchy uniqueName="[Zakres].[InvoiceDate]" caption="InvoiceDate" attribute="1" time="1" defaultMemberUniqueName="[Zakres].[InvoiceDate].[All]" allUniqueName="[Zakres].[InvoiceDate].[All]" dimensionUniqueName="[Zakres]" displayFolder="" count="2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2" memberValueDatatype="130" unbalanced="0">
      <fieldsUsage count="2">
        <fieldUsage x="-1"/>
        <fieldUsage x="2"/>
      </fieldsUsage>
    </cacheHierarchy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2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2" memberValueDatatype="130" unbalanced="0">
      <fieldsUsage count="2">
        <fieldUsage x="-1"/>
        <fieldUsage x="1"/>
      </fieldsUsage>
    </cacheHierarchy>
    <cacheHierarchy uniqueName="[Zakres].[InvoiceNumber]" caption="InvoiceNumber" attribute="1" defaultMemberUniqueName="[Zakres].[InvoiceNumber].[All]" allUniqueName="[Zakres].[InvoiceNumber].[All]" dimensionUniqueName="[Zakres]" displayFolder="" count="2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2" memberValueDatatype="130" unbalanced="0"/>
    <cacheHierarchy uniqueName="[Zakres].[OS]" caption="OS" attribute="1" defaultMemberUniqueName="[Zakres].[OS].[All]" allUniqueName="[Zakres].[OS].[All]" dimensionUniqueName="[Zakres]" displayFolder="" count="2" memberValueDatatype="130" unbalanced="0"/>
    <cacheHierarchy uniqueName="[Zakres].[Price]" caption="Price" attribute="1" defaultMemberUniqueName="[Zakres].[Price].[All]" allUniqueName="[Zakres].[Price].[All]" dimensionUniqueName="[Zakres]" displayFolder="" count="2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2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2" memberValueDatatype="20" unbalanced="0"/>
    <cacheHierarchy uniqueName="[Zakres].[Quantity]" caption="Quantity" attribute="1" defaultMemberUniqueName="[Zakres].[Quantity].[All]" allUniqueName="[Zakres].[Quantity].[All]" dimensionUniqueName="[Zakres]" displayFolder="" count="2" memberValueDatatype="20" unbalanced="0"/>
    <cacheHierarchy uniqueName="[Zakres].[Sales]" caption="Sales" attribute="1" defaultMemberUniqueName="[Zakres].[Sales].[All]" allUniqueName="[Zakres].[Sales].[All]" dimensionUniqueName="[Zakres]" displayFolder="" count="2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2" memberValueDatatype="5" unbalanced="0"/>
    <cacheHierarchy uniqueName="[Zakres].[Total]" caption="Total" attribute="1" defaultMemberUniqueName="[Zakres].[Total].[All]" allUniqueName="[Zakres].[Total].[All]" dimensionUniqueName="[Zakres]" displayFolder="" count="2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2" memberValueDatatype="130" unbalanced="0"/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2" memberValueDatatype="20" unbalanced="0" hidden="1"/>
    <cacheHierarchy uniqueName="[Measures].[Suma Price]" caption="Suma Price" measure="1" displayFolder="" measureGroup="Zakre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FFERENCE]" caption="DIFFERENCE" measure="1" displayFolder="" measureGroup="Zakres" count="0"/>
    <cacheHierarchy uniqueName="[Measures].[roznica]" caption="roznica" measure="1" displayFolder="" measureGroup="Zakres" count="0" oneField="1">
      <fieldsUsage count="1">
        <fieldUsage x="5"/>
      </fieldsUsage>
    </cacheHierarchy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Zakres" uniqueName="[Zakres]" caption="Zakres"/>
  </dimensions>
  <measureGroups count="1">
    <measureGroup name="Zakres" caption="Zakr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saveData="0" refreshedBy="karolina karolina" refreshedDate="45318.760617708336" backgroundQuery="1" createdVersion="3" refreshedVersion="6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2">
    <cacheHierarchy uniqueName="[Zakres].[Country]" caption="Country" attribute="1" defaultMemberUniqueName="[Zakres].[Country].[All]" allUniqueName="[Zakres].[Country].[All]" dimensionUniqueName="[Zakres]" displayFolder="" count="0" memberValueDatatype="130" unbalanced="0"/>
    <cacheHierarchy uniqueName="[Zakres].[CustomerID]" caption="CustomerID" attribute="1" defaultMemberUniqueName="[Zakres].[CustomerID].[All]" allUniqueName="[Zakres].[CustomerID].[All]" dimensionUniqueName="[Zakres]" displayFolder="" count="0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0" memberValueDatatype="20" unbalanced="0"/>
    <cacheHierarchy uniqueName="[Zakres].[Device]" caption="Device" attribute="1" defaultMemberUniqueName="[Zakres].[Device].[All]" allUniqueName="[Zakres].[Device].[All]" dimensionUniqueName="[Zakres]" displayFolder="" count="2" memberValueDatatype="130" unbalanced="0"/>
    <cacheHierarchy uniqueName="[Zakres].[DeviceCategory]" caption="DeviceCategory" attribute="1" defaultMemberUniqueName="[Zakres].[DeviceCategory].[All]" allUniqueName="[Zakres].[DeviceCategory].[All]" dimensionUniqueName="[Zakres]" displayFolder="" count="0" memberValueDatatype="130" unbalanced="0"/>
    <cacheHierarchy uniqueName="[Zakres].[Gender]" caption="Gender" attribute="1" defaultMemberUniqueName="[Zakres].[Gender].[All]" allUniqueName="[Zakres].[Gender].[All]" dimensionUniqueName="[Zakres]" displayFolder="" count="2" memberValueDatatype="130" unbalanced="0"/>
    <cacheHierarchy uniqueName="[Zakres].[InvoiceDate]" caption="InvoiceDate" attribute="1" time="1" defaultMemberUniqueName="[Zakres].[InvoiceDate].[All]" allUniqueName="[Zakres].[InvoiceDate].[All]" dimensionUniqueName="[Zakres]" displayFolder="" count="0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0" memberValueDatatype="130" unbalanced="0"/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0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0" memberValueDatatype="130" unbalanced="0"/>
    <cacheHierarchy uniqueName="[Zakres].[InvoiceNumber]" caption="InvoiceNumber" attribute="1" defaultMemberUniqueName="[Zakres].[InvoiceNumber].[All]" allUniqueName="[Zakres].[InvoiceNumber].[All]" dimensionUniqueName="[Zakres]" displayFolder="" count="0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2" memberValueDatatype="130" unbalanced="0"/>
    <cacheHierarchy uniqueName="[Zakres].[OS]" caption="OS" attribute="1" defaultMemberUniqueName="[Zakres].[OS].[All]" allUniqueName="[Zakres].[OS].[All]" dimensionUniqueName="[Zakres]" displayFolder="" count="0" memberValueDatatype="130" unbalanced="0"/>
    <cacheHierarchy uniqueName="[Zakres].[Price]" caption="Price" attribute="1" defaultMemberUniqueName="[Zakres].[Price].[All]" allUniqueName="[Zakres].[Price].[All]" dimensionUniqueName="[Zakres]" displayFolder="" count="0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0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0" memberValueDatatype="20" unbalanced="0"/>
    <cacheHierarchy uniqueName="[Zakres].[Quantity]" caption="Quantity" attribute="1" defaultMemberUniqueName="[Zakres].[Quantity].[All]" allUniqueName="[Zakres].[Quantity].[All]" dimensionUniqueName="[Zakres]" displayFolder="" count="0" memberValueDatatype="20" unbalanced="0"/>
    <cacheHierarchy uniqueName="[Zakres].[Sales]" caption="Sales" attribute="1" defaultMemberUniqueName="[Zakres].[Sales].[All]" allUniqueName="[Zakres].[Sales].[All]" dimensionUniqueName="[Zakres]" displayFolder="" count="0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0" memberValueDatatype="5" unbalanced="0"/>
    <cacheHierarchy uniqueName="[Zakres].[Total]" caption="Total" attribute="1" defaultMemberUniqueName="[Zakres].[Total].[All]" allUniqueName="[Zakres].[Total].[All]" dimensionUniqueName="[Zakres]" displayFolder="" count="0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2" memberValueDatatype="130" unbalanced="0"/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0" memberValueDatatype="20" unbalanced="0" hidden="1"/>
    <cacheHierarchy uniqueName="[Measures].[DIFFERENCE]" caption="DIFFERENCE" measure="1" displayFolder="" measureGroup="Zakres" count="0"/>
    <cacheHierarchy uniqueName="[Measures].[roznica]" caption="roznica" measure="1" displayFolder="" measureGroup="Zakres" count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  <cacheHierarchy uniqueName="[Measures].[Suma Price]" caption="Suma Price" measure="1" displayFolder="" measureGroup="Zakr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Liczba DeliveryRating]" caption="Liczba DeliveryRating" measure="1" displayFolder="" measureGroup="Zakr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"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saveData="0" refreshedBy="karolina karolina" refreshedDate="45319.762120254629" backgroundQuery="1" createdVersion="3" refreshedVersion="6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2">
    <cacheHierarchy uniqueName="[Zakres].[Country]" caption="Country" attribute="1" defaultMemberUniqueName="[Zakres].[Country].[All]" allUniqueName="[Zakres].[Country].[All]" dimensionUniqueName="[Zakres]" displayFolder="" count="0" memberValueDatatype="130" unbalanced="0"/>
    <cacheHierarchy uniqueName="[Zakres].[CustomerID]" caption="CustomerID" attribute="1" defaultMemberUniqueName="[Zakres].[CustomerID].[All]" allUniqueName="[Zakres].[CustomerID].[All]" dimensionUniqueName="[Zakres]" displayFolder="" count="0" memberValueDatatype="20" unbalanced="0"/>
    <cacheHierarchy uniqueName="[Zakres].[DeliveryRating]" caption="DeliveryRating" attribute="1" defaultMemberUniqueName="[Zakres].[DeliveryRating].[All]" allUniqueName="[Zakres].[DeliveryRating].[All]" dimensionUniqueName="[Zakres]" displayFolder="" count="0" memberValueDatatype="20" unbalanced="0"/>
    <cacheHierarchy uniqueName="[Zakres].[Device]" caption="Device" attribute="1" defaultMemberUniqueName="[Zakres].[Device].[All]" allUniqueName="[Zakres].[Device].[All]" dimensionUniqueName="[Zakres]" displayFolder="" count="0" memberValueDatatype="130" unbalanced="0"/>
    <cacheHierarchy uniqueName="[Zakres].[DeviceCategory]" caption="DeviceCategory" attribute="1" defaultMemberUniqueName="[Zakres].[DeviceCategory].[All]" allUniqueName="[Zakres].[DeviceCategory].[All]" dimensionUniqueName="[Zakres]" displayFolder="" count="0" memberValueDatatype="130" unbalanced="0"/>
    <cacheHierarchy uniqueName="[Zakres].[Gender]" caption="Gender" attribute="1" defaultMemberUniqueName="[Zakres].[Gender].[All]" allUniqueName="[Zakres].[Gender].[All]" dimensionUniqueName="[Zakres]" displayFolder="" count="0" memberValueDatatype="130" unbalanced="0"/>
    <cacheHierarchy uniqueName="[Zakres].[InvoiceDate]" caption="InvoiceDate" attribute="1" time="1" defaultMemberUniqueName="[Zakres].[InvoiceDate].[All]" allUniqueName="[Zakres].[InvoiceDate].[All]" dimensionUniqueName="[Zakres]" displayFolder="" count="2" memberValueDatatype="7" unbalanced="0"/>
    <cacheHierarchy uniqueName="[Zakres].[InvoiceDate (kwartał)]" caption="InvoiceDate (kwartał)" attribute="1" defaultMemberUniqueName="[Zakres].[InvoiceDate (kwartał)].[All]" allUniqueName="[Zakres].[InvoiceDate (kwartał)].[All]" dimensionUniqueName="[Zakres]" displayFolder="" count="0" memberValueDatatype="130" unbalanced="0"/>
    <cacheHierarchy uniqueName="[Zakres].[InvoiceDate (miesiąc)]" caption="InvoiceDate (miesiąc)" attribute="1" defaultMemberUniqueName="[Zakres].[InvoiceDate (miesiąc)].[All]" allUniqueName="[Zakres].[InvoiceDate (miesiąc)].[All]" dimensionUniqueName="[Zakres]" displayFolder="" count="0" memberValueDatatype="130" unbalanced="0"/>
    <cacheHierarchy uniqueName="[Zakres].[InvoiceDate (rok)]" caption="InvoiceDate (rok)" attribute="1" defaultMemberUniqueName="[Zakres].[InvoiceDate (rok)].[All]" allUniqueName="[Zakres].[InvoiceDate (rok)].[All]" dimensionUniqueName="[Zakres]" displayFolder="" count="0" memberValueDatatype="130" unbalanced="0"/>
    <cacheHierarchy uniqueName="[Zakres].[InvoiceNumber]" caption="InvoiceNumber" attribute="1" defaultMemberUniqueName="[Zakres].[InvoiceNumber].[All]" allUniqueName="[Zakres].[InvoiceNumber].[All]" dimensionUniqueName="[Zakres]" displayFolder="" count="0" memberValueDatatype="20" unbalanced="0"/>
    <cacheHierarchy uniqueName="[Zakres].[OrderStatus]" caption="OrderStatus" attribute="1" defaultMemberUniqueName="[Zakres].[OrderStatus].[All]" allUniqueName="[Zakres].[OrderStatus].[All]" dimensionUniqueName="[Zakres]" displayFolder="" count="0" memberValueDatatype="130" unbalanced="0"/>
    <cacheHierarchy uniqueName="[Zakres].[OS]" caption="OS" attribute="1" defaultMemberUniqueName="[Zakres].[OS].[All]" allUniqueName="[Zakres].[OS].[All]" dimensionUniqueName="[Zakres]" displayFolder="" count="0" memberValueDatatype="130" unbalanced="0"/>
    <cacheHierarchy uniqueName="[Zakres].[Price]" caption="Price" attribute="1" defaultMemberUniqueName="[Zakres].[Price].[All]" allUniqueName="[Zakres].[Price].[All]" dimensionUniqueName="[Zakres]" displayFolder="" count="0" memberValueDatatype="5" unbalanced="0"/>
    <cacheHierarchy uniqueName="[Zakres].[ProductID]" caption="ProductID" attribute="1" defaultMemberUniqueName="[Zakres].[ProductID].[All]" allUniqueName="[Zakres].[ProductID].[All]" dimensionUniqueName="[Zakres]" displayFolder="" count="0" memberValueDatatype="20" unbalanced="0"/>
    <cacheHierarchy uniqueName="[Zakres].[ProductRating]" caption="ProductRating" attribute="1" defaultMemberUniqueName="[Zakres].[ProductRating].[All]" allUniqueName="[Zakres].[ProductRating].[All]" dimensionUniqueName="[Zakres]" displayFolder="" count="0" memberValueDatatype="20" unbalanced="0"/>
    <cacheHierarchy uniqueName="[Zakres].[Quantity]" caption="Quantity" attribute="1" defaultMemberUniqueName="[Zakres].[Quantity].[All]" allUniqueName="[Zakres].[Quantity].[All]" dimensionUniqueName="[Zakres]" displayFolder="" count="0" memberValueDatatype="20" unbalanced="0"/>
    <cacheHierarchy uniqueName="[Zakres].[Sales]" caption="Sales" attribute="1" defaultMemberUniqueName="[Zakres].[Sales].[All]" allUniqueName="[Zakres].[Sales].[All]" dimensionUniqueName="[Zakres]" displayFolder="" count="0" memberValueDatatype="5" unbalanced="0"/>
    <cacheHierarchy uniqueName="[Zakres].[SessionDuration]" caption="SessionDuration" attribute="1" defaultMemberUniqueName="[Zakres].[SessionDuration].[All]" allUniqueName="[Zakres].[SessionDuration].[All]" dimensionUniqueName="[Zakres]" displayFolder="" count="0" memberValueDatatype="5" unbalanced="0"/>
    <cacheHierarchy uniqueName="[Zakres].[Total]" caption="Total" attribute="1" defaultMemberUniqueName="[Zakres].[Total].[All]" allUniqueName="[Zakres].[Total].[All]" dimensionUniqueName="[Zakres]" displayFolder="" count="0" memberValueDatatype="5" unbalanced="0"/>
    <cacheHierarchy uniqueName="[Zakres].[TrafficSource]" caption="TrafficSource" attribute="1" defaultMemberUniqueName="[Zakres].[TrafficSource].[All]" allUniqueName="[Zakres].[TrafficSource].[All]" dimensionUniqueName="[Zakres]" displayFolder="" count="0" memberValueDatatype="130" unbalanced="0"/>
    <cacheHierarchy uniqueName="[Zakres].[InvoiceDate (indeks miesiąca)]" caption="InvoiceDate (indeks miesiąca)" attribute="1" defaultMemberUniqueName="[Zakres].[InvoiceDate (indeks miesiąca)].[All]" allUniqueName="[Zakres].[InvoiceDate (indeks miesiąca)].[All]" dimensionUniqueName="[Zakres]" displayFolder="" count="0" memberValueDatatype="20" unbalanced="0" hidden="1"/>
    <cacheHierarchy uniqueName="[Measures].[DIFFERENCE]" caption="DIFFERENCE" measure="1" displayFolder="" measureGroup="Zakres" count="0"/>
    <cacheHierarchy uniqueName="[Measures].[roznica]" caption="roznica" measure="1" displayFolder="" measureGroup="Zakres" count="0"/>
    <cacheHierarchy uniqueName="[Measures].[__XL_Count Zakres]" caption="__XL_Count Zakres" measure="1" displayFolder="" measureGroup="Zakres" count="0" hidden="1"/>
    <cacheHierarchy uniqueName="[Measures].[__No measures defined]" caption="__No measures defined" measure="1" displayFolder="" count="0" hidden="1"/>
    <cacheHierarchy uniqueName="[Measures].[Suma Price]" caption="Suma Price" measure="1" displayFolder="" measureGroup="Zakr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CustomerID]" caption="Suma CustomerID" measure="1" displayFolder="" measureGroup="Zakr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InvoiceNumber]" caption="Suma InvoiceNumber" measure="1" displayFolder="" measureGroup="Zakr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Sales]" caption="Suma Sales" measure="1" displayFolder="" measureGroup="Zakr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Total]" caption="Suma Total" measure="1" displayFolder="" measureGroup="Zakr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SessionDuration]" caption="Suma SessionDuration" measure="1" displayFolder="" measureGroup="Zakr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InvoiceNumber]" caption="Liczba InvoiceNumber" measure="1" displayFolder="" measureGroup="Zakr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CustomerID]" caption="Liczba CustomerID" measure="1" displayFolder="" measureGroup="Zakr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ProductID]" caption="Suma ProductID" measure="1" displayFolder="" measureGroup="Zakr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ductRating]" caption="Suma ProductRating" measure="1" displayFolder="" measureGroup="Zakr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ProductRating]" caption="Średnia ProductRating" measure="1" displayFolder="" measureGroup="Zakr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liveryRating]" caption="Suma DeliveryRating" measure="1" displayFolder="" measureGroup="Zakr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Średnia SessionDuration]" caption="Średnia SessionDuration" measure="1" displayFolder="" measureGroup="Zakr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Total]" caption="Liczba Total" measure="1" displayFolder="" measureGroup="Zakr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Sales]" caption="Liczba Sales" measure="1" displayFolder="" measureGroup="Zakr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Liczba DeliveryRating]" caption="Liczba DeliveryRating" measure="1" displayFolder="" measureGroup="Zakr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00">
  <r>
    <x v="0"/>
    <x v="0"/>
    <x v="0"/>
    <x v="0"/>
    <n v="32"/>
    <n v="3"/>
    <n v="91.37"/>
    <n v="274.11"/>
    <x v="0"/>
    <s v="India"/>
    <x v="0"/>
    <n v="6.54"/>
    <s v="Computer"/>
    <x v="0"/>
    <s v="Windows"/>
    <n v="2"/>
    <n v="5"/>
    <n v="274.11"/>
  </r>
  <r>
    <x v="1"/>
    <x v="0"/>
    <x v="0"/>
    <x v="1"/>
    <n v="34"/>
    <n v="1"/>
    <n v="48.24"/>
    <n v="48.24"/>
    <x v="1"/>
    <s v="India"/>
    <x v="0"/>
    <n v="5.01"/>
    <s v="Computer"/>
    <x v="1"/>
    <s v="Windows"/>
    <n v="5"/>
    <n v="5"/>
    <n v="0"/>
  </r>
  <r>
    <x v="2"/>
    <x v="1"/>
    <x v="0"/>
    <x v="2"/>
    <n v="64"/>
    <n v="2"/>
    <n v="35.229999999999997"/>
    <n v="70.459999999999994"/>
    <x v="0"/>
    <s v="United States"/>
    <x v="1"/>
    <n v="0.1"/>
    <s v="Computer"/>
    <x v="1"/>
    <s v="Windows"/>
    <n v="1"/>
    <n v="2"/>
    <n v="70.459999999999994"/>
  </r>
  <r>
    <x v="3"/>
    <x v="1"/>
    <x v="1"/>
    <x v="3"/>
    <n v="41"/>
    <n v="2"/>
    <n v="32.33"/>
    <n v="64.66"/>
    <x v="0"/>
    <s v="Philippines"/>
    <x v="0"/>
    <n v="1.95"/>
    <s v="Mobile"/>
    <x v="2"/>
    <s v="Windows"/>
    <n v="4"/>
    <n v="4"/>
    <n v="64.66"/>
  </r>
  <r>
    <x v="4"/>
    <x v="1"/>
    <x v="2"/>
    <x v="4"/>
    <n v="20"/>
    <n v="1"/>
    <n v="81.89"/>
    <n v="81.89"/>
    <x v="0"/>
    <s v="Brazil"/>
    <x v="2"/>
    <n v="9.15"/>
    <s v="Computer"/>
    <x v="0"/>
    <s v="Windows"/>
    <n v="5"/>
    <n v="3"/>
    <n v="81.89"/>
  </r>
  <r>
    <x v="5"/>
    <x v="1"/>
    <x v="2"/>
    <x v="5"/>
    <n v="10"/>
    <n v="3"/>
    <n v="19.34"/>
    <n v="58.02"/>
    <x v="0"/>
    <s v="Egypt"/>
    <x v="2"/>
    <n v="7.89"/>
    <s v="Computer"/>
    <x v="1"/>
    <s v="Windows"/>
    <n v="4"/>
    <n v="5"/>
    <n v="58.02"/>
  </r>
  <r>
    <x v="6"/>
    <x v="1"/>
    <x v="3"/>
    <x v="6"/>
    <n v="46"/>
    <n v="2"/>
    <n v="9.8800000000000008"/>
    <n v="19.760000000000002"/>
    <x v="0"/>
    <s v="Turkey"/>
    <x v="2"/>
    <n v="1.6"/>
    <s v="Computer"/>
    <x v="0"/>
    <s v="Windows"/>
    <n v="4"/>
    <n v="5"/>
    <n v="19.760000000000002"/>
  </r>
  <r>
    <x v="7"/>
    <x v="1"/>
    <x v="4"/>
    <x v="7"/>
    <n v="79"/>
    <n v="2"/>
    <n v="33.28"/>
    <n v="66.56"/>
    <x v="1"/>
    <s v="Japan"/>
    <x v="2"/>
    <n v="0.11"/>
    <s v="Computer"/>
    <x v="0"/>
    <s v="Windows"/>
    <n v="5"/>
    <n v="5"/>
    <n v="0"/>
  </r>
  <r>
    <x v="8"/>
    <x v="1"/>
    <x v="4"/>
    <x v="8"/>
    <n v="91"/>
    <n v="3"/>
    <n v="67.48"/>
    <n v="202.44"/>
    <x v="0"/>
    <s v="United States"/>
    <x v="1"/>
    <n v="8.2799999999999994"/>
    <s v="Mobile"/>
    <x v="3"/>
    <s v="Windows"/>
    <n v="5"/>
    <n v="4"/>
    <n v="202.44"/>
  </r>
  <r>
    <x v="9"/>
    <x v="1"/>
    <x v="5"/>
    <x v="9"/>
    <n v="61"/>
    <n v="2"/>
    <n v="70.34"/>
    <n v="140.68"/>
    <x v="1"/>
    <s v="Japan"/>
    <x v="0"/>
    <n v="1.61"/>
    <s v="Computer"/>
    <x v="0"/>
    <s v="Windows"/>
    <n v="3"/>
    <n v="4"/>
    <n v="0"/>
  </r>
  <r>
    <x v="10"/>
    <x v="0"/>
    <x v="6"/>
    <x v="10"/>
    <n v="31"/>
    <n v="3"/>
    <n v="43.5"/>
    <n v="130.5"/>
    <x v="0"/>
    <s v="China"/>
    <x v="0"/>
    <n v="3.53"/>
    <s v="Computer"/>
    <x v="0"/>
    <s v="Windows"/>
    <n v="3"/>
    <n v="5"/>
    <n v="130.5"/>
  </r>
  <r>
    <x v="11"/>
    <x v="1"/>
    <x v="6"/>
    <x v="11"/>
    <n v="33"/>
    <n v="2"/>
    <n v="28.56"/>
    <n v="57.12"/>
    <x v="2"/>
    <s v="United Kingdom"/>
    <x v="1"/>
    <n v="4.1900000000000004"/>
    <s v="Computer"/>
    <x v="0"/>
    <s v="Linux"/>
    <n v="5"/>
    <n v="4"/>
    <n v="0"/>
  </r>
  <r>
    <x v="12"/>
    <x v="1"/>
    <x v="7"/>
    <x v="12"/>
    <n v="57"/>
    <n v="1"/>
    <n v="13.08"/>
    <n v="13.08"/>
    <x v="0"/>
    <s v="South Korea"/>
    <x v="2"/>
    <n v="6.6"/>
    <s v="Computer"/>
    <x v="1"/>
    <s v="Windows"/>
    <n v="5"/>
    <n v="5"/>
    <n v="13.08"/>
  </r>
  <r>
    <x v="13"/>
    <x v="0"/>
    <x v="8"/>
    <x v="13"/>
    <n v="97"/>
    <n v="1"/>
    <n v="56.74"/>
    <n v="56.74"/>
    <x v="0"/>
    <s v="Japan"/>
    <x v="2"/>
    <n v="4.92"/>
    <s v="Computer"/>
    <x v="0"/>
    <s v="Windows"/>
    <n v="5"/>
    <n v="5"/>
    <n v="56.74"/>
  </r>
  <r>
    <x v="14"/>
    <x v="1"/>
    <x v="8"/>
    <x v="14"/>
    <n v="22"/>
    <n v="2"/>
    <n v="41.48"/>
    <n v="82.96"/>
    <x v="0"/>
    <s v="Japan"/>
    <x v="1"/>
    <n v="8.14"/>
    <s v="Computer"/>
    <x v="1"/>
    <s v="Windows"/>
    <n v="4"/>
    <n v="5"/>
    <n v="82.96"/>
  </r>
  <r>
    <x v="15"/>
    <x v="0"/>
    <x v="9"/>
    <x v="15"/>
    <n v="84"/>
    <n v="3"/>
    <n v="32.880000000000003"/>
    <n v="98.64"/>
    <x v="1"/>
    <s v="Brazil"/>
    <x v="0"/>
    <n v="5.78"/>
    <s v="Computer"/>
    <x v="1"/>
    <s v="Windows"/>
    <n v="5"/>
    <n v="4"/>
    <n v="0"/>
  </r>
  <r>
    <x v="16"/>
    <x v="1"/>
    <x v="9"/>
    <x v="16"/>
    <n v="9"/>
    <n v="1"/>
    <n v="73.83"/>
    <n v="73.83"/>
    <x v="0"/>
    <s v="United Kingdom"/>
    <x v="1"/>
    <n v="3.47"/>
    <s v="Computer"/>
    <x v="1"/>
    <s v="Windows"/>
    <n v="5"/>
    <n v="4"/>
    <n v="73.83"/>
  </r>
  <r>
    <x v="17"/>
    <x v="1"/>
    <x v="10"/>
    <x v="17"/>
    <n v="39"/>
    <n v="3"/>
    <n v="41.61"/>
    <n v="124.83"/>
    <x v="0"/>
    <s v="Russia"/>
    <x v="2"/>
    <n v="8.4499999999999993"/>
    <s v="Computer"/>
    <x v="0"/>
    <s v="Windows"/>
    <n v="4"/>
    <n v="5"/>
    <n v="124.83"/>
  </r>
  <r>
    <x v="18"/>
    <x v="1"/>
    <x v="10"/>
    <x v="18"/>
    <n v="30"/>
    <n v="2"/>
    <n v="6.08"/>
    <n v="12.16"/>
    <x v="3"/>
    <s v="Turkey"/>
    <x v="0"/>
    <n v="8.25"/>
    <s v="Computer"/>
    <x v="1"/>
    <s v="Mac"/>
    <n v="3"/>
    <n v="5"/>
    <n v="0"/>
  </r>
  <r>
    <x v="19"/>
    <x v="0"/>
    <x v="10"/>
    <x v="19"/>
    <n v="43"/>
    <n v="2"/>
    <n v="30.66"/>
    <n v="61.32"/>
    <x v="0"/>
    <s v="Japan"/>
    <x v="0"/>
    <n v="8.17"/>
    <s v="Computer"/>
    <x v="1"/>
    <s v="Windows"/>
    <n v="5"/>
    <n v="3"/>
    <n v="61.32"/>
  </r>
  <r>
    <x v="20"/>
    <x v="1"/>
    <x v="11"/>
    <x v="20"/>
    <n v="29"/>
    <n v="1"/>
    <n v="1.91"/>
    <n v="1.91"/>
    <x v="0"/>
    <s v="China"/>
    <x v="2"/>
    <n v="2.56"/>
    <s v="Mobile"/>
    <x v="3"/>
    <s v="Android"/>
    <n v="5"/>
    <n v="4"/>
    <n v="1.91"/>
  </r>
  <r>
    <x v="21"/>
    <x v="1"/>
    <x v="12"/>
    <x v="21"/>
    <n v="15"/>
    <n v="1"/>
    <n v="6.32"/>
    <n v="6.32"/>
    <x v="0"/>
    <s v="United Kingdom"/>
    <x v="1"/>
    <n v="0.6"/>
    <s v="Computer"/>
    <x v="1"/>
    <s v="Windows"/>
    <n v="4"/>
    <n v="5"/>
    <n v="6.32"/>
  </r>
  <r>
    <x v="22"/>
    <x v="0"/>
    <x v="12"/>
    <x v="22"/>
    <n v="56"/>
    <n v="3"/>
    <n v="87.34"/>
    <n v="262.02"/>
    <x v="0"/>
    <s v="Australia"/>
    <x v="1"/>
    <n v="3.21"/>
    <s v="Mobile"/>
    <x v="3"/>
    <s v="Windows"/>
    <n v="5"/>
    <n v="4"/>
    <n v="262.02"/>
  </r>
  <r>
    <x v="23"/>
    <x v="0"/>
    <x v="12"/>
    <x v="23"/>
    <n v="54"/>
    <n v="1"/>
    <n v="90.78"/>
    <n v="90.78"/>
    <x v="0"/>
    <s v="Saudi Arabia"/>
    <x v="1"/>
    <n v="0.79"/>
    <s v="Computer"/>
    <x v="1"/>
    <s v="Windows"/>
    <n v="5"/>
    <n v="5"/>
    <n v="90.78"/>
  </r>
  <r>
    <x v="24"/>
    <x v="1"/>
    <x v="12"/>
    <x v="24"/>
    <n v="96"/>
    <n v="3"/>
    <n v="36.96"/>
    <n v="110.88"/>
    <x v="0"/>
    <s v="Japan"/>
    <x v="1"/>
    <n v="6.04"/>
    <s v="Mobile"/>
    <x v="3"/>
    <s v="Android"/>
    <n v="3"/>
    <n v="2"/>
    <n v="110.88"/>
  </r>
  <r>
    <x v="25"/>
    <x v="1"/>
    <x v="13"/>
    <x v="25"/>
    <n v="61"/>
    <n v="1"/>
    <n v="70.34"/>
    <n v="70.34"/>
    <x v="2"/>
    <s v="France"/>
    <x v="2"/>
    <n v="1.88"/>
    <s v="Computer"/>
    <x v="0"/>
    <s v="Windows"/>
    <n v="5"/>
    <n v="3"/>
    <n v="0"/>
  </r>
  <r>
    <x v="26"/>
    <x v="0"/>
    <x v="13"/>
    <x v="26"/>
    <n v="24"/>
    <n v="2"/>
    <n v="99.58"/>
    <n v="199.16"/>
    <x v="0"/>
    <s v="United States"/>
    <x v="0"/>
    <n v="0.3"/>
    <s v="Computer"/>
    <x v="0"/>
    <s v="Windows"/>
    <n v="5"/>
    <n v="4"/>
    <n v="199.16"/>
  </r>
  <r>
    <x v="27"/>
    <x v="0"/>
    <x v="14"/>
    <x v="27"/>
    <n v="12"/>
    <n v="3"/>
    <n v="86.11"/>
    <n v="258.33"/>
    <x v="0"/>
    <s v="Taiwan"/>
    <x v="0"/>
    <n v="8.7100000000000009"/>
    <s v="Computer"/>
    <x v="0"/>
    <s v="Windows"/>
    <n v="5"/>
    <n v="4"/>
    <n v="258.33"/>
  </r>
  <r>
    <x v="28"/>
    <x v="1"/>
    <x v="15"/>
    <x v="28"/>
    <n v="90"/>
    <n v="2"/>
    <n v="21.51"/>
    <n v="43.02"/>
    <x v="0"/>
    <s v="India"/>
    <x v="1"/>
    <n v="3.59"/>
    <s v="Computer"/>
    <x v="1"/>
    <s v="Mac"/>
    <n v="5"/>
    <n v="4"/>
    <n v="43.02"/>
  </r>
  <r>
    <x v="29"/>
    <x v="0"/>
    <x v="16"/>
    <x v="29"/>
    <n v="84"/>
    <n v="1"/>
    <n v="32.880000000000003"/>
    <n v="32.880000000000003"/>
    <x v="1"/>
    <s v="United States"/>
    <x v="1"/>
    <n v="8.09"/>
    <s v="Computer"/>
    <x v="1"/>
    <s v="Windows"/>
    <n v="5"/>
    <n v="4"/>
    <n v="0"/>
  </r>
  <r>
    <x v="30"/>
    <x v="1"/>
    <x v="16"/>
    <x v="30"/>
    <n v="40"/>
    <n v="3"/>
    <n v="89.85"/>
    <n v="269.55"/>
    <x v="0"/>
    <s v="Saudi Arabia"/>
    <x v="2"/>
    <n v="8.73"/>
    <s v="Computer"/>
    <x v="0"/>
    <s v="Linux"/>
    <n v="4"/>
    <n v="4"/>
    <n v="269.55"/>
  </r>
  <r>
    <x v="31"/>
    <x v="0"/>
    <x v="17"/>
    <x v="31"/>
    <n v="24"/>
    <n v="3"/>
    <n v="99.58"/>
    <n v="298.74"/>
    <x v="1"/>
    <s v="United States"/>
    <x v="1"/>
    <n v="4.21"/>
    <s v="Computer"/>
    <x v="0"/>
    <s v="Windows"/>
    <n v="5"/>
    <n v="2"/>
    <n v="0"/>
  </r>
  <r>
    <x v="32"/>
    <x v="0"/>
    <x v="17"/>
    <x v="32"/>
    <n v="60"/>
    <n v="1"/>
    <n v="91.28"/>
    <n v="91.28"/>
    <x v="0"/>
    <s v="Saudi Arabia"/>
    <x v="1"/>
    <n v="1.71"/>
    <s v="Computer"/>
    <x v="1"/>
    <s v="Windows"/>
    <n v="4"/>
    <n v="5"/>
    <n v="91.28"/>
  </r>
  <r>
    <x v="33"/>
    <x v="0"/>
    <x v="18"/>
    <x v="33"/>
    <n v="49"/>
    <n v="3"/>
    <n v="99.72"/>
    <n v="299.16000000000003"/>
    <x v="0"/>
    <s v="Indonesia"/>
    <x v="0"/>
    <n v="5.43"/>
    <s v="Computer"/>
    <x v="0"/>
    <s v="Windows"/>
    <n v="5"/>
    <n v="4"/>
    <n v="299.16000000000003"/>
  </r>
  <r>
    <x v="34"/>
    <x v="1"/>
    <x v="18"/>
    <x v="34"/>
    <n v="19"/>
    <n v="3"/>
    <n v="13.2"/>
    <n v="39.6"/>
    <x v="0"/>
    <s v="South Korea"/>
    <x v="2"/>
    <n v="2.69"/>
    <s v="Computer"/>
    <x v="1"/>
    <s v="Windows"/>
    <n v="3"/>
    <n v="1"/>
    <n v="39.6"/>
  </r>
  <r>
    <x v="35"/>
    <x v="1"/>
    <x v="19"/>
    <x v="35"/>
    <n v="69"/>
    <n v="2"/>
    <n v="96.47"/>
    <n v="192.94"/>
    <x v="3"/>
    <s v="South Korea"/>
    <x v="2"/>
    <n v="5.42"/>
    <s v="Mobile"/>
    <x v="2"/>
    <s v="Windows"/>
    <n v="5"/>
    <n v="5"/>
    <n v="0"/>
  </r>
  <r>
    <x v="36"/>
    <x v="1"/>
    <x v="19"/>
    <x v="36"/>
    <n v="9"/>
    <n v="3"/>
    <n v="73.83"/>
    <n v="221.49"/>
    <x v="0"/>
    <s v="Argentina"/>
    <x v="0"/>
    <n v="3.22"/>
    <s v="Mobile"/>
    <x v="3"/>
    <s v="Windows"/>
    <n v="5"/>
    <n v="4"/>
    <n v="221.49"/>
  </r>
  <r>
    <x v="37"/>
    <x v="0"/>
    <x v="20"/>
    <x v="37"/>
    <n v="23"/>
    <n v="3"/>
    <n v="95.72"/>
    <n v="287.16000000000003"/>
    <x v="0"/>
    <s v="Italy"/>
    <x v="0"/>
    <n v="7.98"/>
    <s v="Computer"/>
    <x v="1"/>
    <s v="Mac"/>
    <n v="5"/>
    <n v="3"/>
    <n v="287.16000000000003"/>
  </r>
  <r>
    <x v="38"/>
    <x v="1"/>
    <x v="20"/>
    <x v="38"/>
    <n v="17"/>
    <n v="2"/>
    <n v="18.86"/>
    <n v="37.72"/>
    <x v="1"/>
    <s v="Russia"/>
    <x v="2"/>
    <n v="6.54"/>
    <s v="Computer"/>
    <x v="1"/>
    <s v="Mac"/>
    <n v="3"/>
    <n v="5"/>
    <n v="0"/>
  </r>
  <r>
    <x v="39"/>
    <x v="0"/>
    <x v="21"/>
    <x v="39"/>
    <n v="10"/>
    <n v="1"/>
    <n v="19.34"/>
    <n v="19.34"/>
    <x v="0"/>
    <s v="Japan"/>
    <x v="2"/>
    <n v="4.28"/>
    <s v="Computer"/>
    <x v="1"/>
    <s v="Mac"/>
    <n v="4"/>
    <n v="5"/>
    <n v="19.34"/>
  </r>
  <r>
    <x v="40"/>
    <x v="0"/>
    <x v="22"/>
    <x v="40"/>
    <n v="60"/>
    <n v="2"/>
    <n v="91.28"/>
    <n v="182.56"/>
    <x v="0"/>
    <s v="China"/>
    <x v="2"/>
    <n v="0.74"/>
    <s v="Computer"/>
    <x v="0"/>
    <s v="Windows"/>
    <n v="5"/>
    <n v="4"/>
    <n v="182.56"/>
  </r>
  <r>
    <x v="41"/>
    <x v="0"/>
    <x v="22"/>
    <x v="41"/>
    <n v="76"/>
    <n v="3"/>
    <n v="76.67"/>
    <n v="230.01"/>
    <x v="1"/>
    <s v="Russia"/>
    <x v="1"/>
    <n v="0.65"/>
    <s v="Mobile"/>
    <x v="2"/>
    <s v="Windows"/>
    <n v="5"/>
    <n v="4"/>
    <n v="0"/>
  </r>
  <r>
    <x v="42"/>
    <x v="0"/>
    <x v="23"/>
    <x v="42"/>
    <n v="85"/>
    <n v="1"/>
    <n v="68.31"/>
    <n v="68.31"/>
    <x v="0"/>
    <s v="China"/>
    <x v="2"/>
    <n v="8.32"/>
    <s v="Computer"/>
    <x v="1"/>
    <s v="Windows"/>
    <n v="4"/>
    <n v="5"/>
    <n v="68.31"/>
  </r>
  <r>
    <x v="43"/>
    <x v="1"/>
    <x v="23"/>
    <x v="43"/>
    <n v="97"/>
    <n v="2"/>
    <n v="56.74"/>
    <n v="113.48"/>
    <x v="1"/>
    <s v="Canada"/>
    <x v="0"/>
    <n v="8.4600000000000009"/>
    <s v="Computer"/>
    <x v="0"/>
    <s v="Windows"/>
    <n v="4"/>
    <n v="3"/>
    <n v="0"/>
  </r>
  <r>
    <x v="44"/>
    <x v="0"/>
    <x v="24"/>
    <x v="44"/>
    <n v="24"/>
    <n v="1"/>
    <n v="99.58"/>
    <n v="99.58"/>
    <x v="3"/>
    <s v="Turkey"/>
    <x v="0"/>
    <n v="3.83"/>
    <s v="Computer"/>
    <x v="1"/>
    <s v="Windows"/>
    <n v="5"/>
    <n v="4"/>
    <n v="0"/>
  </r>
  <r>
    <x v="45"/>
    <x v="1"/>
    <x v="25"/>
    <x v="45"/>
    <n v="61"/>
    <n v="2"/>
    <n v="70.34"/>
    <n v="140.68"/>
    <x v="0"/>
    <s v="United States"/>
    <x v="2"/>
    <n v="0.2"/>
    <s v="Computer"/>
    <x v="1"/>
    <s v="Windows"/>
    <n v="5"/>
    <n v="5"/>
    <n v="140.68"/>
  </r>
  <r>
    <x v="46"/>
    <x v="1"/>
    <x v="25"/>
    <x v="46"/>
    <n v="8"/>
    <n v="1"/>
    <n v="67.180000000000007"/>
    <n v="67.180000000000007"/>
    <x v="3"/>
    <s v="Italy"/>
    <x v="2"/>
    <n v="3.94"/>
    <s v="Mobile"/>
    <x v="3"/>
    <s v="Android"/>
    <n v="4"/>
    <n v="5"/>
    <n v="0"/>
  </r>
  <r>
    <x v="47"/>
    <x v="0"/>
    <x v="25"/>
    <x v="47"/>
    <n v="75"/>
    <n v="2"/>
    <n v="32.340000000000003"/>
    <n v="64.680000000000007"/>
    <x v="1"/>
    <s v="India"/>
    <x v="2"/>
    <n v="4.9400000000000004"/>
    <s v="Computer"/>
    <x v="1"/>
    <s v="Windows"/>
    <n v="5"/>
    <n v="5"/>
    <n v="0"/>
  </r>
  <r>
    <x v="48"/>
    <x v="0"/>
    <x v="25"/>
    <x v="48"/>
    <n v="67"/>
    <n v="2"/>
    <n v="17.22"/>
    <n v="34.44"/>
    <x v="0"/>
    <s v="Germany"/>
    <x v="2"/>
    <n v="3.12"/>
    <s v="Mobile"/>
    <x v="2"/>
    <s v="Android"/>
    <n v="3"/>
    <n v="3"/>
    <n v="34.44"/>
  </r>
  <r>
    <x v="49"/>
    <x v="0"/>
    <x v="25"/>
    <x v="49"/>
    <n v="18"/>
    <n v="1"/>
    <n v="1.97"/>
    <n v="1.97"/>
    <x v="0"/>
    <s v="France"/>
    <x v="2"/>
    <n v="6.01"/>
    <s v="Computer"/>
    <x v="1"/>
    <s v="Mac"/>
    <n v="5"/>
    <n v="3"/>
    <n v="1.97"/>
  </r>
  <r>
    <x v="50"/>
    <x v="1"/>
    <x v="26"/>
    <x v="50"/>
    <n v="11"/>
    <n v="2"/>
    <n v="4.3099999999999996"/>
    <n v="8.6199999999999992"/>
    <x v="1"/>
    <s v="Brazil"/>
    <x v="1"/>
    <n v="8.61"/>
    <s v="Computer"/>
    <x v="1"/>
    <s v="Linux"/>
    <n v="3"/>
    <n v="4"/>
    <n v="0"/>
  </r>
  <r>
    <x v="51"/>
    <x v="1"/>
    <x v="26"/>
    <x v="51"/>
    <n v="23"/>
    <n v="1"/>
    <n v="95.72"/>
    <n v="95.72"/>
    <x v="1"/>
    <s v="Taiwan"/>
    <x v="2"/>
    <n v="0.1"/>
    <s v="Computer"/>
    <x v="1"/>
    <s v="Mac"/>
    <n v="5"/>
    <n v="5"/>
    <n v="0"/>
  </r>
  <r>
    <x v="52"/>
    <x v="0"/>
    <x v="26"/>
    <x v="52"/>
    <n v="98"/>
    <n v="1"/>
    <n v="85.04"/>
    <n v="85.04"/>
    <x v="0"/>
    <s v="United States"/>
    <x v="2"/>
    <n v="4.87"/>
    <s v="Computer"/>
    <x v="1"/>
    <s v="Windows"/>
    <n v="5"/>
    <n v="4"/>
    <n v="85.04"/>
  </r>
  <r>
    <x v="53"/>
    <x v="0"/>
    <x v="27"/>
    <x v="53"/>
    <n v="94"/>
    <n v="1"/>
    <n v="17.63"/>
    <n v="17.63"/>
    <x v="3"/>
    <s v="Egypt"/>
    <x v="2"/>
    <n v="9.77"/>
    <s v="Computer"/>
    <x v="1"/>
    <s v="Windows"/>
    <n v="4"/>
    <n v="3"/>
    <n v="0"/>
  </r>
  <r>
    <x v="54"/>
    <x v="1"/>
    <x v="27"/>
    <x v="54"/>
    <n v="9"/>
    <n v="3"/>
    <n v="73.83"/>
    <n v="221.49"/>
    <x v="0"/>
    <s v="United Kingdom"/>
    <x v="2"/>
    <n v="2.74"/>
    <s v="Mobile"/>
    <x v="2"/>
    <s v="Windows"/>
    <n v="5"/>
    <n v="3"/>
    <n v="221.49"/>
  </r>
  <r>
    <x v="55"/>
    <x v="1"/>
    <x v="28"/>
    <x v="55"/>
    <n v="25"/>
    <n v="2"/>
    <n v="11.29"/>
    <n v="22.58"/>
    <x v="2"/>
    <s v="France"/>
    <x v="0"/>
    <n v="0.09"/>
    <s v="Computer"/>
    <x v="0"/>
    <s v="Windows"/>
    <n v="3"/>
    <n v="5"/>
    <n v="0"/>
  </r>
  <r>
    <x v="56"/>
    <x v="0"/>
    <x v="28"/>
    <x v="56"/>
    <n v="19"/>
    <n v="2"/>
    <n v="13.2"/>
    <n v="26.4"/>
    <x v="1"/>
    <s v="United States"/>
    <x v="0"/>
    <n v="2.19"/>
    <s v="Mobile"/>
    <x v="2"/>
    <s v="Windows"/>
    <n v="4"/>
    <n v="5"/>
    <n v="0"/>
  </r>
  <r>
    <x v="57"/>
    <x v="1"/>
    <x v="29"/>
    <x v="57"/>
    <n v="21"/>
    <n v="3"/>
    <n v="98.91"/>
    <n v="296.73"/>
    <x v="0"/>
    <s v="China"/>
    <x v="2"/>
    <n v="2.21"/>
    <s v="Mobile"/>
    <x v="2"/>
    <s v="Windows"/>
    <n v="4"/>
    <n v="3"/>
    <n v="296.73"/>
  </r>
  <r>
    <x v="58"/>
    <x v="1"/>
    <x v="30"/>
    <x v="58"/>
    <n v="27"/>
    <n v="3"/>
    <n v="72.930000000000007"/>
    <n v="218.79"/>
    <x v="0"/>
    <s v="France"/>
    <x v="2"/>
    <n v="8.99"/>
    <s v="Computer"/>
    <x v="1"/>
    <s v="Windows"/>
    <n v="5"/>
    <n v="5"/>
    <n v="218.79"/>
  </r>
  <r>
    <x v="59"/>
    <x v="0"/>
    <x v="30"/>
    <x v="59"/>
    <n v="4"/>
    <n v="2"/>
    <n v="32.43"/>
    <n v="64.86"/>
    <x v="0"/>
    <s v="Taiwan"/>
    <x v="2"/>
    <n v="6.09"/>
    <s v="Mobile"/>
    <x v="3"/>
    <s v="Android"/>
    <n v="5"/>
    <n v="3"/>
    <n v="64.86"/>
  </r>
  <r>
    <x v="60"/>
    <x v="1"/>
    <x v="31"/>
    <x v="60"/>
    <n v="4"/>
    <n v="3"/>
    <n v="32.43"/>
    <n v="97.29"/>
    <x v="1"/>
    <s v="China"/>
    <x v="2"/>
    <n v="8.01"/>
    <s v="Computer"/>
    <x v="0"/>
    <s v="Windows"/>
    <n v="5"/>
    <n v="2"/>
    <n v="0"/>
  </r>
  <r>
    <x v="61"/>
    <x v="1"/>
    <x v="31"/>
    <x v="61"/>
    <n v="47"/>
    <n v="2"/>
    <n v="64.64"/>
    <n v="129.28"/>
    <x v="1"/>
    <s v="Australia"/>
    <x v="0"/>
    <n v="8.31"/>
    <s v="Mobile"/>
    <x v="3"/>
    <s v="Android"/>
    <n v="5"/>
    <n v="5"/>
    <n v="0"/>
  </r>
  <r>
    <x v="62"/>
    <x v="1"/>
    <x v="31"/>
    <x v="62"/>
    <n v="85"/>
    <n v="1"/>
    <n v="68.31"/>
    <n v="68.31"/>
    <x v="0"/>
    <s v="France"/>
    <x v="2"/>
    <n v="0.82"/>
    <s v="Mobile"/>
    <x v="2"/>
    <s v="Android"/>
    <n v="4"/>
    <n v="5"/>
    <n v="68.31"/>
  </r>
  <r>
    <x v="63"/>
    <x v="0"/>
    <x v="31"/>
    <x v="63"/>
    <n v="9"/>
    <n v="2"/>
    <n v="73.83"/>
    <n v="147.66"/>
    <x v="3"/>
    <s v="Japan"/>
    <x v="1"/>
    <n v="0.19"/>
    <s v="Computer"/>
    <x v="1"/>
    <s v="Windows"/>
    <n v="5"/>
    <n v="5"/>
    <n v="0"/>
  </r>
  <r>
    <x v="64"/>
    <x v="1"/>
    <x v="32"/>
    <x v="64"/>
    <n v="29"/>
    <n v="2"/>
    <n v="1.91"/>
    <n v="3.82"/>
    <x v="1"/>
    <s v="United States"/>
    <x v="2"/>
    <n v="7.74"/>
    <s v="Mobile"/>
    <x v="3"/>
    <s v="Android"/>
    <n v="3"/>
    <n v="2"/>
    <n v="0"/>
  </r>
  <r>
    <x v="65"/>
    <x v="0"/>
    <x v="32"/>
    <x v="65"/>
    <n v="79"/>
    <n v="3"/>
    <n v="33.28"/>
    <n v="99.84"/>
    <x v="0"/>
    <s v="Russia"/>
    <x v="2"/>
    <n v="0.71"/>
    <s v="Computer"/>
    <x v="0"/>
    <s v="Windows"/>
    <n v="4"/>
    <n v="4"/>
    <n v="99.84"/>
  </r>
  <r>
    <x v="66"/>
    <x v="0"/>
    <x v="33"/>
    <x v="66"/>
    <n v="62"/>
    <n v="2"/>
    <n v="81.459999999999994"/>
    <n v="162.91999999999999"/>
    <x v="0"/>
    <s v="United Kingdom"/>
    <x v="2"/>
    <n v="3.32"/>
    <s v="Computer"/>
    <x v="1"/>
    <s v="Windows"/>
    <n v="5"/>
    <n v="5"/>
    <n v="162.91999999999999"/>
  </r>
  <r>
    <x v="67"/>
    <x v="1"/>
    <x v="34"/>
    <x v="67"/>
    <n v="80"/>
    <n v="1"/>
    <n v="77.64"/>
    <n v="77.64"/>
    <x v="0"/>
    <s v="Taiwan"/>
    <x v="2"/>
    <n v="0.78"/>
    <s v="Computer"/>
    <x v="0"/>
    <s v="Linux"/>
    <n v="5"/>
    <n v="5"/>
    <n v="77.64"/>
  </r>
  <r>
    <x v="68"/>
    <x v="1"/>
    <x v="35"/>
    <x v="68"/>
    <n v="41"/>
    <n v="2"/>
    <n v="32.33"/>
    <n v="64.66"/>
    <x v="0"/>
    <s v="Switzerland"/>
    <x v="0"/>
    <n v="8.08"/>
    <s v="Computer"/>
    <x v="0"/>
    <s v="Windows"/>
    <n v="4"/>
    <n v="5"/>
    <n v="64.66"/>
  </r>
  <r>
    <x v="69"/>
    <x v="1"/>
    <x v="35"/>
    <x v="69"/>
    <n v="92"/>
    <n v="1"/>
    <n v="58.5"/>
    <n v="58.5"/>
    <x v="1"/>
    <s v="United States"/>
    <x v="2"/>
    <n v="2.89"/>
    <s v="Computer"/>
    <x v="1"/>
    <s v="Windows"/>
    <n v="2"/>
    <n v="5"/>
    <n v="0"/>
  </r>
  <r>
    <x v="70"/>
    <x v="1"/>
    <x v="36"/>
    <x v="70"/>
    <n v="100"/>
    <n v="2"/>
    <n v="98.59"/>
    <n v="197.18"/>
    <x v="1"/>
    <s v="United Kingdom"/>
    <x v="0"/>
    <n v="8.9499999999999993"/>
    <s v="Mobile"/>
    <x v="3"/>
    <s v="Android"/>
    <n v="5"/>
    <n v="5"/>
    <n v="0"/>
  </r>
  <r>
    <x v="71"/>
    <x v="1"/>
    <x v="37"/>
    <x v="71"/>
    <n v="29"/>
    <n v="1"/>
    <n v="1.91"/>
    <n v="1.91"/>
    <x v="0"/>
    <s v="United States"/>
    <x v="2"/>
    <n v="0.62"/>
    <s v="Computer"/>
    <x v="1"/>
    <s v="Windows"/>
    <n v="5"/>
    <n v="5"/>
    <n v="1.91"/>
  </r>
  <r>
    <x v="72"/>
    <x v="0"/>
    <x v="37"/>
    <x v="72"/>
    <n v="38"/>
    <n v="1"/>
    <n v="26.03"/>
    <n v="26.03"/>
    <x v="2"/>
    <s v="Switzerland"/>
    <x v="2"/>
    <n v="8.57"/>
    <s v="Computer"/>
    <x v="0"/>
    <s v="Windows"/>
    <n v="5"/>
    <n v="3"/>
    <n v="0"/>
  </r>
  <r>
    <x v="73"/>
    <x v="1"/>
    <x v="38"/>
    <x v="73"/>
    <n v="25"/>
    <n v="1"/>
    <n v="11.29"/>
    <n v="11.29"/>
    <x v="0"/>
    <s v="India"/>
    <x v="2"/>
    <n v="5.97"/>
    <s v="Mobile"/>
    <x v="3"/>
    <s v="Android"/>
    <n v="5"/>
    <n v="4"/>
    <n v="11.29"/>
  </r>
  <r>
    <x v="74"/>
    <x v="1"/>
    <x v="39"/>
    <x v="74"/>
    <n v="52"/>
    <n v="1"/>
    <n v="20.149999999999999"/>
    <n v="20.149999999999999"/>
    <x v="3"/>
    <s v="Egypt"/>
    <x v="1"/>
    <n v="1.18"/>
    <s v="Mobile"/>
    <x v="2"/>
    <s v="Android"/>
    <n v="5"/>
    <n v="5"/>
    <n v="0"/>
  </r>
  <r>
    <x v="75"/>
    <x v="1"/>
    <x v="39"/>
    <x v="75"/>
    <n v="89"/>
    <n v="3"/>
    <n v="37.61"/>
    <n v="112.83"/>
    <x v="0"/>
    <s v="Brazil"/>
    <x v="2"/>
    <n v="4.47"/>
    <s v="Computer"/>
    <x v="1"/>
    <s v="Mac"/>
    <n v="5"/>
    <n v="3"/>
    <n v="112.83"/>
  </r>
  <r>
    <x v="76"/>
    <x v="1"/>
    <x v="40"/>
    <x v="76"/>
    <n v="46"/>
    <n v="1"/>
    <n v="9.8800000000000008"/>
    <n v="9.8800000000000008"/>
    <x v="0"/>
    <s v="United Kingdom"/>
    <x v="2"/>
    <n v="9.3000000000000007"/>
    <s v="Computer"/>
    <x v="1"/>
    <s v="Windows"/>
    <n v="4"/>
    <n v="5"/>
    <n v="9.8800000000000008"/>
  </r>
  <r>
    <x v="77"/>
    <x v="1"/>
    <x v="40"/>
    <x v="77"/>
    <n v="52"/>
    <n v="2"/>
    <n v="20.149999999999999"/>
    <n v="40.299999999999997"/>
    <x v="0"/>
    <s v="Japan"/>
    <x v="2"/>
    <n v="2.74"/>
    <s v="Mobile"/>
    <x v="2"/>
    <s v="Windows"/>
    <n v="4"/>
    <n v="3"/>
    <n v="40.299999999999997"/>
  </r>
  <r>
    <x v="78"/>
    <x v="1"/>
    <x v="40"/>
    <x v="78"/>
    <n v="73"/>
    <n v="3"/>
    <n v="30.57"/>
    <n v="91.71"/>
    <x v="3"/>
    <s v="Brazil"/>
    <x v="2"/>
    <n v="3.81"/>
    <s v="Computer"/>
    <x v="1"/>
    <s v="Linux"/>
    <n v="4"/>
    <n v="4"/>
    <n v="0"/>
  </r>
  <r>
    <x v="79"/>
    <x v="1"/>
    <x v="40"/>
    <x v="79"/>
    <n v="78"/>
    <n v="1"/>
    <n v="19.66"/>
    <n v="19.66"/>
    <x v="0"/>
    <s v="Italy"/>
    <x v="2"/>
    <n v="0.49"/>
    <s v="Computer"/>
    <x v="1"/>
    <s v="Windows"/>
    <n v="4"/>
    <n v="5"/>
    <n v="19.66"/>
  </r>
  <r>
    <x v="80"/>
    <x v="1"/>
    <x v="40"/>
    <x v="80"/>
    <n v="8"/>
    <n v="1"/>
    <n v="67.180000000000007"/>
    <n v="67.180000000000007"/>
    <x v="1"/>
    <s v="Japan"/>
    <x v="2"/>
    <n v="0.52"/>
    <s v="Computer"/>
    <x v="0"/>
    <s v="Windows"/>
    <n v="3"/>
    <n v="4"/>
    <n v="0"/>
  </r>
  <r>
    <x v="81"/>
    <x v="1"/>
    <x v="41"/>
    <x v="81"/>
    <n v="50"/>
    <n v="2"/>
    <n v="50.71"/>
    <n v="101.42"/>
    <x v="0"/>
    <s v="Germany"/>
    <x v="0"/>
    <n v="8.31"/>
    <s v="Computer"/>
    <x v="0"/>
    <s v="Windows"/>
    <n v="4"/>
    <n v="4"/>
    <n v="101.42"/>
  </r>
  <r>
    <x v="82"/>
    <x v="1"/>
    <x v="41"/>
    <x v="82"/>
    <n v="46"/>
    <n v="3"/>
    <n v="9.8800000000000008"/>
    <n v="29.64"/>
    <x v="0"/>
    <s v="South Korea"/>
    <x v="2"/>
    <n v="2.83"/>
    <s v="Mobile"/>
    <x v="2"/>
    <s v="Windows"/>
    <n v="3"/>
    <n v="3"/>
    <n v="29.64"/>
  </r>
  <r>
    <x v="83"/>
    <x v="0"/>
    <x v="42"/>
    <x v="83"/>
    <n v="91"/>
    <n v="2"/>
    <n v="67.48"/>
    <n v="134.96"/>
    <x v="0"/>
    <s v="South Korea"/>
    <x v="2"/>
    <n v="5.69"/>
    <s v="Computer"/>
    <x v="1"/>
    <s v="Windows"/>
    <n v="5"/>
    <n v="2"/>
    <n v="134.96"/>
  </r>
  <r>
    <x v="84"/>
    <x v="1"/>
    <x v="42"/>
    <x v="84"/>
    <n v="80"/>
    <n v="2"/>
    <n v="77.64"/>
    <n v="155.28"/>
    <x v="3"/>
    <s v="Germany"/>
    <x v="2"/>
    <n v="1.24"/>
    <s v="Mobile"/>
    <x v="2"/>
    <s v="Windows"/>
    <n v="5"/>
    <n v="5"/>
    <n v="0"/>
  </r>
  <r>
    <x v="85"/>
    <x v="1"/>
    <x v="43"/>
    <x v="85"/>
    <n v="52"/>
    <n v="2"/>
    <n v="20.149999999999999"/>
    <n v="40.299999999999997"/>
    <x v="0"/>
    <s v="Italy"/>
    <x v="1"/>
    <n v="9.68"/>
    <s v="Computer"/>
    <x v="0"/>
    <s v="Windows"/>
    <n v="5"/>
    <n v="4"/>
    <n v="40.299999999999997"/>
  </r>
  <r>
    <x v="86"/>
    <x v="1"/>
    <x v="43"/>
    <x v="86"/>
    <n v="22"/>
    <n v="3"/>
    <n v="41.48"/>
    <n v="124.44"/>
    <x v="0"/>
    <s v="Australia"/>
    <x v="0"/>
    <n v="4.4400000000000004"/>
    <s v="Computer"/>
    <x v="0"/>
    <s v="Windows"/>
    <n v="5"/>
    <n v="3"/>
    <n v="124.44"/>
  </r>
  <r>
    <x v="87"/>
    <x v="1"/>
    <x v="43"/>
    <x v="87"/>
    <n v="21"/>
    <n v="1"/>
    <n v="98.91"/>
    <n v="98.91"/>
    <x v="0"/>
    <s v="Japan"/>
    <x v="0"/>
    <n v="4.59"/>
    <s v="Mobile"/>
    <x v="3"/>
    <s v="Android"/>
    <n v="5"/>
    <n v="4"/>
    <n v="98.91"/>
  </r>
  <r>
    <x v="88"/>
    <x v="0"/>
    <x v="44"/>
    <x v="88"/>
    <n v="66"/>
    <n v="1"/>
    <n v="56.01"/>
    <n v="56.01"/>
    <x v="0"/>
    <s v="China"/>
    <x v="0"/>
    <n v="6.68"/>
    <s v="Computer"/>
    <x v="1"/>
    <s v="Windows"/>
    <n v="5"/>
    <n v="5"/>
    <n v="56.01"/>
  </r>
  <r>
    <x v="89"/>
    <x v="1"/>
    <x v="45"/>
    <x v="89"/>
    <n v="78"/>
    <n v="3"/>
    <n v="19.66"/>
    <n v="58.98"/>
    <x v="0"/>
    <s v="Mexico"/>
    <x v="2"/>
    <n v="5.32"/>
    <s v="Computer"/>
    <x v="1"/>
    <s v="Windows"/>
    <n v="5"/>
    <n v="4"/>
    <n v="58.98"/>
  </r>
  <r>
    <x v="90"/>
    <x v="1"/>
    <x v="45"/>
    <x v="90"/>
    <n v="89"/>
    <n v="1"/>
    <n v="37.61"/>
    <n v="37.61"/>
    <x v="0"/>
    <s v="Italy"/>
    <x v="0"/>
    <n v="8.77"/>
    <s v="Computer"/>
    <x v="0"/>
    <s v="Windows"/>
    <n v="5"/>
    <n v="5"/>
    <n v="37.61"/>
  </r>
  <r>
    <x v="91"/>
    <x v="1"/>
    <x v="45"/>
    <x v="91"/>
    <n v="84"/>
    <n v="3"/>
    <n v="32.880000000000003"/>
    <n v="98.64"/>
    <x v="0"/>
    <s v="Mexico"/>
    <x v="2"/>
    <n v="9.64"/>
    <s v="Computer"/>
    <x v="0"/>
    <s v="Linux"/>
    <n v="5"/>
    <n v="4"/>
    <n v="98.64"/>
  </r>
  <r>
    <x v="92"/>
    <x v="1"/>
    <x v="45"/>
    <x v="92"/>
    <n v="5"/>
    <n v="1"/>
    <n v="11.97"/>
    <n v="11.97"/>
    <x v="1"/>
    <s v="Taiwan"/>
    <x v="2"/>
    <n v="5.14"/>
    <s v="Mobile"/>
    <x v="3"/>
    <s v="Android"/>
    <n v="5"/>
    <n v="3"/>
    <n v="0"/>
  </r>
  <r>
    <x v="93"/>
    <x v="1"/>
    <x v="46"/>
    <x v="93"/>
    <n v="82"/>
    <n v="2"/>
    <n v="5.82"/>
    <n v="11.64"/>
    <x v="0"/>
    <s v="Russia"/>
    <x v="0"/>
    <n v="9.17"/>
    <s v="Computer"/>
    <x v="1"/>
    <s v="Mac"/>
    <n v="5"/>
    <n v="5"/>
    <n v="11.64"/>
  </r>
  <r>
    <x v="94"/>
    <x v="1"/>
    <x v="46"/>
    <x v="94"/>
    <n v="5"/>
    <n v="2"/>
    <n v="11.97"/>
    <n v="23.94"/>
    <x v="3"/>
    <s v="Brazil"/>
    <x v="1"/>
    <n v="6.05"/>
    <s v="Computer"/>
    <x v="0"/>
    <s v="Windows"/>
    <n v="5"/>
    <n v="2"/>
    <n v="0"/>
  </r>
  <r>
    <x v="95"/>
    <x v="1"/>
    <x v="46"/>
    <x v="95"/>
    <n v="98"/>
    <n v="3"/>
    <n v="85.04"/>
    <n v="255.12"/>
    <x v="3"/>
    <s v="Netherlands"/>
    <x v="0"/>
    <n v="9.5500000000000007"/>
    <s v="Computer"/>
    <x v="1"/>
    <s v="Windows"/>
    <n v="5"/>
    <n v="4"/>
    <n v="0"/>
  </r>
  <r>
    <x v="96"/>
    <x v="1"/>
    <x v="47"/>
    <x v="96"/>
    <n v="67"/>
    <n v="3"/>
    <n v="17.22"/>
    <n v="51.66"/>
    <x v="3"/>
    <s v="Russia"/>
    <x v="1"/>
    <n v="3.99"/>
    <s v="Computer"/>
    <x v="1"/>
    <s v="Windows"/>
    <n v="2"/>
    <n v="5"/>
    <n v="0"/>
  </r>
  <r>
    <x v="97"/>
    <x v="1"/>
    <x v="47"/>
    <x v="97"/>
    <n v="1"/>
    <n v="2"/>
    <n v="81.91"/>
    <n v="163.82"/>
    <x v="0"/>
    <s v="Mexico"/>
    <x v="0"/>
    <n v="2.23"/>
    <s v="Computer"/>
    <x v="0"/>
    <s v="Windows"/>
    <n v="3"/>
    <n v="5"/>
    <n v="163.82"/>
  </r>
  <r>
    <x v="98"/>
    <x v="1"/>
    <x v="48"/>
    <x v="98"/>
    <n v="59"/>
    <n v="3"/>
    <n v="79.569999999999993"/>
    <n v="238.71"/>
    <x v="0"/>
    <s v="United States"/>
    <x v="0"/>
    <n v="3.95"/>
    <s v="Mobile"/>
    <x v="2"/>
    <s v="Android"/>
    <n v="1"/>
    <n v="5"/>
    <n v="238.71"/>
  </r>
  <r>
    <x v="99"/>
    <x v="1"/>
    <x v="49"/>
    <x v="99"/>
    <n v="25"/>
    <n v="2"/>
    <n v="11.29"/>
    <n v="22.58"/>
    <x v="0"/>
    <s v="Belgium"/>
    <x v="2"/>
    <n v="3.8"/>
    <s v="Computer"/>
    <x v="0"/>
    <s v="Windows"/>
    <n v="5"/>
    <n v="5"/>
    <n v="22.58"/>
  </r>
  <r>
    <x v="100"/>
    <x v="0"/>
    <x v="49"/>
    <x v="100"/>
    <n v="56"/>
    <n v="1"/>
    <n v="87.34"/>
    <n v="87.34"/>
    <x v="0"/>
    <s v="Egypt"/>
    <x v="2"/>
    <n v="0.13"/>
    <s v="Computer"/>
    <x v="0"/>
    <s v="Windows"/>
    <n v="5"/>
    <n v="5"/>
    <n v="87.34"/>
  </r>
  <r>
    <x v="101"/>
    <x v="1"/>
    <x v="50"/>
    <x v="101"/>
    <n v="70"/>
    <n v="1"/>
    <n v="63.88"/>
    <n v="63.88"/>
    <x v="0"/>
    <s v="Canada"/>
    <x v="2"/>
    <n v="4.1500000000000004"/>
    <s v="Computer"/>
    <x v="0"/>
    <s v="Windows"/>
    <n v="4"/>
    <n v="5"/>
    <n v="63.88"/>
  </r>
  <r>
    <x v="102"/>
    <x v="1"/>
    <x v="50"/>
    <x v="102"/>
    <n v="54"/>
    <n v="1"/>
    <n v="90.78"/>
    <n v="90.78"/>
    <x v="3"/>
    <s v="France"/>
    <x v="0"/>
    <n v="8.65"/>
    <s v="Mobile"/>
    <x v="2"/>
    <s v="Windows"/>
    <n v="5"/>
    <n v="3"/>
    <n v="0"/>
  </r>
  <r>
    <x v="103"/>
    <x v="0"/>
    <x v="51"/>
    <x v="103"/>
    <n v="32"/>
    <n v="3"/>
    <n v="91.37"/>
    <n v="274.11"/>
    <x v="1"/>
    <s v="United States"/>
    <x v="0"/>
    <n v="8.4700000000000006"/>
    <s v="Computer"/>
    <x v="1"/>
    <s v="Windows"/>
    <n v="3"/>
    <n v="5"/>
    <n v="0"/>
  </r>
  <r>
    <x v="104"/>
    <x v="1"/>
    <x v="52"/>
    <x v="104"/>
    <n v="51"/>
    <n v="3"/>
    <n v="50.59"/>
    <n v="151.77000000000001"/>
    <x v="1"/>
    <s v="China"/>
    <x v="0"/>
    <n v="4.24"/>
    <s v="Computer"/>
    <x v="0"/>
    <s v="Windows"/>
    <n v="5"/>
    <n v="4"/>
    <n v="0"/>
  </r>
  <r>
    <x v="105"/>
    <x v="0"/>
    <x v="52"/>
    <x v="105"/>
    <n v="95"/>
    <n v="1"/>
    <n v="50.48"/>
    <n v="50.48"/>
    <x v="3"/>
    <s v="United States"/>
    <x v="2"/>
    <n v="3.47"/>
    <s v="Computer"/>
    <x v="1"/>
    <s v="Mac"/>
    <n v="5"/>
    <n v="5"/>
    <n v="0"/>
  </r>
  <r>
    <x v="106"/>
    <x v="1"/>
    <x v="53"/>
    <x v="106"/>
    <n v="73"/>
    <n v="1"/>
    <n v="30.57"/>
    <n v="30.57"/>
    <x v="3"/>
    <s v="Philippines"/>
    <x v="2"/>
    <n v="5.51"/>
    <s v="Computer"/>
    <x v="1"/>
    <s v="Windows"/>
    <n v="4"/>
    <n v="4"/>
    <n v="0"/>
  </r>
  <r>
    <x v="107"/>
    <x v="1"/>
    <x v="53"/>
    <x v="107"/>
    <n v="66"/>
    <n v="2"/>
    <n v="56.01"/>
    <n v="112.02"/>
    <x v="0"/>
    <s v="China"/>
    <x v="2"/>
    <n v="7.53"/>
    <s v="Computer"/>
    <x v="0"/>
    <s v="Linux"/>
    <n v="5"/>
    <n v="5"/>
    <n v="112.02"/>
  </r>
  <r>
    <x v="108"/>
    <x v="0"/>
    <x v="54"/>
    <x v="108"/>
    <n v="12"/>
    <n v="2"/>
    <n v="86.11"/>
    <n v="172.22"/>
    <x v="1"/>
    <s v="Switzerland"/>
    <x v="2"/>
    <n v="4.7"/>
    <s v="Computer"/>
    <x v="0"/>
    <s v="Windows"/>
    <n v="3"/>
    <n v="2"/>
    <n v="0"/>
  </r>
  <r>
    <x v="109"/>
    <x v="1"/>
    <x v="54"/>
    <x v="109"/>
    <n v="27"/>
    <n v="1"/>
    <n v="72.930000000000007"/>
    <n v="72.930000000000007"/>
    <x v="0"/>
    <s v="Vietnam"/>
    <x v="2"/>
    <n v="0.71"/>
    <s v="Computer"/>
    <x v="1"/>
    <s v="Windows"/>
    <n v="5"/>
    <n v="5"/>
    <n v="72.930000000000007"/>
  </r>
  <r>
    <x v="110"/>
    <x v="1"/>
    <x v="55"/>
    <x v="110"/>
    <n v="34"/>
    <n v="3"/>
    <n v="48.24"/>
    <n v="144.72"/>
    <x v="1"/>
    <s v="Indonesia"/>
    <x v="0"/>
    <n v="1.39"/>
    <s v="Mobile"/>
    <x v="3"/>
    <s v="Windows"/>
    <n v="5"/>
    <n v="4"/>
    <n v="0"/>
  </r>
  <r>
    <x v="111"/>
    <x v="1"/>
    <x v="55"/>
    <x v="111"/>
    <n v="32"/>
    <n v="1"/>
    <n v="91.37"/>
    <n v="91.37"/>
    <x v="1"/>
    <s v="India"/>
    <x v="2"/>
    <n v="3.13"/>
    <s v="Mobile"/>
    <x v="3"/>
    <s v="Android"/>
    <n v="5"/>
    <n v="4"/>
    <n v="0"/>
  </r>
  <r>
    <x v="112"/>
    <x v="1"/>
    <x v="55"/>
    <x v="112"/>
    <n v="26"/>
    <n v="3"/>
    <n v="34.43"/>
    <n v="103.29"/>
    <x v="0"/>
    <s v="Canada"/>
    <x v="1"/>
    <n v="4.8600000000000003"/>
    <s v="Mobile"/>
    <x v="3"/>
    <s v="Android"/>
    <n v="2"/>
    <n v="4"/>
    <n v="103.29"/>
  </r>
  <r>
    <x v="113"/>
    <x v="0"/>
    <x v="56"/>
    <x v="113"/>
    <n v="31"/>
    <n v="1"/>
    <n v="43.5"/>
    <n v="43.5"/>
    <x v="1"/>
    <s v="Italy"/>
    <x v="2"/>
    <n v="8.33"/>
    <s v="Computer"/>
    <x v="0"/>
    <s v="Windows"/>
    <n v="5"/>
    <n v="5"/>
    <n v="0"/>
  </r>
  <r>
    <x v="114"/>
    <x v="1"/>
    <x v="56"/>
    <x v="114"/>
    <n v="4"/>
    <n v="2"/>
    <n v="32.43"/>
    <n v="64.86"/>
    <x v="0"/>
    <s v="Nigeria"/>
    <x v="2"/>
    <n v="6.85"/>
    <s v="Mobile"/>
    <x v="3"/>
    <s v="Android"/>
    <n v="4"/>
    <n v="3"/>
    <n v="64.86"/>
  </r>
  <r>
    <x v="115"/>
    <x v="1"/>
    <x v="57"/>
    <x v="115"/>
    <n v="40"/>
    <n v="3"/>
    <n v="89.85"/>
    <n v="269.55"/>
    <x v="0"/>
    <s v="Germany"/>
    <x v="0"/>
    <n v="5.43"/>
    <s v="Mobile"/>
    <x v="2"/>
    <s v="Android"/>
    <n v="4"/>
    <n v="5"/>
    <n v="269.55"/>
  </r>
  <r>
    <x v="116"/>
    <x v="1"/>
    <x v="57"/>
    <x v="116"/>
    <n v="89"/>
    <n v="1"/>
    <n v="37.61"/>
    <n v="37.61"/>
    <x v="0"/>
    <s v="South Korea"/>
    <x v="0"/>
    <n v="9.42"/>
    <s v="Computer"/>
    <x v="1"/>
    <s v="Windows"/>
    <n v="3"/>
    <n v="5"/>
    <n v="37.61"/>
  </r>
  <r>
    <x v="117"/>
    <x v="1"/>
    <x v="57"/>
    <x v="117"/>
    <n v="39"/>
    <n v="1"/>
    <n v="41.61"/>
    <n v="41.61"/>
    <x v="1"/>
    <s v="Netherlands"/>
    <x v="2"/>
    <n v="0.27"/>
    <s v="Mobile"/>
    <x v="3"/>
    <s v="Android"/>
    <n v="4"/>
    <n v="4"/>
    <n v="0"/>
  </r>
  <r>
    <x v="118"/>
    <x v="1"/>
    <x v="57"/>
    <x v="118"/>
    <n v="82"/>
    <n v="3"/>
    <n v="5.82"/>
    <n v="17.46"/>
    <x v="0"/>
    <s v="South Korea"/>
    <x v="0"/>
    <n v="4.1100000000000003"/>
    <s v="Computer"/>
    <x v="0"/>
    <s v="Windows"/>
    <n v="5"/>
    <n v="5"/>
    <n v="17.46"/>
  </r>
  <r>
    <x v="119"/>
    <x v="1"/>
    <x v="58"/>
    <x v="119"/>
    <n v="45"/>
    <n v="2"/>
    <n v="3.67"/>
    <n v="7.34"/>
    <x v="3"/>
    <s v="South Korea"/>
    <x v="2"/>
    <n v="9.84"/>
    <s v="Computer"/>
    <x v="0"/>
    <s v="Windows"/>
    <n v="3"/>
    <n v="5"/>
    <n v="0"/>
  </r>
  <r>
    <x v="120"/>
    <x v="1"/>
    <x v="59"/>
    <x v="120"/>
    <n v="39"/>
    <n v="2"/>
    <n v="41.61"/>
    <n v="83.22"/>
    <x v="1"/>
    <s v="Brazil"/>
    <x v="0"/>
    <n v="6.32"/>
    <s v="Computer"/>
    <x v="1"/>
    <s v="Windows"/>
    <n v="4"/>
    <n v="4"/>
    <n v="0"/>
  </r>
  <r>
    <x v="121"/>
    <x v="1"/>
    <x v="59"/>
    <x v="121"/>
    <n v="44"/>
    <n v="1"/>
    <n v="52.78"/>
    <n v="52.78"/>
    <x v="2"/>
    <s v="France"/>
    <x v="1"/>
    <n v="3.78"/>
    <s v="Computer"/>
    <x v="1"/>
    <s v="Windows"/>
    <n v="5"/>
    <n v="5"/>
    <n v="0"/>
  </r>
  <r>
    <x v="122"/>
    <x v="1"/>
    <x v="60"/>
    <x v="122"/>
    <n v="53"/>
    <n v="3"/>
    <n v="7.51"/>
    <n v="22.53"/>
    <x v="3"/>
    <s v="Indonesia"/>
    <x v="1"/>
    <n v="9.4499999999999993"/>
    <s v="Computer"/>
    <x v="1"/>
    <s v="Windows"/>
    <n v="5"/>
    <n v="4"/>
    <n v="0"/>
  </r>
  <r>
    <x v="123"/>
    <x v="0"/>
    <x v="60"/>
    <x v="123"/>
    <n v="18"/>
    <n v="1"/>
    <n v="1.97"/>
    <n v="1.97"/>
    <x v="0"/>
    <s v="Argentina"/>
    <x v="0"/>
    <n v="3.87"/>
    <s v="Computer"/>
    <x v="1"/>
    <s v="Windows"/>
    <n v="5"/>
    <n v="3"/>
    <n v="1.97"/>
  </r>
  <r>
    <x v="124"/>
    <x v="0"/>
    <x v="61"/>
    <x v="124"/>
    <n v="18"/>
    <n v="2"/>
    <n v="1.97"/>
    <n v="3.94"/>
    <x v="0"/>
    <s v="United Kingdom"/>
    <x v="2"/>
    <n v="1.34"/>
    <s v="Computer"/>
    <x v="0"/>
    <s v="Windows"/>
    <n v="5"/>
    <n v="5"/>
    <n v="3.94"/>
  </r>
  <r>
    <x v="125"/>
    <x v="1"/>
    <x v="61"/>
    <x v="125"/>
    <n v="6"/>
    <n v="3"/>
    <n v="8.07"/>
    <n v="24.21"/>
    <x v="0"/>
    <s v="Switzerland"/>
    <x v="1"/>
    <n v="9.39"/>
    <s v="Computer"/>
    <x v="0"/>
    <s v="Windows"/>
    <n v="4"/>
    <n v="4"/>
    <n v="24.21"/>
  </r>
  <r>
    <x v="126"/>
    <x v="0"/>
    <x v="61"/>
    <x v="126"/>
    <n v="56"/>
    <n v="2"/>
    <n v="87.34"/>
    <n v="174.68"/>
    <x v="0"/>
    <s v="South Korea"/>
    <x v="0"/>
    <n v="4.9000000000000004"/>
    <s v="Computer"/>
    <x v="0"/>
    <s v="Windows"/>
    <n v="5"/>
    <n v="2"/>
    <n v="174.68"/>
  </r>
  <r>
    <x v="127"/>
    <x v="0"/>
    <x v="62"/>
    <x v="127"/>
    <n v="86"/>
    <n v="1"/>
    <n v="93.47"/>
    <n v="93.47"/>
    <x v="0"/>
    <s v="South Korea"/>
    <x v="2"/>
    <n v="2.38"/>
    <s v="Mobile"/>
    <x v="2"/>
    <s v="Windows"/>
    <n v="5"/>
    <n v="5"/>
    <n v="93.47"/>
  </r>
  <r>
    <x v="128"/>
    <x v="1"/>
    <x v="62"/>
    <x v="128"/>
    <n v="85"/>
    <n v="1"/>
    <n v="68.31"/>
    <n v="68.31"/>
    <x v="0"/>
    <s v="Mexico"/>
    <x v="2"/>
    <n v="2.7"/>
    <s v="Computer"/>
    <x v="1"/>
    <s v="Windows"/>
    <n v="5"/>
    <n v="4"/>
    <n v="68.31"/>
  </r>
  <r>
    <x v="129"/>
    <x v="0"/>
    <x v="63"/>
    <x v="129"/>
    <n v="51"/>
    <n v="1"/>
    <n v="50.59"/>
    <n v="50.59"/>
    <x v="1"/>
    <s v="Japan"/>
    <x v="0"/>
    <n v="2.82"/>
    <s v="Mobile"/>
    <x v="3"/>
    <s v="Windows"/>
    <n v="5"/>
    <n v="5"/>
    <n v="0"/>
  </r>
  <r>
    <x v="130"/>
    <x v="1"/>
    <x v="63"/>
    <x v="130"/>
    <n v="47"/>
    <n v="1"/>
    <n v="64.64"/>
    <n v="64.64"/>
    <x v="3"/>
    <s v="India"/>
    <x v="2"/>
    <n v="7.71"/>
    <s v="Computer"/>
    <x v="0"/>
    <s v="Windows"/>
    <n v="4"/>
    <n v="5"/>
    <n v="0"/>
  </r>
  <r>
    <x v="131"/>
    <x v="1"/>
    <x v="64"/>
    <x v="131"/>
    <n v="53"/>
    <n v="1"/>
    <n v="7.51"/>
    <n v="7.51"/>
    <x v="3"/>
    <s v="United States"/>
    <x v="2"/>
    <n v="2.46"/>
    <s v="Mobile"/>
    <x v="2"/>
    <s v="Windows"/>
    <n v="4"/>
    <n v="4"/>
    <n v="0"/>
  </r>
  <r>
    <x v="132"/>
    <x v="1"/>
    <x v="65"/>
    <x v="132"/>
    <n v="71"/>
    <n v="3"/>
    <n v="57.53"/>
    <n v="172.59"/>
    <x v="2"/>
    <s v="South Korea"/>
    <x v="2"/>
    <n v="8.68"/>
    <s v="Computer"/>
    <x v="1"/>
    <s v="Windows"/>
    <n v="5"/>
    <n v="4"/>
    <n v="0"/>
  </r>
  <r>
    <x v="133"/>
    <x v="0"/>
    <x v="65"/>
    <x v="133"/>
    <n v="51"/>
    <n v="2"/>
    <n v="50.59"/>
    <n v="101.18"/>
    <x v="0"/>
    <s v="Canada"/>
    <x v="0"/>
    <n v="0.64"/>
    <s v="Computer"/>
    <x v="0"/>
    <s v="Windows"/>
    <n v="5"/>
    <n v="5"/>
    <n v="101.18"/>
  </r>
  <r>
    <x v="134"/>
    <x v="1"/>
    <x v="66"/>
    <x v="134"/>
    <n v="70"/>
    <n v="3"/>
    <n v="63.88"/>
    <n v="191.64"/>
    <x v="1"/>
    <s v="Spain"/>
    <x v="0"/>
    <n v="2.73"/>
    <s v="Computer"/>
    <x v="1"/>
    <s v="Windows"/>
    <n v="4"/>
    <n v="5"/>
    <n v="0"/>
  </r>
  <r>
    <x v="135"/>
    <x v="1"/>
    <x v="66"/>
    <x v="135"/>
    <n v="4"/>
    <n v="2"/>
    <n v="32.43"/>
    <n v="64.86"/>
    <x v="1"/>
    <s v="Spain"/>
    <x v="2"/>
    <n v="2.0499999999999998"/>
    <s v="Computer"/>
    <x v="1"/>
    <s v="Windows"/>
    <n v="4"/>
    <n v="2"/>
    <n v="0"/>
  </r>
  <r>
    <x v="136"/>
    <x v="1"/>
    <x v="67"/>
    <x v="136"/>
    <n v="39"/>
    <n v="2"/>
    <n v="41.61"/>
    <n v="83.22"/>
    <x v="0"/>
    <s v="Mexico"/>
    <x v="0"/>
    <n v="3.76"/>
    <s v="Computer"/>
    <x v="1"/>
    <s v="Windows"/>
    <n v="5"/>
    <n v="4"/>
    <n v="83.22"/>
  </r>
  <r>
    <x v="137"/>
    <x v="0"/>
    <x v="68"/>
    <x v="137"/>
    <n v="63"/>
    <n v="2"/>
    <n v="57.12"/>
    <n v="114.24"/>
    <x v="3"/>
    <s v="Germany"/>
    <x v="0"/>
    <n v="0.7"/>
    <s v="Computer"/>
    <x v="1"/>
    <s v="Mac"/>
    <n v="5"/>
    <n v="5"/>
    <n v="0"/>
  </r>
  <r>
    <x v="138"/>
    <x v="1"/>
    <x v="68"/>
    <x v="138"/>
    <n v="9"/>
    <n v="1"/>
    <n v="73.83"/>
    <n v="73.83"/>
    <x v="0"/>
    <s v="Canada"/>
    <x v="2"/>
    <n v="7.9"/>
    <s v="Mobile"/>
    <x v="2"/>
    <s v="iOS"/>
    <n v="4"/>
    <n v="5"/>
    <n v="73.83"/>
  </r>
  <r>
    <x v="139"/>
    <x v="1"/>
    <x v="68"/>
    <x v="139"/>
    <n v="50"/>
    <n v="3"/>
    <n v="50.71"/>
    <n v="152.13"/>
    <x v="0"/>
    <s v="France"/>
    <x v="0"/>
    <n v="8.23"/>
    <s v="Computer"/>
    <x v="1"/>
    <s v="Windows"/>
    <n v="4"/>
    <n v="5"/>
    <n v="152.13"/>
  </r>
  <r>
    <x v="140"/>
    <x v="0"/>
    <x v="69"/>
    <x v="140"/>
    <n v="65"/>
    <n v="1"/>
    <n v="38.950000000000003"/>
    <n v="38.950000000000003"/>
    <x v="1"/>
    <s v="Russia"/>
    <x v="2"/>
    <n v="8.44"/>
    <s v="Computer"/>
    <x v="0"/>
    <s v="Windows"/>
    <n v="5"/>
    <n v="5"/>
    <n v="0"/>
  </r>
  <r>
    <x v="141"/>
    <x v="1"/>
    <x v="69"/>
    <x v="141"/>
    <n v="6"/>
    <n v="3"/>
    <n v="8.07"/>
    <n v="24.21"/>
    <x v="3"/>
    <s v="Vietnam"/>
    <x v="1"/>
    <n v="0.3"/>
    <s v="Computer"/>
    <x v="0"/>
    <s v="Windows"/>
    <n v="5"/>
    <n v="4"/>
    <n v="0"/>
  </r>
  <r>
    <x v="142"/>
    <x v="0"/>
    <x v="70"/>
    <x v="142"/>
    <n v="72"/>
    <n v="3"/>
    <n v="3.55"/>
    <n v="10.65"/>
    <x v="0"/>
    <s v="Japan"/>
    <x v="0"/>
    <n v="5.57"/>
    <s v="Computer"/>
    <x v="0"/>
    <s v="Linux"/>
    <n v="3"/>
    <n v="3"/>
    <n v="10.65"/>
  </r>
  <r>
    <x v="143"/>
    <x v="1"/>
    <x v="70"/>
    <x v="143"/>
    <n v="39"/>
    <n v="1"/>
    <n v="41.61"/>
    <n v="41.61"/>
    <x v="1"/>
    <s v="United States"/>
    <x v="2"/>
    <n v="6.25"/>
    <s v="Mobile"/>
    <x v="3"/>
    <s v="Windows"/>
    <n v="5"/>
    <n v="4"/>
    <n v="0"/>
  </r>
  <r>
    <x v="144"/>
    <x v="1"/>
    <x v="71"/>
    <x v="144"/>
    <n v="39"/>
    <n v="1"/>
    <n v="41.61"/>
    <n v="41.61"/>
    <x v="1"/>
    <s v="Spain"/>
    <x v="0"/>
    <n v="0.7"/>
    <s v="Computer"/>
    <x v="0"/>
    <s v="Linux"/>
    <n v="5"/>
    <n v="4"/>
    <n v="0"/>
  </r>
  <r>
    <x v="145"/>
    <x v="1"/>
    <x v="72"/>
    <x v="145"/>
    <n v="56"/>
    <n v="3"/>
    <n v="87.34"/>
    <n v="262.02"/>
    <x v="0"/>
    <s v="Germany"/>
    <x v="0"/>
    <n v="0.54"/>
    <s v="Computer"/>
    <x v="0"/>
    <s v="Windows"/>
    <n v="5"/>
    <n v="4"/>
    <n v="262.02"/>
  </r>
  <r>
    <x v="146"/>
    <x v="1"/>
    <x v="72"/>
    <x v="146"/>
    <n v="70"/>
    <n v="2"/>
    <n v="63.88"/>
    <n v="127.76"/>
    <x v="0"/>
    <s v="South Korea"/>
    <x v="1"/>
    <n v="2.36"/>
    <s v="Computer"/>
    <x v="1"/>
    <s v="Mac"/>
    <n v="4"/>
    <n v="2"/>
    <n v="127.76"/>
  </r>
  <r>
    <x v="147"/>
    <x v="0"/>
    <x v="72"/>
    <x v="147"/>
    <n v="69"/>
    <n v="1"/>
    <n v="96.47"/>
    <n v="96.47"/>
    <x v="1"/>
    <s v="Taiwan"/>
    <x v="2"/>
    <n v="4.2699999999999996"/>
    <s v="Mobile"/>
    <x v="3"/>
    <s v="Android"/>
    <n v="4"/>
    <n v="2"/>
    <n v="0"/>
  </r>
  <r>
    <x v="148"/>
    <x v="1"/>
    <x v="72"/>
    <x v="148"/>
    <n v="10"/>
    <n v="2"/>
    <n v="19.34"/>
    <n v="38.68"/>
    <x v="3"/>
    <s v="Turkey"/>
    <x v="0"/>
    <n v="3.99"/>
    <s v="Computer"/>
    <x v="1"/>
    <s v="Windows"/>
    <n v="3"/>
    <n v="3"/>
    <n v="0"/>
  </r>
  <r>
    <x v="149"/>
    <x v="1"/>
    <x v="72"/>
    <x v="149"/>
    <n v="91"/>
    <n v="2"/>
    <n v="67.48"/>
    <n v="134.96"/>
    <x v="0"/>
    <s v="United Kingdom"/>
    <x v="0"/>
    <n v="5.04"/>
    <s v="Computer"/>
    <x v="0"/>
    <s v="Windows"/>
    <n v="3"/>
    <n v="5"/>
    <n v="134.96"/>
  </r>
  <r>
    <x v="150"/>
    <x v="1"/>
    <x v="72"/>
    <x v="150"/>
    <n v="90"/>
    <n v="1"/>
    <n v="21.51"/>
    <n v="21.51"/>
    <x v="0"/>
    <s v="China"/>
    <x v="2"/>
    <n v="8.18"/>
    <s v="Computer"/>
    <x v="1"/>
    <s v="Windows"/>
    <n v="5"/>
    <n v="4"/>
    <n v="21.51"/>
  </r>
  <r>
    <x v="151"/>
    <x v="0"/>
    <x v="73"/>
    <x v="151"/>
    <n v="24"/>
    <n v="1"/>
    <n v="99.58"/>
    <n v="99.58"/>
    <x v="3"/>
    <s v="India"/>
    <x v="1"/>
    <n v="0.51"/>
    <s v="Mobile"/>
    <x v="2"/>
    <s v="Windows"/>
    <n v="4"/>
    <n v="4"/>
    <n v="0"/>
  </r>
  <r>
    <x v="152"/>
    <x v="0"/>
    <x v="74"/>
    <x v="152"/>
    <n v="66"/>
    <n v="1"/>
    <n v="56.01"/>
    <n v="56.01"/>
    <x v="0"/>
    <s v="Netherlands"/>
    <x v="2"/>
    <n v="1.86"/>
    <s v="Mobile"/>
    <x v="2"/>
    <s v="Android"/>
    <n v="4"/>
    <n v="5"/>
    <n v="56.01"/>
  </r>
  <r>
    <x v="153"/>
    <x v="0"/>
    <x v="74"/>
    <x v="153"/>
    <n v="89"/>
    <n v="1"/>
    <n v="37.61"/>
    <n v="37.61"/>
    <x v="0"/>
    <s v="Italy"/>
    <x v="1"/>
    <n v="6.55"/>
    <s v="Computer"/>
    <x v="1"/>
    <s v="Windows"/>
    <n v="4"/>
    <n v="5"/>
    <n v="37.61"/>
  </r>
  <r>
    <x v="154"/>
    <x v="1"/>
    <x v="75"/>
    <x v="154"/>
    <n v="22"/>
    <n v="2"/>
    <n v="41.48"/>
    <n v="82.96"/>
    <x v="0"/>
    <s v="Vietnam"/>
    <x v="0"/>
    <n v="9.49"/>
    <s v="Computer"/>
    <x v="1"/>
    <s v="Windows"/>
    <n v="3"/>
    <n v="4"/>
    <n v="82.96"/>
  </r>
  <r>
    <x v="155"/>
    <x v="1"/>
    <x v="75"/>
    <x v="155"/>
    <n v="3"/>
    <n v="1"/>
    <n v="97.19"/>
    <n v="97.19"/>
    <x v="3"/>
    <s v="Spain"/>
    <x v="0"/>
    <n v="1.23"/>
    <s v="Computer"/>
    <x v="1"/>
    <s v="Windows"/>
    <n v="2"/>
    <n v="3"/>
    <n v="0"/>
  </r>
  <r>
    <x v="156"/>
    <x v="1"/>
    <x v="76"/>
    <x v="156"/>
    <n v="5"/>
    <n v="3"/>
    <n v="11.97"/>
    <n v="35.909999999999997"/>
    <x v="0"/>
    <s v="United Kingdom"/>
    <x v="2"/>
    <n v="5.96"/>
    <s v="Computer"/>
    <x v="1"/>
    <s v="Windows"/>
    <n v="5"/>
    <n v="5"/>
    <n v="35.909999999999997"/>
  </r>
  <r>
    <x v="14"/>
    <x v="1"/>
    <x v="77"/>
    <x v="157"/>
    <n v="13"/>
    <n v="1"/>
    <n v="41.29"/>
    <n v="41.29"/>
    <x v="0"/>
    <s v="United States"/>
    <x v="0"/>
    <n v="7.14"/>
    <s v="Computer"/>
    <x v="1"/>
    <s v="Windows"/>
    <n v="5"/>
    <n v="3"/>
    <n v="41.29"/>
  </r>
  <r>
    <x v="157"/>
    <x v="1"/>
    <x v="77"/>
    <x v="158"/>
    <n v="88"/>
    <n v="2"/>
    <n v="40.950000000000003"/>
    <n v="81.900000000000006"/>
    <x v="2"/>
    <s v="United States"/>
    <x v="2"/>
    <n v="4.54"/>
    <s v="Mobile"/>
    <x v="2"/>
    <s v="Windows"/>
    <n v="5"/>
    <n v="2"/>
    <n v="0"/>
  </r>
  <r>
    <x v="158"/>
    <x v="1"/>
    <x v="78"/>
    <x v="159"/>
    <n v="49"/>
    <n v="2"/>
    <n v="99.72"/>
    <n v="199.44"/>
    <x v="1"/>
    <s v="China"/>
    <x v="2"/>
    <n v="7.64"/>
    <s v="Computer"/>
    <x v="0"/>
    <s v="Linux"/>
    <n v="3"/>
    <n v="4"/>
    <n v="0"/>
  </r>
  <r>
    <x v="159"/>
    <x v="1"/>
    <x v="79"/>
    <x v="160"/>
    <n v="36"/>
    <n v="2"/>
    <n v="48.16"/>
    <n v="96.32"/>
    <x v="2"/>
    <s v="Egypt"/>
    <x v="2"/>
    <n v="9.06"/>
    <s v="Computer"/>
    <x v="0"/>
    <s v="Windows"/>
    <n v="5"/>
    <n v="4"/>
    <n v="0"/>
  </r>
  <r>
    <x v="160"/>
    <x v="1"/>
    <x v="79"/>
    <x v="161"/>
    <n v="26"/>
    <n v="3"/>
    <n v="34.43"/>
    <n v="103.29"/>
    <x v="0"/>
    <s v="Japan"/>
    <x v="1"/>
    <n v="7.23"/>
    <s v="Computer"/>
    <x v="1"/>
    <s v="Windows"/>
    <n v="3"/>
    <n v="5"/>
    <n v="103.29"/>
  </r>
  <r>
    <x v="161"/>
    <x v="1"/>
    <x v="79"/>
    <x v="162"/>
    <n v="39"/>
    <n v="2"/>
    <n v="41.61"/>
    <n v="83.22"/>
    <x v="0"/>
    <s v="Canada"/>
    <x v="1"/>
    <n v="0.86"/>
    <s v="Computer"/>
    <x v="0"/>
    <s v="Windows"/>
    <n v="5"/>
    <n v="4"/>
    <n v="83.22"/>
  </r>
  <r>
    <x v="162"/>
    <x v="1"/>
    <x v="79"/>
    <x v="163"/>
    <n v="98"/>
    <n v="1"/>
    <n v="85.04"/>
    <n v="85.04"/>
    <x v="0"/>
    <s v="Australia"/>
    <x v="0"/>
    <n v="6.64"/>
    <s v="Computer"/>
    <x v="1"/>
    <s v="Windows"/>
    <n v="5"/>
    <n v="5"/>
    <n v="85.04"/>
  </r>
  <r>
    <x v="163"/>
    <x v="1"/>
    <x v="80"/>
    <x v="164"/>
    <n v="7"/>
    <n v="2"/>
    <n v="59.68"/>
    <n v="119.36"/>
    <x v="0"/>
    <s v="Mexico"/>
    <x v="0"/>
    <n v="3.95"/>
    <s v="Computer"/>
    <x v="0"/>
    <s v="Linux"/>
    <n v="3"/>
    <n v="4"/>
    <n v="119.36"/>
  </r>
  <r>
    <x v="164"/>
    <x v="1"/>
    <x v="81"/>
    <x v="165"/>
    <n v="45"/>
    <n v="3"/>
    <n v="3.67"/>
    <n v="11.01"/>
    <x v="0"/>
    <s v="Indonesia"/>
    <x v="2"/>
    <n v="3.73"/>
    <s v="Computer"/>
    <x v="0"/>
    <s v="Linux"/>
    <n v="3"/>
    <n v="5"/>
    <n v="11.01"/>
  </r>
  <r>
    <x v="165"/>
    <x v="1"/>
    <x v="82"/>
    <x v="166"/>
    <n v="72"/>
    <n v="1"/>
    <n v="3.55"/>
    <n v="3.55"/>
    <x v="2"/>
    <s v="Japan"/>
    <x v="0"/>
    <n v="4.58"/>
    <s v="Mobile"/>
    <x v="3"/>
    <s v="Android"/>
    <n v="5"/>
    <n v="4"/>
    <n v="0"/>
  </r>
  <r>
    <x v="166"/>
    <x v="1"/>
    <x v="82"/>
    <x v="167"/>
    <n v="67"/>
    <n v="1"/>
    <n v="17.22"/>
    <n v="17.22"/>
    <x v="0"/>
    <s v="Canada"/>
    <x v="1"/>
    <n v="0.91"/>
    <s v="Computer"/>
    <x v="1"/>
    <s v="Windows"/>
    <n v="5"/>
    <n v="5"/>
    <n v="17.22"/>
  </r>
  <r>
    <x v="167"/>
    <x v="1"/>
    <x v="83"/>
    <x v="168"/>
    <n v="86"/>
    <n v="3"/>
    <n v="93.47"/>
    <n v="280.41000000000003"/>
    <x v="1"/>
    <s v="Australia"/>
    <x v="0"/>
    <n v="7.84"/>
    <s v="Mobile"/>
    <x v="3"/>
    <s v="iOS"/>
    <n v="3"/>
    <n v="5"/>
    <n v="0"/>
  </r>
  <r>
    <x v="168"/>
    <x v="1"/>
    <x v="83"/>
    <x v="169"/>
    <n v="67"/>
    <n v="2"/>
    <n v="17.22"/>
    <n v="34.44"/>
    <x v="1"/>
    <s v="Russia"/>
    <x v="0"/>
    <n v="4.76"/>
    <s v="Computer"/>
    <x v="0"/>
    <s v="Linux"/>
    <n v="5"/>
    <n v="5"/>
    <n v="0"/>
  </r>
  <r>
    <x v="169"/>
    <x v="1"/>
    <x v="84"/>
    <x v="170"/>
    <n v="81"/>
    <n v="2"/>
    <n v="52.96"/>
    <n v="105.92"/>
    <x v="0"/>
    <s v="United States"/>
    <x v="1"/>
    <n v="6.34"/>
    <s v="Computer"/>
    <x v="1"/>
    <s v="Windows"/>
    <n v="3"/>
    <n v="3"/>
    <n v="105.92"/>
  </r>
  <r>
    <x v="170"/>
    <x v="0"/>
    <x v="84"/>
    <x v="171"/>
    <n v="96"/>
    <n v="2"/>
    <n v="36.96"/>
    <n v="73.92"/>
    <x v="0"/>
    <s v="Germany"/>
    <x v="2"/>
    <n v="10"/>
    <s v="Computer"/>
    <x v="0"/>
    <s v="Windows"/>
    <n v="5"/>
    <n v="3"/>
    <n v="73.92"/>
  </r>
  <r>
    <x v="171"/>
    <x v="1"/>
    <x v="85"/>
    <x v="172"/>
    <n v="83"/>
    <n v="2"/>
    <n v="1.22"/>
    <n v="2.44"/>
    <x v="0"/>
    <s v="Saudi Arabia"/>
    <x v="0"/>
    <n v="2.11"/>
    <s v="Computer"/>
    <x v="1"/>
    <s v="Windows"/>
    <n v="5"/>
    <n v="5"/>
    <n v="2.44"/>
  </r>
  <r>
    <x v="172"/>
    <x v="1"/>
    <x v="85"/>
    <x v="173"/>
    <n v="23"/>
    <n v="3"/>
    <n v="95.72"/>
    <n v="287.16000000000003"/>
    <x v="0"/>
    <s v="Indonesia"/>
    <x v="2"/>
    <n v="8.1199999999999992"/>
    <s v="Computer"/>
    <x v="0"/>
    <s v="Windows"/>
    <n v="3"/>
    <n v="3"/>
    <n v="287.16000000000003"/>
  </r>
  <r>
    <x v="173"/>
    <x v="1"/>
    <x v="86"/>
    <x v="174"/>
    <n v="33"/>
    <n v="2"/>
    <n v="28.56"/>
    <n v="57.12"/>
    <x v="0"/>
    <s v="Canada"/>
    <x v="0"/>
    <n v="8.74"/>
    <s v="Mobile"/>
    <x v="2"/>
    <s v="Windows"/>
    <n v="4"/>
    <n v="4"/>
    <n v="57.12"/>
  </r>
  <r>
    <x v="174"/>
    <x v="1"/>
    <x v="86"/>
    <x v="175"/>
    <n v="5"/>
    <n v="2"/>
    <n v="11.97"/>
    <n v="23.94"/>
    <x v="1"/>
    <s v="United Kingdom"/>
    <x v="1"/>
    <n v="3.59"/>
    <s v="Mobile"/>
    <x v="3"/>
    <s v="Android"/>
    <n v="5"/>
    <n v="5"/>
    <n v="0"/>
  </r>
  <r>
    <x v="175"/>
    <x v="1"/>
    <x v="87"/>
    <x v="176"/>
    <n v="37"/>
    <n v="1"/>
    <n v="11.5"/>
    <n v="11.5"/>
    <x v="0"/>
    <s v="Australia"/>
    <x v="0"/>
    <n v="3.97"/>
    <s v="Computer"/>
    <x v="1"/>
    <s v="Windows"/>
    <n v="5"/>
    <n v="5"/>
    <n v="11.5"/>
  </r>
  <r>
    <x v="176"/>
    <x v="1"/>
    <x v="87"/>
    <x v="177"/>
    <n v="94"/>
    <n v="1"/>
    <n v="17.63"/>
    <n v="17.63"/>
    <x v="0"/>
    <s v="South Korea"/>
    <x v="2"/>
    <n v="5.26"/>
    <s v="Computer"/>
    <x v="1"/>
    <s v="Windows"/>
    <n v="5"/>
    <n v="4"/>
    <n v="17.63"/>
  </r>
  <r>
    <x v="177"/>
    <x v="0"/>
    <x v="87"/>
    <x v="178"/>
    <n v="90"/>
    <n v="3"/>
    <n v="21.51"/>
    <n v="64.53"/>
    <x v="3"/>
    <s v="Netherlands"/>
    <x v="2"/>
    <n v="9.74"/>
    <s v="Mobile"/>
    <x v="3"/>
    <s v="Android"/>
    <n v="5"/>
    <n v="2"/>
    <n v="0"/>
  </r>
  <r>
    <x v="178"/>
    <x v="1"/>
    <x v="88"/>
    <x v="179"/>
    <n v="76"/>
    <n v="2"/>
    <n v="76.67"/>
    <n v="153.34"/>
    <x v="1"/>
    <s v="United States"/>
    <x v="2"/>
    <n v="2.46"/>
    <s v="Computer"/>
    <x v="0"/>
    <s v="Windows"/>
    <n v="5"/>
    <n v="3"/>
    <n v="0"/>
  </r>
  <r>
    <x v="179"/>
    <x v="0"/>
    <x v="88"/>
    <x v="180"/>
    <n v="79"/>
    <n v="2"/>
    <n v="33.28"/>
    <n v="66.56"/>
    <x v="1"/>
    <s v="Mexico"/>
    <x v="0"/>
    <n v="8.61"/>
    <s v="Mobile"/>
    <x v="2"/>
    <s v="Windows"/>
    <n v="2"/>
    <n v="4"/>
    <n v="0"/>
  </r>
  <r>
    <x v="180"/>
    <x v="1"/>
    <x v="89"/>
    <x v="181"/>
    <n v="54"/>
    <n v="2"/>
    <n v="90.78"/>
    <n v="181.56"/>
    <x v="3"/>
    <s v="Germany"/>
    <x v="2"/>
    <n v="5.52"/>
    <s v="Computer"/>
    <x v="0"/>
    <s v="Windows"/>
    <n v="5"/>
    <n v="5"/>
    <n v="0"/>
  </r>
  <r>
    <x v="181"/>
    <x v="1"/>
    <x v="90"/>
    <x v="182"/>
    <n v="66"/>
    <n v="2"/>
    <n v="56.01"/>
    <n v="112.02"/>
    <x v="0"/>
    <s v="Spain"/>
    <x v="0"/>
    <n v="6.86"/>
    <s v="Computer"/>
    <x v="1"/>
    <s v="Mac"/>
    <n v="5"/>
    <n v="5"/>
    <n v="112.02"/>
  </r>
  <r>
    <x v="182"/>
    <x v="0"/>
    <x v="90"/>
    <x v="183"/>
    <n v="41"/>
    <n v="1"/>
    <n v="32.33"/>
    <n v="32.33"/>
    <x v="0"/>
    <s v="Switzerland"/>
    <x v="1"/>
    <n v="2.9"/>
    <s v="Mobile"/>
    <x v="3"/>
    <s v="Windows"/>
    <n v="5"/>
    <n v="5"/>
    <n v="32.33"/>
  </r>
  <r>
    <x v="183"/>
    <x v="1"/>
    <x v="91"/>
    <x v="184"/>
    <n v="94"/>
    <n v="1"/>
    <n v="17.63"/>
    <n v="17.63"/>
    <x v="0"/>
    <s v="Japan"/>
    <x v="0"/>
    <n v="6.64"/>
    <s v="Mobile"/>
    <x v="3"/>
    <s v="Windows"/>
    <n v="5"/>
    <n v="3"/>
    <n v="17.63"/>
  </r>
  <r>
    <x v="184"/>
    <x v="1"/>
    <x v="92"/>
    <x v="185"/>
    <n v="22"/>
    <n v="3"/>
    <n v="41.48"/>
    <n v="124.44"/>
    <x v="3"/>
    <s v="France"/>
    <x v="2"/>
    <n v="2.1"/>
    <s v="Computer"/>
    <x v="1"/>
    <s v="Windows"/>
    <n v="4"/>
    <n v="5"/>
    <n v="0"/>
  </r>
  <r>
    <x v="185"/>
    <x v="1"/>
    <x v="92"/>
    <x v="186"/>
    <n v="84"/>
    <n v="3"/>
    <n v="32.880000000000003"/>
    <n v="98.64"/>
    <x v="0"/>
    <s v="Taiwan"/>
    <x v="2"/>
    <n v="2.33"/>
    <s v="Computer"/>
    <x v="1"/>
    <s v="Mac"/>
    <n v="5"/>
    <n v="5"/>
    <n v="98.64"/>
  </r>
  <r>
    <x v="186"/>
    <x v="0"/>
    <x v="93"/>
    <x v="187"/>
    <n v="60"/>
    <n v="3"/>
    <n v="91.28"/>
    <n v="273.83999999999997"/>
    <x v="0"/>
    <s v="Russia"/>
    <x v="0"/>
    <n v="0.11"/>
    <s v="Computer"/>
    <x v="1"/>
    <s v="Windows"/>
    <n v="3"/>
    <n v="4"/>
    <n v="273.83999999999997"/>
  </r>
  <r>
    <x v="187"/>
    <x v="1"/>
    <x v="94"/>
    <x v="188"/>
    <n v="76"/>
    <n v="2"/>
    <n v="76.67"/>
    <n v="153.34"/>
    <x v="0"/>
    <s v="Mexico"/>
    <x v="2"/>
    <n v="0.31"/>
    <s v="Computer"/>
    <x v="1"/>
    <s v="Windows"/>
    <n v="5"/>
    <n v="4"/>
    <n v="153.34"/>
  </r>
  <r>
    <x v="188"/>
    <x v="1"/>
    <x v="94"/>
    <x v="189"/>
    <n v="78"/>
    <n v="2"/>
    <n v="19.66"/>
    <n v="39.32"/>
    <x v="3"/>
    <s v="Indonesia"/>
    <x v="2"/>
    <n v="6.15"/>
    <s v="Computer"/>
    <x v="1"/>
    <s v="Windows"/>
    <n v="5"/>
    <n v="5"/>
    <n v="0"/>
  </r>
  <r>
    <x v="189"/>
    <x v="1"/>
    <x v="94"/>
    <x v="190"/>
    <n v="61"/>
    <n v="1"/>
    <n v="70.34"/>
    <n v="70.34"/>
    <x v="3"/>
    <s v="Mexico"/>
    <x v="0"/>
    <n v="4.59"/>
    <s v="Computer"/>
    <x v="1"/>
    <s v="Windows"/>
    <n v="5"/>
    <n v="5"/>
    <n v="0"/>
  </r>
  <r>
    <x v="190"/>
    <x v="1"/>
    <x v="94"/>
    <x v="191"/>
    <n v="5"/>
    <n v="1"/>
    <n v="11.97"/>
    <n v="11.97"/>
    <x v="0"/>
    <s v="United States"/>
    <x v="2"/>
    <n v="8.85"/>
    <s v="Computer"/>
    <x v="1"/>
    <s v="Windows"/>
    <n v="4"/>
    <n v="5"/>
    <n v="11.97"/>
  </r>
  <r>
    <x v="191"/>
    <x v="1"/>
    <x v="95"/>
    <x v="192"/>
    <n v="46"/>
    <n v="1"/>
    <n v="9.8800000000000008"/>
    <n v="9.8800000000000008"/>
    <x v="1"/>
    <s v="United States"/>
    <x v="0"/>
    <n v="4.87"/>
    <s v="Computer"/>
    <x v="1"/>
    <s v="Windows"/>
    <n v="4"/>
    <n v="4"/>
    <n v="0"/>
  </r>
  <r>
    <x v="192"/>
    <x v="0"/>
    <x v="96"/>
    <x v="193"/>
    <n v="57"/>
    <n v="1"/>
    <n v="13.08"/>
    <n v="13.08"/>
    <x v="3"/>
    <s v="Vietnam"/>
    <x v="2"/>
    <n v="9.44"/>
    <s v="Computer"/>
    <x v="0"/>
    <s v="Windows"/>
    <n v="3"/>
    <n v="5"/>
    <n v="0"/>
  </r>
  <r>
    <x v="193"/>
    <x v="1"/>
    <x v="96"/>
    <x v="194"/>
    <n v="35"/>
    <n v="2"/>
    <n v="78.78"/>
    <n v="157.56"/>
    <x v="0"/>
    <s v="Netherlands"/>
    <x v="0"/>
    <n v="6.35"/>
    <s v="Computer"/>
    <x v="0"/>
    <s v="Linux"/>
    <n v="4"/>
    <n v="5"/>
    <n v="157.56"/>
  </r>
  <r>
    <x v="194"/>
    <x v="0"/>
    <x v="97"/>
    <x v="195"/>
    <n v="90"/>
    <n v="2"/>
    <n v="21.51"/>
    <n v="43.02"/>
    <x v="0"/>
    <s v="Indonesia"/>
    <x v="0"/>
    <n v="8.01"/>
    <s v="Mobile"/>
    <x v="3"/>
    <s v="Android"/>
    <n v="3"/>
    <n v="5"/>
    <n v="43.02"/>
  </r>
  <r>
    <x v="195"/>
    <x v="1"/>
    <x v="98"/>
    <x v="196"/>
    <n v="41"/>
    <n v="3"/>
    <n v="32.33"/>
    <n v="96.99"/>
    <x v="0"/>
    <s v="Taiwan"/>
    <x v="1"/>
    <n v="9.19"/>
    <s v="Computer"/>
    <x v="0"/>
    <s v="Windows"/>
    <n v="5"/>
    <n v="4"/>
    <n v="96.99"/>
  </r>
  <r>
    <x v="196"/>
    <x v="1"/>
    <x v="98"/>
    <x v="197"/>
    <n v="9"/>
    <n v="1"/>
    <n v="73.83"/>
    <n v="73.83"/>
    <x v="0"/>
    <s v="Brazil"/>
    <x v="1"/>
    <n v="0.54"/>
    <s v="Mobile"/>
    <x v="2"/>
    <s v="Windows"/>
    <n v="3"/>
    <n v="5"/>
    <n v="73.83"/>
  </r>
  <r>
    <x v="197"/>
    <x v="1"/>
    <x v="99"/>
    <x v="198"/>
    <n v="13"/>
    <n v="3"/>
    <n v="41.29"/>
    <n v="123.87"/>
    <x v="0"/>
    <s v="India"/>
    <x v="0"/>
    <n v="3.85"/>
    <s v="Computer"/>
    <x v="1"/>
    <s v="Windows"/>
    <n v="5"/>
    <n v="5"/>
    <n v="123.87"/>
  </r>
  <r>
    <x v="198"/>
    <x v="1"/>
    <x v="99"/>
    <x v="199"/>
    <n v="48"/>
    <n v="3"/>
    <n v="31.26"/>
    <n v="93.78"/>
    <x v="0"/>
    <s v="Vietnam"/>
    <x v="2"/>
    <n v="1.1299999999999999"/>
    <s v="Computer"/>
    <x v="0"/>
    <s v="Linux"/>
    <n v="3"/>
    <n v="4"/>
    <n v="93.78"/>
  </r>
  <r>
    <x v="199"/>
    <x v="1"/>
    <x v="100"/>
    <x v="200"/>
    <n v="14"/>
    <n v="2"/>
    <n v="89.76"/>
    <n v="179.52"/>
    <x v="0"/>
    <s v="Saudi Arabia"/>
    <x v="0"/>
    <n v="1.88"/>
    <s v="Mobile"/>
    <x v="2"/>
    <s v="Android"/>
    <n v="5"/>
    <n v="3"/>
    <n v="179.52"/>
  </r>
  <r>
    <x v="200"/>
    <x v="1"/>
    <x v="101"/>
    <x v="201"/>
    <n v="9"/>
    <n v="2"/>
    <n v="73.83"/>
    <n v="147.66"/>
    <x v="1"/>
    <s v="United Kingdom"/>
    <x v="0"/>
    <n v="6.3"/>
    <s v="Mobile"/>
    <x v="2"/>
    <s v="Windows"/>
    <n v="4"/>
    <n v="3"/>
    <n v="0"/>
  </r>
  <r>
    <x v="201"/>
    <x v="1"/>
    <x v="102"/>
    <x v="202"/>
    <n v="5"/>
    <n v="1"/>
    <n v="11.97"/>
    <n v="11.97"/>
    <x v="0"/>
    <s v="Japan"/>
    <x v="0"/>
    <n v="4.17"/>
    <s v="Computer"/>
    <x v="1"/>
    <s v="Windows"/>
    <n v="4"/>
    <n v="5"/>
    <n v="11.97"/>
  </r>
  <r>
    <x v="202"/>
    <x v="1"/>
    <x v="102"/>
    <x v="203"/>
    <n v="55"/>
    <n v="3"/>
    <n v="73.53"/>
    <n v="220.59"/>
    <x v="0"/>
    <s v="Spain"/>
    <x v="2"/>
    <n v="2.85"/>
    <s v="Mobile"/>
    <x v="2"/>
    <s v="Android"/>
    <n v="4"/>
    <n v="4"/>
    <n v="220.59"/>
  </r>
  <r>
    <x v="203"/>
    <x v="1"/>
    <x v="102"/>
    <x v="204"/>
    <n v="20"/>
    <n v="3"/>
    <n v="81.89"/>
    <n v="245.67"/>
    <x v="0"/>
    <s v="Canada"/>
    <x v="1"/>
    <n v="4.72"/>
    <s v="Computer"/>
    <x v="1"/>
    <s v="Mac"/>
    <n v="5"/>
    <n v="4"/>
    <n v="245.67"/>
  </r>
  <r>
    <x v="204"/>
    <x v="0"/>
    <x v="103"/>
    <x v="205"/>
    <n v="35"/>
    <n v="1"/>
    <n v="78.78"/>
    <n v="78.78"/>
    <x v="1"/>
    <s v="United States"/>
    <x v="0"/>
    <n v="4.13"/>
    <s v="Computer"/>
    <x v="1"/>
    <s v="Windows"/>
    <n v="4"/>
    <n v="5"/>
    <n v="0"/>
  </r>
  <r>
    <x v="205"/>
    <x v="1"/>
    <x v="104"/>
    <x v="206"/>
    <n v="66"/>
    <n v="3"/>
    <n v="56.01"/>
    <n v="168.03"/>
    <x v="3"/>
    <s v="Japan"/>
    <x v="2"/>
    <n v="8.14"/>
    <s v="Mobile"/>
    <x v="3"/>
    <s v="Windows"/>
    <n v="5"/>
    <n v="5"/>
    <n v="0"/>
  </r>
  <r>
    <x v="206"/>
    <x v="0"/>
    <x v="104"/>
    <x v="207"/>
    <n v="87"/>
    <n v="3"/>
    <n v="50.56"/>
    <n v="151.68"/>
    <x v="0"/>
    <s v="India"/>
    <x v="2"/>
    <n v="9.9700000000000006"/>
    <s v="Mobile"/>
    <x v="2"/>
    <s v="Windows"/>
    <n v="3"/>
    <n v="4"/>
    <n v="151.68"/>
  </r>
  <r>
    <x v="207"/>
    <x v="0"/>
    <x v="105"/>
    <x v="208"/>
    <n v="47"/>
    <n v="3"/>
    <n v="64.64"/>
    <n v="193.92"/>
    <x v="0"/>
    <s v="China"/>
    <x v="2"/>
    <n v="6.35"/>
    <s v="Computer"/>
    <x v="0"/>
    <s v="Windows"/>
    <n v="3"/>
    <n v="5"/>
    <n v="193.92"/>
  </r>
  <r>
    <x v="208"/>
    <x v="1"/>
    <x v="105"/>
    <x v="209"/>
    <n v="17"/>
    <n v="2"/>
    <n v="18.86"/>
    <n v="37.72"/>
    <x v="1"/>
    <s v="Poland"/>
    <x v="0"/>
    <n v="3.59"/>
    <s v="Computer"/>
    <x v="1"/>
    <s v="Windows"/>
    <n v="5"/>
    <n v="4"/>
    <n v="0"/>
  </r>
  <r>
    <x v="209"/>
    <x v="0"/>
    <x v="105"/>
    <x v="210"/>
    <n v="18"/>
    <n v="2"/>
    <n v="1.97"/>
    <n v="3.94"/>
    <x v="0"/>
    <s v="Nigeria"/>
    <x v="2"/>
    <n v="8.44"/>
    <s v="Computer"/>
    <x v="1"/>
    <s v="Windows"/>
    <n v="5"/>
    <n v="4"/>
    <n v="3.94"/>
  </r>
  <r>
    <x v="210"/>
    <x v="1"/>
    <x v="106"/>
    <x v="211"/>
    <n v="53"/>
    <n v="2"/>
    <n v="7.51"/>
    <n v="15.02"/>
    <x v="0"/>
    <s v="Switzerland"/>
    <x v="1"/>
    <n v="7.37"/>
    <s v="Mobile"/>
    <x v="2"/>
    <s v="Windows"/>
    <n v="4"/>
    <n v="5"/>
    <n v="15.02"/>
  </r>
  <r>
    <x v="211"/>
    <x v="1"/>
    <x v="107"/>
    <x v="212"/>
    <n v="73"/>
    <n v="2"/>
    <n v="30.57"/>
    <n v="61.14"/>
    <x v="0"/>
    <s v="Canada"/>
    <x v="2"/>
    <n v="4.6500000000000004"/>
    <s v="Computer"/>
    <x v="0"/>
    <s v="Windows"/>
    <n v="5"/>
    <n v="5"/>
    <n v="61.14"/>
  </r>
  <r>
    <x v="212"/>
    <x v="0"/>
    <x v="107"/>
    <x v="213"/>
    <n v="35"/>
    <n v="3"/>
    <n v="78.78"/>
    <n v="236.34"/>
    <x v="0"/>
    <s v="Egypt"/>
    <x v="2"/>
    <n v="1.45"/>
    <s v="Computer"/>
    <x v="0"/>
    <s v="Windows"/>
    <n v="4"/>
    <n v="5"/>
    <n v="236.34"/>
  </r>
  <r>
    <x v="213"/>
    <x v="1"/>
    <x v="107"/>
    <x v="214"/>
    <n v="12"/>
    <n v="2"/>
    <n v="86.11"/>
    <n v="172.22"/>
    <x v="0"/>
    <s v="Canada"/>
    <x v="2"/>
    <n v="1.29"/>
    <s v="Computer"/>
    <x v="0"/>
    <s v="Windows"/>
    <n v="5"/>
    <n v="5"/>
    <n v="172.22"/>
  </r>
  <r>
    <x v="214"/>
    <x v="1"/>
    <x v="108"/>
    <x v="215"/>
    <n v="81"/>
    <n v="1"/>
    <n v="52.96"/>
    <n v="52.96"/>
    <x v="0"/>
    <s v="United States"/>
    <x v="0"/>
    <n v="4.5999999999999996"/>
    <s v="Computer"/>
    <x v="1"/>
    <s v="Windows"/>
    <n v="5"/>
    <n v="4"/>
    <n v="52.96"/>
  </r>
  <r>
    <x v="215"/>
    <x v="1"/>
    <x v="108"/>
    <x v="216"/>
    <n v="75"/>
    <n v="2"/>
    <n v="32.340000000000003"/>
    <n v="64.680000000000007"/>
    <x v="0"/>
    <s v="Indonesia"/>
    <x v="2"/>
    <n v="0.93"/>
    <s v="Computer"/>
    <x v="1"/>
    <s v="Windows"/>
    <n v="4"/>
    <n v="4"/>
    <n v="64.680000000000007"/>
  </r>
  <r>
    <x v="216"/>
    <x v="1"/>
    <x v="109"/>
    <x v="217"/>
    <n v="35"/>
    <n v="3"/>
    <n v="78.78"/>
    <n v="236.34"/>
    <x v="0"/>
    <s v="India"/>
    <x v="2"/>
    <n v="9.34"/>
    <s v="Computer"/>
    <x v="0"/>
    <s v="Windows"/>
    <n v="4"/>
    <n v="3"/>
    <n v="236.34"/>
  </r>
  <r>
    <x v="217"/>
    <x v="1"/>
    <x v="110"/>
    <x v="218"/>
    <n v="84"/>
    <n v="2"/>
    <n v="32.880000000000003"/>
    <n v="65.760000000000005"/>
    <x v="1"/>
    <s v="Italy"/>
    <x v="2"/>
    <n v="7.74"/>
    <s v="Computer"/>
    <x v="0"/>
    <s v="Windows"/>
    <n v="5"/>
    <n v="5"/>
    <n v="0"/>
  </r>
  <r>
    <x v="218"/>
    <x v="0"/>
    <x v="110"/>
    <x v="219"/>
    <n v="74"/>
    <n v="1"/>
    <n v="33.51"/>
    <n v="33.51"/>
    <x v="1"/>
    <s v="Indonesia"/>
    <x v="0"/>
    <n v="5.09"/>
    <s v="Mobile"/>
    <x v="2"/>
    <s v="Windows"/>
    <n v="3"/>
    <n v="4"/>
    <n v="0"/>
  </r>
  <r>
    <x v="219"/>
    <x v="0"/>
    <x v="110"/>
    <x v="220"/>
    <n v="75"/>
    <n v="3"/>
    <n v="32.340000000000003"/>
    <n v="97.02"/>
    <x v="1"/>
    <s v="Argentina"/>
    <x v="2"/>
    <n v="5.98"/>
    <s v="Mobile"/>
    <x v="3"/>
    <s v="Android"/>
    <n v="4"/>
    <n v="5"/>
    <n v="0"/>
  </r>
  <r>
    <x v="220"/>
    <x v="0"/>
    <x v="111"/>
    <x v="221"/>
    <n v="50"/>
    <n v="3"/>
    <n v="50.71"/>
    <n v="152.13"/>
    <x v="1"/>
    <s v="France"/>
    <x v="0"/>
    <n v="8.26"/>
    <s v="Computer"/>
    <x v="1"/>
    <s v="Windows"/>
    <n v="4"/>
    <n v="4"/>
    <n v="0"/>
  </r>
  <r>
    <x v="208"/>
    <x v="1"/>
    <x v="111"/>
    <x v="222"/>
    <n v="70"/>
    <n v="3"/>
    <n v="63.88"/>
    <n v="191.64"/>
    <x v="0"/>
    <s v="Argentina"/>
    <x v="2"/>
    <n v="5.0999999999999996"/>
    <s v="Mobile"/>
    <x v="2"/>
    <s v="Windows"/>
    <n v="5"/>
    <n v="4"/>
    <n v="191.64"/>
  </r>
  <r>
    <x v="221"/>
    <x v="1"/>
    <x v="111"/>
    <x v="223"/>
    <n v="75"/>
    <n v="1"/>
    <n v="32.340000000000003"/>
    <n v="32.340000000000003"/>
    <x v="0"/>
    <s v="Japan"/>
    <x v="2"/>
    <n v="6.01"/>
    <s v="Computer"/>
    <x v="0"/>
    <s v="Windows"/>
    <n v="5"/>
    <n v="5"/>
    <n v="32.340000000000003"/>
  </r>
  <r>
    <x v="222"/>
    <x v="0"/>
    <x v="112"/>
    <x v="224"/>
    <n v="69"/>
    <n v="1"/>
    <n v="96.47"/>
    <n v="96.47"/>
    <x v="1"/>
    <s v="Japan"/>
    <x v="2"/>
    <n v="7.27"/>
    <s v="Computer"/>
    <x v="1"/>
    <s v="Windows"/>
    <n v="4"/>
    <n v="4"/>
    <n v="0"/>
  </r>
  <r>
    <x v="223"/>
    <x v="1"/>
    <x v="112"/>
    <x v="225"/>
    <n v="68"/>
    <n v="1"/>
    <n v="32.68"/>
    <n v="32.68"/>
    <x v="0"/>
    <s v="Belgium"/>
    <x v="2"/>
    <n v="2.34"/>
    <s v="Mobile"/>
    <x v="2"/>
    <s v="Android"/>
    <n v="5"/>
    <n v="5"/>
    <n v="32.68"/>
  </r>
  <r>
    <x v="224"/>
    <x v="1"/>
    <x v="113"/>
    <x v="226"/>
    <n v="69"/>
    <n v="3"/>
    <n v="96.47"/>
    <n v="289.41000000000003"/>
    <x v="1"/>
    <s v="Canada"/>
    <x v="2"/>
    <n v="7.82"/>
    <s v="Computer"/>
    <x v="0"/>
    <s v="Windows"/>
    <n v="5"/>
    <n v="3"/>
    <n v="0"/>
  </r>
  <r>
    <x v="225"/>
    <x v="0"/>
    <x v="114"/>
    <x v="227"/>
    <n v="75"/>
    <n v="3"/>
    <n v="32.340000000000003"/>
    <n v="97.02"/>
    <x v="0"/>
    <s v="United Kingdom"/>
    <x v="1"/>
    <n v="2.97"/>
    <s v="Computer"/>
    <x v="1"/>
    <s v="Windows"/>
    <n v="3"/>
    <n v="5"/>
    <n v="97.02"/>
  </r>
  <r>
    <x v="226"/>
    <x v="0"/>
    <x v="114"/>
    <x v="228"/>
    <n v="74"/>
    <n v="3"/>
    <n v="33.51"/>
    <n v="100.53"/>
    <x v="0"/>
    <s v="China"/>
    <x v="2"/>
    <n v="3.02"/>
    <s v="Computer"/>
    <x v="1"/>
    <s v="Mac"/>
    <n v="3"/>
    <n v="5"/>
    <n v="100.53"/>
  </r>
  <r>
    <x v="227"/>
    <x v="1"/>
    <x v="114"/>
    <x v="229"/>
    <n v="40"/>
    <n v="1"/>
    <n v="89.85"/>
    <n v="89.85"/>
    <x v="1"/>
    <s v="Australia"/>
    <x v="2"/>
    <n v="4.87"/>
    <s v="Computer"/>
    <x v="0"/>
    <s v="Windows"/>
    <n v="5"/>
    <n v="2"/>
    <n v="0"/>
  </r>
  <r>
    <x v="182"/>
    <x v="0"/>
    <x v="115"/>
    <x v="230"/>
    <n v="3"/>
    <n v="2"/>
    <n v="97.19"/>
    <n v="194.38"/>
    <x v="0"/>
    <s v="Germany"/>
    <x v="2"/>
    <n v="3.91"/>
    <s v="Computer"/>
    <x v="0"/>
    <s v="Windows"/>
    <n v="5"/>
    <n v="3"/>
    <n v="194.38"/>
  </r>
  <r>
    <x v="33"/>
    <x v="0"/>
    <x v="115"/>
    <x v="231"/>
    <n v="24"/>
    <n v="3"/>
    <n v="99.58"/>
    <n v="298.74"/>
    <x v="0"/>
    <s v="China"/>
    <x v="0"/>
    <n v="0.46"/>
    <s v="Mobile"/>
    <x v="3"/>
    <s v="Android"/>
    <n v="3"/>
    <n v="4"/>
    <n v="298.74"/>
  </r>
  <r>
    <x v="228"/>
    <x v="0"/>
    <x v="115"/>
    <x v="232"/>
    <n v="72"/>
    <n v="2"/>
    <n v="3.55"/>
    <n v="7.1"/>
    <x v="1"/>
    <s v="Russia"/>
    <x v="0"/>
    <n v="6.84"/>
    <s v="Computer"/>
    <x v="0"/>
    <s v="Windows"/>
    <n v="4"/>
    <n v="1"/>
    <n v="0"/>
  </r>
  <r>
    <x v="229"/>
    <x v="1"/>
    <x v="116"/>
    <x v="233"/>
    <n v="97"/>
    <n v="1"/>
    <n v="56.74"/>
    <n v="56.74"/>
    <x v="2"/>
    <s v="Germany"/>
    <x v="0"/>
    <n v="1.72"/>
    <s v="Computer"/>
    <x v="1"/>
    <s v="Windows"/>
    <n v="4"/>
    <n v="3"/>
    <n v="0"/>
  </r>
  <r>
    <x v="230"/>
    <x v="1"/>
    <x v="116"/>
    <x v="234"/>
    <n v="59"/>
    <n v="2"/>
    <n v="79.569999999999993"/>
    <n v="159.13999999999999"/>
    <x v="0"/>
    <s v="China"/>
    <x v="1"/>
    <n v="6.56"/>
    <s v="Computer"/>
    <x v="1"/>
    <s v="Windows"/>
    <n v="5"/>
    <n v="5"/>
    <n v="159.13999999999999"/>
  </r>
  <r>
    <x v="231"/>
    <x v="1"/>
    <x v="117"/>
    <x v="235"/>
    <n v="96"/>
    <n v="3"/>
    <n v="36.96"/>
    <n v="110.88"/>
    <x v="0"/>
    <s v="United Kingdom"/>
    <x v="2"/>
    <n v="1.93"/>
    <s v="Computer"/>
    <x v="0"/>
    <s v="Windows"/>
    <n v="5"/>
    <n v="4"/>
    <n v="110.88"/>
  </r>
  <r>
    <x v="232"/>
    <x v="0"/>
    <x v="117"/>
    <x v="236"/>
    <n v="52"/>
    <n v="1"/>
    <n v="20.149999999999999"/>
    <n v="20.149999999999999"/>
    <x v="0"/>
    <s v="Australia"/>
    <x v="2"/>
    <n v="6.73"/>
    <s v="Mobile"/>
    <x v="3"/>
    <s v="Android"/>
    <n v="3"/>
    <n v="5"/>
    <n v="20.149999999999999"/>
  </r>
  <r>
    <x v="72"/>
    <x v="0"/>
    <x v="117"/>
    <x v="237"/>
    <n v="47"/>
    <n v="2"/>
    <n v="64.64"/>
    <n v="129.28"/>
    <x v="0"/>
    <s v="Spain"/>
    <x v="2"/>
    <n v="4.5599999999999996"/>
    <s v="Mobile"/>
    <x v="3"/>
    <s v="Android"/>
    <n v="5"/>
    <n v="4"/>
    <n v="129.28"/>
  </r>
  <r>
    <x v="233"/>
    <x v="1"/>
    <x v="118"/>
    <x v="238"/>
    <n v="38"/>
    <n v="3"/>
    <n v="26.03"/>
    <n v="78.09"/>
    <x v="1"/>
    <s v="Russia"/>
    <x v="0"/>
    <n v="2.13"/>
    <s v="Computer"/>
    <x v="1"/>
    <s v="Windows"/>
    <n v="4"/>
    <n v="2"/>
    <n v="0"/>
  </r>
  <r>
    <x v="234"/>
    <x v="0"/>
    <x v="118"/>
    <x v="239"/>
    <n v="44"/>
    <n v="2"/>
    <n v="52.78"/>
    <n v="105.56"/>
    <x v="1"/>
    <s v="Turkey"/>
    <x v="0"/>
    <n v="3.98"/>
    <s v="Computer"/>
    <x v="1"/>
    <s v="Windows"/>
    <n v="5"/>
    <n v="5"/>
    <n v="0"/>
  </r>
  <r>
    <x v="235"/>
    <x v="1"/>
    <x v="119"/>
    <x v="240"/>
    <n v="20"/>
    <n v="2"/>
    <n v="81.89"/>
    <n v="163.78"/>
    <x v="0"/>
    <s v="Canada"/>
    <x v="0"/>
    <n v="4.9800000000000004"/>
    <s v="Computer"/>
    <x v="1"/>
    <s v="Mac"/>
    <n v="4"/>
    <n v="2"/>
    <n v="163.78"/>
  </r>
  <r>
    <x v="236"/>
    <x v="1"/>
    <x v="120"/>
    <x v="241"/>
    <n v="65"/>
    <n v="3"/>
    <n v="38.950000000000003"/>
    <n v="116.85"/>
    <x v="0"/>
    <s v="India"/>
    <x v="1"/>
    <n v="2.09"/>
    <s v="Computer"/>
    <x v="1"/>
    <s v="Windows"/>
    <n v="4"/>
    <n v="4"/>
    <n v="116.85"/>
  </r>
  <r>
    <x v="237"/>
    <x v="1"/>
    <x v="120"/>
    <x v="242"/>
    <n v="99"/>
    <n v="3"/>
    <n v="36.83"/>
    <n v="110.49"/>
    <x v="0"/>
    <s v="Japan"/>
    <x v="0"/>
    <n v="3.42"/>
    <s v="Mobile"/>
    <x v="2"/>
    <s v="Android"/>
    <n v="3"/>
    <n v="5"/>
    <n v="110.49"/>
  </r>
  <r>
    <x v="238"/>
    <x v="1"/>
    <x v="121"/>
    <x v="243"/>
    <n v="66"/>
    <n v="3"/>
    <n v="56.01"/>
    <n v="168.03"/>
    <x v="2"/>
    <s v="Canada"/>
    <x v="1"/>
    <n v="1.79"/>
    <s v="Computer"/>
    <x v="1"/>
    <s v="Windows"/>
    <n v="5"/>
    <n v="4"/>
    <n v="0"/>
  </r>
  <r>
    <x v="239"/>
    <x v="1"/>
    <x v="121"/>
    <x v="244"/>
    <n v="31"/>
    <n v="2"/>
    <n v="43.5"/>
    <n v="87"/>
    <x v="2"/>
    <s v="Japan"/>
    <x v="2"/>
    <n v="5.41"/>
    <s v="Computer"/>
    <x v="0"/>
    <s v="Windows"/>
    <n v="5"/>
    <n v="4"/>
    <n v="0"/>
  </r>
  <r>
    <x v="240"/>
    <x v="1"/>
    <x v="122"/>
    <x v="245"/>
    <n v="47"/>
    <n v="2"/>
    <n v="64.64"/>
    <n v="129.28"/>
    <x v="0"/>
    <s v="Japan"/>
    <x v="2"/>
    <n v="8.86"/>
    <s v="Computer"/>
    <x v="1"/>
    <s v="Windows"/>
    <n v="5"/>
    <n v="3"/>
    <n v="129.28"/>
  </r>
  <r>
    <x v="241"/>
    <x v="1"/>
    <x v="122"/>
    <x v="246"/>
    <n v="56"/>
    <n v="2"/>
    <n v="87.34"/>
    <n v="174.68"/>
    <x v="0"/>
    <s v="Nigeria"/>
    <x v="0"/>
    <n v="2.77"/>
    <s v="Computer"/>
    <x v="0"/>
    <s v="Windows"/>
    <n v="5"/>
    <n v="3"/>
    <n v="174.68"/>
  </r>
  <r>
    <x v="242"/>
    <x v="1"/>
    <x v="123"/>
    <x v="247"/>
    <n v="63"/>
    <n v="1"/>
    <n v="57.12"/>
    <n v="57.12"/>
    <x v="0"/>
    <s v="Russia"/>
    <x v="2"/>
    <n v="2.5"/>
    <s v="Computer"/>
    <x v="1"/>
    <s v="Windows"/>
    <n v="5"/>
    <n v="4"/>
    <n v="57.12"/>
  </r>
  <r>
    <x v="243"/>
    <x v="1"/>
    <x v="124"/>
    <x v="248"/>
    <n v="87"/>
    <n v="3"/>
    <n v="50.56"/>
    <n v="151.68"/>
    <x v="0"/>
    <s v="China"/>
    <x v="0"/>
    <n v="3.8"/>
    <s v="Computer"/>
    <x v="0"/>
    <s v="Windows"/>
    <n v="5"/>
    <n v="5"/>
    <n v="151.68"/>
  </r>
  <r>
    <x v="244"/>
    <x v="1"/>
    <x v="124"/>
    <x v="249"/>
    <n v="91"/>
    <n v="2"/>
    <n v="67.48"/>
    <n v="134.96"/>
    <x v="3"/>
    <s v="United States"/>
    <x v="0"/>
    <n v="4.8600000000000003"/>
    <s v="Computer"/>
    <x v="1"/>
    <s v="Linux"/>
    <n v="4"/>
    <n v="5"/>
    <n v="0"/>
  </r>
  <r>
    <x v="245"/>
    <x v="0"/>
    <x v="125"/>
    <x v="250"/>
    <n v="42"/>
    <n v="2"/>
    <n v="74.77"/>
    <n v="149.54"/>
    <x v="0"/>
    <s v="Mexico"/>
    <x v="2"/>
    <n v="2.12"/>
    <s v="Computer"/>
    <x v="1"/>
    <s v="Windows"/>
    <n v="5"/>
    <n v="4"/>
    <n v="149.54"/>
  </r>
  <r>
    <x v="246"/>
    <x v="1"/>
    <x v="125"/>
    <x v="251"/>
    <n v="13"/>
    <n v="1"/>
    <n v="41.29"/>
    <n v="41.29"/>
    <x v="1"/>
    <s v="Italy"/>
    <x v="2"/>
    <n v="2.14"/>
    <s v="Computer"/>
    <x v="1"/>
    <s v="Linux"/>
    <n v="5"/>
    <n v="2"/>
    <n v="0"/>
  </r>
  <r>
    <x v="247"/>
    <x v="1"/>
    <x v="126"/>
    <x v="252"/>
    <n v="3"/>
    <n v="3"/>
    <n v="97.19"/>
    <n v="291.57"/>
    <x v="0"/>
    <s v="Saudi Arabia"/>
    <x v="0"/>
    <n v="3.87"/>
    <s v="Computer"/>
    <x v="1"/>
    <s v="Windows"/>
    <n v="4"/>
    <n v="3"/>
    <n v="291.57"/>
  </r>
  <r>
    <x v="248"/>
    <x v="1"/>
    <x v="126"/>
    <x v="253"/>
    <n v="4"/>
    <n v="2"/>
    <n v="32.43"/>
    <n v="64.86"/>
    <x v="0"/>
    <s v="China"/>
    <x v="1"/>
    <n v="0.3"/>
    <s v="Mobile"/>
    <x v="3"/>
    <s v="Android"/>
    <n v="4"/>
    <n v="4"/>
    <n v="64.86"/>
  </r>
  <r>
    <x v="191"/>
    <x v="1"/>
    <x v="127"/>
    <x v="254"/>
    <n v="74"/>
    <n v="1"/>
    <n v="33.51"/>
    <n v="33.51"/>
    <x v="3"/>
    <s v="China"/>
    <x v="1"/>
    <n v="4.8499999999999996"/>
    <s v="Computer"/>
    <x v="1"/>
    <s v="Windows"/>
    <n v="3"/>
    <n v="5"/>
    <n v="0"/>
  </r>
  <r>
    <x v="249"/>
    <x v="0"/>
    <x v="127"/>
    <x v="255"/>
    <n v="17"/>
    <n v="1"/>
    <n v="18.86"/>
    <n v="18.86"/>
    <x v="0"/>
    <s v="Taiwan"/>
    <x v="2"/>
    <n v="3.82"/>
    <s v="Computer"/>
    <x v="1"/>
    <s v="Windows"/>
    <n v="5"/>
    <n v="5"/>
    <n v="18.86"/>
  </r>
  <r>
    <x v="250"/>
    <x v="0"/>
    <x v="127"/>
    <x v="256"/>
    <n v="96"/>
    <n v="2"/>
    <n v="36.96"/>
    <n v="73.92"/>
    <x v="3"/>
    <s v="South Korea"/>
    <x v="0"/>
    <n v="1.31"/>
    <s v="Computer"/>
    <x v="0"/>
    <s v="Windows"/>
    <n v="4"/>
    <n v="5"/>
    <n v="0"/>
  </r>
  <r>
    <x v="251"/>
    <x v="1"/>
    <x v="128"/>
    <x v="257"/>
    <n v="12"/>
    <n v="1"/>
    <n v="86.11"/>
    <n v="86.11"/>
    <x v="0"/>
    <s v="Japan"/>
    <x v="1"/>
    <n v="9.64"/>
    <s v="Mobile"/>
    <x v="3"/>
    <s v="Android"/>
    <n v="5"/>
    <n v="2"/>
    <n v="86.11"/>
  </r>
  <r>
    <x v="252"/>
    <x v="1"/>
    <x v="128"/>
    <x v="258"/>
    <n v="48"/>
    <n v="2"/>
    <n v="31.26"/>
    <n v="62.52"/>
    <x v="1"/>
    <s v="China"/>
    <x v="1"/>
    <n v="4.87"/>
    <s v="Mobile"/>
    <x v="2"/>
    <s v="iOS"/>
    <n v="5"/>
    <n v="5"/>
    <n v="0"/>
  </r>
  <r>
    <x v="253"/>
    <x v="1"/>
    <x v="128"/>
    <x v="259"/>
    <n v="81"/>
    <n v="1"/>
    <n v="52.96"/>
    <n v="52.96"/>
    <x v="1"/>
    <s v="Switzerland"/>
    <x v="2"/>
    <n v="8.5399999999999991"/>
    <s v="Computer"/>
    <x v="1"/>
    <s v="Mac"/>
    <n v="4"/>
    <n v="4"/>
    <n v="0"/>
  </r>
  <r>
    <x v="254"/>
    <x v="1"/>
    <x v="128"/>
    <x v="260"/>
    <n v="31"/>
    <n v="3"/>
    <n v="43.5"/>
    <n v="130.5"/>
    <x v="0"/>
    <s v="Germany"/>
    <x v="0"/>
    <n v="6.63"/>
    <s v="Computer"/>
    <x v="1"/>
    <s v="Windows"/>
    <n v="5"/>
    <n v="5"/>
    <n v="130.5"/>
  </r>
  <r>
    <x v="255"/>
    <x v="1"/>
    <x v="129"/>
    <x v="261"/>
    <n v="46"/>
    <n v="2"/>
    <n v="9.8800000000000008"/>
    <n v="19.760000000000002"/>
    <x v="0"/>
    <s v="India"/>
    <x v="2"/>
    <n v="6.46"/>
    <s v="Computer"/>
    <x v="1"/>
    <s v="Windows"/>
    <n v="5"/>
    <n v="5"/>
    <n v="19.760000000000002"/>
  </r>
  <r>
    <x v="256"/>
    <x v="0"/>
    <x v="129"/>
    <x v="262"/>
    <n v="20"/>
    <n v="2"/>
    <n v="81.89"/>
    <n v="163.78"/>
    <x v="3"/>
    <s v="Brazil"/>
    <x v="0"/>
    <n v="8.74"/>
    <s v="Computer"/>
    <x v="1"/>
    <s v="Windows"/>
    <n v="5"/>
    <n v="4"/>
    <n v="0"/>
  </r>
  <r>
    <x v="257"/>
    <x v="1"/>
    <x v="130"/>
    <x v="263"/>
    <n v="55"/>
    <n v="1"/>
    <n v="73.53"/>
    <n v="73.53"/>
    <x v="0"/>
    <s v="Vietnam"/>
    <x v="2"/>
    <n v="6.04"/>
    <s v="Mobile"/>
    <x v="2"/>
    <s v="Windows"/>
    <n v="3"/>
    <n v="5"/>
    <n v="73.53"/>
  </r>
  <r>
    <x v="258"/>
    <x v="1"/>
    <x v="130"/>
    <x v="264"/>
    <n v="79"/>
    <n v="2"/>
    <n v="33.28"/>
    <n v="66.56"/>
    <x v="1"/>
    <s v="South Korea"/>
    <x v="2"/>
    <n v="1.22"/>
    <s v="Mobile"/>
    <x v="3"/>
    <s v="Android"/>
    <n v="3"/>
    <n v="4"/>
    <n v="0"/>
  </r>
  <r>
    <x v="259"/>
    <x v="1"/>
    <x v="131"/>
    <x v="265"/>
    <n v="17"/>
    <n v="1"/>
    <n v="18.86"/>
    <n v="18.86"/>
    <x v="0"/>
    <s v="Japan"/>
    <x v="0"/>
    <n v="5.0599999999999996"/>
    <s v="Mobile"/>
    <x v="2"/>
    <s v="Windows"/>
    <n v="5"/>
    <n v="3"/>
    <n v="18.86"/>
  </r>
  <r>
    <x v="260"/>
    <x v="1"/>
    <x v="132"/>
    <x v="266"/>
    <n v="15"/>
    <n v="2"/>
    <n v="6.32"/>
    <n v="12.64"/>
    <x v="0"/>
    <s v="China"/>
    <x v="0"/>
    <n v="8.93"/>
    <s v="Computer"/>
    <x v="1"/>
    <s v="Windows"/>
    <n v="4"/>
    <n v="5"/>
    <n v="12.64"/>
  </r>
  <r>
    <x v="261"/>
    <x v="1"/>
    <x v="132"/>
    <x v="267"/>
    <n v="89"/>
    <n v="3"/>
    <n v="37.61"/>
    <n v="112.83"/>
    <x v="0"/>
    <s v="Canada"/>
    <x v="0"/>
    <n v="1.63"/>
    <s v="Computer"/>
    <x v="1"/>
    <s v="Windows"/>
    <n v="3"/>
    <n v="5"/>
    <n v="112.83"/>
  </r>
  <r>
    <x v="262"/>
    <x v="1"/>
    <x v="133"/>
    <x v="268"/>
    <n v="26"/>
    <n v="3"/>
    <n v="34.43"/>
    <n v="103.29"/>
    <x v="3"/>
    <s v="United States"/>
    <x v="0"/>
    <n v="1.8"/>
    <s v="Computer"/>
    <x v="1"/>
    <s v="Windows"/>
    <n v="2"/>
    <n v="4"/>
    <n v="0"/>
  </r>
  <r>
    <x v="263"/>
    <x v="1"/>
    <x v="134"/>
    <x v="269"/>
    <n v="44"/>
    <n v="1"/>
    <n v="52.78"/>
    <n v="52.78"/>
    <x v="0"/>
    <s v="Spain"/>
    <x v="2"/>
    <n v="9.7899999999999991"/>
    <s v="Mobile"/>
    <x v="3"/>
    <s v="iOS"/>
    <n v="5"/>
    <n v="5"/>
    <n v="52.78"/>
  </r>
  <r>
    <x v="264"/>
    <x v="1"/>
    <x v="134"/>
    <x v="270"/>
    <n v="94"/>
    <n v="1"/>
    <n v="17.63"/>
    <n v="17.63"/>
    <x v="0"/>
    <s v="Taiwan"/>
    <x v="1"/>
    <n v="2.82"/>
    <s v="Computer"/>
    <x v="0"/>
    <s v="Windows"/>
    <n v="5"/>
    <n v="4"/>
    <n v="17.63"/>
  </r>
  <r>
    <x v="265"/>
    <x v="1"/>
    <x v="135"/>
    <x v="271"/>
    <n v="85"/>
    <n v="3"/>
    <n v="68.31"/>
    <n v="204.93"/>
    <x v="0"/>
    <s v="Turkey"/>
    <x v="2"/>
    <n v="3.84"/>
    <s v="Mobile"/>
    <x v="2"/>
    <s v="Windows"/>
    <n v="4"/>
    <n v="4"/>
    <n v="204.93"/>
  </r>
  <r>
    <x v="266"/>
    <x v="1"/>
    <x v="135"/>
    <x v="272"/>
    <n v="51"/>
    <n v="1"/>
    <n v="50.59"/>
    <n v="50.59"/>
    <x v="0"/>
    <s v="South Korea"/>
    <x v="2"/>
    <n v="2.0099999999999998"/>
    <s v="Computer"/>
    <x v="0"/>
    <s v="Windows"/>
    <n v="5"/>
    <n v="5"/>
    <n v="50.59"/>
  </r>
  <r>
    <x v="267"/>
    <x v="1"/>
    <x v="136"/>
    <x v="273"/>
    <n v="89"/>
    <n v="3"/>
    <n v="37.61"/>
    <n v="112.83"/>
    <x v="0"/>
    <s v="Japan"/>
    <x v="2"/>
    <n v="3.38"/>
    <s v="Mobile"/>
    <x v="3"/>
    <s v="Windows"/>
    <n v="3"/>
    <n v="3"/>
    <n v="112.83"/>
  </r>
  <r>
    <x v="268"/>
    <x v="1"/>
    <x v="136"/>
    <x v="274"/>
    <n v="38"/>
    <n v="2"/>
    <n v="26.03"/>
    <n v="52.06"/>
    <x v="3"/>
    <s v="Taiwan"/>
    <x v="2"/>
    <n v="3.59"/>
    <s v="Computer"/>
    <x v="1"/>
    <s v="Windows"/>
    <n v="1"/>
    <n v="5"/>
    <n v="0"/>
  </r>
  <r>
    <x v="269"/>
    <x v="1"/>
    <x v="136"/>
    <x v="275"/>
    <n v="19"/>
    <n v="3"/>
    <n v="13.2"/>
    <n v="39.6"/>
    <x v="3"/>
    <s v="Australia"/>
    <x v="2"/>
    <n v="5.57"/>
    <s v="Mobile"/>
    <x v="3"/>
    <s v="Android"/>
    <n v="2"/>
    <n v="3"/>
    <n v="0"/>
  </r>
  <r>
    <x v="270"/>
    <x v="1"/>
    <x v="137"/>
    <x v="276"/>
    <n v="39"/>
    <n v="3"/>
    <n v="41.61"/>
    <n v="124.83"/>
    <x v="0"/>
    <s v="Russia"/>
    <x v="2"/>
    <n v="7.52"/>
    <s v="Computer"/>
    <x v="0"/>
    <s v="Windows"/>
    <n v="3"/>
    <n v="5"/>
    <n v="124.83"/>
  </r>
  <r>
    <x v="271"/>
    <x v="1"/>
    <x v="137"/>
    <x v="277"/>
    <n v="66"/>
    <n v="3"/>
    <n v="56.01"/>
    <n v="168.03"/>
    <x v="0"/>
    <s v="Russia"/>
    <x v="2"/>
    <n v="1.07"/>
    <s v="Computer"/>
    <x v="0"/>
    <s v="Windows"/>
    <n v="2"/>
    <n v="5"/>
    <n v="168.03"/>
  </r>
  <r>
    <x v="71"/>
    <x v="1"/>
    <x v="138"/>
    <x v="278"/>
    <n v="95"/>
    <n v="1"/>
    <n v="50.48"/>
    <n v="50.48"/>
    <x v="0"/>
    <s v="Switzerland"/>
    <x v="2"/>
    <n v="2.63"/>
    <s v="Mobile"/>
    <x v="2"/>
    <s v="Windows"/>
    <n v="5"/>
    <n v="5"/>
    <n v="50.48"/>
  </r>
  <r>
    <x v="272"/>
    <x v="1"/>
    <x v="138"/>
    <x v="279"/>
    <n v="75"/>
    <n v="2"/>
    <n v="32.340000000000003"/>
    <n v="64.680000000000007"/>
    <x v="0"/>
    <s v="Mexico"/>
    <x v="1"/>
    <n v="0.11"/>
    <s v="Computer"/>
    <x v="1"/>
    <s v="Windows"/>
    <n v="5"/>
    <n v="5"/>
    <n v="64.680000000000007"/>
  </r>
  <r>
    <x v="273"/>
    <x v="1"/>
    <x v="139"/>
    <x v="280"/>
    <n v="2"/>
    <n v="2"/>
    <n v="33.11"/>
    <n v="66.22"/>
    <x v="1"/>
    <s v="Germany"/>
    <x v="2"/>
    <n v="0.21"/>
    <s v="Mobile"/>
    <x v="2"/>
    <s v="Windows"/>
    <n v="5"/>
    <n v="3"/>
    <n v="0"/>
  </r>
  <r>
    <x v="274"/>
    <x v="1"/>
    <x v="140"/>
    <x v="281"/>
    <n v="65"/>
    <n v="1"/>
    <n v="38.950000000000003"/>
    <n v="38.950000000000003"/>
    <x v="0"/>
    <s v="Taiwan"/>
    <x v="1"/>
    <n v="8.33"/>
    <s v="Computer"/>
    <x v="0"/>
    <s v="Windows"/>
    <n v="5"/>
    <n v="5"/>
    <n v="38.950000000000003"/>
  </r>
  <r>
    <x v="275"/>
    <x v="1"/>
    <x v="141"/>
    <x v="282"/>
    <n v="43"/>
    <n v="1"/>
    <n v="30.66"/>
    <n v="30.66"/>
    <x v="0"/>
    <s v="Canada"/>
    <x v="2"/>
    <n v="9.09"/>
    <s v="Computer"/>
    <x v="1"/>
    <s v="Mac"/>
    <n v="4"/>
    <n v="5"/>
    <n v="30.66"/>
  </r>
  <r>
    <x v="276"/>
    <x v="1"/>
    <x v="142"/>
    <x v="283"/>
    <n v="87"/>
    <n v="3"/>
    <n v="50.56"/>
    <n v="151.68"/>
    <x v="0"/>
    <s v="South Korea"/>
    <x v="1"/>
    <n v="9.35"/>
    <s v="Computer"/>
    <x v="1"/>
    <s v="Windows"/>
    <n v="5"/>
    <n v="5"/>
    <n v="151.68"/>
  </r>
  <r>
    <x v="277"/>
    <x v="0"/>
    <x v="142"/>
    <x v="284"/>
    <n v="4"/>
    <n v="1"/>
    <n v="32.43"/>
    <n v="32.43"/>
    <x v="0"/>
    <s v="China"/>
    <x v="2"/>
    <n v="1.37"/>
    <s v="Computer"/>
    <x v="0"/>
    <s v="Windows"/>
    <n v="5"/>
    <n v="4"/>
    <n v="32.43"/>
  </r>
  <r>
    <x v="278"/>
    <x v="0"/>
    <x v="142"/>
    <x v="285"/>
    <n v="71"/>
    <n v="1"/>
    <n v="57.53"/>
    <n v="57.53"/>
    <x v="1"/>
    <s v="South Korea"/>
    <x v="2"/>
    <n v="9.06"/>
    <s v="Computer"/>
    <x v="1"/>
    <s v="Windows"/>
    <n v="3"/>
    <n v="5"/>
    <n v="0"/>
  </r>
  <r>
    <x v="279"/>
    <x v="0"/>
    <x v="143"/>
    <x v="286"/>
    <n v="28"/>
    <n v="1"/>
    <n v="5.32"/>
    <n v="5.32"/>
    <x v="0"/>
    <s v="South Korea"/>
    <x v="2"/>
    <n v="4.71"/>
    <s v="Mobile"/>
    <x v="3"/>
    <s v="Android"/>
    <n v="5"/>
    <n v="5"/>
    <n v="5.32"/>
  </r>
  <r>
    <x v="270"/>
    <x v="1"/>
    <x v="143"/>
    <x v="287"/>
    <n v="50"/>
    <n v="3"/>
    <n v="50.71"/>
    <n v="152.13"/>
    <x v="0"/>
    <s v="United Kingdom"/>
    <x v="1"/>
    <n v="2.06"/>
    <s v="Computer"/>
    <x v="1"/>
    <s v="Mac"/>
    <n v="3"/>
    <n v="5"/>
    <n v="152.13"/>
  </r>
  <r>
    <x v="280"/>
    <x v="1"/>
    <x v="144"/>
    <x v="288"/>
    <n v="28"/>
    <n v="1"/>
    <n v="5.32"/>
    <n v="5.32"/>
    <x v="0"/>
    <s v="United Kingdom"/>
    <x v="0"/>
    <n v="9.57"/>
    <s v="Computer"/>
    <x v="1"/>
    <s v="Windows"/>
    <n v="4"/>
    <n v="5"/>
    <n v="5.32"/>
  </r>
  <r>
    <x v="281"/>
    <x v="1"/>
    <x v="145"/>
    <x v="289"/>
    <n v="62"/>
    <n v="3"/>
    <n v="81.459999999999994"/>
    <n v="244.38"/>
    <x v="1"/>
    <s v="Australia"/>
    <x v="2"/>
    <n v="3.88"/>
    <s v="Computer"/>
    <x v="1"/>
    <s v="Windows"/>
    <n v="5"/>
    <n v="5"/>
    <n v="0"/>
  </r>
  <r>
    <x v="282"/>
    <x v="0"/>
    <x v="145"/>
    <x v="290"/>
    <n v="83"/>
    <n v="2"/>
    <n v="1.22"/>
    <n v="2.44"/>
    <x v="3"/>
    <s v="United States"/>
    <x v="1"/>
    <n v="6.91"/>
    <s v="Computer"/>
    <x v="1"/>
    <s v="Windows"/>
    <n v="4"/>
    <n v="4"/>
    <n v="0"/>
  </r>
  <r>
    <x v="283"/>
    <x v="1"/>
    <x v="145"/>
    <x v="291"/>
    <n v="89"/>
    <n v="3"/>
    <n v="37.61"/>
    <n v="112.83"/>
    <x v="0"/>
    <s v="Canada"/>
    <x v="1"/>
    <n v="5.34"/>
    <s v="Mobile"/>
    <x v="3"/>
    <s v="Android"/>
    <n v="5"/>
    <n v="5"/>
    <n v="112.83"/>
  </r>
  <r>
    <x v="284"/>
    <x v="1"/>
    <x v="146"/>
    <x v="292"/>
    <n v="71"/>
    <n v="2"/>
    <n v="57.53"/>
    <n v="115.06"/>
    <x v="0"/>
    <s v="Germany"/>
    <x v="1"/>
    <n v="8.74"/>
    <s v="Computer"/>
    <x v="1"/>
    <s v="Windows"/>
    <n v="4"/>
    <n v="3"/>
    <n v="115.06"/>
  </r>
  <r>
    <x v="285"/>
    <x v="1"/>
    <x v="146"/>
    <x v="293"/>
    <n v="92"/>
    <n v="2"/>
    <n v="58.5"/>
    <n v="117"/>
    <x v="2"/>
    <s v="Russia"/>
    <x v="1"/>
    <n v="7.44"/>
    <s v="Mobile"/>
    <x v="3"/>
    <s v="Android"/>
    <n v="2"/>
    <n v="5"/>
    <n v="0"/>
  </r>
  <r>
    <x v="286"/>
    <x v="1"/>
    <x v="147"/>
    <x v="294"/>
    <n v="84"/>
    <n v="2"/>
    <n v="32.880000000000003"/>
    <n v="65.760000000000005"/>
    <x v="1"/>
    <s v="Iran"/>
    <x v="1"/>
    <n v="5.61"/>
    <s v="Computer"/>
    <x v="1"/>
    <s v="Linux"/>
    <n v="5"/>
    <n v="4"/>
    <n v="0"/>
  </r>
  <r>
    <x v="287"/>
    <x v="1"/>
    <x v="147"/>
    <x v="295"/>
    <n v="72"/>
    <n v="3"/>
    <n v="3.55"/>
    <n v="10.65"/>
    <x v="1"/>
    <s v="France"/>
    <x v="1"/>
    <n v="3.62"/>
    <s v="Computer"/>
    <x v="1"/>
    <s v="Windows"/>
    <n v="4"/>
    <n v="2"/>
    <n v="0"/>
  </r>
  <r>
    <x v="288"/>
    <x v="0"/>
    <x v="147"/>
    <x v="296"/>
    <n v="85"/>
    <n v="3"/>
    <n v="68.31"/>
    <n v="204.93"/>
    <x v="2"/>
    <s v="Brazil"/>
    <x v="0"/>
    <n v="5.95"/>
    <s v="Mobile"/>
    <x v="2"/>
    <s v="iOS"/>
    <n v="5"/>
    <n v="5"/>
    <n v="0"/>
  </r>
  <r>
    <x v="289"/>
    <x v="1"/>
    <x v="148"/>
    <x v="297"/>
    <n v="93"/>
    <n v="3"/>
    <n v="67.459999999999994"/>
    <n v="202.38"/>
    <x v="1"/>
    <s v="Spain"/>
    <x v="0"/>
    <n v="4.57"/>
    <s v="Mobile"/>
    <x v="3"/>
    <s v="Android"/>
    <n v="3"/>
    <n v="4"/>
    <n v="0"/>
  </r>
  <r>
    <x v="290"/>
    <x v="1"/>
    <x v="149"/>
    <x v="298"/>
    <n v="17"/>
    <n v="2"/>
    <n v="18.86"/>
    <n v="37.72"/>
    <x v="0"/>
    <s v="United States"/>
    <x v="1"/>
    <n v="2.63"/>
    <s v="Computer"/>
    <x v="0"/>
    <s v="Windows"/>
    <n v="2"/>
    <n v="4"/>
    <n v="37.72"/>
  </r>
  <r>
    <x v="291"/>
    <x v="0"/>
    <x v="149"/>
    <x v="299"/>
    <n v="70"/>
    <n v="1"/>
    <n v="63.88"/>
    <n v="63.88"/>
    <x v="2"/>
    <s v="Japan"/>
    <x v="0"/>
    <n v="3.74"/>
    <s v="Computer"/>
    <x v="1"/>
    <s v="Windows"/>
    <n v="4"/>
    <n v="4"/>
    <n v="0"/>
  </r>
  <r>
    <x v="292"/>
    <x v="1"/>
    <x v="149"/>
    <x v="300"/>
    <n v="62"/>
    <n v="2"/>
    <n v="81.459999999999994"/>
    <n v="162.91999999999999"/>
    <x v="0"/>
    <s v="Russia"/>
    <x v="2"/>
    <n v="1.07"/>
    <s v="Computer"/>
    <x v="1"/>
    <s v="Windows"/>
    <n v="4"/>
    <n v="5"/>
    <n v="162.91999999999999"/>
  </r>
  <r>
    <x v="293"/>
    <x v="1"/>
    <x v="150"/>
    <x v="301"/>
    <n v="57"/>
    <n v="3"/>
    <n v="13.08"/>
    <n v="39.24"/>
    <x v="0"/>
    <s v="Italy"/>
    <x v="2"/>
    <n v="0.25"/>
    <s v="Computer"/>
    <x v="1"/>
    <s v="Windows"/>
    <n v="5"/>
    <n v="5"/>
    <n v="39.24"/>
  </r>
  <r>
    <x v="294"/>
    <x v="1"/>
    <x v="150"/>
    <x v="302"/>
    <n v="28"/>
    <n v="1"/>
    <n v="5.32"/>
    <n v="5.32"/>
    <x v="0"/>
    <s v="Canada"/>
    <x v="0"/>
    <n v="1.73"/>
    <s v="Computer"/>
    <x v="0"/>
    <s v="Windows"/>
    <n v="5"/>
    <n v="5"/>
    <n v="5.32"/>
  </r>
  <r>
    <x v="295"/>
    <x v="0"/>
    <x v="151"/>
    <x v="303"/>
    <n v="10"/>
    <n v="3"/>
    <n v="19.34"/>
    <n v="58.02"/>
    <x v="0"/>
    <s v="Russia"/>
    <x v="2"/>
    <n v="4.51"/>
    <s v="Mobile"/>
    <x v="3"/>
    <s v="Windows"/>
    <n v="4"/>
    <n v="5"/>
    <n v="58.02"/>
  </r>
  <r>
    <x v="296"/>
    <x v="0"/>
    <x v="152"/>
    <x v="304"/>
    <n v="80"/>
    <n v="1"/>
    <n v="77.64"/>
    <n v="77.64"/>
    <x v="1"/>
    <s v="Australia"/>
    <x v="0"/>
    <n v="9.9700000000000006"/>
    <s v="Mobile"/>
    <x v="3"/>
    <s v="Android"/>
    <n v="3"/>
    <n v="5"/>
    <n v="0"/>
  </r>
  <r>
    <x v="297"/>
    <x v="1"/>
    <x v="152"/>
    <x v="305"/>
    <n v="35"/>
    <n v="1"/>
    <n v="78.78"/>
    <n v="78.78"/>
    <x v="0"/>
    <s v="Spain"/>
    <x v="2"/>
    <n v="6.1"/>
    <s v="Computer"/>
    <x v="1"/>
    <s v="Windows"/>
    <n v="5"/>
    <n v="3"/>
    <n v="78.78"/>
  </r>
  <r>
    <x v="298"/>
    <x v="1"/>
    <x v="153"/>
    <x v="306"/>
    <n v="82"/>
    <n v="1"/>
    <n v="5.82"/>
    <n v="5.82"/>
    <x v="1"/>
    <s v="China"/>
    <x v="0"/>
    <n v="7.47"/>
    <s v="Computer"/>
    <x v="0"/>
    <s v="Windows"/>
    <n v="5"/>
    <n v="4"/>
    <n v="0"/>
  </r>
  <r>
    <x v="299"/>
    <x v="0"/>
    <x v="153"/>
    <x v="307"/>
    <n v="4"/>
    <n v="1"/>
    <n v="32.43"/>
    <n v="32.43"/>
    <x v="0"/>
    <s v="India"/>
    <x v="0"/>
    <n v="0.87"/>
    <s v="Computer"/>
    <x v="1"/>
    <s v="Windows"/>
    <n v="4"/>
    <n v="4"/>
    <n v="32.43"/>
  </r>
  <r>
    <x v="300"/>
    <x v="0"/>
    <x v="154"/>
    <x v="308"/>
    <n v="55"/>
    <n v="1"/>
    <n v="73.53"/>
    <n v="73.53"/>
    <x v="0"/>
    <s v="France"/>
    <x v="0"/>
    <n v="7.25"/>
    <s v="Computer"/>
    <x v="0"/>
    <s v="Windows"/>
    <n v="5"/>
    <n v="1"/>
    <n v="73.53"/>
  </r>
  <r>
    <x v="301"/>
    <x v="1"/>
    <x v="154"/>
    <x v="309"/>
    <n v="46"/>
    <n v="3"/>
    <n v="9.8800000000000008"/>
    <n v="29.64"/>
    <x v="0"/>
    <s v="Brazil"/>
    <x v="2"/>
    <n v="0.1"/>
    <s v="Computer"/>
    <x v="0"/>
    <s v="Windows"/>
    <n v="5"/>
    <n v="5"/>
    <n v="29.64"/>
  </r>
  <r>
    <x v="302"/>
    <x v="1"/>
    <x v="154"/>
    <x v="310"/>
    <n v="44"/>
    <n v="3"/>
    <n v="52.78"/>
    <n v="158.34"/>
    <x v="0"/>
    <s v="United Kingdom"/>
    <x v="1"/>
    <n v="8.4499999999999993"/>
    <s v="Computer"/>
    <x v="0"/>
    <s v="Windows"/>
    <n v="5"/>
    <n v="5"/>
    <n v="158.34"/>
  </r>
  <r>
    <x v="303"/>
    <x v="1"/>
    <x v="155"/>
    <x v="311"/>
    <n v="46"/>
    <n v="2"/>
    <n v="9.8800000000000008"/>
    <n v="19.760000000000002"/>
    <x v="0"/>
    <s v="Italy"/>
    <x v="2"/>
    <n v="9.8800000000000008"/>
    <s v="Mobile"/>
    <x v="3"/>
    <s v="Windows"/>
    <n v="4"/>
    <n v="5"/>
    <n v="19.760000000000002"/>
  </r>
  <r>
    <x v="118"/>
    <x v="1"/>
    <x v="156"/>
    <x v="312"/>
    <n v="9"/>
    <n v="1"/>
    <n v="73.83"/>
    <n v="73.83"/>
    <x v="1"/>
    <s v="United Kingdom"/>
    <x v="0"/>
    <n v="9.2100000000000009"/>
    <s v="Computer"/>
    <x v="1"/>
    <s v="Windows"/>
    <n v="4"/>
    <n v="5"/>
    <n v="0"/>
  </r>
  <r>
    <x v="304"/>
    <x v="1"/>
    <x v="156"/>
    <x v="313"/>
    <n v="97"/>
    <n v="3"/>
    <n v="56.74"/>
    <n v="170.22"/>
    <x v="0"/>
    <s v="United States"/>
    <x v="2"/>
    <n v="5.88"/>
    <s v="Computer"/>
    <x v="0"/>
    <s v="Windows"/>
    <n v="5"/>
    <n v="4"/>
    <n v="170.22"/>
  </r>
  <r>
    <x v="305"/>
    <x v="1"/>
    <x v="156"/>
    <x v="314"/>
    <n v="89"/>
    <n v="1"/>
    <n v="37.61"/>
    <n v="37.61"/>
    <x v="0"/>
    <s v="Germany"/>
    <x v="0"/>
    <n v="2.84"/>
    <s v="Computer"/>
    <x v="1"/>
    <s v="Mac"/>
    <n v="4"/>
    <n v="5"/>
    <n v="37.61"/>
  </r>
  <r>
    <x v="306"/>
    <x v="1"/>
    <x v="157"/>
    <x v="315"/>
    <n v="10"/>
    <n v="2"/>
    <n v="19.34"/>
    <n v="38.68"/>
    <x v="1"/>
    <s v="Russia"/>
    <x v="1"/>
    <n v="3.58"/>
    <s v="Mobile"/>
    <x v="3"/>
    <s v="Windows"/>
    <n v="4"/>
    <n v="5"/>
    <n v="0"/>
  </r>
  <r>
    <x v="307"/>
    <x v="0"/>
    <x v="158"/>
    <x v="316"/>
    <n v="78"/>
    <n v="3"/>
    <n v="19.66"/>
    <n v="58.98"/>
    <x v="1"/>
    <s v="France"/>
    <x v="2"/>
    <n v="6.86"/>
    <s v="Computer"/>
    <x v="0"/>
    <s v="Windows"/>
    <n v="5"/>
    <n v="5"/>
    <n v="0"/>
  </r>
  <r>
    <x v="308"/>
    <x v="0"/>
    <x v="158"/>
    <x v="317"/>
    <n v="41"/>
    <n v="2"/>
    <n v="32.33"/>
    <n v="64.66"/>
    <x v="0"/>
    <s v="United States"/>
    <x v="2"/>
    <n v="9.82"/>
    <s v="Computer"/>
    <x v="1"/>
    <s v="Windows"/>
    <n v="2"/>
    <n v="4"/>
    <n v="64.66"/>
  </r>
  <r>
    <x v="309"/>
    <x v="1"/>
    <x v="158"/>
    <x v="318"/>
    <n v="74"/>
    <n v="3"/>
    <n v="33.51"/>
    <n v="100.53"/>
    <x v="3"/>
    <s v="China"/>
    <x v="0"/>
    <n v="4.6500000000000004"/>
    <s v="Computer"/>
    <x v="1"/>
    <s v="Windows"/>
    <n v="3"/>
    <n v="4"/>
    <n v="0"/>
  </r>
  <r>
    <x v="310"/>
    <x v="1"/>
    <x v="158"/>
    <x v="319"/>
    <n v="58"/>
    <n v="3"/>
    <n v="74.55"/>
    <n v="223.65"/>
    <x v="0"/>
    <s v="Iran"/>
    <x v="0"/>
    <n v="9.26"/>
    <s v="Computer"/>
    <x v="0"/>
    <s v="Linux"/>
    <n v="3"/>
    <n v="5"/>
    <n v="223.65"/>
  </r>
  <r>
    <x v="311"/>
    <x v="0"/>
    <x v="159"/>
    <x v="320"/>
    <n v="19"/>
    <n v="2"/>
    <n v="13.2"/>
    <n v="26.4"/>
    <x v="3"/>
    <s v="United States"/>
    <x v="2"/>
    <n v="4.45"/>
    <s v="Computer"/>
    <x v="1"/>
    <s v="Mac"/>
    <n v="5"/>
    <n v="5"/>
    <n v="0"/>
  </r>
  <r>
    <x v="312"/>
    <x v="1"/>
    <x v="159"/>
    <x v="321"/>
    <n v="83"/>
    <n v="1"/>
    <n v="1.22"/>
    <n v="1.22"/>
    <x v="0"/>
    <s v="Netherlands"/>
    <x v="0"/>
    <n v="3.51"/>
    <s v="Computer"/>
    <x v="1"/>
    <s v="Windows"/>
    <n v="5"/>
    <n v="5"/>
    <n v="1.22"/>
  </r>
  <r>
    <x v="313"/>
    <x v="1"/>
    <x v="159"/>
    <x v="322"/>
    <n v="54"/>
    <n v="2"/>
    <n v="90.78"/>
    <n v="181.56"/>
    <x v="0"/>
    <s v="France"/>
    <x v="1"/>
    <n v="3.72"/>
    <s v="Mobile"/>
    <x v="3"/>
    <s v="Windows"/>
    <n v="5"/>
    <n v="5"/>
    <n v="181.56"/>
  </r>
  <r>
    <x v="314"/>
    <x v="0"/>
    <x v="159"/>
    <x v="323"/>
    <n v="11"/>
    <n v="2"/>
    <n v="4.3099999999999996"/>
    <n v="8.6199999999999992"/>
    <x v="3"/>
    <s v="South Korea"/>
    <x v="2"/>
    <n v="1.91"/>
    <s v="Computer"/>
    <x v="0"/>
    <s v="Linux"/>
    <n v="5"/>
    <n v="5"/>
    <n v="0"/>
  </r>
  <r>
    <x v="315"/>
    <x v="1"/>
    <x v="160"/>
    <x v="324"/>
    <n v="41"/>
    <n v="2"/>
    <n v="32.33"/>
    <n v="64.66"/>
    <x v="1"/>
    <s v="Turkey"/>
    <x v="0"/>
    <n v="9.01"/>
    <s v="Computer"/>
    <x v="0"/>
    <s v="Linux"/>
    <n v="5"/>
    <n v="5"/>
    <n v="0"/>
  </r>
  <r>
    <x v="316"/>
    <x v="0"/>
    <x v="160"/>
    <x v="325"/>
    <n v="23"/>
    <n v="1"/>
    <n v="95.72"/>
    <n v="95.72"/>
    <x v="1"/>
    <s v="Germany"/>
    <x v="2"/>
    <n v="7.13"/>
    <s v="Mobile"/>
    <x v="3"/>
    <s v="Android"/>
    <n v="5"/>
    <n v="5"/>
    <n v="0"/>
  </r>
  <r>
    <x v="317"/>
    <x v="1"/>
    <x v="160"/>
    <x v="326"/>
    <n v="15"/>
    <n v="3"/>
    <n v="6.32"/>
    <n v="18.96"/>
    <x v="1"/>
    <s v="Russia"/>
    <x v="2"/>
    <n v="1.73"/>
    <s v="Computer"/>
    <x v="1"/>
    <s v="Windows"/>
    <n v="5"/>
    <n v="5"/>
    <n v="0"/>
  </r>
  <r>
    <x v="318"/>
    <x v="1"/>
    <x v="161"/>
    <x v="327"/>
    <n v="26"/>
    <n v="1"/>
    <n v="34.43"/>
    <n v="34.43"/>
    <x v="0"/>
    <s v="Australia"/>
    <x v="0"/>
    <n v="6.8"/>
    <s v="Computer"/>
    <x v="0"/>
    <s v="Windows"/>
    <n v="5"/>
    <n v="5"/>
    <n v="34.43"/>
  </r>
  <r>
    <x v="319"/>
    <x v="1"/>
    <x v="162"/>
    <x v="328"/>
    <n v="100"/>
    <n v="3"/>
    <n v="98.59"/>
    <n v="295.77"/>
    <x v="0"/>
    <s v="United States"/>
    <x v="2"/>
    <n v="6.57"/>
    <s v="Mobile"/>
    <x v="3"/>
    <s v="Android"/>
    <n v="4"/>
    <n v="5"/>
    <n v="295.77"/>
  </r>
  <r>
    <x v="320"/>
    <x v="1"/>
    <x v="162"/>
    <x v="329"/>
    <n v="26"/>
    <n v="3"/>
    <n v="34.43"/>
    <n v="103.29"/>
    <x v="0"/>
    <s v="Brazil"/>
    <x v="2"/>
    <n v="3.28"/>
    <s v="Computer"/>
    <x v="1"/>
    <s v="Windows"/>
    <n v="5"/>
    <n v="5"/>
    <n v="103.29"/>
  </r>
  <r>
    <x v="321"/>
    <x v="0"/>
    <x v="162"/>
    <x v="330"/>
    <n v="82"/>
    <n v="2"/>
    <n v="5.82"/>
    <n v="11.64"/>
    <x v="0"/>
    <s v="Indonesia"/>
    <x v="2"/>
    <n v="2.58"/>
    <s v="Mobile"/>
    <x v="3"/>
    <s v="Android"/>
    <n v="5"/>
    <n v="4"/>
    <n v="11.64"/>
  </r>
  <r>
    <x v="322"/>
    <x v="1"/>
    <x v="163"/>
    <x v="331"/>
    <n v="14"/>
    <n v="3"/>
    <n v="89.76"/>
    <n v="269.27999999999997"/>
    <x v="1"/>
    <s v="South Korea"/>
    <x v="0"/>
    <n v="7.64"/>
    <s v="Computer"/>
    <x v="0"/>
    <s v="Linux"/>
    <n v="5"/>
    <n v="5"/>
    <n v="0"/>
  </r>
  <r>
    <x v="323"/>
    <x v="0"/>
    <x v="163"/>
    <x v="332"/>
    <n v="29"/>
    <n v="2"/>
    <n v="1.91"/>
    <n v="3.82"/>
    <x v="3"/>
    <s v="India"/>
    <x v="1"/>
    <n v="2.76"/>
    <s v="Computer"/>
    <x v="0"/>
    <s v="Linux"/>
    <n v="4"/>
    <n v="5"/>
    <n v="0"/>
  </r>
  <r>
    <x v="324"/>
    <x v="1"/>
    <x v="164"/>
    <x v="333"/>
    <n v="61"/>
    <n v="3"/>
    <n v="70.34"/>
    <n v="211.02"/>
    <x v="3"/>
    <s v="Germany"/>
    <x v="0"/>
    <n v="3.22"/>
    <s v="Computer"/>
    <x v="1"/>
    <s v="Windows"/>
    <n v="5"/>
    <n v="5"/>
    <n v="0"/>
  </r>
  <r>
    <x v="325"/>
    <x v="0"/>
    <x v="165"/>
    <x v="334"/>
    <n v="54"/>
    <n v="3"/>
    <n v="90.78"/>
    <n v="272.33999999999997"/>
    <x v="0"/>
    <s v="United States"/>
    <x v="2"/>
    <n v="6.41"/>
    <s v="Mobile"/>
    <x v="3"/>
    <s v="Android"/>
    <n v="5"/>
    <n v="3"/>
    <n v="272.33999999999997"/>
  </r>
  <r>
    <x v="326"/>
    <x v="0"/>
    <x v="165"/>
    <x v="335"/>
    <n v="68"/>
    <n v="1"/>
    <n v="32.68"/>
    <n v="32.68"/>
    <x v="0"/>
    <s v="Australia"/>
    <x v="0"/>
    <n v="2.94"/>
    <s v="Computer"/>
    <x v="1"/>
    <s v="Windows"/>
    <n v="5"/>
    <n v="4"/>
    <n v="32.68"/>
  </r>
  <r>
    <x v="327"/>
    <x v="1"/>
    <x v="166"/>
    <x v="336"/>
    <n v="27"/>
    <n v="1"/>
    <n v="72.930000000000007"/>
    <n v="72.930000000000007"/>
    <x v="0"/>
    <s v="France"/>
    <x v="1"/>
    <n v="8.19"/>
    <s v="Mobile"/>
    <x v="3"/>
    <s v="Android"/>
    <n v="5"/>
    <n v="5"/>
    <n v="72.930000000000007"/>
  </r>
  <r>
    <x v="328"/>
    <x v="0"/>
    <x v="166"/>
    <x v="337"/>
    <n v="10"/>
    <n v="3"/>
    <n v="19.34"/>
    <n v="58.02"/>
    <x v="0"/>
    <s v="Germany"/>
    <x v="1"/>
    <n v="4.38"/>
    <s v="Mobile"/>
    <x v="3"/>
    <s v="Windows"/>
    <n v="5"/>
    <n v="4"/>
    <n v="58.02"/>
  </r>
  <r>
    <x v="329"/>
    <x v="1"/>
    <x v="166"/>
    <x v="338"/>
    <n v="27"/>
    <n v="2"/>
    <n v="72.930000000000007"/>
    <n v="145.86000000000001"/>
    <x v="2"/>
    <s v="Spain"/>
    <x v="0"/>
    <n v="0.52"/>
    <s v="Computer"/>
    <x v="0"/>
    <s v="Windows"/>
    <n v="4"/>
    <n v="5"/>
    <n v="0"/>
  </r>
  <r>
    <x v="330"/>
    <x v="0"/>
    <x v="167"/>
    <x v="339"/>
    <n v="15"/>
    <n v="1"/>
    <n v="6.32"/>
    <n v="6.32"/>
    <x v="0"/>
    <s v="Philippines"/>
    <x v="0"/>
    <n v="7.73"/>
    <s v="Computer"/>
    <x v="0"/>
    <s v="Windows"/>
    <n v="2"/>
    <n v="4"/>
    <n v="6.32"/>
  </r>
  <r>
    <x v="331"/>
    <x v="1"/>
    <x v="168"/>
    <x v="340"/>
    <n v="93"/>
    <n v="2"/>
    <n v="67.459999999999994"/>
    <n v="134.91999999999999"/>
    <x v="3"/>
    <s v="India"/>
    <x v="2"/>
    <n v="7.01"/>
    <s v="Computer"/>
    <x v="1"/>
    <s v="Windows"/>
    <n v="5"/>
    <n v="4"/>
    <n v="0"/>
  </r>
  <r>
    <x v="332"/>
    <x v="1"/>
    <x v="168"/>
    <x v="341"/>
    <n v="73"/>
    <n v="2"/>
    <n v="30.57"/>
    <n v="61.14"/>
    <x v="0"/>
    <s v="India"/>
    <x v="0"/>
    <n v="0.61"/>
    <s v="Mobile"/>
    <x v="2"/>
    <s v="Windows"/>
    <n v="5"/>
    <n v="5"/>
    <n v="61.14"/>
  </r>
  <r>
    <x v="333"/>
    <x v="0"/>
    <x v="168"/>
    <x v="342"/>
    <n v="34"/>
    <n v="1"/>
    <n v="48.24"/>
    <n v="48.24"/>
    <x v="0"/>
    <s v="Canada"/>
    <x v="2"/>
    <n v="7.52"/>
    <s v="Mobile"/>
    <x v="2"/>
    <s v="Android"/>
    <n v="4"/>
    <n v="4"/>
    <n v="48.24"/>
  </r>
  <r>
    <x v="334"/>
    <x v="1"/>
    <x v="169"/>
    <x v="343"/>
    <n v="55"/>
    <n v="2"/>
    <n v="73.53"/>
    <n v="147.06"/>
    <x v="1"/>
    <s v="South Korea"/>
    <x v="0"/>
    <n v="4.91"/>
    <s v="Mobile"/>
    <x v="3"/>
    <s v="Android"/>
    <n v="3"/>
    <n v="5"/>
    <n v="0"/>
  </r>
  <r>
    <x v="335"/>
    <x v="1"/>
    <x v="170"/>
    <x v="344"/>
    <n v="33"/>
    <n v="3"/>
    <n v="28.56"/>
    <n v="85.68"/>
    <x v="0"/>
    <s v="South Korea"/>
    <x v="0"/>
    <n v="1.51"/>
    <s v="Computer"/>
    <x v="0"/>
    <s v="Windows"/>
    <n v="2"/>
    <n v="4"/>
    <n v="85.68"/>
  </r>
  <r>
    <x v="336"/>
    <x v="0"/>
    <x v="170"/>
    <x v="345"/>
    <n v="68"/>
    <n v="1"/>
    <n v="32.68"/>
    <n v="32.68"/>
    <x v="1"/>
    <s v="United States"/>
    <x v="0"/>
    <n v="4.78"/>
    <s v="Computer"/>
    <x v="1"/>
    <s v="Windows"/>
    <n v="4"/>
    <n v="5"/>
    <n v="0"/>
  </r>
  <r>
    <x v="337"/>
    <x v="1"/>
    <x v="171"/>
    <x v="346"/>
    <n v="52"/>
    <n v="2"/>
    <n v="20.149999999999999"/>
    <n v="40.299999999999997"/>
    <x v="0"/>
    <s v="China"/>
    <x v="2"/>
    <n v="7.61"/>
    <s v="Mobile"/>
    <x v="2"/>
    <s v="Windows"/>
    <n v="5"/>
    <n v="5"/>
    <n v="40.299999999999997"/>
  </r>
  <r>
    <x v="338"/>
    <x v="1"/>
    <x v="171"/>
    <x v="347"/>
    <n v="17"/>
    <n v="3"/>
    <n v="18.86"/>
    <n v="56.58"/>
    <x v="0"/>
    <s v="Egypt"/>
    <x v="1"/>
    <n v="5.14"/>
    <s v="Computer"/>
    <x v="0"/>
    <s v="Windows"/>
    <n v="5"/>
    <n v="5"/>
    <n v="56.58"/>
  </r>
  <r>
    <x v="339"/>
    <x v="1"/>
    <x v="172"/>
    <x v="348"/>
    <n v="91"/>
    <n v="2"/>
    <n v="67.48"/>
    <n v="134.96"/>
    <x v="3"/>
    <s v="Indonesia"/>
    <x v="2"/>
    <n v="6.11"/>
    <s v="Computer"/>
    <x v="1"/>
    <s v="Windows"/>
    <n v="5"/>
    <n v="5"/>
    <n v="0"/>
  </r>
  <r>
    <x v="340"/>
    <x v="1"/>
    <x v="172"/>
    <x v="349"/>
    <n v="75"/>
    <n v="3"/>
    <n v="32.340000000000003"/>
    <n v="97.02"/>
    <x v="0"/>
    <s v="Argentina"/>
    <x v="2"/>
    <n v="6.41"/>
    <s v="Mobile"/>
    <x v="2"/>
    <s v="Android"/>
    <n v="5"/>
    <n v="5"/>
    <n v="97.02"/>
  </r>
  <r>
    <x v="341"/>
    <x v="0"/>
    <x v="172"/>
    <x v="350"/>
    <n v="48"/>
    <n v="2"/>
    <n v="31.26"/>
    <n v="62.52"/>
    <x v="3"/>
    <s v="Saudi Arabia"/>
    <x v="2"/>
    <n v="8.4700000000000006"/>
    <s v="Computer"/>
    <x v="1"/>
    <s v="Windows"/>
    <n v="5"/>
    <n v="5"/>
    <n v="0"/>
  </r>
  <r>
    <x v="342"/>
    <x v="1"/>
    <x v="172"/>
    <x v="351"/>
    <n v="8"/>
    <n v="1"/>
    <n v="67.180000000000007"/>
    <n v="67.180000000000007"/>
    <x v="1"/>
    <s v="United States"/>
    <x v="2"/>
    <n v="0.55000000000000004"/>
    <s v="Computer"/>
    <x v="1"/>
    <s v="Windows"/>
    <n v="5"/>
    <n v="4"/>
    <n v="0"/>
  </r>
  <r>
    <x v="343"/>
    <x v="0"/>
    <x v="173"/>
    <x v="352"/>
    <n v="100"/>
    <n v="1"/>
    <n v="98.59"/>
    <n v="98.59"/>
    <x v="0"/>
    <s v="United States"/>
    <x v="2"/>
    <n v="2.1"/>
    <s v="Computer"/>
    <x v="0"/>
    <s v="Windows"/>
    <n v="5"/>
    <n v="3"/>
    <n v="98.59"/>
  </r>
  <r>
    <x v="344"/>
    <x v="0"/>
    <x v="174"/>
    <x v="353"/>
    <n v="61"/>
    <n v="2"/>
    <n v="70.34"/>
    <n v="140.68"/>
    <x v="3"/>
    <s v="Argentina"/>
    <x v="2"/>
    <n v="2.58"/>
    <s v="Computer"/>
    <x v="0"/>
    <s v="Windows"/>
    <n v="4"/>
    <n v="4"/>
    <n v="0"/>
  </r>
  <r>
    <x v="345"/>
    <x v="0"/>
    <x v="175"/>
    <x v="354"/>
    <n v="90"/>
    <n v="2"/>
    <n v="21.51"/>
    <n v="43.02"/>
    <x v="3"/>
    <s v="Australia"/>
    <x v="2"/>
    <n v="6.8"/>
    <s v="Computer"/>
    <x v="0"/>
    <s v="Windows"/>
    <n v="5"/>
    <n v="3"/>
    <n v="0"/>
  </r>
  <r>
    <x v="346"/>
    <x v="1"/>
    <x v="176"/>
    <x v="355"/>
    <n v="40"/>
    <n v="3"/>
    <n v="89.85"/>
    <n v="269.55"/>
    <x v="0"/>
    <s v="Japan"/>
    <x v="0"/>
    <n v="8.93"/>
    <s v="Computer"/>
    <x v="1"/>
    <s v="Windows"/>
    <n v="5"/>
    <n v="5"/>
    <n v="269.55"/>
  </r>
  <r>
    <x v="347"/>
    <x v="1"/>
    <x v="176"/>
    <x v="356"/>
    <n v="53"/>
    <n v="1"/>
    <n v="7.51"/>
    <n v="7.51"/>
    <x v="0"/>
    <s v="United States"/>
    <x v="2"/>
    <n v="6.23"/>
    <s v="Computer"/>
    <x v="0"/>
    <s v="Linux"/>
    <n v="5"/>
    <n v="5"/>
    <n v="7.51"/>
  </r>
  <r>
    <x v="348"/>
    <x v="1"/>
    <x v="177"/>
    <x v="357"/>
    <n v="38"/>
    <n v="2"/>
    <n v="26.03"/>
    <n v="52.06"/>
    <x v="3"/>
    <s v="United Kingdom"/>
    <x v="2"/>
    <n v="3.34"/>
    <s v="Computer"/>
    <x v="0"/>
    <s v="Windows"/>
    <n v="3"/>
    <n v="4"/>
    <n v="0"/>
  </r>
  <r>
    <x v="349"/>
    <x v="0"/>
    <x v="177"/>
    <x v="358"/>
    <n v="86"/>
    <n v="3"/>
    <n v="93.47"/>
    <n v="280.41000000000003"/>
    <x v="2"/>
    <s v="India"/>
    <x v="2"/>
    <n v="9.48"/>
    <s v="Computer"/>
    <x v="0"/>
    <s v="Windows"/>
    <n v="3"/>
    <n v="4"/>
    <n v="0"/>
  </r>
  <r>
    <x v="350"/>
    <x v="0"/>
    <x v="177"/>
    <x v="359"/>
    <n v="18"/>
    <n v="1"/>
    <n v="1.97"/>
    <n v="1.97"/>
    <x v="3"/>
    <s v="United States"/>
    <x v="1"/>
    <n v="3.5"/>
    <s v="Mobile"/>
    <x v="3"/>
    <s v="Windows"/>
    <n v="4"/>
    <n v="4"/>
    <n v="0"/>
  </r>
  <r>
    <x v="351"/>
    <x v="0"/>
    <x v="178"/>
    <x v="360"/>
    <n v="5"/>
    <n v="1"/>
    <n v="11.97"/>
    <n v="11.97"/>
    <x v="1"/>
    <s v="Netherlands"/>
    <x v="0"/>
    <n v="8.5299999999999994"/>
    <s v="Computer"/>
    <x v="1"/>
    <s v="Windows"/>
    <n v="5"/>
    <n v="4"/>
    <n v="0"/>
  </r>
  <r>
    <x v="352"/>
    <x v="1"/>
    <x v="178"/>
    <x v="361"/>
    <n v="58"/>
    <n v="3"/>
    <n v="74.55"/>
    <n v="223.65"/>
    <x v="0"/>
    <s v="United States"/>
    <x v="2"/>
    <n v="7.9"/>
    <s v="Mobile"/>
    <x v="2"/>
    <s v="Windows"/>
    <n v="5"/>
    <n v="5"/>
    <n v="223.65"/>
  </r>
  <r>
    <x v="229"/>
    <x v="1"/>
    <x v="179"/>
    <x v="362"/>
    <n v="90"/>
    <n v="1"/>
    <n v="21.51"/>
    <n v="21.51"/>
    <x v="2"/>
    <s v="Indonesia"/>
    <x v="0"/>
    <n v="2.54"/>
    <s v="Computer"/>
    <x v="0"/>
    <s v="Windows"/>
    <n v="3"/>
    <n v="5"/>
    <n v="0"/>
  </r>
  <r>
    <x v="353"/>
    <x v="1"/>
    <x v="180"/>
    <x v="363"/>
    <n v="97"/>
    <n v="1"/>
    <n v="56.74"/>
    <n v="56.74"/>
    <x v="0"/>
    <s v="Japan"/>
    <x v="2"/>
    <n v="5.48"/>
    <s v="Computer"/>
    <x v="1"/>
    <s v="Mac"/>
    <n v="3"/>
    <n v="3"/>
    <n v="56.74"/>
  </r>
  <r>
    <x v="354"/>
    <x v="1"/>
    <x v="181"/>
    <x v="364"/>
    <n v="65"/>
    <n v="2"/>
    <n v="38.950000000000003"/>
    <n v="77.900000000000006"/>
    <x v="1"/>
    <s v="Australia"/>
    <x v="2"/>
    <n v="5.96"/>
    <s v="Computer"/>
    <x v="0"/>
    <s v="Windows"/>
    <n v="5"/>
    <n v="2"/>
    <n v="0"/>
  </r>
  <r>
    <x v="355"/>
    <x v="0"/>
    <x v="181"/>
    <x v="365"/>
    <n v="55"/>
    <n v="2"/>
    <n v="73.53"/>
    <n v="147.06"/>
    <x v="0"/>
    <s v="Thailand"/>
    <x v="2"/>
    <n v="6.16"/>
    <s v="Computer"/>
    <x v="0"/>
    <s v="Linux"/>
    <n v="5"/>
    <n v="3"/>
    <n v="147.06"/>
  </r>
  <r>
    <x v="356"/>
    <x v="0"/>
    <x v="182"/>
    <x v="366"/>
    <n v="80"/>
    <n v="3"/>
    <n v="77.64"/>
    <n v="232.92"/>
    <x v="0"/>
    <s v="China"/>
    <x v="0"/>
    <n v="2.84"/>
    <s v="Mobile"/>
    <x v="3"/>
    <s v="iOS"/>
    <n v="5"/>
    <n v="5"/>
    <n v="232.92"/>
  </r>
  <r>
    <x v="357"/>
    <x v="0"/>
    <x v="183"/>
    <x v="367"/>
    <n v="65"/>
    <n v="3"/>
    <n v="38.950000000000003"/>
    <n v="116.85"/>
    <x v="0"/>
    <s v="Japan"/>
    <x v="1"/>
    <n v="7.97"/>
    <s v="Computer"/>
    <x v="1"/>
    <s v="Mac"/>
    <n v="5"/>
    <n v="5"/>
    <n v="116.85"/>
  </r>
  <r>
    <x v="358"/>
    <x v="1"/>
    <x v="183"/>
    <x v="368"/>
    <n v="1"/>
    <n v="3"/>
    <n v="81.91"/>
    <n v="245.73"/>
    <x v="0"/>
    <s v="Russia"/>
    <x v="2"/>
    <n v="6.19"/>
    <s v="Computer"/>
    <x v="0"/>
    <s v="Windows"/>
    <n v="5"/>
    <n v="4"/>
    <n v="245.73"/>
  </r>
  <r>
    <x v="359"/>
    <x v="1"/>
    <x v="183"/>
    <x v="369"/>
    <n v="90"/>
    <n v="2"/>
    <n v="21.51"/>
    <n v="43.02"/>
    <x v="0"/>
    <s v="Canada"/>
    <x v="2"/>
    <n v="0.6"/>
    <s v="Mobile"/>
    <x v="3"/>
    <s v="Windows"/>
    <n v="5"/>
    <n v="5"/>
    <n v="43.02"/>
  </r>
  <r>
    <x v="360"/>
    <x v="0"/>
    <x v="184"/>
    <x v="370"/>
    <n v="83"/>
    <n v="2"/>
    <n v="1.22"/>
    <n v="2.44"/>
    <x v="0"/>
    <s v="Vietnam"/>
    <x v="0"/>
    <n v="4.4400000000000004"/>
    <s v="Computer"/>
    <x v="1"/>
    <s v="Windows"/>
    <n v="5"/>
    <n v="4"/>
    <n v="2.44"/>
  </r>
  <r>
    <x v="361"/>
    <x v="0"/>
    <x v="185"/>
    <x v="371"/>
    <n v="35"/>
    <n v="2"/>
    <n v="78.78"/>
    <n v="157.56"/>
    <x v="0"/>
    <s v="Switzerland"/>
    <x v="2"/>
    <n v="6.82"/>
    <s v="Computer"/>
    <x v="1"/>
    <s v="Windows"/>
    <n v="3"/>
    <n v="4"/>
    <n v="157.56"/>
  </r>
  <r>
    <x v="362"/>
    <x v="1"/>
    <x v="185"/>
    <x v="372"/>
    <n v="27"/>
    <n v="3"/>
    <n v="72.930000000000007"/>
    <n v="218.79"/>
    <x v="0"/>
    <s v="China"/>
    <x v="2"/>
    <n v="0.11"/>
    <s v="Computer"/>
    <x v="0"/>
    <s v="Windows"/>
    <n v="3"/>
    <n v="5"/>
    <n v="218.79"/>
  </r>
  <r>
    <x v="363"/>
    <x v="1"/>
    <x v="185"/>
    <x v="373"/>
    <n v="37"/>
    <n v="3"/>
    <n v="11.5"/>
    <n v="34.5"/>
    <x v="0"/>
    <s v="United States"/>
    <x v="1"/>
    <n v="5.3"/>
    <s v="Mobile"/>
    <x v="2"/>
    <s v="Android"/>
    <n v="5"/>
    <n v="5"/>
    <n v="34.5"/>
  </r>
  <r>
    <x v="364"/>
    <x v="1"/>
    <x v="186"/>
    <x v="374"/>
    <n v="48"/>
    <n v="2"/>
    <n v="31.26"/>
    <n v="62.52"/>
    <x v="0"/>
    <s v="United Kingdom"/>
    <x v="2"/>
    <n v="2"/>
    <s v="Computer"/>
    <x v="0"/>
    <s v="Windows"/>
    <n v="3"/>
    <n v="5"/>
    <n v="62.52"/>
  </r>
  <r>
    <x v="365"/>
    <x v="1"/>
    <x v="187"/>
    <x v="375"/>
    <n v="31"/>
    <n v="2"/>
    <n v="43.5"/>
    <n v="87"/>
    <x v="0"/>
    <s v="China"/>
    <x v="2"/>
    <n v="7.33"/>
    <s v="Computer"/>
    <x v="1"/>
    <s v="Mac"/>
    <n v="4"/>
    <n v="5"/>
    <n v="87"/>
  </r>
  <r>
    <x v="366"/>
    <x v="1"/>
    <x v="187"/>
    <x v="376"/>
    <n v="46"/>
    <n v="3"/>
    <n v="9.8800000000000008"/>
    <n v="29.64"/>
    <x v="0"/>
    <s v="China"/>
    <x v="0"/>
    <n v="2.31"/>
    <s v="Computer"/>
    <x v="0"/>
    <s v="Windows"/>
    <n v="5"/>
    <n v="4"/>
    <n v="29.64"/>
  </r>
  <r>
    <x v="367"/>
    <x v="1"/>
    <x v="188"/>
    <x v="377"/>
    <n v="67"/>
    <n v="1"/>
    <n v="17.22"/>
    <n v="17.22"/>
    <x v="0"/>
    <s v="Canada"/>
    <x v="0"/>
    <n v="4.63"/>
    <s v="Mobile"/>
    <x v="3"/>
    <s v="Android"/>
    <n v="4"/>
    <n v="5"/>
    <n v="17.22"/>
  </r>
  <r>
    <x v="368"/>
    <x v="1"/>
    <x v="189"/>
    <x v="378"/>
    <n v="76"/>
    <n v="1"/>
    <n v="76.67"/>
    <n v="76.67"/>
    <x v="3"/>
    <s v="Australia"/>
    <x v="0"/>
    <n v="7.13"/>
    <s v="Computer"/>
    <x v="0"/>
    <s v="Windows"/>
    <n v="5"/>
    <n v="4"/>
    <n v="0"/>
  </r>
  <r>
    <x v="369"/>
    <x v="0"/>
    <x v="189"/>
    <x v="379"/>
    <n v="84"/>
    <n v="1"/>
    <n v="32.880000000000003"/>
    <n v="32.880000000000003"/>
    <x v="0"/>
    <s v="Japan"/>
    <x v="2"/>
    <n v="0.35"/>
    <s v="Computer"/>
    <x v="1"/>
    <s v="Windows"/>
    <n v="5"/>
    <n v="5"/>
    <n v="32.880000000000003"/>
  </r>
  <r>
    <x v="370"/>
    <x v="1"/>
    <x v="190"/>
    <x v="380"/>
    <n v="77"/>
    <n v="2"/>
    <n v="20.399999999999999"/>
    <n v="40.799999999999997"/>
    <x v="0"/>
    <s v="Mexico"/>
    <x v="2"/>
    <n v="8.7899999999999991"/>
    <s v="Computer"/>
    <x v="0"/>
    <s v="Windows"/>
    <n v="4"/>
    <n v="3"/>
    <n v="40.799999999999997"/>
  </r>
  <r>
    <x v="371"/>
    <x v="1"/>
    <x v="190"/>
    <x v="381"/>
    <n v="62"/>
    <n v="1"/>
    <n v="81.459999999999994"/>
    <n v="81.459999999999994"/>
    <x v="0"/>
    <s v="United States"/>
    <x v="0"/>
    <n v="2.2999999999999998"/>
    <s v="Mobile"/>
    <x v="2"/>
    <s v="Windows"/>
    <n v="4"/>
    <n v="5"/>
    <n v="81.459999999999994"/>
  </r>
  <r>
    <x v="372"/>
    <x v="0"/>
    <x v="191"/>
    <x v="382"/>
    <n v="81"/>
    <n v="3"/>
    <n v="52.96"/>
    <n v="158.88"/>
    <x v="0"/>
    <s v="Russia"/>
    <x v="2"/>
    <n v="2.41"/>
    <s v="Computer"/>
    <x v="0"/>
    <s v="Linux"/>
    <n v="5"/>
    <n v="5"/>
    <n v="158.88"/>
  </r>
  <r>
    <x v="373"/>
    <x v="1"/>
    <x v="192"/>
    <x v="383"/>
    <n v="60"/>
    <n v="3"/>
    <n v="91.28"/>
    <n v="273.83999999999997"/>
    <x v="1"/>
    <s v="Italy"/>
    <x v="0"/>
    <n v="5.93"/>
    <s v="Computer"/>
    <x v="0"/>
    <s v="Linux"/>
    <n v="4"/>
    <n v="3"/>
    <n v="0"/>
  </r>
  <r>
    <x v="374"/>
    <x v="1"/>
    <x v="192"/>
    <x v="384"/>
    <n v="78"/>
    <n v="3"/>
    <n v="19.66"/>
    <n v="58.98"/>
    <x v="0"/>
    <s v="Mexico"/>
    <x v="0"/>
    <n v="0.66"/>
    <s v="Computer"/>
    <x v="1"/>
    <s v="Windows"/>
    <n v="5"/>
    <n v="2"/>
    <n v="58.98"/>
  </r>
  <r>
    <x v="375"/>
    <x v="1"/>
    <x v="193"/>
    <x v="385"/>
    <n v="90"/>
    <n v="2"/>
    <n v="21.51"/>
    <n v="43.02"/>
    <x v="0"/>
    <s v="Australia"/>
    <x v="1"/>
    <n v="2.83"/>
    <s v="Computer"/>
    <x v="0"/>
    <s v="Windows"/>
    <n v="4"/>
    <n v="4"/>
    <n v="43.02"/>
  </r>
  <r>
    <x v="376"/>
    <x v="1"/>
    <x v="193"/>
    <x v="386"/>
    <n v="18"/>
    <n v="2"/>
    <n v="1.97"/>
    <n v="3.94"/>
    <x v="2"/>
    <s v="Netherlands"/>
    <x v="0"/>
    <n v="3.52"/>
    <s v="Computer"/>
    <x v="0"/>
    <s v="Windows"/>
    <n v="5"/>
    <n v="5"/>
    <n v="0"/>
  </r>
  <r>
    <x v="377"/>
    <x v="1"/>
    <x v="194"/>
    <x v="387"/>
    <n v="31"/>
    <n v="1"/>
    <n v="43.5"/>
    <n v="43.5"/>
    <x v="1"/>
    <s v="United Kingdom"/>
    <x v="1"/>
    <n v="1.54"/>
    <s v="Computer"/>
    <x v="1"/>
    <s v="Windows"/>
    <n v="3"/>
    <n v="4"/>
    <n v="0"/>
  </r>
  <r>
    <x v="378"/>
    <x v="1"/>
    <x v="195"/>
    <x v="388"/>
    <n v="84"/>
    <n v="2"/>
    <n v="32.880000000000003"/>
    <n v="65.760000000000005"/>
    <x v="0"/>
    <s v="Netherlands"/>
    <x v="2"/>
    <n v="2.23"/>
    <s v="Computer"/>
    <x v="0"/>
    <s v="Windows"/>
    <n v="3"/>
    <n v="4"/>
    <n v="65.760000000000005"/>
  </r>
  <r>
    <x v="379"/>
    <x v="1"/>
    <x v="195"/>
    <x v="389"/>
    <n v="89"/>
    <n v="2"/>
    <n v="37.61"/>
    <n v="75.22"/>
    <x v="0"/>
    <s v="Nigeria"/>
    <x v="2"/>
    <n v="6.78"/>
    <s v="Mobile"/>
    <x v="2"/>
    <s v="Android"/>
    <n v="5"/>
    <n v="3"/>
    <n v="75.22"/>
  </r>
  <r>
    <x v="380"/>
    <x v="1"/>
    <x v="196"/>
    <x v="390"/>
    <n v="8"/>
    <n v="1"/>
    <n v="67.180000000000007"/>
    <n v="67.180000000000007"/>
    <x v="0"/>
    <s v="Germany"/>
    <x v="1"/>
    <n v="4.66"/>
    <s v="Mobile"/>
    <x v="2"/>
    <s v="Android"/>
    <n v="5"/>
    <n v="3"/>
    <n v="67.180000000000007"/>
  </r>
  <r>
    <x v="381"/>
    <x v="1"/>
    <x v="196"/>
    <x v="391"/>
    <n v="71"/>
    <n v="3"/>
    <n v="57.53"/>
    <n v="172.59"/>
    <x v="0"/>
    <s v="United States"/>
    <x v="0"/>
    <n v="2.29"/>
    <s v="Computer"/>
    <x v="0"/>
    <s v="Windows"/>
    <n v="5"/>
    <n v="5"/>
    <n v="172.59"/>
  </r>
  <r>
    <x v="382"/>
    <x v="1"/>
    <x v="196"/>
    <x v="392"/>
    <n v="90"/>
    <n v="2"/>
    <n v="21.51"/>
    <n v="43.02"/>
    <x v="0"/>
    <s v="France"/>
    <x v="0"/>
    <n v="9.57"/>
    <s v="Computer"/>
    <x v="0"/>
    <s v="Windows"/>
    <n v="4"/>
    <n v="3"/>
    <n v="43.02"/>
  </r>
  <r>
    <x v="383"/>
    <x v="1"/>
    <x v="197"/>
    <x v="393"/>
    <n v="39"/>
    <n v="1"/>
    <n v="41.61"/>
    <n v="41.61"/>
    <x v="0"/>
    <s v="United Kingdom"/>
    <x v="2"/>
    <n v="5.05"/>
    <s v="Computer"/>
    <x v="1"/>
    <s v="Windows"/>
    <n v="3"/>
    <n v="3"/>
    <n v="41.61"/>
  </r>
  <r>
    <x v="384"/>
    <x v="1"/>
    <x v="197"/>
    <x v="394"/>
    <n v="32"/>
    <n v="1"/>
    <n v="91.37"/>
    <n v="91.37"/>
    <x v="0"/>
    <s v="United Kingdom"/>
    <x v="2"/>
    <n v="7.46"/>
    <s v="Computer"/>
    <x v="0"/>
    <s v="Linux"/>
    <n v="4"/>
    <n v="5"/>
    <n v="91.37"/>
  </r>
  <r>
    <x v="385"/>
    <x v="0"/>
    <x v="197"/>
    <x v="395"/>
    <n v="31"/>
    <n v="2"/>
    <n v="43.5"/>
    <n v="87"/>
    <x v="0"/>
    <s v="India"/>
    <x v="2"/>
    <n v="1.52"/>
    <s v="Computer"/>
    <x v="1"/>
    <s v="Windows"/>
    <n v="5"/>
    <n v="4"/>
    <n v="87"/>
  </r>
  <r>
    <x v="386"/>
    <x v="1"/>
    <x v="197"/>
    <x v="396"/>
    <n v="18"/>
    <n v="1"/>
    <n v="1.97"/>
    <n v="1.97"/>
    <x v="0"/>
    <s v="Japan"/>
    <x v="0"/>
    <n v="6.89"/>
    <s v="Computer"/>
    <x v="1"/>
    <s v="Windows"/>
    <n v="5"/>
    <n v="5"/>
    <n v="1.97"/>
  </r>
  <r>
    <x v="387"/>
    <x v="1"/>
    <x v="198"/>
    <x v="397"/>
    <n v="54"/>
    <n v="3"/>
    <n v="90.78"/>
    <n v="272.33999999999997"/>
    <x v="1"/>
    <s v="Canada"/>
    <x v="0"/>
    <n v="8.43"/>
    <s v="Computer"/>
    <x v="1"/>
    <s v="Windows"/>
    <n v="4"/>
    <n v="5"/>
    <n v="0"/>
  </r>
  <r>
    <x v="388"/>
    <x v="1"/>
    <x v="198"/>
    <x v="398"/>
    <n v="35"/>
    <n v="2"/>
    <n v="78.78"/>
    <n v="157.56"/>
    <x v="3"/>
    <s v="South Korea"/>
    <x v="1"/>
    <n v="3.8"/>
    <s v="Computer"/>
    <x v="1"/>
    <s v="Windows"/>
    <n v="5"/>
    <n v="2"/>
    <n v="0"/>
  </r>
  <r>
    <x v="389"/>
    <x v="1"/>
    <x v="199"/>
    <x v="399"/>
    <n v="94"/>
    <n v="2"/>
    <n v="17.63"/>
    <n v="35.26"/>
    <x v="0"/>
    <s v="Turkey"/>
    <x v="1"/>
    <n v="9.5"/>
    <s v="Computer"/>
    <x v="1"/>
    <s v="Windows"/>
    <n v="5"/>
    <n v="5"/>
    <n v="35.26"/>
  </r>
  <r>
    <x v="266"/>
    <x v="1"/>
    <x v="199"/>
    <x v="400"/>
    <n v="49"/>
    <n v="3"/>
    <n v="99.72"/>
    <n v="299.16000000000003"/>
    <x v="3"/>
    <s v="India"/>
    <x v="0"/>
    <n v="9.68"/>
    <s v="Computer"/>
    <x v="1"/>
    <s v="Windows"/>
    <n v="5"/>
    <n v="3"/>
    <n v="0"/>
  </r>
  <r>
    <x v="390"/>
    <x v="0"/>
    <x v="200"/>
    <x v="401"/>
    <n v="14"/>
    <n v="3"/>
    <n v="89.76"/>
    <n v="269.27999999999997"/>
    <x v="3"/>
    <s v="China"/>
    <x v="0"/>
    <n v="8.36"/>
    <s v="Computer"/>
    <x v="0"/>
    <s v="Windows"/>
    <n v="2"/>
    <n v="3"/>
    <n v="0"/>
  </r>
  <r>
    <x v="391"/>
    <x v="1"/>
    <x v="200"/>
    <x v="402"/>
    <n v="44"/>
    <n v="3"/>
    <n v="52.78"/>
    <n v="158.34"/>
    <x v="1"/>
    <s v="United States"/>
    <x v="0"/>
    <n v="4.09"/>
    <s v="Mobile"/>
    <x v="3"/>
    <s v="Android"/>
    <n v="5"/>
    <n v="5"/>
    <n v="0"/>
  </r>
  <r>
    <x v="392"/>
    <x v="0"/>
    <x v="201"/>
    <x v="403"/>
    <n v="59"/>
    <n v="1"/>
    <n v="79.569999999999993"/>
    <n v="79.569999999999993"/>
    <x v="1"/>
    <s v="Mexico"/>
    <x v="0"/>
    <n v="1.19"/>
    <s v="Computer"/>
    <x v="0"/>
    <s v="Windows"/>
    <n v="3"/>
    <n v="4"/>
    <n v="0"/>
  </r>
  <r>
    <x v="393"/>
    <x v="0"/>
    <x v="201"/>
    <x v="404"/>
    <n v="47"/>
    <n v="2"/>
    <n v="64.64"/>
    <n v="129.28"/>
    <x v="0"/>
    <s v="Egypt"/>
    <x v="2"/>
    <n v="9.18"/>
    <s v="Computer"/>
    <x v="0"/>
    <s v="Windows"/>
    <n v="4"/>
    <n v="3"/>
    <n v="129.28"/>
  </r>
  <r>
    <x v="394"/>
    <x v="1"/>
    <x v="201"/>
    <x v="405"/>
    <n v="95"/>
    <n v="2"/>
    <n v="50.48"/>
    <n v="100.96"/>
    <x v="0"/>
    <s v="India"/>
    <x v="0"/>
    <n v="0.17"/>
    <s v="Computer"/>
    <x v="0"/>
    <s v="Windows"/>
    <n v="3"/>
    <n v="5"/>
    <n v="100.96"/>
  </r>
  <r>
    <x v="395"/>
    <x v="0"/>
    <x v="202"/>
    <x v="406"/>
    <n v="39"/>
    <n v="1"/>
    <n v="41.61"/>
    <n v="41.61"/>
    <x v="0"/>
    <s v="United Kingdom"/>
    <x v="0"/>
    <n v="4.3499999999999996"/>
    <s v="Computer"/>
    <x v="1"/>
    <s v="Windows"/>
    <n v="3"/>
    <n v="5"/>
    <n v="41.61"/>
  </r>
  <r>
    <x v="396"/>
    <x v="1"/>
    <x v="202"/>
    <x v="407"/>
    <n v="59"/>
    <n v="2"/>
    <n v="79.569999999999993"/>
    <n v="159.13999999999999"/>
    <x v="0"/>
    <s v="United States"/>
    <x v="1"/>
    <n v="6.82"/>
    <s v="Computer"/>
    <x v="0"/>
    <s v="Windows"/>
    <n v="5"/>
    <n v="5"/>
    <n v="159.13999999999999"/>
  </r>
  <r>
    <x v="397"/>
    <x v="0"/>
    <x v="202"/>
    <x v="408"/>
    <n v="51"/>
    <n v="1"/>
    <n v="50.59"/>
    <n v="50.59"/>
    <x v="0"/>
    <s v="Philippines"/>
    <x v="2"/>
    <n v="6.66"/>
    <s v="Computer"/>
    <x v="0"/>
    <s v="Windows"/>
    <n v="5"/>
    <n v="5"/>
    <n v="50.59"/>
  </r>
  <r>
    <x v="398"/>
    <x v="0"/>
    <x v="203"/>
    <x v="409"/>
    <n v="51"/>
    <n v="3"/>
    <n v="50.59"/>
    <n v="151.77000000000001"/>
    <x v="2"/>
    <s v="Australia"/>
    <x v="1"/>
    <n v="3.99"/>
    <s v="Mobile"/>
    <x v="3"/>
    <s v="Android"/>
    <n v="5"/>
    <n v="4"/>
    <n v="0"/>
  </r>
  <r>
    <x v="399"/>
    <x v="1"/>
    <x v="203"/>
    <x v="410"/>
    <n v="19"/>
    <n v="3"/>
    <n v="13.2"/>
    <n v="39.6"/>
    <x v="2"/>
    <s v="Spain"/>
    <x v="0"/>
    <n v="1.37"/>
    <s v="Computer"/>
    <x v="1"/>
    <s v="Windows"/>
    <n v="3"/>
    <n v="2"/>
    <n v="0"/>
  </r>
  <r>
    <x v="400"/>
    <x v="0"/>
    <x v="204"/>
    <x v="411"/>
    <n v="63"/>
    <n v="3"/>
    <n v="57.12"/>
    <n v="171.36"/>
    <x v="0"/>
    <s v="Mexico"/>
    <x v="2"/>
    <n v="9.35"/>
    <s v="Computer"/>
    <x v="0"/>
    <s v="Windows"/>
    <n v="5"/>
    <n v="5"/>
    <n v="171.36"/>
  </r>
  <r>
    <x v="59"/>
    <x v="0"/>
    <x v="204"/>
    <x v="412"/>
    <n v="60"/>
    <n v="3"/>
    <n v="91.28"/>
    <n v="273.83999999999997"/>
    <x v="0"/>
    <s v="Italy"/>
    <x v="0"/>
    <n v="9.84"/>
    <s v="Mobile"/>
    <x v="3"/>
    <s v="Android"/>
    <n v="3"/>
    <n v="5"/>
    <n v="273.83999999999997"/>
  </r>
  <r>
    <x v="401"/>
    <x v="1"/>
    <x v="204"/>
    <x v="413"/>
    <n v="16"/>
    <n v="1"/>
    <n v="39.33"/>
    <n v="39.33"/>
    <x v="0"/>
    <s v="United States"/>
    <x v="1"/>
    <n v="6.8"/>
    <s v="Computer"/>
    <x v="1"/>
    <s v="Windows"/>
    <n v="5"/>
    <n v="5"/>
    <n v="39.33"/>
  </r>
  <r>
    <x v="402"/>
    <x v="1"/>
    <x v="204"/>
    <x v="414"/>
    <n v="21"/>
    <n v="3"/>
    <n v="98.91"/>
    <n v="296.73"/>
    <x v="3"/>
    <s v="China"/>
    <x v="2"/>
    <n v="7.89"/>
    <s v="Mobile"/>
    <x v="2"/>
    <s v="Windows"/>
    <n v="5"/>
    <n v="5"/>
    <n v="0"/>
  </r>
  <r>
    <x v="403"/>
    <x v="0"/>
    <x v="205"/>
    <x v="415"/>
    <n v="5"/>
    <n v="2"/>
    <n v="11.97"/>
    <n v="23.94"/>
    <x v="1"/>
    <s v="Spain"/>
    <x v="2"/>
    <n v="7.33"/>
    <s v="Mobile"/>
    <x v="3"/>
    <s v="Android"/>
    <n v="5"/>
    <n v="4"/>
    <n v="0"/>
  </r>
  <r>
    <x v="404"/>
    <x v="1"/>
    <x v="206"/>
    <x v="416"/>
    <n v="66"/>
    <n v="3"/>
    <n v="56.01"/>
    <n v="168.03"/>
    <x v="0"/>
    <s v="Taiwan"/>
    <x v="2"/>
    <n v="6.26"/>
    <s v="Computer"/>
    <x v="1"/>
    <s v="Windows"/>
    <n v="3"/>
    <n v="4"/>
    <n v="168.03"/>
  </r>
  <r>
    <x v="405"/>
    <x v="0"/>
    <x v="206"/>
    <x v="417"/>
    <n v="55"/>
    <n v="2"/>
    <n v="73.53"/>
    <n v="147.06"/>
    <x v="2"/>
    <s v="South Korea"/>
    <x v="2"/>
    <n v="0.05"/>
    <s v="Computer"/>
    <x v="1"/>
    <s v="Mac"/>
    <n v="5"/>
    <n v="5"/>
    <n v="0"/>
  </r>
  <r>
    <x v="103"/>
    <x v="0"/>
    <x v="206"/>
    <x v="418"/>
    <n v="79"/>
    <n v="3"/>
    <n v="33.28"/>
    <n v="99.84"/>
    <x v="0"/>
    <s v="Germany"/>
    <x v="1"/>
    <n v="8.56"/>
    <s v="Mobile"/>
    <x v="2"/>
    <s v="Windows"/>
    <n v="2"/>
    <n v="5"/>
    <n v="99.84"/>
  </r>
  <r>
    <x v="82"/>
    <x v="1"/>
    <x v="206"/>
    <x v="419"/>
    <n v="28"/>
    <n v="1"/>
    <n v="5.32"/>
    <n v="5.32"/>
    <x v="3"/>
    <s v="Spain"/>
    <x v="2"/>
    <n v="9.0399999999999991"/>
    <s v="Computer"/>
    <x v="0"/>
    <s v="Windows"/>
    <n v="5"/>
    <n v="3"/>
    <n v="0"/>
  </r>
  <r>
    <x v="406"/>
    <x v="0"/>
    <x v="207"/>
    <x v="420"/>
    <n v="19"/>
    <n v="1"/>
    <n v="13.2"/>
    <n v="13.2"/>
    <x v="0"/>
    <s v="Mexico"/>
    <x v="2"/>
    <n v="5.22"/>
    <s v="Computer"/>
    <x v="0"/>
    <s v="Windows"/>
    <n v="4"/>
    <n v="5"/>
    <n v="13.2"/>
  </r>
  <r>
    <x v="407"/>
    <x v="1"/>
    <x v="208"/>
    <x v="421"/>
    <n v="39"/>
    <n v="3"/>
    <n v="41.61"/>
    <n v="124.83"/>
    <x v="1"/>
    <s v="Mexico"/>
    <x v="1"/>
    <n v="2.09"/>
    <s v="Computer"/>
    <x v="0"/>
    <s v="Windows"/>
    <n v="5"/>
    <n v="1"/>
    <n v="0"/>
  </r>
  <r>
    <x v="408"/>
    <x v="0"/>
    <x v="208"/>
    <x v="422"/>
    <n v="26"/>
    <n v="2"/>
    <n v="34.43"/>
    <n v="68.86"/>
    <x v="0"/>
    <s v="Brazil"/>
    <x v="1"/>
    <n v="6.86"/>
    <s v="Computer"/>
    <x v="0"/>
    <s v="Linux"/>
    <n v="4"/>
    <n v="4"/>
    <n v="68.86"/>
  </r>
  <r>
    <x v="409"/>
    <x v="1"/>
    <x v="209"/>
    <x v="423"/>
    <n v="81"/>
    <n v="1"/>
    <n v="52.96"/>
    <n v="52.96"/>
    <x v="0"/>
    <s v="Mexico"/>
    <x v="2"/>
    <n v="9.74"/>
    <s v="Computer"/>
    <x v="1"/>
    <s v="Windows"/>
    <n v="4"/>
    <n v="5"/>
    <n v="52.96"/>
  </r>
  <r>
    <x v="410"/>
    <x v="1"/>
    <x v="210"/>
    <x v="424"/>
    <n v="38"/>
    <n v="1"/>
    <n v="26.03"/>
    <n v="26.03"/>
    <x v="1"/>
    <s v="Belgium"/>
    <x v="2"/>
    <n v="0.88"/>
    <s v="Mobile"/>
    <x v="3"/>
    <s v="iOS"/>
    <n v="5"/>
    <n v="5"/>
    <n v="0"/>
  </r>
  <r>
    <x v="411"/>
    <x v="1"/>
    <x v="210"/>
    <x v="425"/>
    <n v="84"/>
    <n v="1"/>
    <n v="32.880000000000003"/>
    <n v="32.880000000000003"/>
    <x v="1"/>
    <s v="India"/>
    <x v="2"/>
    <n v="2.1"/>
    <s v="Mobile"/>
    <x v="2"/>
    <s v="Windows"/>
    <n v="4"/>
    <n v="3"/>
    <n v="0"/>
  </r>
  <r>
    <x v="412"/>
    <x v="1"/>
    <x v="211"/>
    <x v="426"/>
    <n v="18"/>
    <n v="2"/>
    <n v="1.97"/>
    <n v="3.94"/>
    <x v="0"/>
    <s v="Germany"/>
    <x v="2"/>
    <n v="3.65"/>
    <s v="Computer"/>
    <x v="0"/>
    <s v="Windows"/>
    <n v="5"/>
    <n v="5"/>
    <n v="3.94"/>
  </r>
  <r>
    <x v="413"/>
    <x v="1"/>
    <x v="211"/>
    <x v="427"/>
    <n v="96"/>
    <n v="2"/>
    <n v="36.96"/>
    <n v="73.92"/>
    <x v="0"/>
    <s v="Taiwan"/>
    <x v="2"/>
    <n v="9.75"/>
    <s v="Computer"/>
    <x v="0"/>
    <s v="Windows"/>
    <n v="2"/>
    <n v="4"/>
    <n v="73.92"/>
  </r>
  <r>
    <x v="414"/>
    <x v="0"/>
    <x v="212"/>
    <x v="428"/>
    <n v="1"/>
    <n v="1"/>
    <n v="81.91"/>
    <n v="81.91"/>
    <x v="3"/>
    <s v="South Korea"/>
    <x v="2"/>
    <n v="0.45"/>
    <s v="Mobile"/>
    <x v="3"/>
    <s v="Windows"/>
    <n v="4"/>
    <n v="5"/>
    <n v="0"/>
  </r>
  <r>
    <x v="415"/>
    <x v="1"/>
    <x v="212"/>
    <x v="429"/>
    <n v="43"/>
    <n v="1"/>
    <n v="30.66"/>
    <n v="30.66"/>
    <x v="0"/>
    <s v="United States"/>
    <x v="2"/>
    <n v="0.42"/>
    <s v="Computer"/>
    <x v="1"/>
    <s v="Windows"/>
    <n v="4"/>
    <n v="4"/>
    <n v="30.66"/>
  </r>
  <r>
    <x v="416"/>
    <x v="1"/>
    <x v="213"/>
    <x v="430"/>
    <n v="6"/>
    <n v="3"/>
    <n v="8.07"/>
    <n v="24.21"/>
    <x v="0"/>
    <s v="United States"/>
    <x v="2"/>
    <n v="4.62"/>
    <s v="Computer"/>
    <x v="1"/>
    <s v="Mac"/>
    <n v="5"/>
    <n v="5"/>
    <n v="24.21"/>
  </r>
  <r>
    <x v="417"/>
    <x v="1"/>
    <x v="213"/>
    <x v="431"/>
    <n v="4"/>
    <n v="3"/>
    <n v="32.43"/>
    <n v="97.29"/>
    <x v="0"/>
    <s v="Australia"/>
    <x v="2"/>
    <n v="3.33"/>
    <s v="Computer"/>
    <x v="0"/>
    <s v="Windows"/>
    <n v="5"/>
    <n v="4"/>
    <n v="97.29"/>
  </r>
  <r>
    <x v="418"/>
    <x v="1"/>
    <x v="213"/>
    <x v="432"/>
    <n v="66"/>
    <n v="2"/>
    <n v="56.01"/>
    <n v="112.02"/>
    <x v="0"/>
    <s v="United Kingdom"/>
    <x v="2"/>
    <n v="4.1100000000000003"/>
    <s v="Computer"/>
    <x v="1"/>
    <s v="Mac"/>
    <n v="5"/>
    <n v="5"/>
    <n v="112.02"/>
  </r>
  <r>
    <x v="419"/>
    <x v="0"/>
    <x v="213"/>
    <x v="433"/>
    <n v="35"/>
    <n v="2"/>
    <n v="78.78"/>
    <n v="157.56"/>
    <x v="0"/>
    <s v="Italy"/>
    <x v="0"/>
    <n v="9.16"/>
    <s v="Mobile"/>
    <x v="3"/>
    <s v="Android"/>
    <n v="3"/>
    <n v="4"/>
    <n v="157.56"/>
  </r>
  <r>
    <x v="420"/>
    <x v="1"/>
    <x v="213"/>
    <x v="434"/>
    <n v="31"/>
    <n v="2"/>
    <n v="43.5"/>
    <n v="87"/>
    <x v="0"/>
    <s v="South Korea"/>
    <x v="0"/>
    <n v="3.98"/>
    <s v="Computer"/>
    <x v="0"/>
    <s v="Windows"/>
    <n v="4"/>
    <n v="5"/>
    <n v="87"/>
  </r>
  <r>
    <x v="421"/>
    <x v="0"/>
    <x v="214"/>
    <x v="435"/>
    <n v="10"/>
    <n v="2"/>
    <n v="19.34"/>
    <n v="38.68"/>
    <x v="3"/>
    <s v="United States"/>
    <x v="2"/>
    <n v="0.95"/>
    <s v="Computer"/>
    <x v="0"/>
    <s v="Linux"/>
    <n v="5"/>
    <n v="5"/>
    <n v="0"/>
  </r>
  <r>
    <x v="422"/>
    <x v="0"/>
    <x v="215"/>
    <x v="436"/>
    <n v="73"/>
    <n v="2"/>
    <n v="30.57"/>
    <n v="61.14"/>
    <x v="0"/>
    <s v="United States"/>
    <x v="1"/>
    <n v="0.05"/>
    <s v="Computer"/>
    <x v="1"/>
    <s v="Windows"/>
    <n v="2"/>
    <n v="4"/>
    <n v="61.14"/>
  </r>
  <r>
    <x v="423"/>
    <x v="1"/>
    <x v="216"/>
    <x v="437"/>
    <n v="71"/>
    <n v="2"/>
    <n v="57.53"/>
    <n v="115.06"/>
    <x v="0"/>
    <s v="Mexico"/>
    <x v="2"/>
    <n v="9.3699999999999992"/>
    <s v="Computer"/>
    <x v="1"/>
    <s v="Linux"/>
    <n v="4"/>
    <n v="5"/>
    <n v="115.06"/>
  </r>
  <r>
    <x v="424"/>
    <x v="1"/>
    <x v="216"/>
    <x v="438"/>
    <n v="85"/>
    <n v="2"/>
    <n v="68.31"/>
    <n v="136.62"/>
    <x v="0"/>
    <s v="Philippines"/>
    <x v="1"/>
    <n v="8.2200000000000006"/>
    <s v="Mobile"/>
    <x v="2"/>
    <s v="Android"/>
    <n v="5"/>
    <n v="5"/>
    <n v="136.62"/>
  </r>
  <r>
    <x v="425"/>
    <x v="0"/>
    <x v="216"/>
    <x v="439"/>
    <n v="15"/>
    <n v="1"/>
    <n v="6.32"/>
    <n v="6.32"/>
    <x v="0"/>
    <s v="Japan"/>
    <x v="0"/>
    <n v="7.03"/>
    <s v="Computer"/>
    <x v="0"/>
    <s v="Windows"/>
    <n v="5"/>
    <n v="5"/>
    <n v="6.32"/>
  </r>
  <r>
    <x v="38"/>
    <x v="1"/>
    <x v="216"/>
    <x v="440"/>
    <n v="38"/>
    <n v="2"/>
    <n v="26.03"/>
    <n v="52.06"/>
    <x v="0"/>
    <s v="Canada"/>
    <x v="0"/>
    <n v="9.9"/>
    <s v="Mobile"/>
    <x v="2"/>
    <s v="Android"/>
    <n v="4"/>
    <n v="4"/>
    <n v="52.06"/>
  </r>
  <r>
    <x v="426"/>
    <x v="0"/>
    <x v="217"/>
    <x v="441"/>
    <n v="55"/>
    <n v="1"/>
    <n v="73.53"/>
    <n v="73.53"/>
    <x v="1"/>
    <s v="China"/>
    <x v="0"/>
    <n v="1.54"/>
    <s v="Mobile"/>
    <x v="3"/>
    <s v="Android"/>
    <n v="5"/>
    <n v="4"/>
    <n v="0"/>
  </r>
  <r>
    <x v="427"/>
    <x v="1"/>
    <x v="218"/>
    <x v="442"/>
    <n v="3"/>
    <n v="3"/>
    <n v="97.19"/>
    <n v="291.57"/>
    <x v="3"/>
    <s v="France"/>
    <x v="2"/>
    <n v="4.95"/>
    <s v="Mobile"/>
    <x v="3"/>
    <s v="Android"/>
    <n v="5"/>
    <n v="5"/>
    <n v="0"/>
  </r>
  <r>
    <x v="428"/>
    <x v="1"/>
    <x v="219"/>
    <x v="443"/>
    <n v="30"/>
    <n v="2"/>
    <n v="6.08"/>
    <n v="12.16"/>
    <x v="0"/>
    <s v="South Korea"/>
    <x v="2"/>
    <n v="8.0299999999999994"/>
    <s v="Computer"/>
    <x v="0"/>
    <s v="Windows"/>
    <n v="4"/>
    <n v="5"/>
    <n v="12.16"/>
  </r>
  <r>
    <x v="429"/>
    <x v="1"/>
    <x v="220"/>
    <x v="444"/>
    <n v="33"/>
    <n v="2"/>
    <n v="28.56"/>
    <n v="57.12"/>
    <x v="3"/>
    <s v="France"/>
    <x v="2"/>
    <n v="7.62"/>
    <s v="Computer"/>
    <x v="1"/>
    <s v="Linux"/>
    <n v="5"/>
    <n v="5"/>
    <n v="0"/>
  </r>
  <r>
    <x v="430"/>
    <x v="0"/>
    <x v="220"/>
    <x v="445"/>
    <n v="50"/>
    <n v="2"/>
    <n v="50.71"/>
    <n v="101.42"/>
    <x v="3"/>
    <s v="Japan"/>
    <x v="1"/>
    <n v="7.35"/>
    <s v="Computer"/>
    <x v="0"/>
    <s v="Windows"/>
    <n v="5"/>
    <n v="4"/>
    <n v="0"/>
  </r>
  <r>
    <x v="431"/>
    <x v="1"/>
    <x v="221"/>
    <x v="446"/>
    <n v="79"/>
    <n v="1"/>
    <n v="33.28"/>
    <n v="33.28"/>
    <x v="0"/>
    <s v="India"/>
    <x v="2"/>
    <n v="6.28"/>
    <s v="Computer"/>
    <x v="1"/>
    <s v="Windows"/>
    <n v="3"/>
    <n v="3"/>
    <n v="33.28"/>
  </r>
  <r>
    <x v="432"/>
    <x v="0"/>
    <x v="222"/>
    <x v="447"/>
    <n v="30"/>
    <n v="1"/>
    <n v="6.08"/>
    <n v="6.08"/>
    <x v="0"/>
    <s v="Canada"/>
    <x v="2"/>
    <n v="3.82"/>
    <s v="Computer"/>
    <x v="1"/>
    <s v="Windows"/>
    <n v="3"/>
    <n v="4"/>
    <n v="6.08"/>
  </r>
  <r>
    <x v="433"/>
    <x v="1"/>
    <x v="222"/>
    <x v="448"/>
    <n v="82"/>
    <n v="2"/>
    <n v="5.82"/>
    <n v="11.64"/>
    <x v="3"/>
    <s v="Netherlands"/>
    <x v="0"/>
    <n v="1.99"/>
    <s v="Computer"/>
    <x v="0"/>
    <s v="Windows"/>
    <n v="4"/>
    <n v="5"/>
    <n v="0"/>
  </r>
  <r>
    <x v="434"/>
    <x v="0"/>
    <x v="222"/>
    <x v="449"/>
    <n v="30"/>
    <n v="1"/>
    <n v="6.08"/>
    <n v="6.08"/>
    <x v="0"/>
    <s v="Saudi Arabia"/>
    <x v="0"/>
    <n v="5.0199999999999996"/>
    <s v="Computer"/>
    <x v="1"/>
    <s v="Mac"/>
    <n v="1"/>
    <n v="4"/>
    <n v="6.08"/>
  </r>
  <r>
    <x v="435"/>
    <x v="1"/>
    <x v="223"/>
    <x v="450"/>
    <n v="42"/>
    <n v="3"/>
    <n v="74.77"/>
    <n v="224.31"/>
    <x v="0"/>
    <s v="United Kingdom"/>
    <x v="2"/>
    <n v="9.4700000000000006"/>
    <s v="Mobile"/>
    <x v="3"/>
    <s v="Android"/>
    <n v="4"/>
    <n v="4"/>
    <n v="224.31"/>
  </r>
  <r>
    <x v="436"/>
    <x v="1"/>
    <x v="224"/>
    <x v="451"/>
    <n v="24"/>
    <n v="2"/>
    <n v="99.58"/>
    <n v="199.16"/>
    <x v="0"/>
    <s v="Germany"/>
    <x v="0"/>
    <n v="9.59"/>
    <s v="Computer"/>
    <x v="1"/>
    <s v="Windows"/>
    <n v="5"/>
    <n v="3"/>
    <n v="199.16"/>
  </r>
  <r>
    <x v="437"/>
    <x v="1"/>
    <x v="225"/>
    <x v="452"/>
    <n v="76"/>
    <n v="1"/>
    <n v="76.67"/>
    <n v="76.67"/>
    <x v="0"/>
    <s v="China"/>
    <x v="2"/>
    <n v="1.97"/>
    <s v="Mobile"/>
    <x v="2"/>
    <s v="Windows"/>
    <n v="3"/>
    <n v="5"/>
    <n v="76.67"/>
  </r>
  <r>
    <x v="438"/>
    <x v="0"/>
    <x v="225"/>
    <x v="453"/>
    <n v="94"/>
    <n v="3"/>
    <n v="17.63"/>
    <n v="52.89"/>
    <x v="1"/>
    <s v="France"/>
    <x v="2"/>
    <n v="0.14000000000000001"/>
    <s v="Computer"/>
    <x v="0"/>
    <s v="Windows"/>
    <n v="5"/>
    <n v="5"/>
    <n v="0"/>
  </r>
  <r>
    <x v="439"/>
    <x v="1"/>
    <x v="225"/>
    <x v="454"/>
    <n v="39"/>
    <n v="1"/>
    <n v="41.61"/>
    <n v="41.61"/>
    <x v="0"/>
    <s v="Australia"/>
    <x v="1"/>
    <n v="4.24"/>
    <s v="Computer"/>
    <x v="1"/>
    <s v="Mac"/>
    <n v="4"/>
    <n v="4"/>
    <n v="41.61"/>
  </r>
  <r>
    <x v="440"/>
    <x v="1"/>
    <x v="225"/>
    <x v="455"/>
    <n v="68"/>
    <n v="2"/>
    <n v="32.68"/>
    <n v="65.36"/>
    <x v="0"/>
    <s v="Thailand"/>
    <x v="1"/>
    <n v="7.79"/>
    <s v="Computer"/>
    <x v="1"/>
    <s v="Windows"/>
    <n v="2"/>
    <n v="4"/>
    <n v="65.36"/>
  </r>
  <r>
    <x v="441"/>
    <x v="1"/>
    <x v="226"/>
    <x v="456"/>
    <n v="100"/>
    <n v="2"/>
    <n v="98.59"/>
    <n v="197.18"/>
    <x v="1"/>
    <s v="Netherlands"/>
    <x v="2"/>
    <n v="3.5"/>
    <s v="Computer"/>
    <x v="1"/>
    <s v="Mac"/>
    <n v="3"/>
    <n v="4"/>
    <n v="0"/>
  </r>
  <r>
    <x v="442"/>
    <x v="0"/>
    <x v="227"/>
    <x v="457"/>
    <n v="3"/>
    <n v="2"/>
    <n v="97.19"/>
    <n v="194.38"/>
    <x v="1"/>
    <s v="Russia"/>
    <x v="1"/>
    <n v="4.71"/>
    <s v="Computer"/>
    <x v="1"/>
    <s v="Windows"/>
    <n v="5"/>
    <n v="5"/>
    <n v="0"/>
  </r>
  <r>
    <x v="74"/>
    <x v="1"/>
    <x v="227"/>
    <x v="458"/>
    <n v="18"/>
    <n v="1"/>
    <n v="1.97"/>
    <n v="1.97"/>
    <x v="0"/>
    <s v="South Korea"/>
    <x v="2"/>
    <n v="3.66"/>
    <s v="Computer"/>
    <x v="0"/>
    <s v="Linux"/>
    <n v="4"/>
    <n v="5"/>
    <n v="1.97"/>
  </r>
  <r>
    <x v="443"/>
    <x v="0"/>
    <x v="227"/>
    <x v="459"/>
    <n v="62"/>
    <n v="1"/>
    <n v="81.459999999999994"/>
    <n v="81.459999999999994"/>
    <x v="3"/>
    <s v="Russia"/>
    <x v="2"/>
    <n v="0.7"/>
    <s v="Mobile"/>
    <x v="2"/>
    <s v="iOS"/>
    <n v="5"/>
    <n v="5"/>
    <n v="0"/>
  </r>
  <r>
    <x v="444"/>
    <x v="1"/>
    <x v="228"/>
    <x v="460"/>
    <n v="30"/>
    <n v="3"/>
    <n v="6.08"/>
    <n v="18.239999999999998"/>
    <x v="0"/>
    <s v="Nigeria"/>
    <x v="2"/>
    <n v="9.73"/>
    <s v="Computer"/>
    <x v="1"/>
    <s v="Windows"/>
    <n v="4"/>
    <n v="4"/>
    <n v="18.239999999999998"/>
  </r>
  <r>
    <x v="445"/>
    <x v="1"/>
    <x v="229"/>
    <x v="461"/>
    <n v="49"/>
    <n v="2"/>
    <n v="99.72"/>
    <n v="199.44"/>
    <x v="3"/>
    <s v="Turkey"/>
    <x v="2"/>
    <n v="6.94"/>
    <s v="Computer"/>
    <x v="0"/>
    <s v="Windows"/>
    <n v="5"/>
    <n v="5"/>
    <n v="0"/>
  </r>
  <r>
    <x v="446"/>
    <x v="0"/>
    <x v="229"/>
    <x v="462"/>
    <n v="54"/>
    <n v="3"/>
    <n v="90.78"/>
    <n v="272.33999999999997"/>
    <x v="2"/>
    <s v="Russia"/>
    <x v="2"/>
    <n v="0.74"/>
    <s v="Mobile"/>
    <x v="3"/>
    <s v="Android"/>
    <n v="4"/>
    <n v="5"/>
    <n v="0"/>
  </r>
  <r>
    <x v="447"/>
    <x v="0"/>
    <x v="230"/>
    <x v="463"/>
    <n v="70"/>
    <n v="2"/>
    <n v="63.88"/>
    <n v="127.76"/>
    <x v="0"/>
    <s v="Russia"/>
    <x v="2"/>
    <n v="6.59"/>
    <s v="Computer"/>
    <x v="1"/>
    <s v="Mac"/>
    <n v="5"/>
    <n v="4"/>
    <n v="127.76"/>
  </r>
  <r>
    <x v="448"/>
    <x v="1"/>
    <x v="230"/>
    <x v="464"/>
    <n v="25"/>
    <n v="2"/>
    <n v="11.29"/>
    <n v="22.58"/>
    <x v="0"/>
    <s v="China"/>
    <x v="0"/>
    <n v="7.86"/>
    <s v="Computer"/>
    <x v="1"/>
    <s v="Windows"/>
    <n v="5"/>
    <n v="3"/>
    <n v="22.58"/>
  </r>
  <r>
    <x v="449"/>
    <x v="1"/>
    <x v="231"/>
    <x v="465"/>
    <n v="59"/>
    <n v="3"/>
    <n v="79.569999999999993"/>
    <n v="238.71"/>
    <x v="0"/>
    <s v="Russia"/>
    <x v="0"/>
    <n v="6.12"/>
    <s v="Mobile"/>
    <x v="3"/>
    <s v="Android"/>
    <n v="5"/>
    <n v="5"/>
    <n v="238.71"/>
  </r>
  <r>
    <x v="450"/>
    <x v="1"/>
    <x v="232"/>
    <x v="466"/>
    <n v="96"/>
    <n v="2"/>
    <n v="36.96"/>
    <n v="73.92"/>
    <x v="0"/>
    <s v="France"/>
    <x v="1"/>
    <n v="5.8"/>
    <s v="Computer"/>
    <x v="1"/>
    <s v="Windows"/>
    <n v="5"/>
    <n v="5"/>
    <n v="73.92"/>
  </r>
  <r>
    <x v="451"/>
    <x v="1"/>
    <x v="232"/>
    <x v="467"/>
    <n v="55"/>
    <n v="2"/>
    <n v="73.53"/>
    <n v="147.06"/>
    <x v="0"/>
    <s v="Germany"/>
    <x v="1"/>
    <n v="1.8"/>
    <s v="Computer"/>
    <x v="0"/>
    <s v="Windows"/>
    <n v="5"/>
    <n v="5"/>
    <n v="147.06"/>
  </r>
  <r>
    <x v="452"/>
    <x v="1"/>
    <x v="233"/>
    <x v="468"/>
    <n v="8"/>
    <n v="3"/>
    <n v="67.180000000000007"/>
    <n v="201.54"/>
    <x v="0"/>
    <s v="United Kingdom"/>
    <x v="0"/>
    <n v="3.08"/>
    <s v="Mobile"/>
    <x v="2"/>
    <s v="Windows"/>
    <n v="5"/>
    <n v="3"/>
    <n v="201.54"/>
  </r>
  <r>
    <x v="453"/>
    <x v="1"/>
    <x v="234"/>
    <x v="469"/>
    <n v="98"/>
    <n v="3"/>
    <n v="85.04"/>
    <n v="255.12"/>
    <x v="0"/>
    <s v="France"/>
    <x v="2"/>
    <n v="9.56"/>
    <s v="Computer"/>
    <x v="0"/>
    <s v="Windows"/>
    <n v="5"/>
    <n v="3"/>
    <n v="255.12"/>
  </r>
  <r>
    <x v="454"/>
    <x v="1"/>
    <x v="234"/>
    <x v="470"/>
    <n v="72"/>
    <n v="2"/>
    <n v="3.55"/>
    <n v="7.1"/>
    <x v="0"/>
    <s v="Switzerland"/>
    <x v="0"/>
    <n v="4.66"/>
    <s v="Computer"/>
    <x v="1"/>
    <s v="Mac"/>
    <n v="4"/>
    <n v="4"/>
    <n v="7.1"/>
  </r>
  <r>
    <x v="455"/>
    <x v="1"/>
    <x v="234"/>
    <x v="471"/>
    <n v="63"/>
    <n v="3"/>
    <n v="57.12"/>
    <n v="171.36"/>
    <x v="1"/>
    <s v="United States"/>
    <x v="0"/>
    <n v="7.22"/>
    <s v="Mobile"/>
    <x v="3"/>
    <s v="Android"/>
    <n v="5"/>
    <n v="3"/>
    <n v="0"/>
  </r>
  <r>
    <x v="456"/>
    <x v="1"/>
    <x v="234"/>
    <x v="472"/>
    <n v="18"/>
    <n v="1"/>
    <n v="1.97"/>
    <n v="1.97"/>
    <x v="0"/>
    <s v="Japan"/>
    <x v="1"/>
    <n v="7.08"/>
    <s v="Computer"/>
    <x v="0"/>
    <s v="Windows"/>
    <n v="3"/>
    <n v="3"/>
    <n v="1.97"/>
  </r>
  <r>
    <x v="387"/>
    <x v="1"/>
    <x v="235"/>
    <x v="473"/>
    <n v="61"/>
    <n v="2"/>
    <n v="70.34"/>
    <n v="140.68"/>
    <x v="0"/>
    <s v="China"/>
    <x v="1"/>
    <n v="9.65"/>
    <s v="Mobile"/>
    <x v="2"/>
    <s v="Windows"/>
    <n v="4"/>
    <n v="4"/>
    <n v="140.68"/>
  </r>
  <r>
    <x v="457"/>
    <x v="0"/>
    <x v="236"/>
    <x v="474"/>
    <n v="36"/>
    <n v="1"/>
    <n v="48.16"/>
    <n v="48.16"/>
    <x v="0"/>
    <s v="United States"/>
    <x v="2"/>
    <n v="2.83"/>
    <s v="Mobile"/>
    <x v="2"/>
    <s v="iOS"/>
    <n v="5"/>
    <n v="5"/>
    <n v="48.16"/>
  </r>
  <r>
    <x v="458"/>
    <x v="1"/>
    <x v="236"/>
    <x v="475"/>
    <n v="9"/>
    <n v="3"/>
    <n v="73.83"/>
    <n v="221.49"/>
    <x v="0"/>
    <s v="India"/>
    <x v="0"/>
    <n v="2.2400000000000002"/>
    <s v="Mobile"/>
    <x v="3"/>
    <s v="Windows"/>
    <n v="5"/>
    <n v="5"/>
    <n v="221.49"/>
  </r>
  <r>
    <x v="459"/>
    <x v="1"/>
    <x v="237"/>
    <x v="476"/>
    <n v="47"/>
    <n v="1"/>
    <n v="64.64"/>
    <n v="64.64"/>
    <x v="0"/>
    <s v="South Korea"/>
    <x v="2"/>
    <n v="3.27"/>
    <s v="Mobile"/>
    <x v="3"/>
    <s v="Android"/>
    <n v="5"/>
    <n v="5"/>
    <n v="64.64"/>
  </r>
  <r>
    <x v="460"/>
    <x v="1"/>
    <x v="238"/>
    <x v="477"/>
    <n v="81"/>
    <n v="3"/>
    <n v="52.96"/>
    <n v="158.88"/>
    <x v="0"/>
    <s v="Belgium"/>
    <x v="2"/>
    <n v="0.08"/>
    <s v="Computer"/>
    <x v="1"/>
    <s v="Windows"/>
    <n v="4"/>
    <n v="5"/>
    <n v="158.88"/>
  </r>
  <r>
    <x v="461"/>
    <x v="1"/>
    <x v="238"/>
    <x v="478"/>
    <n v="83"/>
    <n v="3"/>
    <n v="1.22"/>
    <n v="3.66"/>
    <x v="3"/>
    <s v="Italy"/>
    <x v="2"/>
    <n v="7.35"/>
    <s v="Mobile"/>
    <x v="3"/>
    <s v="Android"/>
    <n v="4"/>
    <n v="3"/>
    <n v="0"/>
  </r>
  <r>
    <x v="462"/>
    <x v="1"/>
    <x v="239"/>
    <x v="479"/>
    <n v="78"/>
    <n v="2"/>
    <n v="19.66"/>
    <n v="39.32"/>
    <x v="3"/>
    <s v="United States"/>
    <x v="1"/>
    <n v="1.6"/>
    <s v="Computer"/>
    <x v="0"/>
    <s v="Windows"/>
    <n v="4"/>
    <n v="5"/>
    <n v="0"/>
  </r>
  <r>
    <x v="463"/>
    <x v="0"/>
    <x v="239"/>
    <x v="480"/>
    <n v="19"/>
    <n v="2"/>
    <n v="13.2"/>
    <n v="26.4"/>
    <x v="0"/>
    <s v="India"/>
    <x v="0"/>
    <n v="4.5599999999999996"/>
    <s v="Computer"/>
    <x v="1"/>
    <s v="Mac"/>
    <n v="4"/>
    <n v="4"/>
    <n v="26.4"/>
  </r>
  <r>
    <x v="464"/>
    <x v="1"/>
    <x v="240"/>
    <x v="481"/>
    <n v="50"/>
    <n v="3"/>
    <n v="50.71"/>
    <n v="152.13"/>
    <x v="0"/>
    <s v="Germany"/>
    <x v="1"/>
    <n v="6.91"/>
    <s v="Computer"/>
    <x v="0"/>
    <s v="Windows"/>
    <n v="4"/>
    <n v="4"/>
    <n v="152.13"/>
  </r>
  <r>
    <x v="465"/>
    <x v="1"/>
    <x v="240"/>
    <x v="482"/>
    <n v="49"/>
    <n v="1"/>
    <n v="99.72"/>
    <n v="99.72"/>
    <x v="0"/>
    <s v="Poland"/>
    <x v="0"/>
    <n v="3.09"/>
    <s v="Mobile"/>
    <x v="2"/>
    <s v="Windows"/>
    <n v="3"/>
    <n v="5"/>
    <n v="99.72"/>
  </r>
  <r>
    <x v="466"/>
    <x v="0"/>
    <x v="241"/>
    <x v="483"/>
    <n v="89"/>
    <n v="2"/>
    <n v="37.61"/>
    <n v="75.22"/>
    <x v="1"/>
    <s v="Switzerland"/>
    <x v="1"/>
    <n v="6.55"/>
    <s v="Computer"/>
    <x v="0"/>
    <s v="Linux"/>
    <n v="5"/>
    <n v="1"/>
    <n v="0"/>
  </r>
  <r>
    <x v="467"/>
    <x v="1"/>
    <x v="241"/>
    <x v="484"/>
    <n v="97"/>
    <n v="1"/>
    <n v="56.74"/>
    <n v="56.74"/>
    <x v="0"/>
    <s v="Thailand"/>
    <x v="2"/>
    <n v="9.85"/>
    <s v="Computer"/>
    <x v="0"/>
    <s v="Windows"/>
    <n v="5"/>
    <n v="4"/>
    <n v="56.74"/>
  </r>
  <r>
    <x v="468"/>
    <x v="0"/>
    <x v="242"/>
    <x v="485"/>
    <n v="10"/>
    <n v="2"/>
    <n v="19.34"/>
    <n v="38.68"/>
    <x v="1"/>
    <s v="Brazil"/>
    <x v="2"/>
    <n v="8.7200000000000006"/>
    <s v="Mobile"/>
    <x v="3"/>
    <s v="Android"/>
    <n v="4"/>
    <n v="5"/>
    <n v="0"/>
  </r>
  <r>
    <x v="469"/>
    <x v="1"/>
    <x v="242"/>
    <x v="486"/>
    <n v="2"/>
    <n v="2"/>
    <n v="33.11"/>
    <n v="66.22"/>
    <x v="0"/>
    <s v="United States"/>
    <x v="2"/>
    <n v="6.87"/>
    <s v="Computer"/>
    <x v="0"/>
    <s v="Windows"/>
    <n v="5"/>
    <n v="5"/>
    <n v="66.22"/>
  </r>
  <r>
    <x v="470"/>
    <x v="1"/>
    <x v="243"/>
    <x v="487"/>
    <n v="57"/>
    <n v="3"/>
    <n v="13.08"/>
    <n v="39.24"/>
    <x v="0"/>
    <s v="Indonesia"/>
    <x v="1"/>
    <n v="5.66"/>
    <s v="Computer"/>
    <x v="1"/>
    <s v="Mac"/>
    <n v="5"/>
    <n v="5"/>
    <n v="39.24"/>
  </r>
  <r>
    <x v="471"/>
    <x v="0"/>
    <x v="244"/>
    <x v="488"/>
    <n v="100"/>
    <n v="1"/>
    <n v="98.59"/>
    <n v="98.59"/>
    <x v="0"/>
    <s v="China"/>
    <x v="0"/>
    <n v="2.46"/>
    <s v="Computer"/>
    <x v="0"/>
    <s v="Windows"/>
    <n v="5"/>
    <n v="4"/>
    <n v="98.59"/>
  </r>
  <r>
    <x v="472"/>
    <x v="0"/>
    <x v="244"/>
    <x v="489"/>
    <n v="65"/>
    <n v="2"/>
    <n v="38.950000000000003"/>
    <n v="77.900000000000006"/>
    <x v="0"/>
    <s v="Saudi Arabia"/>
    <x v="2"/>
    <n v="9.9700000000000006"/>
    <s v="Computer"/>
    <x v="1"/>
    <s v="Mac"/>
    <n v="4"/>
    <n v="5"/>
    <n v="77.900000000000006"/>
  </r>
  <r>
    <x v="473"/>
    <x v="1"/>
    <x v="245"/>
    <x v="490"/>
    <n v="23"/>
    <n v="1"/>
    <n v="95.72"/>
    <n v="95.72"/>
    <x v="0"/>
    <s v="United States"/>
    <x v="2"/>
    <n v="0.6"/>
    <s v="Computer"/>
    <x v="0"/>
    <s v="Windows"/>
    <n v="5"/>
    <n v="5"/>
    <n v="95.72"/>
  </r>
  <r>
    <x v="474"/>
    <x v="1"/>
    <x v="246"/>
    <x v="491"/>
    <n v="57"/>
    <n v="3"/>
    <n v="13.08"/>
    <n v="39.24"/>
    <x v="0"/>
    <s v="France"/>
    <x v="2"/>
    <n v="1.1499999999999999"/>
    <s v="Computer"/>
    <x v="0"/>
    <s v="Windows"/>
    <n v="5"/>
    <n v="3"/>
    <n v="39.24"/>
  </r>
  <r>
    <x v="475"/>
    <x v="0"/>
    <x v="246"/>
    <x v="492"/>
    <n v="59"/>
    <n v="1"/>
    <n v="79.569999999999993"/>
    <n v="79.569999999999993"/>
    <x v="3"/>
    <s v="Taiwan"/>
    <x v="0"/>
    <n v="1.51"/>
    <s v="Computer"/>
    <x v="1"/>
    <s v="Windows"/>
    <n v="4"/>
    <n v="5"/>
    <n v="0"/>
  </r>
  <r>
    <x v="476"/>
    <x v="0"/>
    <x v="246"/>
    <x v="493"/>
    <n v="88"/>
    <n v="3"/>
    <n v="40.950000000000003"/>
    <n v="122.85"/>
    <x v="2"/>
    <s v="Spain"/>
    <x v="2"/>
    <n v="9.09"/>
    <s v="Mobile"/>
    <x v="3"/>
    <s v="Android"/>
    <n v="5"/>
    <n v="3"/>
    <n v="0"/>
  </r>
  <r>
    <x v="477"/>
    <x v="1"/>
    <x v="247"/>
    <x v="494"/>
    <n v="59"/>
    <n v="2"/>
    <n v="79.569999999999993"/>
    <n v="159.13999999999999"/>
    <x v="0"/>
    <s v="Saudi Arabia"/>
    <x v="2"/>
    <n v="1.91"/>
    <s v="Computer"/>
    <x v="0"/>
    <s v="Windows"/>
    <n v="4"/>
    <n v="4"/>
    <n v="159.13999999999999"/>
  </r>
  <r>
    <x v="478"/>
    <x v="1"/>
    <x v="247"/>
    <x v="495"/>
    <n v="72"/>
    <n v="1"/>
    <n v="3.55"/>
    <n v="3.55"/>
    <x v="0"/>
    <s v="United States"/>
    <x v="2"/>
    <n v="3.95"/>
    <s v="Computer"/>
    <x v="0"/>
    <s v="Windows"/>
    <n v="3"/>
    <n v="4"/>
    <n v="3.55"/>
  </r>
  <r>
    <x v="479"/>
    <x v="0"/>
    <x v="247"/>
    <x v="496"/>
    <n v="20"/>
    <n v="3"/>
    <n v="81.89"/>
    <n v="245.67"/>
    <x v="3"/>
    <s v="China"/>
    <x v="2"/>
    <n v="8.36"/>
    <s v="Computer"/>
    <x v="0"/>
    <s v="Windows"/>
    <n v="3"/>
    <n v="4"/>
    <n v="0"/>
  </r>
  <r>
    <x v="480"/>
    <x v="1"/>
    <x v="248"/>
    <x v="497"/>
    <n v="58"/>
    <n v="3"/>
    <n v="74.55"/>
    <n v="223.65"/>
    <x v="2"/>
    <s v="Germany"/>
    <x v="2"/>
    <n v="4.62"/>
    <s v="Computer"/>
    <x v="1"/>
    <s v="Windows"/>
    <n v="5"/>
    <n v="3"/>
    <n v="0"/>
  </r>
  <r>
    <x v="481"/>
    <x v="1"/>
    <x v="249"/>
    <x v="498"/>
    <n v="70"/>
    <n v="1"/>
    <n v="63.88"/>
    <n v="63.88"/>
    <x v="0"/>
    <s v="South Korea"/>
    <x v="2"/>
    <n v="6.83"/>
    <s v="Mobile"/>
    <x v="2"/>
    <s v="Android"/>
    <n v="3"/>
    <n v="2"/>
    <n v="63.88"/>
  </r>
  <r>
    <x v="482"/>
    <x v="0"/>
    <x v="249"/>
    <x v="499"/>
    <n v="21"/>
    <n v="1"/>
    <n v="98.91"/>
    <n v="98.91"/>
    <x v="0"/>
    <s v="Netherlands"/>
    <x v="2"/>
    <n v="4.84"/>
    <s v="Computer"/>
    <x v="0"/>
    <s v="Windows"/>
    <n v="4"/>
    <n v="5"/>
    <n v="98.91"/>
  </r>
  <r>
    <x v="483"/>
    <x v="0"/>
    <x v="250"/>
    <x v="500"/>
    <n v="82"/>
    <n v="2"/>
    <n v="5.82"/>
    <n v="11.64"/>
    <x v="3"/>
    <s v="Saudi Arabia"/>
    <x v="2"/>
    <n v="6.47"/>
    <s v="Computer"/>
    <x v="1"/>
    <s v="Linux"/>
    <n v="4"/>
    <n v="5"/>
    <n v="0"/>
  </r>
  <r>
    <x v="484"/>
    <x v="1"/>
    <x v="250"/>
    <x v="501"/>
    <n v="8"/>
    <n v="2"/>
    <n v="67.180000000000007"/>
    <n v="134.36000000000001"/>
    <x v="3"/>
    <s v="South Korea"/>
    <x v="1"/>
    <n v="8.4600000000000009"/>
    <s v="Computer"/>
    <x v="1"/>
    <s v="Windows"/>
    <n v="5"/>
    <n v="4"/>
    <n v="0"/>
  </r>
  <r>
    <x v="485"/>
    <x v="1"/>
    <x v="251"/>
    <x v="502"/>
    <n v="18"/>
    <n v="3"/>
    <n v="1.97"/>
    <n v="5.91"/>
    <x v="0"/>
    <s v="Russia"/>
    <x v="0"/>
    <n v="4.42"/>
    <s v="Mobile"/>
    <x v="3"/>
    <s v="Android"/>
    <n v="4"/>
    <n v="3"/>
    <n v="5.91"/>
  </r>
  <r>
    <x v="486"/>
    <x v="1"/>
    <x v="251"/>
    <x v="503"/>
    <n v="70"/>
    <n v="2"/>
    <n v="63.88"/>
    <n v="127.76"/>
    <x v="1"/>
    <s v="India"/>
    <x v="0"/>
    <n v="8.2100000000000009"/>
    <s v="Mobile"/>
    <x v="2"/>
    <s v="Android"/>
    <n v="4"/>
    <n v="3"/>
    <n v="0"/>
  </r>
  <r>
    <x v="487"/>
    <x v="1"/>
    <x v="252"/>
    <x v="504"/>
    <n v="8"/>
    <n v="1"/>
    <n v="67.180000000000007"/>
    <n v="67.180000000000007"/>
    <x v="0"/>
    <s v="Brazil"/>
    <x v="2"/>
    <n v="6.16"/>
    <s v="Mobile"/>
    <x v="3"/>
    <s v="Android"/>
    <n v="4"/>
    <n v="5"/>
    <n v="67.180000000000007"/>
  </r>
  <r>
    <x v="488"/>
    <x v="1"/>
    <x v="253"/>
    <x v="505"/>
    <n v="92"/>
    <n v="2"/>
    <n v="58.5"/>
    <n v="117"/>
    <x v="1"/>
    <s v="United Kingdom"/>
    <x v="2"/>
    <n v="1.25"/>
    <s v="Computer"/>
    <x v="1"/>
    <s v="Windows"/>
    <n v="3"/>
    <n v="5"/>
    <n v="0"/>
  </r>
  <r>
    <x v="489"/>
    <x v="1"/>
    <x v="254"/>
    <x v="506"/>
    <n v="21"/>
    <n v="3"/>
    <n v="98.91"/>
    <n v="296.73"/>
    <x v="3"/>
    <s v="Japan"/>
    <x v="2"/>
    <n v="6.37"/>
    <s v="Mobile"/>
    <x v="3"/>
    <s v="Android"/>
    <n v="5"/>
    <n v="4"/>
    <n v="0"/>
  </r>
  <r>
    <x v="490"/>
    <x v="0"/>
    <x v="255"/>
    <x v="507"/>
    <n v="92"/>
    <n v="2"/>
    <n v="58.5"/>
    <n v="117"/>
    <x v="1"/>
    <s v="Canada"/>
    <x v="2"/>
    <n v="4.0599999999999996"/>
    <s v="Computer"/>
    <x v="1"/>
    <s v="Windows"/>
    <n v="1"/>
    <n v="5"/>
    <n v="0"/>
  </r>
  <r>
    <x v="491"/>
    <x v="0"/>
    <x v="255"/>
    <x v="508"/>
    <n v="85"/>
    <n v="2"/>
    <n v="68.31"/>
    <n v="136.62"/>
    <x v="0"/>
    <s v="United States"/>
    <x v="2"/>
    <n v="8.94"/>
    <s v="Mobile"/>
    <x v="3"/>
    <s v="Android"/>
    <n v="3"/>
    <n v="5"/>
    <n v="136.62"/>
  </r>
  <r>
    <x v="492"/>
    <x v="1"/>
    <x v="256"/>
    <x v="509"/>
    <n v="42"/>
    <n v="2"/>
    <n v="74.77"/>
    <n v="149.54"/>
    <x v="1"/>
    <s v="South Korea"/>
    <x v="1"/>
    <n v="9.24"/>
    <s v="Computer"/>
    <x v="1"/>
    <s v="Windows"/>
    <n v="5"/>
    <n v="5"/>
    <n v="0"/>
  </r>
  <r>
    <x v="493"/>
    <x v="1"/>
    <x v="256"/>
    <x v="510"/>
    <n v="68"/>
    <n v="3"/>
    <n v="32.68"/>
    <n v="98.04"/>
    <x v="3"/>
    <s v="Germany"/>
    <x v="2"/>
    <n v="8.36"/>
    <s v="Computer"/>
    <x v="1"/>
    <s v="Windows"/>
    <n v="3"/>
    <n v="5"/>
    <n v="0"/>
  </r>
  <r>
    <x v="494"/>
    <x v="1"/>
    <x v="256"/>
    <x v="511"/>
    <n v="49"/>
    <n v="2"/>
    <n v="99.72"/>
    <n v="199.44"/>
    <x v="0"/>
    <s v="Taiwan"/>
    <x v="0"/>
    <n v="0.78"/>
    <s v="Computer"/>
    <x v="1"/>
    <s v="Windows"/>
    <n v="4"/>
    <n v="5"/>
    <n v="199.44"/>
  </r>
  <r>
    <x v="495"/>
    <x v="0"/>
    <x v="257"/>
    <x v="512"/>
    <n v="52"/>
    <n v="3"/>
    <n v="20.149999999999999"/>
    <n v="60.45"/>
    <x v="1"/>
    <s v="Russia"/>
    <x v="1"/>
    <n v="6.8"/>
    <s v="Computer"/>
    <x v="1"/>
    <s v="Windows"/>
    <n v="4"/>
    <n v="5"/>
    <n v="0"/>
  </r>
  <r>
    <x v="496"/>
    <x v="1"/>
    <x v="257"/>
    <x v="513"/>
    <n v="54"/>
    <n v="3"/>
    <n v="90.78"/>
    <n v="272.33999999999997"/>
    <x v="0"/>
    <s v="United Kingdom"/>
    <x v="0"/>
    <n v="8.1300000000000008"/>
    <s v="Computer"/>
    <x v="0"/>
    <s v="Linux"/>
    <n v="4"/>
    <n v="5"/>
    <n v="272.33999999999997"/>
  </r>
  <r>
    <x v="497"/>
    <x v="0"/>
    <x v="258"/>
    <x v="514"/>
    <n v="20"/>
    <n v="1"/>
    <n v="81.89"/>
    <n v="81.89"/>
    <x v="0"/>
    <s v="United States"/>
    <x v="2"/>
    <n v="9.86"/>
    <s v="Mobile"/>
    <x v="3"/>
    <s v="Android"/>
    <n v="5"/>
    <n v="4"/>
    <n v="81.89"/>
  </r>
  <r>
    <x v="498"/>
    <x v="0"/>
    <x v="259"/>
    <x v="515"/>
    <n v="69"/>
    <n v="3"/>
    <n v="96.47"/>
    <n v="289.41000000000003"/>
    <x v="1"/>
    <s v="India"/>
    <x v="2"/>
    <n v="0.12"/>
    <s v="Computer"/>
    <x v="0"/>
    <s v="Linux"/>
    <n v="4"/>
    <n v="5"/>
    <n v="0"/>
  </r>
  <r>
    <x v="499"/>
    <x v="1"/>
    <x v="259"/>
    <x v="516"/>
    <n v="2"/>
    <n v="1"/>
    <n v="33.11"/>
    <n v="33.11"/>
    <x v="1"/>
    <s v="Poland"/>
    <x v="0"/>
    <n v="9.64"/>
    <s v="Computer"/>
    <x v="0"/>
    <s v="Windows"/>
    <n v="2"/>
    <n v="5"/>
    <n v="0"/>
  </r>
  <r>
    <x v="500"/>
    <x v="1"/>
    <x v="260"/>
    <x v="517"/>
    <n v="47"/>
    <n v="2"/>
    <n v="64.64"/>
    <n v="129.28"/>
    <x v="0"/>
    <s v="China"/>
    <x v="2"/>
    <n v="7.58"/>
    <s v="Computer"/>
    <x v="1"/>
    <s v="Windows"/>
    <n v="4"/>
    <n v="4"/>
    <n v="129.28"/>
  </r>
  <r>
    <x v="501"/>
    <x v="1"/>
    <x v="260"/>
    <x v="518"/>
    <n v="88"/>
    <n v="1"/>
    <n v="40.950000000000003"/>
    <n v="40.950000000000003"/>
    <x v="1"/>
    <s v="United Kingdom"/>
    <x v="2"/>
    <n v="6.16"/>
    <s v="Computer"/>
    <x v="0"/>
    <s v="Linux"/>
    <n v="3"/>
    <n v="5"/>
    <n v="0"/>
  </r>
  <r>
    <x v="502"/>
    <x v="0"/>
    <x v="261"/>
    <x v="519"/>
    <n v="45"/>
    <n v="3"/>
    <n v="3.67"/>
    <n v="11.01"/>
    <x v="0"/>
    <s v="Mexico"/>
    <x v="0"/>
    <n v="0.19"/>
    <s v="Computer"/>
    <x v="1"/>
    <s v="Windows"/>
    <n v="2"/>
    <n v="5"/>
    <n v="11.01"/>
  </r>
  <r>
    <x v="503"/>
    <x v="0"/>
    <x v="261"/>
    <x v="520"/>
    <n v="48"/>
    <n v="3"/>
    <n v="31.26"/>
    <n v="93.78"/>
    <x v="3"/>
    <s v="France"/>
    <x v="1"/>
    <n v="1.68"/>
    <s v="Computer"/>
    <x v="1"/>
    <s v="Windows"/>
    <n v="4"/>
    <n v="4"/>
    <n v="0"/>
  </r>
  <r>
    <x v="504"/>
    <x v="1"/>
    <x v="262"/>
    <x v="521"/>
    <n v="42"/>
    <n v="3"/>
    <n v="74.77"/>
    <n v="224.31"/>
    <x v="0"/>
    <s v="Netherlands"/>
    <x v="0"/>
    <n v="7.46"/>
    <s v="Computer"/>
    <x v="1"/>
    <s v="Linux"/>
    <n v="4"/>
    <n v="5"/>
    <n v="224.31"/>
  </r>
  <r>
    <x v="505"/>
    <x v="1"/>
    <x v="262"/>
    <x v="522"/>
    <n v="41"/>
    <n v="3"/>
    <n v="32.33"/>
    <n v="96.99"/>
    <x v="2"/>
    <s v="United States"/>
    <x v="2"/>
    <n v="0.3"/>
    <s v="Computer"/>
    <x v="0"/>
    <s v="Windows"/>
    <n v="5"/>
    <n v="4"/>
    <n v="0"/>
  </r>
  <r>
    <x v="506"/>
    <x v="1"/>
    <x v="263"/>
    <x v="523"/>
    <n v="34"/>
    <n v="3"/>
    <n v="48.24"/>
    <n v="144.72"/>
    <x v="0"/>
    <s v="United States"/>
    <x v="2"/>
    <n v="2.56"/>
    <s v="Computer"/>
    <x v="1"/>
    <s v="Windows"/>
    <n v="4"/>
    <n v="5"/>
    <n v="144.72"/>
  </r>
  <r>
    <x v="507"/>
    <x v="0"/>
    <x v="264"/>
    <x v="524"/>
    <n v="6"/>
    <n v="2"/>
    <n v="8.07"/>
    <n v="16.14"/>
    <x v="3"/>
    <s v="Japan"/>
    <x v="0"/>
    <n v="8.09"/>
    <s v="Computer"/>
    <x v="1"/>
    <s v="Windows"/>
    <n v="5"/>
    <n v="3"/>
    <n v="0"/>
  </r>
  <r>
    <x v="508"/>
    <x v="0"/>
    <x v="264"/>
    <x v="525"/>
    <n v="74"/>
    <n v="2"/>
    <n v="33.51"/>
    <n v="67.02"/>
    <x v="0"/>
    <s v="Belgium"/>
    <x v="0"/>
    <n v="8.18"/>
    <s v="Computer"/>
    <x v="0"/>
    <s v="Windows"/>
    <n v="4"/>
    <n v="4"/>
    <n v="67.02"/>
  </r>
  <r>
    <x v="127"/>
    <x v="0"/>
    <x v="264"/>
    <x v="526"/>
    <n v="91"/>
    <n v="2"/>
    <n v="67.48"/>
    <n v="134.96"/>
    <x v="1"/>
    <s v="Germany"/>
    <x v="1"/>
    <n v="5.89"/>
    <s v="Computer"/>
    <x v="0"/>
    <s v="Windows"/>
    <n v="3"/>
    <n v="5"/>
    <n v="0"/>
  </r>
  <r>
    <x v="509"/>
    <x v="1"/>
    <x v="265"/>
    <x v="527"/>
    <n v="27"/>
    <n v="2"/>
    <n v="72.930000000000007"/>
    <n v="145.86000000000001"/>
    <x v="0"/>
    <s v="Mexico"/>
    <x v="1"/>
    <n v="2.25"/>
    <s v="Computer"/>
    <x v="0"/>
    <s v="Windows"/>
    <n v="2"/>
    <n v="5"/>
    <n v="145.86000000000001"/>
  </r>
  <r>
    <x v="510"/>
    <x v="1"/>
    <x v="265"/>
    <x v="528"/>
    <n v="14"/>
    <n v="3"/>
    <n v="89.76"/>
    <n v="269.27999999999997"/>
    <x v="1"/>
    <s v="Japan"/>
    <x v="2"/>
    <n v="9.3000000000000007"/>
    <s v="Computer"/>
    <x v="1"/>
    <s v="Windows"/>
    <n v="4"/>
    <n v="4"/>
    <n v="0"/>
  </r>
  <r>
    <x v="511"/>
    <x v="1"/>
    <x v="265"/>
    <x v="529"/>
    <n v="30"/>
    <n v="1"/>
    <n v="6.08"/>
    <n v="6.08"/>
    <x v="1"/>
    <s v="India"/>
    <x v="2"/>
    <n v="9.93"/>
    <s v="Mobile"/>
    <x v="3"/>
    <s v="Android"/>
    <n v="5"/>
    <n v="4"/>
    <n v="0"/>
  </r>
  <r>
    <x v="512"/>
    <x v="1"/>
    <x v="266"/>
    <x v="530"/>
    <n v="9"/>
    <n v="1"/>
    <n v="73.83"/>
    <n v="73.83"/>
    <x v="0"/>
    <s v="Italy"/>
    <x v="2"/>
    <n v="0.94"/>
    <s v="Computer"/>
    <x v="0"/>
    <s v="Windows"/>
    <n v="4"/>
    <n v="3"/>
    <n v="73.83"/>
  </r>
  <r>
    <x v="513"/>
    <x v="0"/>
    <x v="266"/>
    <x v="531"/>
    <n v="32"/>
    <n v="1"/>
    <n v="91.37"/>
    <n v="91.37"/>
    <x v="0"/>
    <s v="Japan"/>
    <x v="2"/>
    <n v="9.67"/>
    <s v="Mobile"/>
    <x v="3"/>
    <s v="Android"/>
    <n v="5"/>
    <n v="4"/>
    <n v="91.37"/>
  </r>
  <r>
    <x v="514"/>
    <x v="0"/>
    <x v="267"/>
    <x v="532"/>
    <n v="43"/>
    <n v="3"/>
    <n v="30.66"/>
    <n v="91.98"/>
    <x v="0"/>
    <s v="Turkey"/>
    <x v="2"/>
    <n v="9.56"/>
    <s v="Computer"/>
    <x v="1"/>
    <s v="Windows"/>
    <n v="4"/>
    <n v="4"/>
    <n v="91.98"/>
  </r>
  <r>
    <x v="515"/>
    <x v="1"/>
    <x v="268"/>
    <x v="533"/>
    <n v="50"/>
    <n v="1"/>
    <n v="50.71"/>
    <n v="50.71"/>
    <x v="0"/>
    <s v="Indonesia"/>
    <x v="2"/>
    <n v="4.29"/>
    <s v="Computer"/>
    <x v="1"/>
    <s v="Windows"/>
    <n v="4"/>
    <n v="5"/>
    <n v="50.71"/>
  </r>
  <r>
    <x v="516"/>
    <x v="1"/>
    <x v="268"/>
    <x v="534"/>
    <n v="10"/>
    <n v="2"/>
    <n v="19.34"/>
    <n v="38.68"/>
    <x v="0"/>
    <s v="India"/>
    <x v="1"/>
    <n v="9.98"/>
    <s v="Computer"/>
    <x v="0"/>
    <s v="Windows"/>
    <n v="5"/>
    <n v="5"/>
    <n v="38.68"/>
  </r>
  <r>
    <x v="517"/>
    <x v="1"/>
    <x v="269"/>
    <x v="535"/>
    <n v="69"/>
    <n v="3"/>
    <n v="96.47"/>
    <n v="289.41000000000003"/>
    <x v="2"/>
    <s v="France"/>
    <x v="0"/>
    <n v="8.74"/>
    <s v="Computer"/>
    <x v="0"/>
    <s v="Windows"/>
    <n v="4"/>
    <n v="5"/>
    <n v="0"/>
  </r>
  <r>
    <x v="518"/>
    <x v="0"/>
    <x v="270"/>
    <x v="536"/>
    <n v="83"/>
    <n v="1"/>
    <n v="1.22"/>
    <n v="1.22"/>
    <x v="0"/>
    <s v="Egypt"/>
    <x v="0"/>
    <n v="8.2899999999999991"/>
    <s v="Computer"/>
    <x v="1"/>
    <s v="Windows"/>
    <n v="4"/>
    <n v="4"/>
    <n v="1.22"/>
  </r>
  <r>
    <x v="519"/>
    <x v="1"/>
    <x v="270"/>
    <x v="537"/>
    <n v="32"/>
    <n v="1"/>
    <n v="91.37"/>
    <n v="91.37"/>
    <x v="1"/>
    <s v="Netherlands"/>
    <x v="2"/>
    <n v="8.35"/>
    <s v="Computer"/>
    <x v="1"/>
    <s v="Windows"/>
    <n v="3"/>
    <n v="4"/>
    <n v="0"/>
  </r>
  <r>
    <x v="520"/>
    <x v="1"/>
    <x v="271"/>
    <x v="538"/>
    <n v="82"/>
    <n v="3"/>
    <n v="5.82"/>
    <n v="17.46"/>
    <x v="0"/>
    <s v="Netherlands"/>
    <x v="2"/>
    <n v="5.28"/>
    <s v="Mobile"/>
    <x v="3"/>
    <s v="Android"/>
    <n v="5"/>
    <n v="4"/>
    <n v="17.46"/>
  </r>
  <r>
    <x v="521"/>
    <x v="0"/>
    <x v="271"/>
    <x v="539"/>
    <n v="43"/>
    <n v="1"/>
    <n v="30.66"/>
    <n v="30.66"/>
    <x v="0"/>
    <s v="France"/>
    <x v="2"/>
    <n v="0.79"/>
    <s v="Mobile"/>
    <x v="2"/>
    <s v="Android"/>
    <n v="5"/>
    <n v="4"/>
    <n v="30.66"/>
  </r>
  <r>
    <x v="522"/>
    <x v="1"/>
    <x v="271"/>
    <x v="540"/>
    <n v="22"/>
    <n v="3"/>
    <n v="41.48"/>
    <n v="124.44"/>
    <x v="0"/>
    <s v="Argentina"/>
    <x v="2"/>
    <n v="0.17"/>
    <s v="Mobile"/>
    <x v="2"/>
    <s v="Android"/>
    <n v="5"/>
    <n v="5"/>
    <n v="124.44"/>
  </r>
  <r>
    <x v="523"/>
    <x v="0"/>
    <x v="272"/>
    <x v="541"/>
    <n v="65"/>
    <n v="3"/>
    <n v="38.950000000000003"/>
    <n v="116.85"/>
    <x v="0"/>
    <s v="South Korea"/>
    <x v="1"/>
    <n v="1.86"/>
    <s v="Computer"/>
    <x v="1"/>
    <s v="Linux"/>
    <n v="3"/>
    <n v="4"/>
    <n v="116.85"/>
  </r>
  <r>
    <x v="524"/>
    <x v="1"/>
    <x v="272"/>
    <x v="542"/>
    <n v="93"/>
    <n v="2"/>
    <n v="67.459999999999994"/>
    <n v="134.91999999999999"/>
    <x v="1"/>
    <s v="United Kingdom"/>
    <x v="0"/>
    <n v="6.84"/>
    <s v="Computer"/>
    <x v="1"/>
    <s v="Windows"/>
    <n v="4"/>
    <n v="5"/>
    <n v="0"/>
  </r>
  <r>
    <x v="525"/>
    <x v="1"/>
    <x v="273"/>
    <x v="543"/>
    <n v="32"/>
    <n v="3"/>
    <n v="91.37"/>
    <n v="274.11"/>
    <x v="1"/>
    <s v="Saudi Arabia"/>
    <x v="2"/>
    <n v="9.34"/>
    <s v="Mobile"/>
    <x v="3"/>
    <s v="Windows"/>
    <n v="2"/>
    <n v="4"/>
    <n v="0"/>
  </r>
  <r>
    <x v="254"/>
    <x v="1"/>
    <x v="273"/>
    <x v="544"/>
    <n v="69"/>
    <n v="3"/>
    <n v="96.47"/>
    <n v="289.41000000000003"/>
    <x v="0"/>
    <s v="Spain"/>
    <x v="2"/>
    <n v="4.9400000000000004"/>
    <s v="Computer"/>
    <x v="1"/>
    <s v="Windows"/>
    <n v="3"/>
    <n v="4"/>
    <n v="289.41000000000003"/>
  </r>
  <r>
    <x v="526"/>
    <x v="0"/>
    <x v="274"/>
    <x v="545"/>
    <n v="92"/>
    <n v="1"/>
    <n v="58.5"/>
    <n v="58.5"/>
    <x v="3"/>
    <s v="China"/>
    <x v="0"/>
    <n v="0.72"/>
    <s v="Computer"/>
    <x v="1"/>
    <s v="Windows"/>
    <n v="3"/>
    <n v="5"/>
    <n v="0"/>
  </r>
  <r>
    <x v="527"/>
    <x v="1"/>
    <x v="274"/>
    <x v="546"/>
    <n v="79"/>
    <n v="1"/>
    <n v="33.28"/>
    <n v="33.28"/>
    <x v="3"/>
    <s v="Turkey"/>
    <x v="2"/>
    <n v="6.33"/>
    <s v="Computer"/>
    <x v="0"/>
    <s v="Linux"/>
    <n v="5"/>
    <n v="5"/>
    <n v="0"/>
  </r>
  <r>
    <x v="528"/>
    <x v="0"/>
    <x v="275"/>
    <x v="547"/>
    <n v="31"/>
    <n v="1"/>
    <n v="43.5"/>
    <n v="43.5"/>
    <x v="0"/>
    <s v="South Korea"/>
    <x v="0"/>
    <n v="1.53"/>
    <s v="Mobile"/>
    <x v="3"/>
    <s v="Windows"/>
    <n v="5"/>
    <n v="5"/>
    <n v="43.5"/>
  </r>
  <r>
    <x v="529"/>
    <x v="1"/>
    <x v="275"/>
    <x v="548"/>
    <n v="26"/>
    <n v="3"/>
    <n v="34.43"/>
    <n v="103.29"/>
    <x v="1"/>
    <s v="India"/>
    <x v="2"/>
    <n v="6.79"/>
    <s v="Computer"/>
    <x v="1"/>
    <s v="Linux"/>
    <n v="4"/>
    <n v="4"/>
    <n v="0"/>
  </r>
  <r>
    <x v="530"/>
    <x v="1"/>
    <x v="276"/>
    <x v="549"/>
    <n v="17"/>
    <n v="3"/>
    <n v="18.86"/>
    <n v="56.58"/>
    <x v="3"/>
    <s v="United Kingdom"/>
    <x v="2"/>
    <n v="9.23"/>
    <s v="Computer"/>
    <x v="1"/>
    <s v="Windows"/>
    <n v="2"/>
    <n v="5"/>
    <n v="0"/>
  </r>
  <r>
    <x v="531"/>
    <x v="0"/>
    <x v="277"/>
    <x v="550"/>
    <n v="76"/>
    <n v="3"/>
    <n v="76.67"/>
    <n v="230.01"/>
    <x v="3"/>
    <s v="United Kingdom"/>
    <x v="0"/>
    <n v="9.0299999999999994"/>
    <s v="Computer"/>
    <x v="0"/>
    <s v="Windows"/>
    <n v="2"/>
    <n v="5"/>
    <n v="0"/>
  </r>
  <r>
    <x v="532"/>
    <x v="1"/>
    <x v="277"/>
    <x v="551"/>
    <n v="12"/>
    <n v="1"/>
    <n v="86.11"/>
    <n v="86.11"/>
    <x v="3"/>
    <s v="Canada"/>
    <x v="1"/>
    <n v="4.0199999999999996"/>
    <s v="Mobile"/>
    <x v="3"/>
    <s v="Windows"/>
    <n v="5"/>
    <n v="5"/>
    <n v="0"/>
  </r>
  <r>
    <x v="15"/>
    <x v="0"/>
    <x v="278"/>
    <x v="552"/>
    <n v="55"/>
    <n v="2"/>
    <n v="73.53"/>
    <n v="147.06"/>
    <x v="1"/>
    <s v="Turkey"/>
    <x v="0"/>
    <n v="3.98"/>
    <s v="Computer"/>
    <x v="0"/>
    <s v="Windows"/>
    <n v="5"/>
    <n v="5"/>
    <n v="0"/>
  </r>
  <r>
    <x v="533"/>
    <x v="0"/>
    <x v="278"/>
    <x v="553"/>
    <n v="99"/>
    <n v="1"/>
    <n v="36.83"/>
    <n v="36.83"/>
    <x v="0"/>
    <s v="United States"/>
    <x v="2"/>
    <n v="4.53"/>
    <s v="Computer"/>
    <x v="0"/>
    <s v="Windows"/>
    <n v="3"/>
    <n v="4"/>
    <n v="36.83"/>
  </r>
  <r>
    <x v="534"/>
    <x v="1"/>
    <x v="279"/>
    <x v="554"/>
    <n v="62"/>
    <n v="3"/>
    <n v="81.459999999999994"/>
    <n v="244.38"/>
    <x v="0"/>
    <s v="South Korea"/>
    <x v="0"/>
    <n v="9.2100000000000009"/>
    <s v="Mobile"/>
    <x v="3"/>
    <s v="Windows"/>
    <n v="5"/>
    <n v="5"/>
    <n v="244.38"/>
  </r>
  <r>
    <x v="535"/>
    <x v="1"/>
    <x v="279"/>
    <x v="555"/>
    <n v="11"/>
    <n v="1"/>
    <n v="4.3099999999999996"/>
    <n v="4.3099999999999996"/>
    <x v="3"/>
    <s v="Canada"/>
    <x v="0"/>
    <n v="0.59"/>
    <s v="Computer"/>
    <x v="0"/>
    <s v="Windows"/>
    <n v="4"/>
    <n v="3"/>
    <n v="0"/>
  </r>
  <r>
    <x v="536"/>
    <x v="0"/>
    <x v="280"/>
    <x v="556"/>
    <n v="70"/>
    <n v="3"/>
    <n v="63.88"/>
    <n v="191.64"/>
    <x v="1"/>
    <s v="Canada"/>
    <x v="2"/>
    <n v="9.66"/>
    <s v="Mobile"/>
    <x v="3"/>
    <s v="Windows"/>
    <n v="3"/>
    <n v="3"/>
    <n v="0"/>
  </r>
  <r>
    <x v="537"/>
    <x v="1"/>
    <x v="281"/>
    <x v="557"/>
    <n v="49"/>
    <n v="2"/>
    <n v="99.72"/>
    <n v="199.44"/>
    <x v="0"/>
    <s v="United Kingdom"/>
    <x v="0"/>
    <n v="2.2400000000000002"/>
    <s v="Mobile"/>
    <x v="3"/>
    <s v="Windows"/>
    <n v="5"/>
    <n v="5"/>
    <n v="199.44"/>
  </r>
  <r>
    <x v="538"/>
    <x v="1"/>
    <x v="282"/>
    <x v="558"/>
    <n v="98"/>
    <n v="2"/>
    <n v="85.04"/>
    <n v="170.08"/>
    <x v="0"/>
    <s v="Italy"/>
    <x v="0"/>
    <n v="1.1200000000000001"/>
    <s v="Mobile"/>
    <x v="2"/>
    <s v="Windows"/>
    <n v="5"/>
    <n v="3"/>
    <n v="170.08"/>
  </r>
  <r>
    <x v="539"/>
    <x v="1"/>
    <x v="282"/>
    <x v="559"/>
    <n v="99"/>
    <n v="2"/>
    <n v="36.83"/>
    <n v="73.66"/>
    <x v="3"/>
    <s v="Netherlands"/>
    <x v="2"/>
    <n v="7.42"/>
    <s v="Computer"/>
    <x v="0"/>
    <s v="Linux"/>
    <n v="4"/>
    <n v="4"/>
    <n v="0"/>
  </r>
  <r>
    <x v="540"/>
    <x v="0"/>
    <x v="282"/>
    <x v="560"/>
    <n v="68"/>
    <n v="2"/>
    <n v="32.68"/>
    <n v="65.36"/>
    <x v="0"/>
    <s v="United States"/>
    <x v="0"/>
    <n v="0.06"/>
    <s v="Computer"/>
    <x v="0"/>
    <s v="Windows"/>
    <n v="4"/>
    <n v="5"/>
    <n v="65.36"/>
  </r>
  <r>
    <x v="541"/>
    <x v="1"/>
    <x v="283"/>
    <x v="561"/>
    <n v="79"/>
    <n v="3"/>
    <n v="33.28"/>
    <n v="99.84"/>
    <x v="3"/>
    <s v="Switzerland"/>
    <x v="2"/>
    <n v="0.97"/>
    <s v="Mobile"/>
    <x v="3"/>
    <s v="Android"/>
    <n v="5"/>
    <n v="3"/>
    <n v="0"/>
  </r>
  <r>
    <x v="542"/>
    <x v="1"/>
    <x v="283"/>
    <x v="562"/>
    <n v="53"/>
    <n v="2"/>
    <n v="7.51"/>
    <n v="15.02"/>
    <x v="0"/>
    <s v="Italy"/>
    <x v="2"/>
    <n v="7.9"/>
    <s v="Computer"/>
    <x v="1"/>
    <s v="Mac"/>
    <n v="5"/>
    <n v="5"/>
    <n v="15.02"/>
  </r>
  <r>
    <x v="543"/>
    <x v="1"/>
    <x v="283"/>
    <x v="563"/>
    <n v="48"/>
    <n v="1"/>
    <n v="31.26"/>
    <n v="31.26"/>
    <x v="0"/>
    <s v="France"/>
    <x v="0"/>
    <n v="4.71"/>
    <s v="Computer"/>
    <x v="1"/>
    <s v="Windows"/>
    <n v="4"/>
    <n v="5"/>
    <n v="31.26"/>
  </r>
  <r>
    <x v="544"/>
    <x v="0"/>
    <x v="284"/>
    <x v="564"/>
    <n v="10"/>
    <n v="2"/>
    <n v="19.34"/>
    <n v="38.68"/>
    <x v="1"/>
    <s v="China"/>
    <x v="2"/>
    <n v="5.72"/>
    <s v="Computer"/>
    <x v="1"/>
    <s v="Windows"/>
    <n v="5"/>
    <n v="4"/>
    <n v="0"/>
  </r>
  <r>
    <x v="545"/>
    <x v="1"/>
    <x v="284"/>
    <x v="565"/>
    <n v="33"/>
    <n v="3"/>
    <n v="28.56"/>
    <n v="85.68"/>
    <x v="2"/>
    <s v="Turkey"/>
    <x v="0"/>
    <n v="4.59"/>
    <s v="Computer"/>
    <x v="1"/>
    <s v="Windows"/>
    <n v="5"/>
    <n v="2"/>
    <n v="0"/>
  </r>
  <r>
    <x v="546"/>
    <x v="1"/>
    <x v="285"/>
    <x v="566"/>
    <n v="20"/>
    <n v="2"/>
    <n v="81.89"/>
    <n v="163.78"/>
    <x v="1"/>
    <s v="Spain"/>
    <x v="2"/>
    <n v="3.85"/>
    <s v="Computer"/>
    <x v="0"/>
    <s v="Linux"/>
    <n v="2"/>
    <n v="3"/>
    <n v="0"/>
  </r>
  <r>
    <x v="547"/>
    <x v="1"/>
    <x v="285"/>
    <x v="567"/>
    <n v="38"/>
    <n v="1"/>
    <n v="26.03"/>
    <n v="26.03"/>
    <x v="0"/>
    <s v="Italy"/>
    <x v="1"/>
    <n v="2.29"/>
    <s v="Mobile"/>
    <x v="3"/>
    <s v="Android"/>
    <n v="3"/>
    <n v="5"/>
    <n v="26.03"/>
  </r>
  <r>
    <x v="548"/>
    <x v="1"/>
    <x v="286"/>
    <x v="568"/>
    <n v="62"/>
    <n v="1"/>
    <n v="81.459999999999994"/>
    <n v="81.459999999999994"/>
    <x v="3"/>
    <s v="Japan"/>
    <x v="2"/>
    <n v="4.9800000000000004"/>
    <s v="Mobile"/>
    <x v="2"/>
    <s v="Windows"/>
    <n v="3"/>
    <n v="5"/>
    <n v="0"/>
  </r>
  <r>
    <x v="549"/>
    <x v="1"/>
    <x v="287"/>
    <x v="569"/>
    <n v="100"/>
    <n v="3"/>
    <n v="98.59"/>
    <n v="295.77"/>
    <x v="0"/>
    <s v="Thailand"/>
    <x v="1"/>
    <n v="7.3"/>
    <s v="Mobile"/>
    <x v="3"/>
    <s v="Android"/>
    <n v="4"/>
    <n v="4"/>
    <n v="295.77"/>
  </r>
  <r>
    <x v="550"/>
    <x v="1"/>
    <x v="287"/>
    <x v="570"/>
    <n v="75"/>
    <n v="2"/>
    <n v="32.340000000000003"/>
    <n v="64.680000000000007"/>
    <x v="0"/>
    <s v="Russia"/>
    <x v="0"/>
    <n v="5.25"/>
    <s v="Mobile"/>
    <x v="3"/>
    <s v="Android"/>
    <n v="5"/>
    <n v="3"/>
    <n v="64.680000000000007"/>
  </r>
  <r>
    <x v="334"/>
    <x v="1"/>
    <x v="288"/>
    <x v="571"/>
    <n v="67"/>
    <n v="3"/>
    <n v="17.22"/>
    <n v="51.66"/>
    <x v="0"/>
    <s v="Japan"/>
    <x v="2"/>
    <n v="2.06"/>
    <s v="Computer"/>
    <x v="1"/>
    <s v="Windows"/>
    <n v="5"/>
    <n v="5"/>
    <n v="51.66"/>
  </r>
  <r>
    <x v="551"/>
    <x v="0"/>
    <x v="288"/>
    <x v="572"/>
    <n v="86"/>
    <n v="3"/>
    <n v="93.47"/>
    <n v="280.41000000000003"/>
    <x v="1"/>
    <s v="Saudi Arabia"/>
    <x v="0"/>
    <n v="5.8"/>
    <s v="Computer"/>
    <x v="1"/>
    <s v="Mac"/>
    <n v="5"/>
    <n v="5"/>
    <n v="0"/>
  </r>
  <r>
    <x v="552"/>
    <x v="0"/>
    <x v="289"/>
    <x v="573"/>
    <n v="33"/>
    <n v="2"/>
    <n v="28.56"/>
    <n v="57.12"/>
    <x v="0"/>
    <s v="Taiwan"/>
    <x v="2"/>
    <n v="9.2100000000000009"/>
    <s v="Computer"/>
    <x v="1"/>
    <s v="Windows"/>
    <n v="4"/>
    <n v="4"/>
    <n v="57.12"/>
  </r>
  <r>
    <x v="553"/>
    <x v="0"/>
    <x v="289"/>
    <x v="574"/>
    <n v="81"/>
    <n v="2"/>
    <n v="52.96"/>
    <n v="105.92"/>
    <x v="0"/>
    <s v="United Kingdom"/>
    <x v="2"/>
    <n v="9.5299999999999994"/>
    <s v="Computer"/>
    <x v="0"/>
    <s v="Windows"/>
    <n v="4"/>
    <n v="4"/>
    <n v="105.92"/>
  </r>
  <r>
    <x v="554"/>
    <x v="0"/>
    <x v="290"/>
    <x v="575"/>
    <n v="34"/>
    <n v="2"/>
    <n v="48.24"/>
    <n v="96.48"/>
    <x v="0"/>
    <s v="South Korea"/>
    <x v="2"/>
    <n v="2.3199999999999998"/>
    <s v="Computer"/>
    <x v="0"/>
    <s v="Windows"/>
    <n v="3"/>
    <n v="4"/>
    <n v="96.48"/>
  </r>
  <r>
    <x v="555"/>
    <x v="1"/>
    <x v="291"/>
    <x v="576"/>
    <n v="26"/>
    <n v="1"/>
    <n v="34.43"/>
    <n v="34.43"/>
    <x v="0"/>
    <s v="India"/>
    <x v="2"/>
    <n v="8.08"/>
    <s v="Computer"/>
    <x v="0"/>
    <s v="Windows"/>
    <n v="5"/>
    <n v="5"/>
    <n v="34.43"/>
  </r>
  <r>
    <x v="556"/>
    <x v="1"/>
    <x v="292"/>
    <x v="577"/>
    <n v="79"/>
    <n v="1"/>
    <n v="33.28"/>
    <n v="33.28"/>
    <x v="0"/>
    <s v="United Kingdom"/>
    <x v="2"/>
    <n v="0.6"/>
    <s v="Computer"/>
    <x v="1"/>
    <s v="Windows"/>
    <n v="5"/>
    <n v="5"/>
    <n v="33.28"/>
  </r>
  <r>
    <x v="557"/>
    <x v="1"/>
    <x v="292"/>
    <x v="578"/>
    <n v="16"/>
    <n v="1"/>
    <n v="39.33"/>
    <n v="39.33"/>
    <x v="0"/>
    <s v="Turkey"/>
    <x v="2"/>
    <n v="1.34"/>
    <s v="Computer"/>
    <x v="1"/>
    <s v="Mac"/>
    <n v="3"/>
    <n v="5"/>
    <n v="39.33"/>
  </r>
  <r>
    <x v="558"/>
    <x v="0"/>
    <x v="293"/>
    <x v="579"/>
    <n v="51"/>
    <n v="1"/>
    <n v="50.59"/>
    <n v="50.59"/>
    <x v="0"/>
    <s v="Japan"/>
    <x v="2"/>
    <n v="0.96"/>
    <s v="Mobile"/>
    <x v="2"/>
    <s v="Android"/>
    <n v="5"/>
    <n v="5"/>
    <n v="50.59"/>
  </r>
  <r>
    <x v="559"/>
    <x v="1"/>
    <x v="293"/>
    <x v="580"/>
    <n v="41"/>
    <n v="3"/>
    <n v="32.33"/>
    <n v="96.99"/>
    <x v="0"/>
    <s v="South Korea"/>
    <x v="0"/>
    <n v="3.51"/>
    <s v="Computer"/>
    <x v="0"/>
    <s v="Linux"/>
    <n v="3"/>
    <n v="5"/>
    <n v="96.99"/>
  </r>
  <r>
    <x v="560"/>
    <x v="0"/>
    <x v="294"/>
    <x v="581"/>
    <n v="33"/>
    <n v="1"/>
    <n v="28.56"/>
    <n v="28.56"/>
    <x v="2"/>
    <s v="China"/>
    <x v="2"/>
    <n v="4.5199999999999996"/>
    <s v="Computer"/>
    <x v="1"/>
    <s v="Windows"/>
    <n v="5"/>
    <n v="3"/>
    <n v="0"/>
  </r>
  <r>
    <x v="188"/>
    <x v="1"/>
    <x v="294"/>
    <x v="582"/>
    <n v="59"/>
    <n v="2"/>
    <n v="79.569999999999993"/>
    <n v="159.13999999999999"/>
    <x v="0"/>
    <s v="United States"/>
    <x v="0"/>
    <n v="4.2"/>
    <s v="Mobile"/>
    <x v="3"/>
    <s v="Android"/>
    <n v="4"/>
    <n v="3"/>
    <n v="159.13999999999999"/>
  </r>
  <r>
    <x v="561"/>
    <x v="0"/>
    <x v="294"/>
    <x v="583"/>
    <n v="46"/>
    <n v="2"/>
    <n v="9.8800000000000008"/>
    <n v="19.760000000000002"/>
    <x v="0"/>
    <s v="India"/>
    <x v="0"/>
    <n v="5.79"/>
    <s v="Mobile"/>
    <x v="2"/>
    <s v="Windows"/>
    <n v="3"/>
    <n v="4"/>
    <n v="19.760000000000002"/>
  </r>
  <r>
    <x v="562"/>
    <x v="1"/>
    <x v="295"/>
    <x v="584"/>
    <n v="86"/>
    <n v="2"/>
    <n v="93.47"/>
    <n v="186.94"/>
    <x v="0"/>
    <s v="United States"/>
    <x v="1"/>
    <n v="0.25"/>
    <s v="Computer"/>
    <x v="1"/>
    <s v="Windows"/>
    <n v="1"/>
    <n v="3"/>
    <n v="186.94"/>
  </r>
  <r>
    <x v="563"/>
    <x v="1"/>
    <x v="295"/>
    <x v="585"/>
    <n v="42"/>
    <n v="1"/>
    <n v="74.77"/>
    <n v="74.77"/>
    <x v="0"/>
    <s v="Canada"/>
    <x v="2"/>
    <n v="8.77"/>
    <s v="Computer"/>
    <x v="0"/>
    <s v="Windows"/>
    <n v="1"/>
    <n v="5"/>
    <n v="74.77"/>
  </r>
  <r>
    <x v="564"/>
    <x v="0"/>
    <x v="295"/>
    <x v="586"/>
    <n v="15"/>
    <n v="2"/>
    <n v="6.32"/>
    <n v="12.64"/>
    <x v="0"/>
    <s v="Japan"/>
    <x v="1"/>
    <n v="1.08"/>
    <s v="Computer"/>
    <x v="1"/>
    <s v="Mac"/>
    <n v="4"/>
    <n v="4"/>
    <n v="12.64"/>
  </r>
  <r>
    <x v="462"/>
    <x v="1"/>
    <x v="295"/>
    <x v="587"/>
    <n v="55"/>
    <n v="2"/>
    <n v="73.53"/>
    <n v="147.06"/>
    <x v="1"/>
    <s v="Poland"/>
    <x v="0"/>
    <n v="1.06"/>
    <s v="Computer"/>
    <x v="1"/>
    <s v="Windows"/>
    <n v="3"/>
    <n v="4"/>
    <n v="0"/>
  </r>
  <r>
    <x v="565"/>
    <x v="0"/>
    <x v="296"/>
    <x v="588"/>
    <n v="93"/>
    <n v="2"/>
    <n v="67.459999999999994"/>
    <n v="134.91999999999999"/>
    <x v="0"/>
    <s v="Mexico"/>
    <x v="1"/>
    <n v="7.76"/>
    <s v="Computer"/>
    <x v="1"/>
    <s v="Windows"/>
    <n v="5"/>
    <n v="5"/>
    <n v="134.91999999999999"/>
  </r>
  <r>
    <x v="566"/>
    <x v="0"/>
    <x v="296"/>
    <x v="589"/>
    <n v="57"/>
    <n v="1"/>
    <n v="13.08"/>
    <n v="13.08"/>
    <x v="0"/>
    <s v="China"/>
    <x v="2"/>
    <n v="3.91"/>
    <s v="Computer"/>
    <x v="1"/>
    <s v="Windows"/>
    <n v="5"/>
    <n v="3"/>
    <n v="13.08"/>
  </r>
  <r>
    <x v="567"/>
    <x v="1"/>
    <x v="297"/>
    <x v="590"/>
    <n v="78"/>
    <n v="2"/>
    <n v="19.66"/>
    <n v="39.32"/>
    <x v="0"/>
    <s v="United Kingdom"/>
    <x v="2"/>
    <n v="2.46"/>
    <s v="Computer"/>
    <x v="0"/>
    <s v="Windows"/>
    <n v="1"/>
    <n v="4"/>
    <n v="39.32"/>
  </r>
  <r>
    <x v="568"/>
    <x v="0"/>
    <x v="297"/>
    <x v="591"/>
    <n v="28"/>
    <n v="2"/>
    <n v="5.32"/>
    <n v="10.64"/>
    <x v="0"/>
    <s v="Australia"/>
    <x v="2"/>
    <n v="8.11"/>
    <s v="Computer"/>
    <x v="1"/>
    <s v="Windows"/>
    <n v="3"/>
    <n v="1"/>
    <n v="10.64"/>
  </r>
  <r>
    <x v="569"/>
    <x v="1"/>
    <x v="297"/>
    <x v="592"/>
    <n v="36"/>
    <n v="3"/>
    <n v="48.16"/>
    <n v="144.47999999999999"/>
    <x v="0"/>
    <s v="France"/>
    <x v="1"/>
    <n v="5.4"/>
    <s v="Computer"/>
    <x v="1"/>
    <s v="Windows"/>
    <n v="5"/>
    <n v="3"/>
    <n v="144.47999999999999"/>
  </r>
  <r>
    <x v="570"/>
    <x v="1"/>
    <x v="298"/>
    <x v="593"/>
    <n v="38"/>
    <n v="2"/>
    <n v="26.03"/>
    <n v="52.06"/>
    <x v="0"/>
    <s v="Germany"/>
    <x v="1"/>
    <n v="2.91"/>
    <s v="Computer"/>
    <x v="1"/>
    <s v="Windows"/>
    <n v="3"/>
    <n v="5"/>
    <n v="52.06"/>
  </r>
  <r>
    <x v="571"/>
    <x v="1"/>
    <x v="298"/>
    <x v="594"/>
    <n v="94"/>
    <n v="2"/>
    <n v="17.63"/>
    <n v="35.26"/>
    <x v="0"/>
    <s v="France"/>
    <x v="2"/>
    <n v="9.2899999999999991"/>
    <s v="Mobile"/>
    <x v="2"/>
    <s v="Windows"/>
    <n v="3"/>
    <n v="5"/>
    <n v="35.26"/>
  </r>
  <r>
    <x v="572"/>
    <x v="0"/>
    <x v="298"/>
    <x v="595"/>
    <n v="36"/>
    <n v="3"/>
    <n v="48.16"/>
    <n v="144.47999999999999"/>
    <x v="0"/>
    <s v="Taiwan"/>
    <x v="1"/>
    <n v="2.6"/>
    <s v="Computer"/>
    <x v="1"/>
    <s v="Mac"/>
    <n v="4"/>
    <n v="5"/>
    <n v="144.47999999999999"/>
  </r>
  <r>
    <x v="573"/>
    <x v="0"/>
    <x v="299"/>
    <x v="596"/>
    <n v="72"/>
    <n v="2"/>
    <n v="3.55"/>
    <n v="7.1"/>
    <x v="1"/>
    <s v="France"/>
    <x v="2"/>
    <n v="8.52"/>
    <s v="Computer"/>
    <x v="1"/>
    <s v="Windows"/>
    <n v="3"/>
    <n v="4"/>
    <n v="0"/>
  </r>
  <r>
    <x v="574"/>
    <x v="1"/>
    <x v="299"/>
    <x v="597"/>
    <n v="61"/>
    <n v="2"/>
    <n v="70.34"/>
    <n v="140.68"/>
    <x v="0"/>
    <s v="South Korea"/>
    <x v="0"/>
    <n v="5.8"/>
    <s v="Computer"/>
    <x v="1"/>
    <s v="Windows"/>
    <n v="5"/>
    <n v="2"/>
    <n v="140.68"/>
  </r>
  <r>
    <x v="575"/>
    <x v="1"/>
    <x v="300"/>
    <x v="598"/>
    <n v="65"/>
    <n v="2"/>
    <n v="38.950000000000003"/>
    <n v="77.900000000000006"/>
    <x v="2"/>
    <s v="Saudi Arabia"/>
    <x v="0"/>
    <n v="5.84"/>
    <s v="Computer"/>
    <x v="1"/>
    <s v="Windows"/>
    <n v="4"/>
    <n v="5"/>
    <n v="0"/>
  </r>
  <r>
    <x v="576"/>
    <x v="1"/>
    <x v="300"/>
    <x v="599"/>
    <n v="66"/>
    <n v="3"/>
    <n v="56.01"/>
    <n v="168.03"/>
    <x v="0"/>
    <s v="South Korea"/>
    <x v="2"/>
    <n v="9.1"/>
    <s v="Computer"/>
    <x v="0"/>
    <s v="Windows"/>
    <n v="5"/>
    <n v="5"/>
    <n v="168.03"/>
  </r>
  <r>
    <x v="577"/>
    <x v="1"/>
    <x v="301"/>
    <x v="600"/>
    <n v="68"/>
    <n v="3"/>
    <n v="32.68"/>
    <n v="98.04"/>
    <x v="0"/>
    <s v="South Korea"/>
    <x v="0"/>
    <n v="3.92"/>
    <s v="Computer"/>
    <x v="1"/>
    <s v="Mac"/>
    <n v="4"/>
    <n v="5"/>
    <n v="98.04"/>
  </r>
  <r>
    <x v="374"/>
    <x v="1"/>
    <x v="301"/>
    <x v="601"/>
    <n v="55"/>
    <n v="1"/>
    <n v="73.53"/>
    <n v="73.53"/>
    <x v="0"/>
    <s v="China"/>
    <x v="2"/>
    <n v="6.18"/>
    <s v="Computer"/>
    <x v="1"/>
    <s v="Windows"/>
    <n v="2"/>
    <n v="5"/>
    <n v="73.53"/>
  </r>
  <r>
    <x v="578"/>
    <x v="1"/>
    <x v="302"/>
    <x v="602"/>
    <n v="25"/>
    <n v="1"/>
    <n v="11.29"/>
    <n v="11.29"/>
    <x v="0"/>
    <s v="United Kingdom"/>
    <x v="2"/>
    <n v="4.09"/>
    <s v="Computer"/>
    <x v="0"/>
    <s v="Linux"/>
    <n v="4"/>
    <n v="4"/>
    <n v="11.29"/>
  </r>
  <r>
    <x v="410"/>
    <x v="1"/>
    <x v="303"/>
    <x v="603"/>
    <n v="76"/>
    <n v="2"/>
    <n v="76.67"/>
    <n v="153.34"/>
    <x v="0"/>
    <s v="Spain"/>
    <x v="2"/>
    <n v="3.91"/>
    <s v="Computer"/>
    <x v="1"/>
    <s v="Windows"/>
    <n v="4"/>
    <n v="5"/>
    <n v="153.34"/>
  </r>
  <r>
    <x v="579"/>
    <x v="0"/>
    <x v="303"/>
    <x v="604"/>
    <n v="8"/>
    <n v="2"/>
    <n v="67.180000000000007"/>
    <n v="134.36000000000001"/>
    <x v="0"/>
    <s v="China"/>
    <x v="2"/>
    <n v="3.07"/>
    <s v="Mobile"/>
    <x v="3"/>
    <s v="Windows"/>
    <n v="5"/>
    <n v="5"/>
    <n v="134.36000000000001"/>
  </r>
  <r>
    <x v="580"/>
    <x v="0"/>
    <x v="304"/>
    <x v="605"/>
    <n v="46"/>
    <n v="3"/>
    <n v="9.8800000000000008"/>
    <n v="29.64"/>
    <x v="0"/>
    <s v="Japan"/>
    <x v="0"/>
    <n v="4.4000000000000004"/>
    <s v="Mobile"/>
    <x v="3"/>
    <s v="Windows"/>
    <n v="4"/>
    <n v="2"/>
    <n v="29.64"/>
  </r>
  <r>
    <x v="581"/>
    <x v="1"/>
    <x v="304"/>
    <x v="606"/>
    <n v="74"/>
    <n v="2"/>
    <n v="33.51"/>
    <n v="67.02"/>
    <x v="0"/>
    <s v="United Kingdom"/>
    <x v="2"/>
    <n v="3.42"/>
    <s v="Computer"/>
    <x v="1"/>
    <s v="Mac"/>
    <n v="2"/>
    <n v="4"/>
    <n v="67.02"/>
  </r>
  <r>
    <x v="582"/>
    <x v="0"/>
    <x v="304"/>
    <x v="607"/>
    <n v="13"/>
    <n v="2"/>
    <n v="41.29"/>
    <n v="82.58"/>
    <x v="0"/>
    <s v="Netherlands"/>
    <x v="2"/>
    <n v="1.47"/>
    <s v="Computer"/>
    <x v="0"/>
    <s v="Linux"/>
    <n v="4"/>
    <n v="5"/>
    <n v="82.58"/>
  </r>
  <r>
    <x v="583"/>
    <x v="1"/>
    <x v="305"/>
    <x v="608"/>
    <n v="60"/>
    <n v="2"/>
    <n v="91.28"/>
    <n v="182.56"/>
    <x v="2"/>
    <s v="France"/>
    <x v="2"/>
    <n v="5.82"/>
    <s v="Mobile"/>
    <x v="2"/>
    <s v="Windows"/>
    <n v="4"/>
    <n v="5"/>
    <n v="0"/>
  </r>
  <r>
    <x v="584"/>
    <x v="0"/>
    <x v="305"/>
    <x v="609"/>
    <n v="45"/>
    <n v="3"/>
    <n v="3.67"/>
    <n v="11.01"/>
    <x v="0"/>
    <s v="United Kingdom"/>
    <x v="2"/>
    <n v="8.5299999999999994"/>
    <s v="Computer"/>
    <x v="0"/>
    <s v="Windows"/>
    <n v="4"/>
    <n v="3"/>
    <n v="11.01"/>
  </r>
  <r>
    <x v="585"/>
    <x v="1"/>
    <x v="306"/>
    <x v="610"/>
    <n v="69"/>
    <n v="2"/>
    <n v="96.47"/>
    <n v="192.94"/>
    <x v="0"/>
    <s v="Netherlands"/>
    <x v="2"/>
    <n v="1.03"/>
    <s v="Computer"/>
    <x v="0"/>
    <s v="Windows"/>
    <n v="4"/>
    <n v="4"/>
    <n v="192.94"/>
  </r>
  <r>
    <x v="586"/>
    <x v="1"/>
    <x v="307"/>
    <x v="611"/>
    <n v="62"/>
    <n v="2"/>
    <n v="81.459999999999994"/>
    <n v="162.91999999999999"/>
    <x v="0"/>
    <s v="Netherlands"/>
    <x v="2"/>
    <n v="4.8099999999999996"/>
    <s v="Computer"/>
    <x v="0"/>
    <s v="Windows"/>
    <n v="4"/>
    <n v="4"/>
    <n v="162.91999999999999"/>
  </r>
  <r>
    <x v="587"/>
    <x v="0"/>
    <x v="308"/>
    <x v="612"/>
    <n v="15"/>
    <n v="3"/>
    <n v="6.32"/>
    <n v="18.96"/>
    <x v="0"/>
    <s v="Switzerland"/>
    <x v="2"/>
    <n v="1.53"/>
    <s v="Computer"/>
    <x v="1"/>
    <s v="Windows"/>
    <n v="5"/>
    <n v="4"/>
    <n v="18.96"/>
  </r>
  <r>
    <x v="588"/>
    <x v="1"/>
    <x v="308"/>
    <x v="613"/>
    <n v="64"/>
    <n v="3"/>
    <n v="35.229999999999997"/>
    <n v="105.69"/>
    <x v="0"/>
    <s v="Mexico"/>
    <x v="1"/>
    <n v="2.08"/>
    <s v="Mobile"/>
    <x v="2"/>
    <s v="Android"/>
    <n v="3"/>
    <n v="5"/>
    <n v="105.69"/>
  </r>
  <r>
    <x v="589"/>
    <x v="0"/>
    <x v="308"/>
    <x v="614"/>
    <n v="61"/>
    <n v="2"/>
    <n v="70.34"/>
    <n v="140.68"/>
    <x v="0"/>
    <s v="United Kingdom"/>
    <x v="2"/>
    <n v="8.94"/>
    <s v="Mobile"/>
    <x v="3"/>
    <s v="Android"/>
    <n v="5"/>
    <n v="5"/>
    <n v="140.68"/>
  </r>
  <r>
    <x v="590"/>
    <x v="1"/>
    <x v="308"/>
    <x v="615"/>
    <n v="68"/>
    <n v="2"/>
    <n v="32.68"/>
    <n v="65.36"/>
    <x v="0"/>
    <s v="Italy"/>
    <x v="2"/>
    <n v="5"/>
    <s v="Computer"/>
    <x v="0"/>
    <s v="Windows"/>
    <n v="5"/>
    <n v="5"/>
    <n v="65.36"/>
  </r>
  <r>
    <x v="591"/>
    <x v="1"/>
    <x v="309"/>
    <x v="616"/>
    <n v="88"/>
    <n v="3"/>
    <n v="40.950000000000003"/>
    <n v="122.85"/>
    <x v="0"/>
    <s v="China"/>
    <x v="1"/>
    <n v="5.23"/>
    <s v="Computer"/>
    <x v="0"/>
    <s v="Windows"/>
    <n v="5"/>
    <n v="4"/>
    <n v="122.85"/>
  </r>
  <r>
    <x v="592"/>
    <x v="1"/>
    <x v="309"/>
    <x v="617"/>
    <n v="49"/>
    <n v="2"/>
    <n v="99.72"/>
    <n v="199.44"/>
    <x v="0"/>
    <s v="Mexico"/>
    <x v="1"/>
    <n v="4.42"/>
    <s v="Computer"/>
    <x v="0"/>
    <s v="Windows"/>
    <n v="3"/>
    <n v="2"/>
    <n v="199.44"/>
  </r>
  <r>
    <x v="593"/>
    <x v="0"/>
    <x v="309"/>
    <x v="618"/>
    <n v="29"/>
    <n v="1"/>
    <n v="1.91"/>
    <n v="1.91"/>
    <x v="0"/>
    <s v="Canada"/>
    <x v="2"/>
    <n v="9.49"/>
    <s v="Computer"/>
    <x v="1"/>
    <s v="Mac"/>
    <n v="4"/>
    <n v="5"/>
    <n v="1.91"/>
  </r>
  <r>
    <x v="594"/>
    <x v="1"/>
    <x v="310"/>
    <x v="619"/>
    <n v="65"/>
    <n v="2"/>
    <n v="38.950000000000003"/>
    <n v="77.900000000000006"/>
    <x v="0"/>
    <s v="Indonesia"/>
    <x v="2"/>
    <n v="0.56000000000000005"/>
    <s v="Computer"/>
    <x v="0"/>
    <s v="Windows"/>
    <n v="5"/>
    <n v="4"/>
    <n v="77.900000000000006"/>
  </r>
  <r>
    <x v="595"/>
    <x v="0"/>
    <x v="310"/>
    <x v="620"/>
    <n v="83"/>
    <n v="1"/>
    <n v="1.22"/>
    <n v="1.22"/>
    <x v="0"/>
    <s v="Japan"/>
    <x v="0"/>
    <n v="8.48"/>
    <s v="Computer"/>
    <x v="0"/>
    <s v="Windows"/>
    <n v="5"/>
    <n v="1"/>
    <n v="1.22"/>
  </r>
  <r>
    <x v="596"/>
    <x v="0"/>
    <x v="310"/>
    <x v="621"/>
    <n v="12"/>
    <n v="3"/>
    <n v="86.11"/>
    <n v="258.33"/>
    <x v="0"/>
    <s v="Germany"/>
    <x v="1"/>
    <n v="6.5"/>
    <s v="Computer"/>
    <x v="0"/>
    <s v="Windows"/>
    <n v="4"/>
    <n v="5"/>
    <n v="258.33"/>
  </r>
  <r>
    <x v="597"/>
    <x v="1"/>
    <x v="311"/>
    <x v="622"/>
    <n v="4"/>
    <n v="1"/>
    <n v="32.43"/>
    <n v="32.43"/>
    <x v="1"/>
    <s v="United Kingdom"/>
    <x v="0"/>
    <n v="6.11"/>
    <s v="Computer"/>
    <x v="1"/>
    <s v="Windows"/>
    <n v="4"/>
    <n v="5"/>
    <n v="0"/>
  </r>
  <r>
    <x v="598"/>
    <x v="1"/>
    <x v="312"/>
    <x v="623"/>
    <n v="60"/>
    <n v="1"/>
    <n v="91.28"/>
    <n v="91.28"/>
    <x v="0"/>
    <s v="Japan"/>
    <x v="2"/>
    <n v="3.45"/>
    <s v="Computer"/>
    <x v="1"/>
    <s v="Windows"/>
    <n v="2"/>
    <n v="5"/>
    <n v="91.28"/>
  </r>
  <r>
    <x v="599"/>
    <x v="0"/>
    <x v="313"/>
    <x v="624"/>
    <n v="31"/>
    <n v="2"/>
    <n v="43.5"/>
    <n v="87"/>
    <x v="0"/>
    <s v="Japan"/>
    <x v="2"/>
    <n v="3.03"/>
    <s v="Mobile"/>
    <x v="3"/>
    <s v="Android"/>
    <n v="5"/>
    <n v="4"/>
    <n v="87"/>
  </r>
  <r>
    <x v="600"/>
    <x v="0"/>
    <x v="314"/>
    <x v="625"/>
    <n v="84"/>
    <n v="3"/>
    <n v="32.880000000000003"/>
    <n v="98.64"/>
    <x v="0"/>
    <s v="Italy"/>
    <x v="1"/>
    <n v="7.88"/>
    <s v="Computer"/>
    <x v="0"/>
    <s v="Windows"/>
    <n v="5"/>
    <n v="3"/>
    <n v="98.64"/>
  </r>
  <r>
    <x v="601"/>
    <x v="1"/>
    <x v="314"/>
    <x v="626"/>
    <n v="21"/>
    <n v="2"/>
    <n v="98.91"/>
    <n v="197.82"/>
    <x v="0"/>
    <s v="Switzerland"/>
    <x v="1"/>
    <n v="5.93"/>
    <s v="Computer"/>
    <x v="0"/>
    <s v="Windows"/>
    <n v="5"/>
    <n v="2"/>
    <n v="197.82"/>
  </r>
  <r>
    <x v="602"/>
    <x v="1"/>
    <x v="315"/>
    <x v="627"/>
    <n v="14"/>
    <n v="2"/>
    <n v="89.76"/>
    <n v="179.52"/>
    <x v="0"/>
    <s v="Switzerland"/>
    <x v="1"/>
    <n v="7.33"/>
    <s v="Mobile"/>
    <x v="2"/>
    <s v="Android"/>
    <n v="5"/>
    <n v="4"/>
    <n v="179.52"/>
  </r>
  <r>
    <x v="603"/>
    <x v="1"/>
    <x v="316"/>
    <x v="628"/>
    <n v="5"/>
    <n v="1"/>
    <n v="11.97"/>
    <n v="11.97"/>
    <x v="1"/>
    <s v="India"/>
    <x v="2"/>
    <n v="7.23"/>
    <s v="Computer"/>
    <x v="1"/>
    <s v="Windows"/>
    <n v="5"/>
    <n v="1"/>
    <n v="0"/>
  </r>
  <r>
    <x v="604"/>
    <x v="0"/>
    <x v="316"/>
    <x v="629"/>
    <n v="99"/>
    <n v="3"/>
    <n v="36.83"/>
    <n v="110.49"/>
    <x v="0"/>
    <s v="Netherlands"/>
    <x v="2"/>
    <n v="2.15"/>
    <s v="Computer"/>
    <x v="1"/>
    <s v="Windows"/>
    <n v="3"/>
    <n v="4"/>
    <n v="110.49"/>
  </r>
  <r>
    <x v="605"/>
    <x v="0"/>
    <x v="317"/>
    <x v="630"/>
    <n v="86"/>
    <n v="3"/>
    <n v="93.47"/>
    <n v="280.41000000000003"/>
    <x v="0"/>
    <s v="Germany"/>
    <x v="0"/>
    <n v="2.48"/>
    <s v="Mobile"/>
    <x v="2"/>
    <s v="Windows"/>
    <n v="3"/>
    <n v="5"/>
    <n v="280.41000000000003"/>
  </r>
  <r>
    <x v="606"/>
    <x v="1"/>
    <x v="318"/>
    <x v="631"/>
    <n v="58"/>
    <n v="2"/>
    <n v="74.55"/>
    <n v="149.1"/>
    <x v="1"/>
    <s v="Netherlands"/>
    <x v="2"/>
    <n v="1.57"/>
    <s v="Computer"/>
    <x v="1"/>
    <s v="Windows"/>
    <n v="5"/>
    <n v="4"/>
    <n v="0"/>
  </r>
  <r>
    <x v="607"/>
    <x v="1"/>
    <x v="319"/>
    <x v="632"/>
    <n v="14"/>
    <n v="1"/>
    <n v="89.76"/>
    <n v="89.76"/>
    <x v="0"/>
    <s v="United States"/>
    <x v="2"/>
    <n v="4.58"/>
    <s v="Mobile"/>
    <x v="2"/>
    <s v="Windows"/>
    <n v="2"/>
    <n v="4"/>
    <n v="89.76"/>
  </r>
  <r>
    <x v="608"/>
    <x v="1"/>
    <x v="319"/>
    <x v="633"/>
    <n v="62"/>
    <n v="2"/>
    <n v="81.459999999999994"/>
    <n v="162.91999999999999"/>
    <x v="0"/>
    <s v="United Kingdom"/>
    <x v="1"/>
    <n v="5.64"/>
    <s v="Computer"/>
    <x v="0"/>
    <s v="Windows"/>
    <n v="5"/>
    <n v="4"/>
    <n v="162.91999999999999"/>
  </r>
  <r>
    <x v="609"/>
    <x v="1"/>
    <x v="320"/>
    <x v="634"/>
    <n v="74"/>
    <n v="3"/>
    <n v="33.51"/>
    <n v="100.53"/>
    <x v="3"/>
    <s v="Turkey"/>
    <x v="2"/>
    <n v="6.08"/>
    <s v="Computer"/>
    <x v="0"/>
    <s v="Windows"/>
    <n v="3"/>
    <n v="5"/>
    <n v="0"/>
  </r>
  <r>
    <x v="610"/>
    <x v="0"/>
    <x v="320"/>
    <x v="635"/>
    <n v="58"/>
    <n v="1"/>
    <n v="74.55"/>
    <n v="74.55"/>
    <x v="3"/>
    <s v="Iran"/>
    <x v="2"/>
    <n v="0.78"/>
    <s v="Computer"/>
    <x v="0"/>
    <s v="Windows"/>
    <n v="5"/>
    <n v="5"/>
    <n v="0"/>
  </r>
  <r>
    <x v="611"/>
    <x v="0"/>
    <x v="321"/>
    <x v="636"/>
    <n v="56"/>
    <n v="2"/>
    <n v="87.34"/>
    <n v="174.68"/>
    <x v="0"/>
    <s v="Nigeria"/>
    <x v="2"/>
    <n v="3.3"/>
    <s v="Computer"/>
    <x v="1"/>
    <s v="Mac"/>
    <n v="5"/>
    <n v="5"/>
    <n v="174.68"/>
  </r>
  <r>
    <x v="612"/>
    <x v="1"/>
    <x v="322"/>
    <x v="637"/>
    <n v="5"/>
    <n v="1"/>
    <n v="11.97"/>
    <n v="11.97"/>
    <x v="1"/>
    <s v="Germany"/>
    <x v="2"/>
    <n v="2.5499999999999998"/>
    <s v="Mobile"/>
    <x v="3"/>
    <s v="Windows"/>
    <n v="5"/>
    <n v="4"/>
    <n v="0"/>
  </r>
  <r>
    <x v="613"/>
    <x v="0"/>
    <x v="322"/>
    <x v="638"/>
    <n v="34"/>
    <n v="2"/>
    <n v="48.24"/>
    <n v="96.48"/>
    <x v="0"/>
    <s v="Australia"/>
    <x v="2"/>
    <n v="7.35"/>
    <s v="Computer"/>
    <x v="1"/>
    <s v="Windows"/>
    <n v="5"/>
    <n v="4"/>
    <n v="96.48"/>
  </r>
  <r>
    <x v="614"/>
    <x v="1"/>
    <x v="323"/>
    <x v="639"/>
    <n v="10"/>
    <n v="2"/>
    <n v="19.34"/>
    <n v="38.68"/>
    <x v="0"/>
    <s v="Belgium"/>
    <x v="0"/>
    <n v="8.8000000000000007"/>
    <s v="Computer"/>
    <x v="0"/>
    <s v="Linux"/>
    <n v="5"/>
    <n v="5"/>
    <n v="38.68"/>
  </r>
  <r>
    <x v="615"/>
    <x v="1"/>
    <x v="324"/>
    <x v="640"/>
    <n v="55"/>
    <n v="1"/>
    <n v="73.53"/>
    <n v="73.53"/>
    <x v="0"/>
    <s v="United States"/>
    <x v="2"/>
    <n v="5.69"/>
    <s v="Computer"/>
    <x v="1"/>
    <s v="Windows"/>
    <n v="3"/>
    <n v="4"/>
    <n v="73.53"/>
  </r>
  <r>
    <x v="197"/>
    <x v="1"/>
    <x v="324"/>
    <x v="641"/>
    <n v="73"/>
    <n v="3"/>
    <n v="30.57"/>
    <n v="91.71"/>
    <x v="0"/>
    <s v="Mexico"/>
    <x v="2"/>
    <n v="2.36"/>
    <s v="Mobile"/>
    <x v="3"/>
    <s v="Android"/>
    <n v="5"/>
    <n v="5"/>
    <n v="91.71"/>
  </r>
  <r>
    <x v="616"/>
    <x v="1"/>
    <x v="325"/>
    <x v="642"/>
    <n v="19"/>
    <n v="3"/>
    <n v="13.2"/>
    <n v="39.6"/>
    <x v="3"/>
    <s v="United Kingdom"/>
    <x v="2"/>
    <n v="7.17"/>
    <s v="Computer"/>
    <x v="1"/>
    <s v="Windows"/>
    <n v="5"/>
    <n v="5"/>
    <n v="0"/>
  </r>
  <r>
    <x v="617"/>
    <x v="1"/>
    <x v="325"/>
    <x v="643"/>
    <n v="57"/>
    <n v="2"/>
    <n v="13.08"/>
    <n v="26.16"/>
    <x v="0"/>
    <s v="India"/>
    <x v="0"/>
    <n v="4.96"/>
    <s v="Computer"/>
    <x v="0"/>
    <s v="Linux"/>
    <n v="4"/>
    <n v="5"/>
    <n v="26.16"/>
  </r>
  <r>
    <x v="618"/>
    <x v="1"/>
    <x v="325"/>
    <x v="644"/>
    <n v="78"/>
    <n v="1"/>
    <n v="19.66"/>
    <n v="19.66"/>
    <x v="0"/>
    <s v="United States"/>
    <x v="1"/>
    <n v="8.98"/>
    <s v="Computer"/>
    <x v="0"/>
    <s v="Windows"/>
    <n v="3"/>
    <n v="5"/>
    <n v="19.66"/>
  </r>
  <r>
    <x v="619"/>
    <x v="1"/>
    <x v="326"/>
    <x v="645"/>
    <n v="64"/>
    <n v="2"/>
    <n v="35.229999999999997"/>
    <n v="70.459999999999994"/>
    <x v="0"/>
    <s v="Japan"/>
    <x v="2"/>
    <n v="8.0500000000000007"/>
    <s v="Mobile"/>
    <x v="2"/>
    <s v="Android"/>
    <n v="4"/>
    <n v="4"/>
    <n v="70.459999999999994"/>
  </r>
  <r>
    <x v="620"/>
    <x v="1"/>
    <x v="326"/>
    <x v="646"/>
    <n v="4"/>
    <n v="3"/>
    <n v="32.43"/>
    <n v="97.29"/>
    <x v="0"/>
    <s v="France"/>
    <x v="2"/>
    <n v="9.02"/>
    <s v="Computer"/>
    <x v="0"/>
    <s v="Windows"/>
    <n v="3"/>
    <n v="5"/>
    <n v="97.29"/>
  </r>
  <r>
    <x v="257"/>
    <x v="1"/>
    <x v="326"/>
    <x v="647"/>
    <n v="65"/>
    <n v="3"/>
    <n v="38.950000000000003"/>
    <n v="116.85"/>
    <x v="0"/>
    <s v="Italy"/>
    <x v="2"/>
    <n v="8.5"/>
    <s v="Computer"/>
    <x v="0"/>
    <s v="Linux"/>
    <n v="2"/>
    <n v="5"/>
    <n v="116.85"/>
  </r>
  <r>
    <x v="621"/>
    <x v="0"/>
    <x v="327"/>
    <x v="648"/>
    <n v="37"/>
    <n v="1"/>
    <n v="11.5"/>
    <n v="11.5"/>
    <x v="2"/>
    <s v="United Kingdom"/>
    <x v="2"/>
    <n v="3.36"/>
    <s v="Computer"/>
    <x v="1"/>
    <s v="Windows"/>
    <n v="4"/>
    <n v="5"/>
    <n v="0"/>
  </r>
  <r>
    <x v="622"/>
    <x v="0"/>
    <x v="328"/>
    <x v="649"/>
    <n v="19"/>
    <n v="2"/>
    <n v="13.2"/>
    <n v="26.4"/>
    <x v="2"/>
    <s v="Spain"/>
    <x v="0"/>
    <n v="3.48"/>
    <s v="Computer"/>
    <x v="0"/>
    <s v="Windows"/>
    <n v="5"/>
    <n v="4"/>
    <n v="0"/>
  </r>
  <r>
    <x v="623"/>
    <x v="1"/>
    <x v="328"/>
    <x v="650"/>
    <n v="26"/>
    <n v="3"/>
    <n v="34.43"/>
    <n v="103.29"/>
    <x v="3"/>
    <s v="France"/>
    <x v="2"/>
    <n v="3.35"/>
    <s v="Computer"/>
    <x v="1"/>
    <s v="Windows"/>
    <n v="2"/>
    <n v="3"/>
    <n v="0"/>
  </r>
  <r>
    <x v="624"/>
    <x v="0"/>
    <x v="328"/>
    <x v="651"/>
    <n v="49"/>
    <n v="3"/>
    <n v="99.72"/>
    <n v="299.16000000000003"/>
    <x v="3"/>
    <s v="Spain"/>
    <x v="2"/>
    <n v="5.21"/>
    <s v="Computer"/>
    <x v="1"/>
    <s v="Windows"/>
    <n v="5"/>
    <n v="5"/>
    <n v="0"/>
  </r>
  <r>
    <x v="625"/>
    <x v="1"/>
    <x v="328"/>
    <x v="652"/>
    <n v="32"/>
    <n v="2"/>
    <n v="91.37"/>
    <n v="182.74"/>
    <x v="0"/>
    <s v="Italy"/>
    <x v="0"/>
    <n v="9.35"/>
    <s v="Computer"/>
    <x v="1"/>
    <s v="Mac"/>
    <n v="5"/>
    <n v="3"/>
    <n v="182.74"/>
  </r>
  <r>
    <x v="626"/>
    <x v="1"/>
    <x v="329"/>
    <x v="653"/>
    <n v="100"/>
    <n v="1"/>
    <n v="98.59"/>
    <n v="98.59"/>
    <x v="1"/>
    <s v="Japan"/>
    <x v="0"/>
    <n v="4.99"/>
    <s v="Computer"/>
    <x v="1"/>
    <s v="Windows"/>
    <n v="4"/>
    <n v="4"/>
    <n v="0"/>
  </r>
  <r>
    <x v="471"/>
    <x v="0"/>
    <x v="329"/>
    <x v="654"/>
    <n v="49"/>
    <n v="2"/>
    <n v="99.72"/>
    <n v="199.44"/>
    <x v="0"/>
    <s v="Nigeria"/>
    <x v="2"/>
    <n v="0.95"/>
    <s v="Computer"/>
    <x v="1"/>
    <s v="Mac"/>
    <n v="5"/>
    <n v="3"/>
    <n v="199.44"/>
  </r>
  <r>
    <x v="627"/>
    <x v="1"/>
    <x v="330"/>
    <x v="655"/>
    <n v="21"/>
    <n v="2"/>
    <n v="98.91"/>
    <n v="197.82"/>
    <x v="0"/>
    <s v="Japan"/>
    <x v="2"/>
    <n v="9.11"/>
    <s v="Mobile"/>
    <x v="2"/>
    <s v="Windows"/>
    <n v="5"/>
    <n v="5"/>
    <n v="197.82"/>
  </r>
  <r>
    <x v="628"/>
    <x v="1"/>
    <x v="331"/>
    <x v="656"/>
    <n v="5"/>
    <n v="2"/>
    <n v="11.97"/>
    <n v="23.94"/>
    <x v="0"/>
    <s v="Canada"/>
    <x v="0"/>
    <n v="6.95"/>
    <s v="Computer"/>
    <x v="1"/>
    <s v="Windows"/>
    <n v="5"/>
    <n v="5"/>
    <n v="23.94"/>
  </r>
  <r>
    <x v="629"/>
    <x v="1"/>
    <x v="331"/>
    <x v="657"/>
    <n v="26"/>
    <n v="1"/>
    <n v="34.43"/>
    <n v="34.43"/>
    <x v="1"/>
    <s v="Italy"/>
    <x v="2"/>
    <n v="1.93"/>
    <s v="Computer"/>
    <x v="1"/>
    <s v="Linux"/>
    <n v="4"/>
    <n v="4"/>
    <n v="0"/>
  </r>
  <r>
    <x v="630"/>
    <x v="1"/>
    <x v="331"/>
    <x v="658"/>
    <n v="44"/>
    <n v="3"/>
    <n v="52.78"/>
    <n v="158.34"/>
    <x v="2"/>
    <s v="United Kingdom"/>
    <x v="2"/>
    <n v="9.5399999999999991"/>
    <s v="Computer"/>
    <x v="0"/>
    <s v="Windows"/>
    <n v="5"/>
    <n v="4"/>
    <n v="0"/>
  </r>
  <r>
    <x v="631"/>
    <x v="1"/>
    <x v="332"/>
    <x v="659"/>
    <n v="19"/>
    <n v="2"/>
    <n v="13.2"/>
    <n v="26.4"/>
    <x v="2"/>
    <s v="Australia"/>
    <x v="2"/>
    <n v="5.83"/>
    <s v="Computer"/>
    <x v="0"/>
    <s v="Windows"/>
    <n v="4"/>
    <n v="4"/>
    <n v="0"/>
  </r>
  <r>
    <x v="307"/>
    <x v="0"/>
    <x v="332"/>
    <x v="660"/>
    <n v="17"/>
    <n v="2"/>
    <n v="18.86"/>
    <n v="37.72"/>
    <x v="0"/>
    <s v="India"/>
    <x v="1"/>
    <n v="7"/>
    <s v="Computer"/>
    <x v="0"/>
    <s v="Windows"/>
    <n v="5"/>
    <n v="5"/>
    <n v="37.72"/>
  </r>
  <r>
    <x v="632"/>
    <x v="1"/>
    <x v="333"/>
    <x v="661"/>
    <n v="82"/>
    <n v="2"/>
    <n v="5.82"/>
    <n v="11.64"/>
    <x v="0"/>
    <s v="Vietnam"/>
    <x v="2"/>
    <n v="3.42"/>
    <s v="Computer"/>
    <x v="1"/>
    <s v="Windows"/>
    <n v="5"/>
    <n v="2"/>
    <n v="11.64"/>
  </r>
  <r>
    <x v="633"/>
    <x v="0"/>
    <x v="333"/>
    <x v="662"/>
    <n v="7"/>
    <n v="1"/>
    <n v="59.68"/>
    <n v="59.68"/>
    <x v="0"/>
    <s v="Vietnam"/>
    <x v="0"/>
    <n v="4.7699999999999996"/>
    <s v="Mobile"/>
    <x v="3"/>
    <s v="Android"/>
    <n v="5"/>
    <n v="3"/>
    <n v="59.68"/>
  </r>
  <r>
    <x v="482"/>
    <x v="0"/>
    <x v="334"/>
    <x v="663"/>
    <n v="38"/>
    <n v="1"/>
    <n v="26.03"/>
    <n v="26.03"/>
    <x v="3"/>
    <s v="Vietnam"/>
    <x v="2"/>
    <n v="7.28"/>
    <s v="Computer"/>
    <x v="1"/>
    <s v="Linux"/>
    <n v="4"/>
    <n v="4"/>
    <n v="0"/>
  </r>
  <r>
    <x v="634"/>
    <x v="1"/>
    <x v="334"/>
    <x v="664"/>
    <n v="96"/>
    <n v="3"/>
    <n v="36.96"/>
    <n v="110.88"/>
    <x v="1"/>
    <s v="Germany"/>
    <x v="0"/>
    <n v="2.0499999999999998"/>
    <s v="Computer"/>
    <x v="0"/>
    <s v="Windows"/>
    <n v="5"/>
    <n v="5"/>
    <n v="0"/>
  </r>
  <r>
    <x v="635"/>
    <x v="0"/>
    <x v="334"/>
    <x v="665"/>
    <n v="94"/>
    <n v="2"/>
    <n v="17.63"/>
    <n v="35.26"/>
    <x v="0"/>
    <s v="China"/>
    <x v="2"/>
    <n v="5.01"/>
    <s v="Computer"/>
    <x v="0"/>
    <s v="Linux"/>
    <n v="4"/>
    <n v="5"/>
    <n v="35.26"/>
  </r>
  <r>
    <x v="636"/>
    <x v="0"/>
    <x v="335"/>
    <x v="666"/>
    <n v="96"/>
    <n v="2"/>
    <n v="36.96"/>
    <n v="73.92"/>
    <x v="0"/>
    <s v="South Korea"/>
    <x v="0"/>
    <n v="4.54"/>
    <s v="Computer"/>
    <x v="1"/>
    <s v="Linux"/>
    <n v="5"/>
    <n v="5"/>
    <n v="73.92"/>
  </r>
  <r>
    <x v="637"/>
    <x v="1"/>
    <x v="336"/>
    <x v="667"/>
    <n v="83"/>
    <n v="2"/>
    <n v="1.22"/>
    <n v="2.44"/>
    <x v="0"/>
    <s v="Japan"/>
    <x v="2"/>
    <n v="4.1500000000000004"/>
    <s v="Computer"/>
    <x v="0"/>
    <s v="Windows"/>
    <n v="5"/>
    <n v="5"/>
    <n v="2.44"/>
  </r>
  <r>
    <x v="638"/>
    <x v="1"/>
    <x v="337"/>
    <x v="668"/>
    <n v="1"/>
    <n v="2"/>
    <n v="81.91"/>
    <n v="163.82"/>
    <x v="0"/>
    <s v="Mexico"/>
    <x v="2"/>
    <n v="7.72"/>
    <s v="Computer"/>
    <x v="1"/>
    <s v="Linux"/>
    <n v="3"/>
    <n v="5"/>
    <n v="163.82"/>
  </r>
  <r>
    <x v="263"/>
    <x v="1"/>
    <x v="337"/>
    <x v="669"/>
    <n v="23"/>
    <n v="1"/>
    <n v="95.72"/>
    <n v="95.72"/>
    <x v="3"/>
    <s v="Russia"/>
    <x v="2"/>
    <n v="5.15"/>
    <s v="Computer"/>
    <x v="1"/>
    <s v="Windows"/>
    <n v="3"/>
    <n v="5"/>
    <n v="0"/>
  </r>
  <r>
    <x v="639"/>
    <x v="1"/>
    <x v="338"/>
    <x v="670"/>
    <n v="74"/>
    <n v="1"/>
    <n v="33.51"/>
    <n v="33.51"/>
    <x v="0"/>
    <s v="Switzerland"/>
    <x v="2"/>
    <n v="9.5500000000000007"/>
    <s v="Computer"/>
    <x v="0"/>
    <s v="Linux"/>
    <n v="4"/>
    <n v="4"/>
    <n v="33.51"/>
  </r>
  <r>
    <x v="640"/>
    <x v="1"/>
    <x v="338"/>
    <x v="671"/>
    <n v="25"/>
    <n v="3"/>
    <n v="11.29"/>
    <n v="33.869999999999997"/>
    <x v="1"/>
    <s v="Russia"/>
    <x v="0"/>
    <n v="2.37"/>
    <s v="Computer"/>
    <x v="1"/>
    <s v="Linux"/>
    <n v="5"/>
    <n v="3"/>
    <n v="0"/>
  </r>
  <r>
    <x v="424"/>
    <x v="1"/>
    <x v="338"/>
    <x v="672"/>
    <n v="12"/>
    <n v="2"/>
    <n v="86.11"/>
    <n v="172.22"/>
    <x v="3"/>
    <s v="Germany"/>
    <x v="0"/>
    <n v="1.77"/>
    <s v="Computer"/>
    <x v="0"/>
    <s v="Windows"/>
    <n v="4"/>
    <n v="5"/>
    <n v="0"/>
  </r>
  <r>
    <x v="641"/>
    <x v="1"/>
    <x v="339"/>
    <x v="673"/>
    <n v="57"/>
    <n v="1"/>
    <n v="13.08"/>
    <n v="13.08"/>
    <x v="0"/>
    <s v="Netherlands"/>
    <x v="1"/>
    <n v="8.7799999999999994"/>
    <s v="Computer"/>
    <x v="0"/>
    <s v="Linux"/>
    <n v="5"/>
    <n v="3"/>
    <n v="13.08"/>
  </r>
  <r>
    <x v="642"/>
    <x v="0"/>
    <x v="340"/>
    <x v="674"/>
    <n v="57"/>
    <n v="2"/>
    <n v="13.08"/>
    <n v="26.16"/>
    <x v="0"/>
    <s v="South Korea"/>
    <x v="2"/>
    <n v="8.5299999999999994"/>
    <s v="Computer"/>
    <x v="0"/>
    <s v="Windows"/>
    <n v="5"/>
    <n v="3"/>
    <n v="26.16"/>
  </r>
  <r>
    <x v="643"/>
    <x v="1"/>
    <x v="341"/>
    <x v="675"/>
    <n v="9"/>
    <n v="1"/>
    <n v="73.83"/>
    <n v="73.83"/>
    <x v="0"/>
    <s v="Spain"/>
    <x v="0"/>
    <n v="5.45"/>
    <s v="Computer"/>
    <x v="0"/>
    <s v="Windows"/>
    <n v="5"/>
    <n v="5"/>
    <n v="73.83"/>
  </r>
  <r>
    <x v="644"/>
    <x v="1"/>
    <x v="341"/>
    <x v="676"/>
    <n v="27"/>
    <n v="2"/>
    <n v="72.930000000000007"/>
    <n v="145.86000000000001"/>
    <x v="1"/>
    <s v="Canada"/>
    <x v="0"/>
    <n v="0.24"/>
    <s v="Mobile"/>
    <x v="3"/>
    <s v="Android"/>
    <n v="4"/>
    <n v="4"/>
    <n v="0"/>
  </r>
  <r>
    <x v="645"/>
    <x v="1"/>
    <x v="342"/>
    <x v="677"/>
    <n v="33"/>
    <n v="2"/>
    <n v="28.56"/>
    <n v="57.12"/>
    <x v="0"/>
    <s v="South Korea"/>
    <x v="0"/>
    <n v="6.05"/>
    <s v="Computer"/>
    <x v="1"/>
    <s v="Windows"/>
    <n v="4"/>
    <n v="4"/>
    <n v="57.12"/>
  </r>
  <r>
    <x v="646"/>
    <x v="0"/>
    <x v="343"/>
    <x v="678"/>
    <n v="58"/>
    <n v="3"/>
    <n v="74.55"/>
    <n v="223.65"/>
    <x v="1"/>
    <s v="India"/>
    <x v="2"/>
    <n v="8.14"/>
    <s v="Computer"/>
    <x v="0"/>
    <s v="Windows"/>
    <n v="5"/>
    <n v="4"/>
    <n v="0"/>
  </r>
  <r>
    <x v="647"/>
    <x v="0"/>
    <x v="343"/>
    <x v="679"/>
    <n v="8"/>
    <n v="2"/>
    <n v="67.180000000000007"/>
    <n v="134.36000000000001"/>
    <x v="0"/>
    <s v="Brazil"/>
    <x v="2"/>
    <n v="7.55"/>
    <s v="Computer"/>
    <x v="1"/>
    <s v="Windows"/>
    <n v="4"/>
    <n v="3"/>
    <n v="134.36000000000001"/>
  </r>
  <r>
    <x v="648"/>
    <x v="0"/>
    <x v="344"/>
    <x v="680"/>
    <n v="97"/>
    <n v="1"/>
    <n v="56.74"/>
    <n v="56.74"/>
    <x v="0"/>
    <s v="Italy"/>
    <x v="0"/>
    <n v="2.5099999999999998"/>
    <s v="Computer"/>
    <x v="0"/>
    <s v="Windows"/>
    <n v="5"/>
    <n v="4"/>
    <n v="56.74"/>
  </r>
  <r>
    <x v="649"/>
    <x v="1"/>
    <x v="344"/>
    <x v="681"/>
    <n v="74"/>
    <n v="1"/>
    <n v="33.51"/>
    <n v="33.51"/>
    <x v="0"/>
    <s v="Germany"/>
    <x v="2"/>
    <n v="1.1100000000000001"/>
    <s v="Computer"/>
    <x v="0"/>
    <s v="Windows"/>
    <n v="5"/>
    <n v="4"/>
    <n v="33.51"/>
  </r>
  <r>
    <x v="650"/>
    <x v="1"/>
    <x v="344"/>
    <x v="682"/>
    <n v="31"/>
    <n v="2"/>
    <n v="43.5"/>
    <n v="87"/>
    <x v="0"/>
    <s v="China"/>
    <x v="0"/>
    <n v="5.88"/>
    <s v="Computer"/>
    <x v="0"/>
    <s v="Windows"/>
    <n v="5"/>
    <n v="5"/>
    <n v="87"/>
  </r>
  <r>
    <x v="651"/>
    <x v="1"/>
    <x v="345"/>
    <x v="683"/>
    <n v="91"/>
    <n v="3"/>
    <n v="67.48"/>
    <n v="202.44"/>
    <x v="0"/>
    <s v="Japan"/>
    <x v="2"/>
    <n v="8.5"/>
    <s v="Computer"/>
    <x v="0"/>
    <s v="Windows"/>
    <n v="3"/>
    <n v="4"/>
    <n v="202.44"/>
  </r>
  <r>
    <x v="652"/>
    <x v="1"/>
    <x v="345"/>
    <x v="684"/>
    <n v="23"/>
    <n v="1"/>
    <n v="95.72"/>
    <n v="95.72"/>
    <x v="1"/>
    <s v="Australia"/>
    <x v="2"/>
    <n v="3.64"/>
    <s v="Computer"/>
    <x v="1"/>
    <s v="Windows"/>
    <n v="4"/>
    <n v="3"/>
    <n v="0"/>
  </r>
  <r>
    <x v="653"/>
    <x v="1"/>
    <x v="345"/>
    <x v="685"/>
    <n v="53"/>
    <n v="1"/>
    <n v="7.51"/>
    <n v="7.51"/>
    <x v="3"/>
    <s v="Canada"/>
    <x v="2"/>
    <n v="2.67"/>
    <s v="Mobile"/>
    <x v="2"/>
    <s v="Android"/>
    <n v="4"/>
    <n v="3"/>
    <n v="0"/>
  </r>
  <r>
    <x v="654"/>
    <x v="1"/>
    <x v="346"/>
    <x v="686"/>
    <n v="20"/>
    <n v="1"/>
    <n v="81.89"/>
    <n v="81.89"/>
    <x v="0"/>
    <s v="France"/>
    <x v="2"/>
    <n v="5.47"/>
    <s v="Computer"/>
    <x v="1"/>
    <s v="Windows"/>
    <n v="5"/>
    <n v="5"/>
    <n v="81.89"/>
  </r>
  <r>
    <x v="655"/>
    <x v="1"/>
    <x v="346"/>
    <x v="687"/>
    <n v="13"/>
    <n v="3"/>
    <n v="41.29"/>
    <n v="123.87"/>
    <x v="0"/>
    <s v="United States"/>
    <x v="2"/>
    <n v="9.24"/>
    <s v="Mobile"/>
    <x v="2"/>
    <s v="Android"/>
    <n v="4"/>
    <n v="5"/>
    <n v="123.87"/>
  </r>
  <r>
    <x v="656"/>
    <x v="0"/>
    <x v="346"/>
    <x v="688"/>
    <n v="66"/>
    <n v="3"/>
    <n v="56.01"/>
    <n v="168.03"/>
    <x v="0"/>
    <s v="Spain"/>
    <x v="1"/>
    <n v="7.89"/>
    <s v="Mobile"/>
    <x v="2"/>
    <s v="Android"/>
    <n v="4"/>
    <n v="4"/>
    <n v="168.03"/>
  </r>
  <r>
    <x v="657"/>
    <x v="1"/>
    <x v="347"/>
    <x v="689"/>
    <n v="30"/>
    <n v="2"/>
    <n v="6.08"/>
    <n v="12.16"/>
    <x v="0"/>
    <s v="Russia"/>
    <x v="2"/>
    <n v="9.33"/>
    <s v="Computer"/>
    <x v="1"/>
    <s v="Windows"/>
    <n v="4"/>
    <n v="4"/>
    <n v="12.16"/>
  </r>
  <r>
    <x v="658"/>
    <x v="1"/>
    <x v="347"/>
    <x v="690"/>
    <n v="50"/>
    <n v="3"/>
    <n v="50.71"/>
    <n v="152.13"/>
    <x v="0"/>
    <s v="United States"/>
    <x v="0"/>
    <n v="6.31"/>
    <s v="Mobile"/>
    <x v="2"/>
    <s v="Windows"/>
    <n v="4"/>
    <n v="5"/>
    <n v="152.13"/>
  </r>
  <r>
    <x v="659"/>
    <x v="0"/>
    <x v="348"/>
    <x v="691"/>
    <n v="6"/>
    <n v="3"/>
    <n v="8.07"/>
    <n v="24.21"/>
    <x v="3"/>
    <s v="Brazil"/>
    <x v="0"/>
    <n v="3.16"/>
    <s v="Mobile"/>
    <x v="2"/>
    <s v="Android"/>
    <n v="5"/>
    <n v="5"/>
    <n v="0"/>
  </r>
  <r>
    <x v="660"/>
    <x v="1"/>
    <x v="348"/>
    <x v="692"/>
    <n v="14"/>
    <n v="3"/>
    <n v="89.76"/>
    <n v="269.27999999999997"/>
    <x v="1"/>
    <s v="Italy"/>
    <x v="2"/>
    <n v="4.2699999999999996"/>
    <s v="Computer"/>
    <x v="1"/>
    <s v="Windows"/>
    <n v="5"/>
    <n v="4"/>
    <n v="0"/>
  </r>
  <r>
    <x v="661"/>
    <x v="1"/>
    <x v="348"/>
    <x v="693"/>
    <n v="82"/>
    <n v="2"/>
    <n v="5.82"/>
    <n v="11.64"/>
    <x v="0"/>
    <s v="India"/>
    <x v="0"/>
    <n v="0.6"/>
    <s v="Mobile"/>
    <x v="3"/>
    <s v="Android"/>
    <n v="5"/>
    <n v="4"/>
    <n v="11.64"/>
  </r>
  <r>
    <x v="662"/>
    <x v="1"/>
    <x v="349"/>
    <x v="694"/>
    <n v="4"/>
    <n v="2"/>
    <n v="32.43"/>
    <n v="64.86"/>
    <x v="0"/>
    <s v="Switzerland"/>
    <x v="0"/>
    <n v="7.71"/>
    <s v="Computer"/>
    <x v="1"/>
    <s v="Windows"/>
    <n v="5"/>
    <n v="5"/>
    <n v="64.86"/>
  </r>
  <r>
    <x v="663"/>
    <x v="0"/>
    <x v="350"/>
    <x v="695"/>
    <n v="25"/>
    <n v="3"/>
    <n v="11.29"/>
    <n v="33.869999999999997"/>
    <x v="1"/>
    <s v="Germany"/>
    <x v="2"/>
    <n v="2.08"/>
    <s v="Computer"/>
    <x v="0"/>
    <s v="Windows"/>
    <n v="4"/>
    <n v="5"/>
    <n v="0"/>
  </r>
  <r>
    <x v="622"/>
    <x v="0"/>
    <x v="350"/>
    <x v="696"/>
    <n v="13"/>
    <n v="3"/>
    <n v="41.29"/>
    <n v="123.87"/>
    <x v="0"/>
    <s v="Spain"/>
    <x v="0"/>
    <n v="6.54"/>
    <s v="Mobile"/>
    <x v="2"/>
    <s v="Android"/>
    <n v="5"/>
    <n v="4"/>
    <n v="123.87"/>
  </r>
  <r>
    <x v="664"/>
    <x v="1"/>
    <x v="351"/>
    <x v="697"/>
    <n v="27"/>
    <n v="3"/>
    <n v="72.930000000000007"/>
    <n v="218.79"/>
    <x v="3"/>
    <s v="Australia"/>
    <x v="2"/>
    <n v="0.2"/>
    <s v="Computer"/>
    <x v="1"/>
    <s v="Mac"/>
    <n v="5"/>
    <n v="5"/>
    <n v="0"/>
  </r>
  <r>
    <x v="665"/>
    <x v="1"/>
    <x v="351"/>
    <x v="698"/>
    <n v="95"/>
    <n v="3"/>
    <n v="50.48"/>
    <n v="151.44"/>
    <x v="0"/>
    <s v="Italy"/>
    <x v="1"/>
    <n v="5.59"/>
    <s v="Computer"/>
    <x v="1"/>
    <s v="Linux"/>
    <n v="5"/>
    <n v="4"/>
    <n v="151.44"/>
  </r>
  <r>
    <x v="666"/>
    <x v="1"/>
    <x v="352"/>
    <x v="699"/>
    <n v="4"/>
    <n v="3"/>
    <n v="32.43"/>
    <n v="97.29"/>
    <x v="0"/>
    <s v="South Korea"/>
    <x v="0"/>
    <n v="4.67"/>
    <s v="Computer"/>
    <x v="0"/>
    <s v="Linux"/>
    <n v="4"/>
    <n v="5"/>
    <n v="97.29"/>
  </r>
  <r>
    <x v="667"/>
    <x v="1"/>
    <x v="353"/>
    <x v="700"/>
    <n v="63"/>
    <n v="1"/>
    <n v="57.12"/>
    <n v="57.12"/>
    <x v="3"/>
    <s v="Egypt"/>
    <x v="2"/>
    <n v="5.81"/>
    <s v="Computer"/>
    <x v="1"/>
    <s v="Mac"/>
    <n v="4"/>
    <n v="5"/>
    <n v="0"/>
  </r>
  <r>
    <x v="668"/>
    <x v="1"/>
    <x v="353"/>
    <x v="701"/>
    <n v="88"/>
    <n v="3"/>
    <n v="40.950000000000003"/>
    <n v="122.85"/>
    <x v="0"/>
    <s v="Japan"/>
    <x v="0"/>
    <n v="7.14"/>
    <s v="Mobile"/>
    <x v="2"/>
    <s v="Windows"/>
    <n v="1"/>
    <n v="3"/>
    <n v="122.85"/>
  </r>
  <r>
    <x v="669"/>
    <x v="1"/>
    <x v="354"/>
    <x v="702"/>
    <n v="14"/>
    <n v="1"/>
    <n v="89.76"/>
    <n v="89.76"/>
    <x v="1"/>
    <s v="France"/>
    <x v="2"/>
    <n v="9.15"/>
    <s v="Computer"/>
    <x v="1"/>
    <s v="Windows"/>
    <n v="4"/>
    <n v="5"/>
    <n v="0"/>
  </r>
  <r>
    <x v="670"/>
    <x v="1"/>
    <x v="354"/>
    <x v="703"/>
    <n v="24"/>
    <n v="3"/>
    <n v="99.58"/>
    <n v="298.74"/>
    <x v="2"/>
    <s v="China"/>
    <x v="2"/>
    <n v="2.39"/>
    <s v="Computer"/>
    <x v="0"/>
    <s v="Windows"/>
    <n v="5"/>
    <n v="5"/>
    <n v="0"/>
  </r>
  <r>
    <x v="671"/>
    <x v="0"/>
    <x v="355"/>
    <x v="704"/>
    <n v="79"/>
    <n v="1"/>
    <n v="33.28"/>
    <n v="33.28"/>
    <x v="0"/>
    <s v="Mexico"/>
    <x v="1"/>
    <n v="8.9600000000000009"/>
    <s v="Mobile"/>
    <x v="2"/>
    <s v="Android"/>
    <n v="5"/>
    <n v="4"/>
    <n v="33.28"/>
  </r>
  <r>
    <x v="672"/>
    <x v="0"/>
    <x v="355"/>
    <x v="705"/>
    <n v="77"/>
    <n v="1"/>
    <n v="20.399999999999999"/>
    <n v="20.399999999999999"/>
    <x v="0"/>
    <s v="Germany"/>
    <x v="0"/>
    <n v="1.8"/>
    <s v="Computer"/>
    <x v="1"/>
    <s v="Windows"/>
    <n v="4"/>
    <n v="5"/>
    <n v="20.399999999999999"/>
  </r>
  <r>
    <x v="673"/>
    <x v="1"/>
    <x v="356"/>
    <x v="706"/>
    <n v="13"/>
    <n v="1"/>
    <n v="41.29"/>
    <n v="41.29"/>
    <x v="1"/>
    <s v="Mexico"/>
    <x v="2"/>
    <n v="9.3000000000000007"/>
    <s v="Mobile"/>
    <x v="2"/>
    <s v="Android"/>
    <n v="4"/>
    <n v="5"/>
    <n v="0"/>
  </r>
  <r>
    <x v="674"/>
    <x v="0"/>
    <x v="356"/>
    <x v="707"/>
    <n v="65"/>
    <n v="2"/>
    <n v="38.950000000000003"/>
    <n v="77.900000000000006"/>
    <x v="0"/>
    <s v="Philippines"/>
    <x v="0"/>
    <n v="9.82"/>
    <s v="Computer"/>
    <x v="1"/>
    <s v="Windows"/>
    <n v="3"/>
    <n v="5"/>
    <n v="77.900000000000006"/>
  </r>
  <r>
    <x v="675"/>
    <x v="1"/>
    <x v="356"/>
    <x v="708"/>
    <n v="38"/>
    <n v="2"/>
    <n v="26.03"/>
    <n v="52.06"/>
    <x v="0"/>
    <s v="Germany"/>
    <x v="1"/>
    <n v="1.78"/>
    <s v="Computer"/>
    <x v="0"/>
    <s v="Windows"/>
    <n v="5"/>
    <n v="4"/>
    <n v="52.06"/>
  </r>
  <r>
    <x v="676"/>
    <x v="1"/>
    <x v="357"/>
    <x v="709"/>
    <n v="9"/>
    <n v="2"/>
    <n v="73.83"/>
    <n v="147.66"/>
    <x v="0"/>
    <s v="Switzerland"/>
    <x v="0"/>
    <n v="1.45"/>
    <s v="Mobile"/>
    <x v="2"/>
    <s v="Android"/>
    <n v="5"/>
    <n v="5"/>
    <n v="147.66"/>
  </r>
  <r>
    <x v="677"/>
    <x v="0"/>
    <x v="357"/>
    <x v="710"/>
    <n v="48"/>
    <n v="1"/>
    <n v="31.26"/>
    <n v="31.26"/>
    <x v="0"/>
    <s v="United Kingdom"/>
    <x v="0"/>
    <n v="2.91"/>
    <s v="Mobile"/>
    <x v="3"/>
    <s v="Windows"/>
    <n v="5"/>
    <n v="4"/>
    <n v="31.26"/>
  </r>
  <r>
    <x v="678"/>
    <x v="1"/>
    <x v="357"/>
    <x v="711"/>
    <n v="10"/>
    <n v="2"/>
    <n v="19.34"/>
    <n v="38.68"/>
    <x v="0"/>
    <s v="United States"/>
    <x v="2"/>
    <n v="4.13"/>
    <s v="Computer"/>
    <x v="0"/>
    <s v="Windows"/>
    <n v="4"/>
    <n v="4"/>
    <n v="38.68"/>
  </r>
  <r>
    <x v="679"/>
    <x v="1"/>
    <x v="358"/>
    <x v="712"/>
    <n v="3"/>
    <n v="3"/>
    <n v="97.19"/>
    <n v="291.57"/>
    <x v="0"/>
    <s v="Netherlands"/>
    <x v="2"/>
    <n v="0.86"/>
    <s v="Computer"/>
    <x v="1"/>
    <s v="Windows"/>
    <n v="3"/>
    <n v="5"/>
    <n v="291.57"/>
  </r>
  <r>
    <x v="680"/>
    <x v="0"/>
    <x v="358"/>
    <x v="713"/>
    <n v="68"/>
    <n v="2"/>
    <n v="32.68"/>
    <n v="65.36"/>
    <x v="3"/>
    <s v="Switzerland"/>
    <x v="2"/>
    <n v="7.71"/>
    <s v="Mobile"/>
    <x v="2"/>
    <s v="Windows"/>
    <n v="5"/>
    <n v="3"/>
    <n v="0"/>
  </r>
  <r>
    <x v="681"/>
    <x v="1"/>
    <x v="359"/>
    <x v="714"/>
    <n v="17"/>
    <n v="2"/>
    <n v="18.86"/>
    <n v="37.72"/>
    <x v="1"/>
    <s v="Brazil"/>
    <x v="2"/>
    <n v="1.79"/>
    <s v="Computer"/>
    <x v="0"/>
    <s v="Windows"/>
    <n v="4"/>
    <n v="5"/>
    <n v="0"/>
  </r>
  <r>
    <x v="682"/>
    <x v="1"/>
    <x v="359"/>
    <x v="715"/>
    <n v="23"/>
    <n v="2"/>
    <n v="95.72"/>
    <n v="191.44"/>
    <x v="0"/>
    <s v="Japan"/>
    <x v="1"/>
    <n v="0.56999999999999995"/>
    <s v="Computer"/>
    <x v="1"/>
    <s v="Linux"/>
    <n v="2"/>
    <n v="3"/>
    <n v="191.44"/>
  </r>
  <r>
    <x v="683"/>
    <x v="0"/>
    <x v="360"/>
    <x v="716"/>
    <n v="54"/>
    <n v="2"/>
    <n v="90.78"/>
    <n v="181.56"/>
    <x v="0"/>
    <s v="South Korea"/>
    <x v="0"/>
    <n v="7.06"/>
    <s v="Mobile"/>
    <x v="3"/>
    <s v="Windows"/>
    <n v="2"/>
    <n v="5"/>
    <n v="181.56"/>
  </r>
  <r>
    <x v="543"/>
    <x v="1"/>
    <x v="360"/>
    <x v="717"/>
    <n v="76"/>
    <n v="3"/>
    <n v="76.67"/>
    <n v="230.01"/>
    <x v="0"/>
    <s v="United States"/>
    <x v="2"/>
    <n v="1.35"/>
    <s v="Computer"/>
    <x v="1"/>
    <s v="Windows"/>
    <n v="3"/>
    <n v="3"/>
    <n v="230.01"/>
  </r>
  <r>
    <x v="565"/>
    <x v="0"/>
    <x v="360"/>
    <x v="718"/>
    <n v="37"/>
    <n v="1"/>
    <n v="11.5"/>
    <n v="11.5"/>
    <x v="0"/>
    <s v="Nigeria"/>
    <x v="0"/>
    <n v="3.21"/>
    <s v="Computer"/>
    <x v="1"/>
    <s v="Windows"/>
    <n v="4"/>
    <n v="5"/>
    <n v="11.5"/>
  </r>
  <r>
    <x v="684"/>
    <x v="1"/>
    <x v="361"/>
    <x v="719"/>
    <n v="72"/>
    <n v="3"/>
    <n v="3.55"/>
    <n v="10.65"/>
    <x v="0"/>
    <s v="Netherlands"/>
    <x v="2"/>
    <n v="0.61"/>
    <s v="Mobile"/>
    <x v="2"/>
    <s v="Windows"/>
    <n v="2"/>
    <n v="5"/>
    <n v="10.65"/>
  </r>
  <r>
    <x v="685"/>
    <x v="1"/>
    <x v="361"/>
    <x v="720"/>
    <n v="98"/>
    <n v="2"/>
    <n v="85.04"/>
    <n v="170.08"/>
    <x v="0"/>
    <s v="Russia"/>
    <x v="1"/>
    <n v="8.6199999999999992"/>
    <s v="Mobile"/>
    <x v="2"/>
    <s v="Windows"/>
    <n v="4"/>
    <n v="4"/>
    <n v="170.08"/>
  </r>
  <r>
    <x v="686"/>
    <x v="1"/>
    <x v="361"/>
    <x v="721"/>
    <n v="12"/>
    <n v="2"/>
    <n v="86.11"/>
    <n v="172.22"/>
    <x v="1"/>
    <s v="United States"/>
    <x v="0"/>
    <n v="0.75"/>
    <s v="Mobile"/>
    <x v="3"/>
    <s v="Android"/>
    <n v="3"/>
    <n v="4"/>
    <n v="0"/>
  </r>
  <r>
    <x v="589"/>
    <x v="0"/>
    <x v="362"/>
    <x v="722"/>
    <n v="86"/>
    <n v="1"/>
    <n v="93.47"/>
    <n v="93.47"/>
    <x v="1"/>
    <s v="Vietnam"/>
    <x v="0"/>
    <n v="6.65"/>
    <s v="Computer"/>
    <x v="0"/>
    <s v="Windows"/>
    <n v="5"/>
    <n v="5"/>
    <n v="0"/>
  </r>
  <r>
    <x v="687"/>
    <x v="1"/>
    <x v="363"/>
    <x v="723"/>
    <n v="74"/>
    <n v="2"/>
    <n v="33.51"/>
    <n v="67.02"/>
    <x v="0"/>
    <s v="Brazil"/>
    <x v="2"/>
    <n v="7.56"/>
    <s v="Computer"/>
    <x v="0"/>
    <s v="Windows"/>
    <n v="2"/>
    <n v="4"/>
    <n v="67.02"/>
  </r>
  <r>
    <x v="688"/>
    <x v="1"/>
    <x v="363"/>
    <x v="724"/>
    <n v="36"/>
    <n v="3"/>
    <n v="48.16"/>
    <n v="144.47999999999999"/>
    <x v="0"/>
    <s v="Brazil"/>
    <x v="0"/>
    <n v="3.08"/>
    <s v="Computer"/>
    <x v="0"/>
    <s v="Windows"/>
    <n v="5"/>
    <n v="5"/>
    <n v="144.47999999999999"/>
  </r>
  <r>
    <x v="689"/>
    <x v="1"/>
    <x v="364"/>
    <x v="725"/>
    <n v="31"/>
    <n v="2"/>
    <n v="43.5"/>
    <n v="87"/>
    <x v="0"/>
    <s v="France"/>
    <x v="0"/>
    <n v="9.58"/>
    <s v="Mobile"/>
    <x v="3"/>
    <s v="Android"/>
    <n v="3"/>
    <n v="5"/>
    <n v="87"/>
  </r>
  <r>
    <x v="690"/>
    <x v="0"/>
    <x v="364"/>
    <x v="726"/>
    <n v="12"/>
    <n v="2"/>
    <n v="86.11"/>
    <n v="172.22"/>
    <x v="1"/>
    <s v="United States"/>
    <x v="2"/>
    <n v="1.87"/>
    <s v="Mobile"/>
    <x v="2"/>
    <s v="Android"/>
    <n v="3"/>
    <n v="5"/>
    <n v="0"/>
  </r>
  <r>
    <x v="691"/>
    <x v="0"/>
    <x v="365"/>
    <x v="727"/>
    <n v="49"/>
    <n v="1"/>
    <n v="99.72"/>
    <n v="99.72"/>
    <x v="0"/>
    <s v="Spain"/>
    <x v="2"/>
    <n v="6.38"/>
    <s v="Computer"/>
    <x v="0"/>
    <s v="Windows"/>
    <n v="3"/>
    <n v="5"/>
    <n v="99.72"/>
  </r>
  <r>
    <x v="692"/>
    <x v="1"/>
    <x v="366"/>
    <x v="728"/>
    <n v="35"/>
    <n v="3"/>
    <n v="78.78"/>
    <n v="236.34"/>
    <x v="0"/>
    <s v="South Korea"/>
    <x v="2"/>
    <n v="4.8499999999999996"/>
    <s v="Computer"/>
    <x v="1"/>
    <s v="Windows"/>
    <n v="4"/>
    <n v="5"/>
    <n v="236.34"/>
  </r>
  <r>
    <x v="693"/>
    <x v="1"/>
    <x v="366"/>
    <x v="729"/>
    <n v="56"/>
    <n v="1"/>
    <n v="87.34"/>
    <n v="87.34"/>
    <x v="0"/>
    <s v="France"/>
    <x v="2"/>
    <n v="8.08"/>
    <s v="Computer"/>
    <x v="1"/>
    <s v="Mac"/>
    <n v="5"/>
    <n v="4"/>
    <n v="87.34"/>
  </r>
  <r>
    <x v="694"/>
    <x v="0"/>
    <x v="366"/>
    <x v="730"/>
    <n v="85"/>
    <n v="1"/>
    <n v="68.31"/>
    <n v="68.31"/>
    <x v="3"/>
    <s v="Vietnam"/>
    <x v="2"/>
    <n v="8.69"/>
    <s v="Computer"/>
    <x v="0"/>
    <s v="Windows"/>
    <n v="5"/>
    <n v="5"/>
    <n v="0"/>
  </r>
  <r>
    <x v="695"/>
    <x v="0"/>
    <x v="366"/>
    <x v="731"/>
    <n v="44"/>
    <n v="3"/>
    <n v="52.78"/>
    <n v="158.34"/>
    <x v="0"/>
    <s v="China"/>
    <x v="1"/>
    <n v="6.82"/>
    <s v="Mobile"/>
    <x v="2"/>
    <s v="Windows"/>
    <n v="5"/>
    <n v="5"/>
    <n v="158.34"/>
  </r>
  <r>
    <x v="696"/>
    <x v="0"/>
    <x v="367"/>
    <x v="732"/>
    <n v="29"/>
    <n v="1"/>
    <n v="1.91"/>
    <n v="1.91"/>
    <x v="0"/>
    <s v="France"/>
    <x v="0"/>
    <n v="0.73"/>
    <s v="Computer"/>
    <x v="0"/>
    <s v="Windows"/>
    <n v="3"/>
    <n v="5"/>
    <n v="1.91"/>
  </r>
  <r>
    <x v="697"/>
    <x v="1"/>
    <x v="368"/>
    <x v="733"/>
    <n v="56"/>
    <n v="3"/>
    <n v="87.34"/>
    <n v="262.02"/>
    <x v="0"/>
    <s v="Poland"/>
    <x v="2"/>
    <n v="8.64"/>
    <s v="Computer"/>
    <x v="0"/>
    <s v="Windows"/>
    <n v="5"/>
    <n v="5"/>
    <n v="262.02"/>
  </r>
  <r>
    <x v="698"/>
    <x v="1"/>
    <x v="368"/>
    <x v="734"/>
    <n v="7"/>
    <n v="3"/>
    <n v="59.68"/>
    <n v="179.04"/>
    <x v="0"/>
    <s v="Turkey"/>
    <x v="2"/>
    <n v="4.5"/>
    <s v="Computer"/>
    <x v="0"/>
    <s v="Windows"/>
    <n v="3"/>
    <n v="4"/>
    <n v="179.04"/>
  </r>
  <r>
    <x v="699"/>
    <x v="0"/>
    <x v="368"/>
    <x v="735"/>
    <n v="55"/>
    <n v="2"/>
    <n v="73.53"/>
    <n v="147.06"/>
    <x v="3"/>
    <s v="Spain"/>
    <x v="2"/>
    <n v="7.62"/>
    <s v="Computer"/>
    <x v="1"/>
    <s v="Windows"/>
    <n v="2"/>
    <n v="5"/>
    <n v="0"/>
  </r>
  <r>
    <x v="700"/>
    <x v="1"/>
    <x v="368"/>
    <x v="736"/>
    <n v="39"/>
    <n v="1"/>
    <n v="41.61"/>
    <n v="41.61"/>
    <x v="1"/>
    <s v="Poland"/>
    <x v="2"/>
    <n v="3.4"/>
    <s v="Computer"/>
    <x v="0"/>
    <s v="Windows"/>
    <n v="4"/>
    <n v="5"/>
    <n v="0"/>
  </r>
  <r>
    <x v="701"/>
    <x v="0"/>
    <x v="369"/>
    <x v="737"/>
    <n v="59"/>
    <n v="3"/>
    <n v="79.569999999999993"/>
    <n v="238.71"/>
    <x v="0"/>
    <s v="Belgium"/>
    <x v="0"/>
    <n v="2.4300000000000002"/>
    <s v="Mobile"/>
    <x v="2"/>
    <s v="Windows"/>
    <n v="5"/>
    <n v="5"/>
    <n v="238.71"/>
  </r>
  <r>
    <x v="702"/>
    <x v="1"/>
    <x v="370"/>
    <x v="738"/>
    <n v="80"/>
    <n v="2"/>
    <n v="77.64"/>
    <n v="155.28"/>
    <x v="2"/>
    <s v="China"/>
    <x v="0"/>
    <n v="7.28"/>
    <s v="Computer"/>
    <x v="1"/>
    <s v="Windows"/>
    <n v="4"/>
    <n v="3"/>
    <n v="0"/>
  </r>
  <r>
    <x v="703"/>
    <x v="1"/>
    <x v="370"/>
    <x v="739"/>
    <n v="2"/>
    <n v="3"/>
    <n v="33.11"/>
    <n v="99.33"/>
    <x v="2"/>
    <s v="Mexico"/>
    <x v="0"/>
    <n v="6.23"/>
    <s v="Computer"/>
    <x v="0"/>
    <s v="Windows"/>
    <n v="4"/>
    <n v="5"/>
    <n v="0"/>
  </r>
  <r>
    <x v="704"/>
    <x v="1"/>
    <x v="371"/>
    <x v="740"/>
    <n v="23"/>
    <n v="1"/>
    <n v="95.72"/>
    <n v="95.72"/>
    <x v="0"/>
    <s v="Germany"/>
    <x v="0"/>
    <n v="7.89"/>
    <s v="Computer"/>
    <x v="0"/>
    <s v="Linux"/>
    <n v="4"/>
    <n v="4"/>
    <n v="95.72"/>
  </r>
  <r>
    <x v="705"/>
    <x v="1"/>
    <x v="371"/>
    <x v="741"/>
    <n v="72"/>
    <n v="3"/>
    <n v="3.55"/>
    <n v="10.65"/>
    <x v="0"/>
    <s v="United Kingdom"/>
    <x v="2"/>
    <n v="1.39"/>
    <s v="Mobile"/>
    <x v="2"/>
    <s v="Android"/>
    <n v="4"/>
    <n v="5"/>
    <n v="10.65"/>
  </r>
  <r>
    <x v="706"/>
    <x v="0"/>
    <x v="372"/>
    <x v="742"/>
    <n v="60"/>
    <n v="2"/>
    <n v="91.28"/>
    <n v="182.56"/>
    <x v="1"/>
    <s v="Brazil"/>
    <x v="0"/>
    <n v="7.2"/>
    <s v="Computer"/>
    <x v="1"/>
    <s v="Windows"/>
    <n v="5"/>
    <n v="4"/>
    <n v="0"/>
  </r>
  <r>
    <x v="707"/>
    <x v="0"/>
    <x v="373"/>
    <x v="743"/>
    <n v="79"/>
    <n v="3"/>
    <n v="33.28"/>
    <n v="99.84"/>
    <x v="0"/>
    <s v="Spain"/>
    <x v="2"/>
    <n v="3.2"/>
    <s v="Computer"/>
    <x v="0"/>
    <s v="Windows"/>
    <n v="3"/>
    <n v="4"/>
    <n v="99.84"/>
  </r>
  <r>
    <x v="341"/>
    <x v="0"/>
    <x v="373"/>
    <x v="744"/>
    <n v="75"/>
    <n v="1"/>
    <n v="32.340000000000003"/>
    <n v="32.340000000000003"/>
    <x v="0"/>
    <s v="United States"/>
    <x v="2"/>
    <n v="9.1199999999999992"/>
    <s v="Computer"/>
    <x v="1"/>
    <s v="Mac"/>
    <n v="4"/>
    <n v="3"/>
    <n v="32.340000000000003"/>
  </r>
  <r>
    <x v="708"/>
    <x v="1"/>
    <x v="373"/>
    <x v="745"/>
    <n v="65"/>
    <n v="2"/>
    <n v="38.950000000000003"/>
    <n v="77.900000000000006"/>
    <x v="0"/>
    <s v="Russia"/>
    <x v="2"/>
    <n v="5.15"/>
    <s v="Mobile"/>
    <x v="3"/>
    <s v="Android"/>
    <n v="5"/>
    <n v="5"/>
    <n v="77.900000000000006"/>
  </r>
  <r>
    <x v="709"/>
    <x v="1"/>
    <x v="374"/>
    <x v="746"/>
    <n v="51"/>
    <n v="2"/>
    <n v="50.59"/>
    <n v="101.18"/>
    <x v="0"/>
    <s v="Australia"/>
    <x v="2"/>
    <n v="4.9000000000000004"/>
    <s v="Computer"/>
    <x v="1"/>
    <s v="Windows"/>
    <n v="3"/>
    <n v="5"/>
    <n v="101.18"/>
  </r>
  <r>
    <x v="533"/>
    <x v="0"/>
    <x v="374"/>
    <x v="747"/>
    <n v="69"/>
    <n v="3"/>
    <n v="96.47"/>
    <n v="289.41000000000003"/>
    <x v="3"/>
    <s v="Canada"/>
    <x v="2"/>
    <n v="3.89"/>
    <s v="Computer"/>
    <x v="1"/>
    <s v="Windows"/>
    <n v="4"/>
    <n v="5"/>
    <n v="0"/>
  </r>
  <r>
    <x v="710"/>
    <x v="1"/>
    <x v="375"/>
    <x v="748"/>
    <n v="67"/>
    <n v="1"/>
    <n v="17.22"/>
    <n v="17.22"/>
    <x v="0"/>
    <s v="United Kingdom"/>
    <x v="1"/>
    <n v="6.77"/>
    <s v="Computer"/>
    <x v="0"/>
    <s v="Linux"/>
    <n v="5"/>
    <n v="5"/>
    <n v="17.22"/>
  </r>
  <r>
    <x v="711"/>
    <x v="1"/>
    <x v="375"/>
    <x v="749"/>
    <n v="17"/>
    <n v="1"/>
    <n v="18.86"/>
    <n v="18.86"/>
    <x v="1"/>
    <s v="Canada"/>
    <x v="2"/>
    <n v="3.05"/>
    <s v="Mobile"/>
    <x v="2"/>
    <s v="Windows"/>
    <n v="3"/>
    <n v="5"/>
    <n v="0"/>
  </r>
  <r>
    <x v="196"/>
    <x v="1"/>
    <x v="375"/>
    <x v="750"/>
    <n v="33"/>
    <n v="2"/>
    <n v="28.56"/>
    <n v="57.12"/>
    <x v="0"/>
    <s v="Germany"/>
    <x v="2"/>
    <n v="7.78"/>
    <s v="Mobile"/>
    <x v="2"/>
    <s v="Windows"/>
    <n v="4"/>
    <n v="5"/>
    <n v="57.12"/>
  </r>
  <r>
    <x v="712"/>
    <x v="1"/>
    <x v="376"/>
    <x v="751"/>
    <n v="57"/>
    <n v="2"/>
    <n v="13.08"/>
    <n v="26.16"/>
    <x v="1"/>
    <s v="Mexico"/>
    <x v="2"/>
    <n v="3.17"/>
    <s v="Mobile"/>
    <x v="2"/>
    <s v="Windows"/>
    <n v="4"/>
    <n v="5"/>
    <n v="0"/>
  </r>
  <r>
    <x v="713"/>
    <x v="0"/>
    <x v="376"/>
    <x v="752"/>
    <n v="89"/>
    <n v="1"/>
    <n v="37.61"/>
    <n v="37.61"/>
    <x v="1"/>
    <s v="France"/>
    <x v="1"/>
    <n v="1.36"/>
    <s v="Computer"/>
    <x v="0"/>
    <s v="Windows"/>
    <n v="5"/>
    <n v="5"/>
    <n v="0"/>
  </r>
  <r>
    <x v="714"/>
    <x v="0"/>
    <x v="377"/>
    <x v="753"/>
    <n v="28"/>
    <n v="1"/>
    <n v="5.32"/>
    <n v="5.32"/>
    <x v="3"/>
    <s v="Japan"/>
    <x v="0"/>
    <n v="2.11"/>
    <s v="Computer"/>
    <x v="0"/>
    <s v="Windows"/>
    <n v="5"/>
    <n v="4"/>
    <n v="0"/>
  </r>
  <r>
    <x v="715"/>
    <x v="0"/>
    <x v="377"/>
    <x v="754"/>
    <n v="3"/>
    <n v="1"/>
    <n v="97.19"/>
    <n v="97.19"/>
    <x v="0"/>
    <s v="Brazil"/>
    <x v="2"/>
    <n v="1.29"/>
    <s v="Computer"/>
    <x v="1"/>
    <s v="Mac"/>
    <n v="5"/>
    <n v="5"/>
    <n v="97.19"/>
  </r>
  <r>
    <x v="716"/>
    <x v="0"/>
    <x v="377"/>
    <x v="755"/>
    <n v="57"/>
    <n v="2"/>
    <n v="13.08"/>
    <n v="26.16"/>
    <x v="2"/>
    <s v="Mexico"/>
    <x v="1"/>
    <n v="5.33"/>
    <s v="Computer"/>
    <x v="0"/>
    <s v="Windows"/>
    <n v="5"/>
    <n v="5"/>
    <n v="0"/>
  </r>
  <r>
    <x v="717"/>
    <x v="1"/>
    <x v="377"/>
    <x v="756"/>
    <n v="21"/>
    <n v="3"/>
    <n v="98.91"/>
    <n v="296.73"/>
    <x v="0"/>
    <s v="India"/>
    <x v="0"/>
    <n v="8.51"/>
    <s v="Computer"/>
    <x v="1"/>
    <s v="Mac"/>
    <n v="4"/>
    <n v="5"/>
    <n v="296.73"/>
  </r>
  <r>
    <x v="718"/>
    <x v="1"/>
    <x v="377"/>
    <x v="757"/>
    <n v="76"/>
    <n v="1"/>
    <n v="76.67"/>
    <n v="76.67"/>
    <x v="0"/>
    <s v="United States"/>
    <x v="1"/>
    <n v="0.74"/>
    <s v="Computer"/>
    <x v="1"/>
    <s v="Mac"/>
    <n v="5"/>
    <n v="5"/>
    <n v="76.67"/>
  </r>
  <r>
    <x v="719"/>
    <x v="0"/>
    <x v="378"/>
    <x v="758"/>
    <n v="91"/>
    <n v="1"/>
    <n v="67.48"/>
    <n v="67.48"/>
    <x v="0"/>
    <s v="Indonesia"/>
    <x v="0"/>
    <n v="4.33"/>
    <s v="Computer"/>
    <x v="0"/>
    <s v="Windows"/>
    <n v="4"/>
    <n v="5"/>
    <n v="67.48"/>
  </r>
  <r>
    <x v="720"/>
    <x v="1"/>
    <x v="378"/>
    <x v="759"/>
    <n v="39"/>
    <n v="3"/>
    <n v="41.61"/>
    <n v="124.83"/>
    <x v="0"/>
    <s v="South Korea"/>
    <x v="1"/>
    <n v="3.58"/>
    <s v="Computer"/>
    <x v="1"/>
    <s v="Mac"/>
    <n v="5"/>
    <n v="4"/>
    <n v="124.83"/>
  </r>
  <r>
    <x v="721"/>
    <x v="1"/>
    <x v="379"/>
    <x v="760"/>
    <n v="86"/>
    <n v="2"/>
    <n v="93.47"/>
    <n v="186.94"/>
    <x v="0"/>
    <s v="France"/>
    <x v="0"/>
    <n v="7.9"/>
    <s v="Mobile"/>
    <x v="2"/>
    <s v="Windows"/>
    <n v="3"/>
    <n v="4"/>
    <n v="186.94"/>
  </r>
  <r>
    <x v="722"/>
    <x v="1"/>
    <x v="380"/>
    <x v="761"/>
    <n v="32"/>
    <n v="2"/>
    <n v="91.37"/>
    <n v="182.74"/>
    <x v="1"/>
    <s v="Italy"/>
    <x v="1"/>
    <n v="1.43"/>
    <s v="Computer"/>
    <x v="1"/>
    <s v="Mac"/>
    <n v="4"/>
    <n v="4"/>
    <n v="0"/>
  </r>
  <r>
    <x v="723"/>
    <x v="0"/>
    <x v="381"/>
    <x v="762"/>
    <n v="65"/>
    <n v="3"/>
    <n v="38.950000000000003"/>
    <n v="116.85"/>
    <x v="1"/>
    <s v="Indonesia"/>
    <x v="2"/>
    <n v="8.2200000000000006"/>
    <s v="Computer"/>
    <x v="0"/>
    <s v="Windows"/>
    <n v="5"/>
    <n v="5"/>
    <n v="0"/>
  </r>
  <r>
    <x v="724"/>
    <x v="1"/>
    <x v="381"/>
    <x v="763"/>
    <n v="17"/>
    <n v="3"/>
    <n v="18.86"/>
    <n v="56.58"/>
    <x v="3"/>
    <s v="Italy"/>
    <x v="0"/>
    <n v="4.9800000000000004"/>
    <s v="Mobile"/>
    <x v="2"/>
    <s v="Windows"/>
    <n v="5"/>
    <n v="4"/>
    <n v="0"/>
  </r>
  <r>
    <x v="725"/>
    <x v="1"/>
    <x v="382"/>
    <x v="764"/>
    <n v="1"/>
    <n v="1"/>
    <n v="81.91"/>
    <n v="81.91"/>
    <x v="1"/>
    <s v="Japan"/>
    <x v="2"/>
    <n v="6.28"/>
    <s v="Computer"/>
    <x v="1"/>
    <s v="Windows"/>
    <n v="4"/>
    <n v="4"/>
    <n v="0"/>
  </r>
  <r>
    <x v="726"/>
    <x v="1"/>
    <x v="382"/>
    <x v="765"/>
    <n v="60"/>
    <n v="3"/>
    <n v="91.28"/>
    <n v="273.83999999999997"/>
    <x v="0"/>
    <s v="Japan"/>
    <x v="0"/>
    <n v="3.56"/>
    <s v="Mobile"/>
    <x v="2"/>
    <s v="Android"/>
    <n v="4"/>
    <n v="4"/>
    <n v="273.83999999999997"/>
  </r>
  <r>
    <x v="477"/>
    <x v="1"/>
    <x v="383"/>
    <x v="766"/>
    <n v="33"/>
    <n v="2"/>
    <n v="28.56"/>
    <n v="57.12"/>
    <x v="0"/>
    <s v="India"/>
    <x v="1"/>
    <n v="5.69"/>
    <s v="Mobile"/>
    <x v="2"/>
    <s v="iOS"/>
    <n v="5"/>
    <n v="5"/>
    <n v="57.12"/>
  </r>
  <r>
    <x v="727"/>
    <x v="0"/>
    <x v="383"/>
    <x v="767"/>
    <n v="58"/>
    <n v="2"/>
    <n v="74.55"/>
    <n v="149.1"/>
    <x v="2"/>
    <s v="South Korea"/>
    <x v="2"/>
    <n v="3.07"/>
    <s v="Mobile"/>
    <x v="3"/>
    <s v="Android"/>
    <n v="4"/>
    <n v="4"/>
    <n v="0"/>
  </r>
  <r>
    <x v="728"/>
    <x v="0"/>
    <x v="383"/>
    <x v="768"/>
    <n v="30"/>
    <n v="3"/>
    <n v="6.08"/>
    <n v="18.239999999999998"/>
    <x v="0"/>
    <s v="United Kingdom"/>
    <x v="0"/>
    <n v="2.04"/>
    <s v="Computer"/>
    <x v="0"/>
    <s v="Windows"/>
    <n v="5"/>
    <n v="5"/>
    <n v="18.239999999999998"/>
  </r>
  <r>
    <x v="729"/>
    <x v="1"/>
    <x v="384"/>
    <x v="769"/>
    <n v="23"/>
    <n v="3"/>
    <n v="95.72"/>
    <n v="287.16000000000003"/>
    <x v="0"/>
    <s v="Germany"/>
    <x v="2"/>
    <n v="7.51"/>
    <s v="Mobile"/>
    <x v="2"/>
    <s v="Windows"/>
    <n v="4"/>
    <n v="4"/>
    <n v="287.16000000000003"/>
  </r>
  <r>
    <x v="730"/>
    <x v="0"/>
    <x v="384"/>
    <x v="770"/>
    <n v="46"/>
    <n v="2"/>
    <n v="9.8800000000000008"/>
    <n v="19.760000000000002"/>
    <x v="0"/>
    <s v="South Korea"/>
    <x v="0"/>
    <n v="3.16"/>
    <s v="Mobile"/>
    <x v="2"/>
    <s v="Windows"/>
    <n v="4"/>
    <n v="4"/>
    <n v="19.760000000000002"/>
  </r>
  <r>
    <x v="731"/>
    <x v="1"/>
    <x v="385"/>
    <x v="771"/>
    <n v="56"/>
    <n v="2"/>
    <n v="87.34"/>
    <n v="174.68"/>
    <x v="0"/>
    <s v="Mexico"/>
    <x v="2"/>
    <n v="9.32"/>
    <s v="Computer"/>
    <x v="1"/>
    <s v="Windows"/>
    <n v="5"/>
    <n v="3"/>
    <n v="174.68"/>
  </r>
  <r>
    <x v="732"/>
    <x v="1"/>
    <x v="385"/>
    <x v="772"/>
    <n v="34"/>
    <n v="3"/>
    <n v="48.24"/>
    <n v="144.72"/>
    <x v="0"/>
    <s v="Indonesia"/>
    <x v="1"/>
    <n v="4.5999999999999996"/>
    <s v="Computer"/>
    <x v="0"/>
    <s v="Windows"/>
    <n v="5"/>
    <n v="5"/>
    <n v="144.72"/>
  </r>
  <r>
    <x v="733"/>
    <x v="0"/>
    <x v="386"/>
    <x v="773"/>
    <n v="89"/>
    <n v="3"/>
    <n v="37.61"/>
    <n v="112.83"/>
    <x v="0"/>
    <s v="Vietnam"/>
    <x v="2"/>
    <n v="8.1999999999999993"/>
    <s v="Computer"/>
    <x v="0"/>
    <s v="Windows"/>
    <n v="2"/>
    <n v="3"/>
    <n v="112.83"/>
  </r>
  <r>
    <x v="734"/>
    <x v="1"/>
    <x v="387"/>
    <x v="774"/>
    <n v="3"/>
    <n v="2"/>
    <n v="97.19"/>
    <n v="194.38"/>
    <x v="0"/>
    <s v="United States"/>
    <x v="2"/>
    <n v="7.65"/>
    <s v="Mobile"/>
    <x v="2"/>
    <s v="Windows"/>
    <n v="5"/>
    <n v="5"/>
    <n v="194.38"/>
  </r>
  <r>
    <x v="735"/>
    <x v="1"/>
    <x v="387"/>
    <x v="775"/>
    <n v="77"/>
    <n v="1"/>
    <n v="20.399999999999999"/>
    <n v="20.399999999999999"/>
    <x v="1"/>
    <s v="United States"/>
    <x v="2"/>
    <n v="5.41"/>
    <s v="Computer"/>
    <x v="0"/>
    <s v="Windows"/>
    <n v="5"/>
    <n v="5"/>
    <n v="0"/>
  </r>
  <r>
    <x v="736"/>
    <x v="0"/>
    <x v="388"/>
    <x v="776"/>
    <n v="77"/>
    <n v="3"/>
    <n v="20.399999999999999"/>
    <n v="61.2"/>
    <x v="0"/>
    <s v="France"/>
    <x v="1"/>
    <n v="7.08"/>
    <s v="Computer"/>
    <x v="0"/>
    <s v="Windows"/>
    <n v="5"/>
    <n v="4"/>
    <n v="61.2"/>
  </r>
  <r>
    <x v="737"/>
    <x v="1"/>
    <x v="388"/>
    <x v="777"/>
    <n v="51"/>
    <n v="2"/>
    <n v="50.59"/>
    <n v="101.18"/>
    <x v="0"/>
    <s v="Mexico"/>
    <x v="1"/>
    <n v="8.7899999999999991"/>
    <s v="Computer"/>
    <x v="1"/>
    <s v="Windows"/>
    <n v="5"/>
    <n v="4"/>
    <n v="101.18"/>
  </r>
  <r>
    <x v="738"/>
    <x v="1"/>
    <x v="388"/>
    <x v="778"/>
    <n v="31"/>
    <n v="1"/>
    <n v="43.5"/>
    <n v="43.5"/>
    <x v="0"/>
    <s v="United Kingdom"/>
    <x v="2"/>
    <n v="9.6999999999999993"/>
    <s v="Computer"/>
    <x v="0"/>
    <s v="Windows"/>
    <n v="5"/>
    <n v="4"/>
    <n v="43.5"/>
  </r>
  <r>
    <x v="622"/>
    <x v="0"/>
    <x v="389"/>
    <x v="779"/>
    <n v="76"/>
    <n v="1"/>
    <n v="76.67"/>
    <n v="76.67"/>
    <x v="0"/>
    <s v="India"/>
    <x v="1"/>
    <n v="8.52"/>
    <s v="Computer"/>
    <x v="1"/>
    <s v="Windows"/>
    <n v="5"/>
    <n v="4"/>
    <n v="76.67"/>
  </r>
  <r>
    <x v="739"/>
    <x v="1"/>
    <x v="389"/>
    <x v="780"/>
    <n v="14"/>
    <n v="2"/>
    <n v="89.76"/>
    <n v="179.52"/>
    <x v="0"/>
    <s v="Mexico"/>
    <x v="0"/>
    <n v="1.1399999999999999"/>
    <s v="Mobile"/>
    <x v="3"/>
    <s v="Android"/>
    <n v="4"/>
    <n v="4"/>
    <n v="179.52"/>
  </r>
  <r>
    <x v="740"/>
    <x v="0"/>
    <x v="390"/>
    <x v="781"/>
    <n v="18"/>
    <n v="1"/>
    <n v="1.97"/>
    <n v="1.97"/>
    <x v="2"/>
    <s v="United States"/>
    <x v="0"/>
    <n v="5.07"/>
    <s v="Mobile"/>
    <x v="3"/>
    <s v="iOS"/>
    <n v="4"/>
    <n v="4"/>
    <n v="0"/>
  </r>
  <r>
    <x v="741"/>
    <x v="1"/>
    <x v="391"/>
    <x v="782"/>
    <n v="12"/>
    <n v="1"/>
    <n v="86.11"/>
    <n v="86.11"/>
    <x v="1"/>
    <s v="Spain"/>
    <x v="0"/>
    <n v="5.13"/>
    <s v="Computer"/>
    <x v="0"/>
    <s v="Windows"/>
    <n v="5"/>
    <n v="5"/>
    <n v="0"/>
  </r>
  <r>
    <x v="270"/>
    <x v="1"/>
    <x v="391"/>
    <x v="783"/>
    <n v="98"/>
    <n v="3"/>
    <n v="85.04"/>
    <n v="255.12"/>
    <x v="0"/>
    <s v="India"/>
    <x v="2"/>
    <n v="9.6"/>
    <s v="Mobile"/>
    <x v="2"/>
    <s v="Windows"/>
    <n v="5"/>
    <n v="2"/>
    <n v="255.12"/>
  </r>
  <r>
    <x v="742"/>
    <x v="0"/>
    <x v="391"/>
    <x v="784"/>
    <n v="24"/>
    <n v="3"/>
    <n v="99.58"/>
    <n v="298.74"/>
    <x v="0"/>
    <s v="Nigeria"/>
    <x v="1"/>
    <n v="9.98"/>
    <s v="Mobile"/>
    <x v="3"/>
    <s v="Android"/>
    <n v="4"/>
    <n v="4"/>
    <n v="298.74"/>
  </r>
  <r>
    <x v="743"/>
    <x v="0"/>
    <x v="392"/>
    <x v="785"/>
    <n v="34"/>
    <n v="2"/>
    <n v="48.24"/>
    <n v="96.48"/>
    <x v="3"/>
    <s v="United Kingdom"/>
    <x v="0"/>
    <n v="9.77"/>
    <s v="Computer"/>
    <x v="1"/>
    <s v="Mac"/>
    <n v="5"/>
    <n v="5"/>
    <n v="0"/>
  </r>
  <r>
    <x v="744"/>
    <x v="0"/>
    <x v="392"/>
    <x v="786"/>
    <n v="4"/>
    <n v="2"/>
    <n v="32.43"/>
    <n v="64.86"/>
    <x v="1"/>
    <s v="Germany"/>
    <x v="2"/>
    <n v="7.6"/>
    <s v="Mobile"/>
    <x v="2"/>
    <s v="Android"/>
    <n v="5"/>
    <n v="5"/>
    <n v="0"/>
  </r>
  <r>
    <x v="745"/>
    <x v="0"/>
    <x v="393"/>
    <x v="787"/>
    <n v="15"/>
    <n v="3"/>
    <n v="6.32"/>
    <n v="18.96"/>
    <x v="2"/>
    <s v="Canada"/>
    <x v="1"/>
    <n v="0.35"/>
    <s v="Computer"/>
    <x v="1"/>
    <s v="Windows"/>
    <n v="4"/>
    <n v="5"/>
    <n v="0"/>
  </r>
  <r>
    <x v="72"/>
    <x v="0"/>
    <x v="393"/>
    <x v="788"/>
    <n v="46"/>
    <n v="1"/>
    <n v="9.8800000000000008"/>
    <n v="9.8800000000000008"/>
    <x v="1"/>
    <s v="Japan"/>
    <x v="2"/>
    <n v="8.34"/>
    <s v="Computer"/>
    <x v="1"/>
    <s v="Windows"/>
    <n v="4"/>
    <n v="5"/>
    <n v="0"/>
  </r>
  <r>
    <x v="746"/>
    <x v="1"/>
    <x v="394"/>
    <x v="789"/>
    <n v="69"/>
    <n v="1"/>
    <n v="96.47"/>
    <n v="96.47"/>
    <x v="3"/>
    <s v="France"/>
    <x v="2"/>
    <n v="2.89"/>
    <s v="Computer"/>
    <x v="1"/>
    <s v="Windows"/>
    <n v="4"/>
    <n v="1"/>
    <n v="0"/>
  </r>
  <r>
    <x v="747"/>
    <x v="1"/>
    <x v="394"/>
    <x v="790"/>
    <n v="97"/>
    <n v="1"/>
    <n v="56.74"/>
    <n v="56.74"/>
    <x v="0"/>
    <s v="India"/>
    <x v="0"/>
    <n v="6.51"/>
    <s v="Mobile"/>
    <x v="3"/>
    <s v="Android"/>
    <n v="3"/>
    <n v="4"/>
    <n v="56.74"/>
  </r>
  <r>
    <x v="748"/>
    <x v="1"/>
    <x v="394"/>
    <x v="791"/>
    <n v="52"/>
    <n v="3"/>
    <n v="20.149999999999999"/>
    <n v="60.45"/>
    <x v="0"/>
    <s v="Spain"/>
    <x v="0"/>
    <n v="0.22"/>
    <s v="Computer"/>
    <x v="1"/>
    <s v="Windows"/>
    <n v="5"/>
    <n v="5"/>
    <n v="60.45"/>
  </r>
  <r>
    <x v="749"/>
    <x v="0"/>
    <x v="395"/>
    <x v="792"/>
    <n v="50"/>
    <n v="2"/>
    <n v="50.71"/>
    <n v="101.42"/>
    <x v="0"/>
    <s v="India"/>
    <x v="1"/>
    <n v="5.25"/>
    <s v="Mobile"/>
    <x v="3"/>
    <s v="Android"/>
    <n v="2"/>
    <n v="3"/>
    <n v="101.42"/>
  </r>
  <r>
    <x v="750"/>
    <x v="1"/>
    <x v="396"/>
    <x v="793"/>
    <n v="14"/>
    <n v="1"/>
    <n v="89.76"/>
    <n v="89.76"/>
    <x v="1"/>
    <s v="Brazil"/>
    <x v="2"/>
    <n v="3"/>
    <s v="Computer"/>
    <x v="0"/>
    <s v="Windows"/>
    <n v="5"/>
    <n v="5"/>
    <n v="0"/>
  </r>
  <r>
    <x v="751"/>
    <x v="1"/>
    <x v="396"/>
    <x v="794"/>
    <n v="81"/>
    <n v="1"/>
    <n v="52.96"/>
    <n v="52.96"/>
    <x v="1"/>
    <s v="United Kingdom"/>
    <x v="0"/>
    <n v="2.3199999999999998"/>
    <s v="Mobile"/>
    <x v="3"/>
    <s v="Android"/>
    <n v="3"/>
    <n v="5"/>
    <n v="0"/>
  </r>
  <r>
    <x v="752"/>
    <x v="1"/>
    <x v="397"/>
    <x v="795"/>
    <n v="50"/>
    <n v="1"/>
    <n v="50.71"/>
    <n v="50.71"/>
    <x v="1"/>
    <s v="Turkey"/>
    <x v="0"/>
    <n v="0.94"/>
    <s v="Mobile"/>
    <x v="2"/>
    <s v="Windows"/>
    <n v="4"/>
    <n v="5"/>
    <n v="0"/>
  </r>
  <r>
    <x v="753"/>
    <x v="0"/>
    <x v="398"/>
    <x v="796"/>
    <n v="85"/>
    <n v="2"/>
    <n v="68.31"/>
    <n v="136.62"/>
    <x v="0"/>
    <s v="United States"/>
    <x v="2"/>
    <n v="0.53"/>
    <s v="Mobile"/>
    <x v="3"/>
    <s v="Android"/>
    <n v="5"/>
    <n v="3"/>
    <n v="136.62"/>
  </r>
  <r>
    <x v="754"/>
    <x v="0"/>
    <x v="399"/>
    <x v="797"/>
    <n v="21"/>
    <n v="3"/>
    <n v="98.91"/>
    <n v="296.73"/>
    <x v="0"/>
    <s v="Australia"/>
    <x v="0"/>
    <n v="1.66"/>
    <s v="Computer"/>
    <x v="0"/>
    <s v="Windows"/>
    <n v="5"/>
    <n v="5"/>
    <n v="296.73"/>
  </r>
  <r>
    <x v="755"/>
    <x v="0"/>
    <x v="400"/>
    <x v="798"/>
    <n v="6"/>
    <n v="1"/>
    <n v="8.07"/>
    <n v="8.07"/>
    <x v="0"/>
    <s v="Vietnam"/>
    <x v="2"/>
    <n v="7.07"/>
    <s v="Computer"/>
    <x v="1"/>
    <s v="Windows"/>
    <n v="5"/>
    <n v="3"/>
    <n v="8.07"/>
  </r>
  <r>
    <x v="16"/>
    <x v="1"/>
    <x v="401"/>
    <x v="799"/>
    <n v="18"/>
    <n v="3"/>
    <n v="1.97"/>
    <n v="5.91"/>
    <x v="0"/>
    <s v="Japan"/>
    <x v="1"/>
    <n v="0.09"/>
    <s v="Computer"/>
    <x v="1"/>
    <s v="Windows"/>
    <n v="4"/>
    <n v="5"/>
    <n v="5.91"/>
  </r>
  <r>
    <x v="756"/>
    <x v="1"/>
    <x v="401"/>
    <x v="800"/>
    <n v="98"/>
    <n v="1"/>
    <n v="85.04"/>
    <n v="85.04"/>
    <x v="1"/>
    <s v="Brazil"/>
    <x v="0"/>
    <n v="5.26"/>
    <s v="Mobile"/>
    <x v="3"/>
    <s v="Android"/>
    <n v="3"/>
    <n v="5"/>
    <n v="0"/>
  </r>
  <r>
    <x v="757"/>
    <x v="1"/>
    <x v="401"/>
    <x v="801"/>
    <n v="56"/>
    <n v="3"/>
    <n v="87.34"/>
    <n v="262.02"/>
    <x v="3"/>
    <s v="India"/>
    <x v="2"/>
    <n v="7.96"/>
    <s v="Computer"/>
    <x v="1"/>
    <s v="Windows"/>
    <n v="2"/>
    <n v="4"/>
    <n v="0"/>
  </r>
  <r>
    <x v="758"/>
    <x v="1"/>
    <x v="401"/>
    <x v="802"/>
    <n v="65"/>
    <n v="3"/>
    <n v="38.950000000000003"/>
    <n v="116.85"/>
    <x v="0"/>
    <s v="Turkey"/>
    <x v="2"/>
    <n v="5.28"/>
    <s v="Computer"/>
    <x v="1"/>
    <s v="Linux"/>
    <n v="4"/>
    <n v="2"/>
    <n v="116.85"/>
  </r>
  <r>
    <x v="759"/>
    <x v="1"/>
    <x v="402"/>
    <x v="803"/>
    <n v="1"/>
    <n v="3"/>
    <n v="81.91"/>
    <n v="245.73"/>
    <x v="0"/>
    <s v="Canada"/>
    <x v="1"/>
    <n v="2.52"/>
    <s v="Computer"/>
    <x v="0"/>
    <s v="Windows"/>
    <n v="5"/>
    <n v="5"/>
    <n v="245.73"/>
  </r>
  <r>
    <x v="760"/>
    <x v="1"/>
    <x v="402"/>
    <x v="804"/>
    <n v="66"/>
    <n v="1"/>
    <n v="56.01"/>
    <n v="56.01"/>
    <x v="0"/>
    <s v="Japan"/>
    <x v="2"/>
    <n v="7.88"/>
    <s v="Computer"/>
    <x v="0"/>
    <s v="Linux"/>
    <n v="5"/>
    <n v="4"/>
    <n v="56.01"/>
  </r>
  <r>
    <x v="761"/>
    <x v="1"/>
    <x v="402"/>
    <x v="805"/>
    <n v="3"/>
    <n v="2"/>
    <n v="97.19"/>
    <n v="194.38"/>
    <x v="0"/>
    <s v="China"/>
    <x v="2"/>
    <n v="8.66"/>
    <s v="Computer"/>
    <x v="0"/>
    <s v="Windows"/>
    <n v="5"/>
    <n v="5"/>
    <n v="194.38"/>
  </r>
  <r>
    <x v="762"/>
    <x v="1"/>
    <x v="403"/>
    <x v="806"/>
    <n v="84"/>
    <n v="2"/>
    <n v="32.880000000000003"/>
    <n v="65.760000000000005"/>
    <x v="0"/>
    <s v="Saudi Arabia"/>
    <x v="2"/>
    <n v="0.41"/>
    <s v="Computer"/>
    <x v="1"/>
    <s v="Linux"/>
    <n v="4"/>
    <n v="5"/>
    <n v="65.760000000000005"/>
  </r>
  <r>
    <x v="763"/>
    <x v="0"/>
    <x v="404"/>
    <x v="807"/>
    <n v="42"/>
    <n v="3"/>
    <n v="74.77"/>
    <n v="224.31"/>
    <x v="3"/>
    <s v="United States"/>
    <x v="2"/>
    <n v="7.87"/>
    <s v="Computer"/>
    <x v="0"/>
    <s v="Windows"/>
    <n v="5"/>
    <n v="5"/>
    <n v="0"/>
  </r>
  <r>
    <x v="764"/>
    <x v="0"/>
    <x v="405"/>
    <x v="808"/>
    <n v="63"/>
    <n v="2"/>
    <n v="57.12"/>
    <n v="114.24"/>
    <x v="0"/>
    <s v="United Kingdom"/>
    <x v="0"/>
    <n v="8.18"/>
    <s v="Mobile"/>
    <x v="3"/>
    <s v="Windows"/>
    <n v="5"/>
    <n v="5"/>
    <n v="114.24"/>
  </r>
  <r>
    <x v="765"/>
    <x v="1"/>
    <x v="405"/>
    <x v="809"/>
    <n v="36"/>
    <n v="2"/>
    <n v="48.16"/>
    <n v="96.32"/>
    <x v="1"/>
    <s v="United States"/>
    <x v="2"/>
    <n v="5.45"/>
    <s v="Computer"/>
    <x v="0"/>
    <s v="Windows"/>
    <n v="5"/>
    <n v="5"/>
    <n v="0"/>
  </r>
  <r>
    <x v="766"/>
    <x v="1"/>
    <x v="405"/>
    <x v="810"/>
    <n v="97"/>
    <n v="3"/>
    <n v="56.74"/>
    <n v="170.22"/>
    <x v="0"/>
    <s v="United States"/>
    <x v="0"/>
    <n v="1.32"/>
    <s v="Computer"/>
    <x v="0"/>
    <s v="Linux"/>
    <n v="4"/>
    <n v="4"/>
    <n v="170.22"/>
  </r>
  <r>
    <x v="637"/>
    <x v="1"/>
    <x v="406"/>
    <x v="811"/>
    <n v="6"/>
    <n v="1"/>
    <n v="8.07"/>
    <n v="8.07"/>
    <x v="1"/>
    <s v="Italy"/>
    <x v="0"/>
    <n v="7.58"/>
    <s v="Computer"/>
    <x v="0"/>
    <s v="Windows"/>
    <n v="5"/>
    <n v="4"/>
    <n v="0"/>
  </r>
  <r>
    <x v="767"/>
    <x v="0"/>
    <x v="407"/>
    <x v="812"/>
    <n v="33"/>
    <n v="3"/>
    <n v="28.56"/>
    <n v="85.68"/>
    <x v="3"/>
    <s v="Australia"/>
    <x v="1"/>
    <n v="7.78"/>
    <s v="Computer"/>
    <x v="1"/>
    <s v="Windows"/>
    <n v="5"/>
    <n v="5"/>
    <n v="0"/>
  </r>
  <r>
    <x v="768"/>
    <x v="0"/>
    <x v="408"/>
    <x v="813"/>
    <n v="63"/>
    <n v="2"/>
    <n v="57.12"/>
    <n v="114.24"/>
    <x v="0"/>
    <s v="United States"/>
    <x v="2"/>
    <n v="7.96"/>
    <s v="Computer"/>
    <x v="1"/>
    <s v="Windows"/>
    <n v="5"/>
    <n v="5"/>
    <n v="114.24"/>
  </r>
  <r>
    <x v="769"/>
    <x v="0"/>
    <x v="408"/>
    <x v="814"/>
    <n v="38"/>
    <n v="1"/>
    <n v="26.03"/>
    <n v="26.03"/>
    <x v="1"/>
    <s v="United Kingdom"/>
    <x v="2"/>
    <n v="8.8699999999999992"/>
    <s v="Mobile"/>
    <x v="3"/>
    <s v="Windows"/>
    <n v="4"/>
    <n v="4"/>
    <n v="0"/>
  </r>
  <r>
    <x v="770"/>
    <x v="1"/>
    <x v="408"/>
    <x v="815"/>
    <n v="4"/>
    <n v="1"/>
    <n v="32.43"/>
    <n v="32.43"/>
    <x v="1"/>
    <s v="China"/>
    <x v="1"/>
    <n v="0.14000000000000001"/>
    <s v="Computer"/>
    <x v="0"/>
    <s v="Windows"/>
    <n v="2"/>
    <n v="4"/>
    <n v="0"/>
  </r>
  <r>
    <x v="771"/>
    <x v="0"/>
    <x v="409"/>
    <x v="816"/>
    <n v="64"/>
    <n v="3"/>
    <n v="35.229999999999997"/>
    <n v="105.69"/>
    <x v="0"/>
    <s v="Spain"/>
    <x v="0"/>
    <n v="4.9000000000000004"/>
    <s v="Mobile"/>
    <x v="2"/>
    <s v="Android"/>
    <n v="5"/>
    <n v="4"/>
    <n v="105.69"/>
  </r>
  <r>
    <x v="772"/>
    <x v="0"/>
    <x v="409"/>
    <x v="817"/>
    <n v="93"/>
    <n v="2"/>
    <n v="67.459999999999994"/>
    <n v="134.91999999999999"/>
    <x v="1"/>
    <s v="Germany"/>
    <x v="0"/>
    <n v="4.1399999999999997"/>
    <s v="Computer"/>
    <x v="0"/>
    <s v="Windows"/>
    <n v="5"/>
    <n v="4"/>
    <n v="0"/>
  </r>
  <r>
    <x v="773"/>
    <x v="0"/>
    <x v="410"/>
    <x v="818"/>
    <n v="82"/>
    <n v="3"/>
    <n v="5.82"/>
    <n v="17.46"/>
    <x v="0"/>
    <s v="India"/>
    <x v="2"/>
    <n v="4.1900000000000004"/>
    <s v="Computer"/>
    <x v="1"/>
    <s v="Windows"/>
    <n v="3"/>
    <n v="3"/>
    <n v="17.46"/>
  </r>
  <r>
    <x v="774"/>
    <x v="1"/>
    <x v="410"/>
    <x v="819"/>
    <n v="85"/>
    <n v="3"/>
    <n v="68.31"/>
    <n v="204.93"/>
    <x v="1"/>
    <s v="Australia"/>
    <x v="1"/>
    <n v="9.17"/>
    <s v="Computer"/>
    <x v="1"/>
    <s v="Windows"/>
    <n v="3"/>
    <n v="5"/>
    <n v="0"/>
  </r>
  <r>
    <x v="205"/>
    <x v="1"/>
    <x v="411"/>
    <x v="820"/>
    <n v="33"/>
    <n v="1"/>
    <n v="28.56"/>
    <n v="28.56"/>
    <x v="0"/>
    <s v="China"/>
    <x v="2"/>
    <n v="4.96"/>
    <s v="Computer"/>
    <x v="1"/>
    <s v="Windows"/>
    <n v="2"/>
    <n v="4"/>
    <n v="28.56"/>
  </r>
  <r>
    <x v="775"/>
    <x v="1"/>
    <x v="412"/>
    <x v="821"/>
    <n v="43"/>
    <n v="1"/>
    <n v="30.66"/>
    <n v="30.66"/>
    <x v="1"/>
    <s v="Mexico"/>
    <x v="1"/>
    <n v="9.58"/>
    <s v="Computer"/>
    <x v="1"/>
    <s v="Windows"/>
    <n v="5"/>
    <n v="4"/>
    <n v="0"/>
  </r>
  <r>
    <x v="776"/>
    <x v="0"/>
    <x v="413"/>
    <x v="822"/>
    <n v="95"/>
    <n v="2"/>
    <n v="50.48"/>
    <n v="100.96"/>
    <x v="0"/>
    <s v="Russia"/>
    <x v="2"/>
    <n v="6.95"/>
    <s v="Computer"/>
    <x v="0"/>
    <s v="Windows"/>
    <n v="4"/>
    <n v="5"/>
    <n v="100.96"/>
  </r>
  <r>
    <x v="777"/>
    <x v="1"/>
    <x v="413"/>
    <x v="823"/>
    <n v="12"/>
    <n v="3"/>
    <n v="86.11"/>
    <n v="258.33"/>
    <x v="2"/>
    <s v="Japan"/>
    <x v="0"/>
    <n v="9.2100000000000009"/>
    <s v="Computer"/>
    <x v="0"/>
    <s v="Windows"/>
    <n v="3"/>
    <n v="5"/>
    <n v="0"/>
  </r>
  <r>
    <x v="778"/>
    <x v="1"/>
    <x v="414"/>
    <x v="824"/>
    <n v="80"/>
    <n v="3"/>
    <n v="77.64"/>
    <n v="232.92"/>
    <x v="0"/>
    <s v="France"/>
    <x v="2"/>
    <n v="6.78"/>
    <s v="Computer"/>
    <x v="0"/>
    <s v="Windows"/>
    <n v="5"/>
    <n v="5"/>
    <n v="232.92"/>
  </r>
  <r>
    <x v="779"/>
    <x v="1"/>
    <x v="414"/>
    <x v="825"/>
    <n v="51"/>
    <n v="1"/>
    <n v="50.59"/>
    <n v="50.59"/>
    <x v="1"/>
    <s v="Belgium"/>
    <x v="0"/>
    <n v="3.71"/>
    <s v="Computer"/>
    <x v="0"/>
    <s v="Windows"/>
    <n v="4"/>
    <n v="4"/>
    <n v="0"/>
  </r>
  <r>
    <x v="780"/>
    <x v="1"/>
    <x v="414"/>
    <x v="826"/>
    <n v="71"/>
    <n v="2"/>
    <n v="57.53"/>
    <n v="115.06"/>
    <x v="2"/>
    <s v="Mexico"/>
    <x v="1"/>
    <n v="2.54"/>
    <s v="Computer"/>
    <x v="1"/>
    <s v="Windows"/>
    <n v="4"/>
    <n v="5"/>
    <n v="0"/>
  </r>
  <r>
    <x v="781"/>
    <x v="1"/>
    <x v="415"/>
    <x v="827"/>
    <n v="73"/>
    <n v="1"/>
    <n v="30.57"/>
    <n v="30.57"/>
    <x v="0"/>
    <s v="Netherlands"/>
    <x v="0"/>
    <n v="1.17"/>
    <s v="Mobile"/>
    <x v="3"/>
    <s v="Android"/>
    <n v="5"/>
    <n v="5"/>
    <n v="30.57"/>
  </r>
  <r>
    <x v="26"/>
    <x v="0"/>
    <x v="415"/>
    <x v="828"/>
    <n v="91"/>
    <n v="2"/>
    <n v="67.48"/>
    <n v="134.96"/>
    <x v="0"/>
    <s v="Russia"/>
    <x v="1"/>
    <n v="9.59"/>
    <s v="Computer"/>
    <x v="1"/>
    <s v="Mac"/>
    <n v="5"/>
    <n v="5"/>
    <n v="134.96"/>
  </r>
  <r>
    <x v="782"/>
    <x v="1"/>
    <x v="415"/>
    <x v="829"/>
    <n v="84"/>
    <n v="1"/>
    <n v="32.880000000000003"/>
    <n v="32.880000000000003"/>
    <x v="3"/>
    <s v="Italy"/>
    <x v="2"/>
    <n v="3.39"/>
    <s v="Computer"/>
    <x v="1"/>
    <s v="Windows"/>
    <n v="5"/>
    <n v="5"/>
    <n v="0"/>
  </r>
  <r>
    <x v="783"/>
    <x v="1"/>
    <x v="415"/>
    <x v="830"/>
    <n v="81"/>
    <n v="3"/>
    <n v="52.96"/>
    <n v="158.88"/>
    <x v="0"/>
    <s v="China"/>
    <x v="0"/>
    <n v="9.8800000000000008"/>
    <s v="Computer"/>
    <x v="0"/>
    <s v="Windows"/>
    <n v="4"/>
    <n v="4"/>
    <n v="158.88"/>
  </r>
  <r>
    <x v="784"/>
    <x v="1"/>
    <x v="416"/>
    <x v="831"/>
    <n v="36"/>
    <n v="3"/>
    <n v="48.16"/>
    <n v="144.47999999999999"/>
    <x v="1"/>
    <s v="Indonesia"/>
    <x v="2"/>
    <n v="1.77"/>
    <s v="Computer"/>
    <x v="1"/>
    <s v="Windows"/>
    <n v="5"/>
    <n v="5"/>
    <n v="0"/>
  </r>
  <r>
    <x v="785"/>
    <x v="0"/>
    <x v="417"/>
    <x v="832"/>
    <n v="46"/>
    <n v="1"/>
    <n v="9.8800000000000008"/>
    <n v="9.8800000000000008"/>
    <x v="1"/>
    <s v="Switzerland"/>
    <x v="2"/>
    <n v="4.0999999999999996"/>
    <s v="Computer"/>
    <x v="1"/>
    <s v="Windows"/>
    <n v="4"/>
    <n v="4"/>
    <n v="0"/>
  </r>
  <r>
    <x v="786"/>
    <x v="1"/>
    <x v="417"/>
    <x v="833"/>
    <n v="90"/>
    <n v="1"/>
    <n v="21.51"/>
    <n v="21.51"/>
    <x v="0"/>
    <s v="South Korea"/>
    <x v="0"/>
    <n v="1.5"/>
    <s v="Mobile"/>
    <x v="3"/>
    <s v="Android"/>
    <n v="5"/>
    <n v="3"/>
    <n v="21.51"/>
  </r>
  <r>
    <x v="787"/>
    <x v="1"/>
    <x v="418"/>
    <x v="834"/>
    <n v="65"/>
    <n v="3"/>
    <n v="38.950000000000003"/>
    <n v="116.85"/>
    <x v="0"/>
    <s v="Italy"/>
    <x v="0"/>
    <n v="6.05"/>
    <s v="Computer"/>
    <x v="0"/>
    <s v="Linux"/>
    <n v="4"/>
    <n v="5"/>
    <n v="116.85"/>
  </r>
  <r>
    <x v="788"/>
    <x v="1"/>
    <x v="418"/>
    <x v="835"/>
    <n v="35"/>
    <n v="1"/>
    <n v="78.78"/>
    <n v="78.78"/>
    <x v="0"/>
    <s v="Turkey"/>
    <x v="2"/>
    <n v="4.58"/>
    <s v="Computer"/>
    <x v="0"/>
    <s v="Windows"/>
    <n v="4"/>
    <n v="5"/>
    <n v="78.78"/>
  </r>
  <r>
    <x v="789"/>
    <x v="0"/>
    <x v="419"/>
    <x v="836"/>
    <n v="38"/>
    <n v="1"/>
    <n v="26.03"/>
    <n v="26.03"/>
    <x v="2"/>
    <s v="South Korea"/>
    <x v="2"/>
    <n v="4.9400000000000004"/>
    <s v="Computer"/>
    <x v="0"/>
    <s v="Linux"/>
    <n v="5"/>
    <n v="5"/>
    <n v="0"/>
  </r>
  <r>
    <x v="790"/>
    <x v="0"/>
    <x v="420"/>
    <x v="837"/>
    <n v="14"/>
    <n v="3"/>
    <n v="89.76"/>
    <n v="269.27999999999997"/>
    <x v="3"/>
    <s v="China"/>
    <x v="1"/>
    <n v="8.08"/>
    <s v="Computer"/>
    <x v="0"/>
    <s v="Windows"/>
    <n v="5"/>
    <n v="4"/>
    <n v="0"/>
  </r>
  <r>
    <x v="791"/>
    <x v="0"/>
    <x v="421"/>
    <x v="838"/>
    <n v="44"/>
    <n v="3"/>
    <n v="52.78"/>
    <n v="158.34"/>
    <x v="0"/>
    <s v="Germany"/>
    <x v="0"/>
    <n v="5.47"/>
    <s v="Computer"/>
    <x v="1"/>
    <s v="Windows"/>
    <n v="5"/>
    <n v="4"/>
    <n v="158.34"/>
  </r>
  <r>
    <x v="792"/>
    <x v="1"/>
    <x v="421"/>
    <x v="839"/>
    <n v="92"/>
    <n v="3"/>
    <n v="58.5"/>
    <n v="175.5"/>
    <x v="0"/>
    <s v="United States"/>
    <x v="1"/>
    <n v="8.73"/>
    <s v="Computer"/>
    <x v="0"/>
    <s v="Windows"/>
    <n v="5"/>
    <n v="4"/>
    <n v="175.5"/>
  </r>
  <r>
    <x v="793"/>
    <x v="1"/>
    <x v="422"/>
    <x v="840"/>
    <n v="4"/>
    <n v="1"/>
    <n v="32.43"/>
    <n v="32.43"/>
    <x v="3"/>
    <s v="India"/>
    <x v="2"/>
    <n v="4.05"/>
    <s v="Computer"/>
    <x v="0"/>
    <s v="Windows"/>
    <n v="5"/>
    <n v="4"/>
    <n v="0"/>
  </r>
  <r>
    <x v="794"/>
    <x v="1"/>
    <x v="423"/>
    <x v="841"/>
    <n v="47"/>
    <n v="3"/>
    <n v="64.64"/>
    <n v="193.92"/>
    <x v="0"/>
    <s v="Belgium"/>
    <x v="2"/>
    <n v="5.2"/>
    <s v="Computer"/>
    <x v="0"/>
    <s v="Windows"/>
    <n v="4"/>
    <n v="4"/>
    <n v="193.92"/>
  </r>
  <r>
    <x v="694"/>
    <x v="0"/>
    <x v="423"/>
    <x v="842"/>
    <n v="47"/>
    <n v="2"/>
    <n v="64.64"/>
    <n v="129.28"/>
    <x v="0"/>
    <s v="Japan"/>
    <x v="0"/>
    <n v="4.8099999999999996"/>
    <s v="Computer"/>
    <x v="0"/>
    <s v="Windows"/>
    <n v="3"/>
    <n v="3"/>
    <n v="129.28"/>
  </r>
  <r>
    <x v="795"/>
    <x v="1"/>
    <x v="423"/>
    <x v="843"/>
    <n v="23"/>
    <n v="3"/>
    <n v="95.72"/>
    <n v="287.16000000000003"/>
    <x v="0"/>
    <s v="France"/>
    <x v="2"/>
    <n v="2.98"/>
    <s v="Mobile"/>
    <x v="2"/>
    <s v="Android"/>
    <n v="5"/>
    <n v="5"/>
    <n v="287.16000000000003"/>
  </r>
  <r>
    <x v="796"/>
    <x v="1"/>
    <x v="424"/>
    <x v="844"/>
    <n v="25"/>
    <n v="1"/>
    <n v="11.29"/>
    <n v="11.29"/>
    <x v="0"/>
    <s v="Canada"/>
    <x v="0"/>
    <n v="5.93"/>
    <s v="Mobile"/>
    <x v="3"/>
    <s v="iOS"/>
    <n v="4"/>
    <n v="4"/>
    <n v="11.29"/>
  </r>
  <r>
    <x v="797"/>
    <x v="0"/>
    <x v="425"/>
    <x v="845"/>
    <n v="80"/>
    <n v="1"/>
    <n v="77.64"/>
    <n v="77.64"/>
    <x v="1"/>
    <s v="Belgium"/>
    <x v="2"/>
    <n v="4.7"/>
    <s v="Mobile"/>
    <x v="3"/>
    <s v="Android"/>
    <n v="4"/>
    <n v="4"/>
    <n v="0"/>
  </r>
  <r>
    <x v="23"/>
    <x v="0"/>
    <x v="425"/>
    <x v="846"/>
    <n v="7"/>
    <n v="2"/>
    <n v="59.68"/>
    <n v="119.36"/>
    <x v="0"/>
    <s v="Netherlands"/>
    <x v="2"/>
    <n v="4.55"/>
    <s v="Mobile"/>
    <x v="3"/>
    <s v="Android"/>
    <n v="4"/>
    <n v="5"/>
    <n v="119.36"/>
  </r>
  <r>
    <x v="798"/>
    <x v="0"/>
    <x v="426"/>
    <x v="847"/>
    <n v="87"/>
    <n v="1"/>
    <n v="50.56"/>
    <n v="50.56"/>
    <x v="1"/>
    <s v="Germany"/>
    <x v="0"/>
    <n v="4.3"/>
    <s v="Computer"/>
    <x v="1"/>
    <s v="Windows"/>
    <n v="3"/>
    <n v="5"/>
    <n v="0"/>
  </r>
  <r>
    <x v="799"/>
    <x v="1"/>
    <x v="426"/>
    <x v="848"/>
    <n v="37"/>
    <n v="2"/>
    <n v="11.5"/>
    <n v="23"/>
    <x v="2"/>
    <s v="India"/>
    <x v="2"/>
    <n v="9.1999999999999993"/>
    <s v="Computer"/>
    <x v="0"/>
    <s v="Windows"/>
    <n v="5"/>
    <n v="5"/>
    <n v="0"/>
  </r>
  <r>
    <x v="800"/>
    <x v="1"/>
    <x v="426"/>
    <x v="849"/>
    <n v="3"/>
    <n v="3"/>
    <n v="97.19"/>
    <n v="291.57"/>
    <x v="0"/>
    <s v="Germany"/>
    <x v="1"/>
    <n v="4.6500000000000004"/>
    <s v="Computer"/>
    <x v="0"/>
    <s v="Windows"/>
    <n v="5"/>
    <n v="3"/>
    <n v="291.57"/>
  </r>
  <r>
    <x v="400"/>
    <x v="0"/>
    <x v="427"/>
    <x v="850"/>
    <n v="83"/>
    <n v="3"/>
    <n v="1.22"/>
    <n v="3.66"/>
    <x v="2"/>
    <s v="United States"/>
    <x v="0"/>
    <n v="1.02"/>
    <s v="Mobile"/>
    <x v="2"/>
    <s v="Windows"/>
    <n v="4"/>
    <n v="4"/>
    <n v="0"/>
  </r>
  <r>
    <x v="801"/>
    <x v="1"/>
    <x v="428"/>
    <x v="851"/>
    <n v="61"/>
    <n v="1"/>
    <n v="70.34"/>
    <n v="70.34"/>
    <x v="1"/>
    <s v="United Kingdom"/>
    <x v="2"/>
    <n v="0.68"/>
    <s v="Computer"/>
    <x v="1"/>
    <s v="Windows"/>
    <n v="3"/>
    <n v="3"/>
    <n v="0"/>
  </r>
  <r>
    <x v="802"/>
    <x v="1"/>
    <x v="428"/>
    <x v="852"/>
    <n v="36"/>
    <n v="1"/>
    <n v="48.16"/>
    <n v="48.16"/>
    <x v="0"/>
    <s v="Vietnam"/>
    <x v="2"/>
    <n v="8.68"/>
    <s v="Computer"/>
    <x v="0"/>
    <s v="Windows"/>
    <n v="3"/>
    <n v="4"/>
    <n v="48.16"/>
  </r>
  <r>
    <x v="803"/>
    <x v="0"/>
    <x v="428"/>
    <x v="853"/>
    <n v="100"/>
    <n v="1"/>
    <n v="98.59"/>
    <n v="98.59"/>
    <x v="0"/>
    <s v="Germany"/>
    <x v="2"/>
    <n v="7.08"/>
    <s v="Mobile"/>
    <x v="2"/>
    <s v="Android"/>
    <n v="5"/>
    <n v="4"/>
    <n v="98.59"/>
  </r>
  <r>
    <x v="804"/>
    <x v="0"/>
    <x v="428"/>
    <x v="854"/>
    <n v="69"/>
    <n v="2"/>
    <n v="96.47"/>
    <n v="192.94"/>
    <x v="0"/>
    <s v="Argentina"/>
    <x v="0"/>
    <n v="1.82"/>
    <s v="Computer"/>
    <x v="0"/>
    <s v="Windows"/>
    <n v="5"/>
    <n v="4"/>
    <n v="192.94"/>
  </r>
  <r>
    <x v="805"/>
    <x v="0"/>
    <x v="429"/>
    <x v="855"/>
    <n v="49"/>
    <n v="1"/>
    <n v="99.72"/>
    <n v="99.72"/>
    <x v="0"/>
    <s v="France"/>
    <x v="2"/>
    <n v="3.08"/>
    <s v="Computer"/>
    <x v="1"/>
    <s v="Windows"/>
    <n v="5"/>
    <n v="4"/>
    <n v="99.72"/>
  </r>
  <r>
    <x v="806"/>
    <x v="1"/>
    <x v="430"/>
    <x v="856"/>
    <n v="74"/>
    <n v="3"/>
    <n v="33.51"/>
    <n v="100.53"/>
    <x v="0"/>
    <s v="Japan"/>
    <x v="0"/>
    <n v="6.72"/>
    <s v="Computer"/>
    <x v="1"/>
    <s v="Mac"/>
    <n v="4"/>
    <n v="5"/>
    <n v="100.53"/>
  </r>
  <r>
    <x v="584"/>
    <x v="0"/>
    <x v="430"/>
    <x v="857"/>
    <n v="14"/>
    <n v="2"/>
    <n v="89.76"/>
    <n v="179.52"/>
    <x v="3"/>
    <s v="United States"/>
    <x v="0"/>
    <n v="1.26"/>
    <s v="Computer"/>
    <x v="1"/>
    <s v="Windows"/>
    <n v="4"/>
    <n v="4"/>
    <n v="0"/>
  </r>
  <r>
    <x v="807"/>
    <x v="1"/>
    <x v="430"/>
    <x v="858"/>
    <n v="49"/>
    <n v="1"/>
    <n v="99.72"/>
    <n v="99.72"/>
    <x v="0"/>
    <s v="United States"/>
    <x v="1"/>
    <n v="1.42"/>
    <s v="Computer"/>
    <x v="0"/>
    <s v="Windows"/>
    <n v="4"/>
    <n v="4"/>
    <n v="99.72"/>
  </r>
  <r>
    <x v="808"/>
    <x v="1"/>
    <x v="431"/>
    <x v="859"/>
    <n v="56"/>
    <n v="2"/>
    <n v="87.34"/>
    <n v="174.68"/>
    <x v="0"/>
    <s v="Australia"/>
    <x v="2"/>
    <n v="0.77"/>
    <s v="Computer"/>
    <x v="1"/>
    <s v="Windows"/>
    <n v="5"/>
    <n v="4"/>
    <n v="174.68"/>
  </r>
  <r>
    <x v="809"/>
    <x v="1"/>
    <x v="431"/>
    <x v="860"/>
    <n v="54"/>
    <n v="1"/>
    <n v="90.78"/>
    <n v="90.78"/>
    <x v="3"/>
    <s v="India"/>
    <x v="0"/>
    <n v="7.67"/>
    <s v="Computer"/>
    <x v="0"/>
    <s v="Windows"/>
    <n v="4"/>
    <n v="2"/>
    <n v="0"/>
  </r>
  <r>
    <x v="810"/>
    <x v="1"/>
    <x v="432"/>
    <x v="861"/>
    <n v="15"/>
    <n v="1"/>
    <n v="6.32"/>
    <n v="6.32"/>
    <x v="1"/>
    <s v="Brazil"/>
    <x v="2"/>
    <n v="3.12"/>
    <s v="Computer"/>
    <x v="0"/>
    <s v="Windows"/>
    <n v="5"/>
    <n v="5"/>
    <n v="0"/>
  </r>
  <r>
    <x v="811"/>
    <x v="0"/>
    <x v="432"/>
    <x v="862"/>
    <n v="62"/>
    <n v="1"/>
    <n v="81.459999999999994"/>
    <n v="81.459999999999994"/>
    <x v="0"/>
    <s v="India"/>
    <x v="1"/>
    <n v="2.4"/>
    <s v="Computer"/>
    <x v="0"/>
    <s v="Windows"/>
    <n v="5"/>
    <n v="3"/>
    <n v="81.459999999999994"/>
  </r>
  <r>
    <x v="812"/>
    <x v="0"/>
    <x v="433"/>
    <x v="863"/>
    <n v="60"/>
    <n v="1"/>
    <n v="91.28"/>
    <n v="91.28"/>
    <x v="3"/>
    <s v="Netherlands"/>
    <x v="0"/>
    <n v="8.7899999999999991"/>
    <s v="Computer"/>
    <x v="0"/>
    <s v="Linux"/>
    <n v="5"/>
    <n v="5"/>
    <n v="0"/>
  </r>
  <r>
    <x v="813"/>
    <x v="1"/>
    <x v="434"/>
    <x v="864"/>
    <n v="21"/>
    <n v="2"/>
    <n v="98.91"/>
    <n v="197.82"/>
    <x v="0"/>
    <s v="United States"/>
    <x v="1"/>
    <n v="3.51"/>
    <s v="Mobile"/>
    <x v="3"/>
    <s v="Android"/>
    <n v="5"/>
    <n v="4"/>
    <n v="197.82"/>
  </r>
  <r>
    <x v="814"/>
    <x v="1"/>
    <x v="434"/>
    <x v="865"/>
    <n v="75"/>
    <n v="2"/>
    <n v="32.340000000000003"/>
    <n v="64.680000000000007"/>
    <x v="0"/>
    <s v="South Korea"/>
    <x v="2"/>
    <n v="9.4600000000000009"/>
    <s v="Computer"/>
    <x v="1"/>
    <s v="Mac"/>
    <n v="5"/>
    <n v="5"/>
    <n v="64.680000000000007"/>
  </r>
  <r>
    <x v="815"/>
    <x v="1"/>
    <x v="435"/>
    <x v="866"/>
    <n v="53"/>
    <n v="1"/>
    <n v="7.51"/>
    <n v="7.51"/>
    <x v="0"/>
    <s v="United States"/>
    <x v="0"/>
    <n v="2.68"/>
    <s v="Computer"/>
    <x v="1"/>
    <s v="Windows"/>
    <n v="3"/>
    <n v="3"/>
    <n v="7.51"/>
  </r>
  <r>
    <x v="816"/>
    <x v="1"/>
    <x v="435"/>
    <x v="867"/>
    <n v="42"/>
    <n v="3"/>
    <n v="74.77"/>
    <n v="224.31"/>
    <x v="3"/>
    <s v="Japan"/>
    <x v="2"/>
    <n v="0.76"/>
    <s v="Computer"/>
    <x v="1"/>
    <s v="Windows"/>
    <n v="4"/>
    <n v="3"/>
    <n v="0"/>
  </r>
  <r>
    <x v="817"/>
    <x v="0"/>
    <x v="436"/>
    <x v="868"/>
    <n v="58"/>
    <n v="3"/>
    <n v="74.55"/>
    <n v="223.65"/>
    <x v="0"/>
    <s v="Japan"/>
    <x v="0"/>
    <n v="6.36"/>
    <s v="Mobile"/>
    <x v="3"/>
    <s v="Windows"/>
    <n v="5"/>
    <n v="4"/>
    <n v="223.65"/>
  </r>
  <r>
    <x v="818"/>
    <x v="1"/>
    <x v="437"/>
    <x v="869"/>
    <n v="65"/>
    <n v="2"/>
    <n v="38.950000000000003"/>
    <n v="77.900000000000006"/>
    <x v="0"/>
    <s v="Australia"/>
    <x v="0"/>
    <n v="3.64"/>
    <s v="Mobile"/>
    <x v="2"/>
    <s v="Windows"/>
    <n v="4"/>
    <n v="5"/>
    <n v="77.900000000000006"/>
  </r>
  <r>
    <x v="819"/>
    <x v="1"/>
    <x v="437"/>
    <x v="870"/>
    <n v="11"/>
    <n v="3"/>
    <n v="4.3099999999999996"/>
    <n v="12.93"/>
    <x v="3"/>
    <s v="Germany"/>
    <x v="2"/>
    <n v="6.46"/>
    <s v="Mobile"/>
    <x v="3"/>
    <s v="Android"/>
    <n v="5"/>
    <n v="4"/>
    <n v="0"/>
  </r>
  <r>
    <x v="820"/>
    <x v="1"/>
    <x v="438"/>
    <x v="871"/>
    <n v="26"/>
    <n v="2"/>
    <n v="34.43"/>
    <n v="68.86"/>
    <x v="1"/>
    <s v="Nigeria"/>
    <x v="2"/>
    <n v="7"/>
    <s v="Computer"/>
    <x v="1"/>
    <s v="Windows"/>
    <n v="5"/>
    <n v="5"/>
    <n v="0"/>
  </r>
  <r>
    <x v="821"/>
    <x v="1"/>
    <x v="439"/>
    <x v="872"/>
    <n v="58"/>
    <n v="3"/>
    <n v="74.55"/>
    <n v="223.65"/>
    <x v="2"/>
    <s v="Indonesia"/>
    <x v="2"/>
    <n v="7.4"/>
    <s v="Computer"/>
    <x v="0"/>
    <s v="Windows"/>
    <n v="5"/>
    <n v="2"/>
    <n v="0"/>
  </r>
  <r>
    <x v="822"/>
    <x v="1"/>
    <x v="440"/>
    <x v="873"/>
    <n v="32"/>
    <n v="2"/>
    <n v="91.37"/>
    <n v="182.74"/>
    <x v="1"/>
    <s v="Philippines"/>
    <x v="0"/>
    <n v="8.5500000000000007"/>
    <s v="Computer"/>
    <x v="0"/>
    <s v="Windows"/>
    <n v="5"/>
    <n v="5"/>
    <n v="0"/>
  </r>
  <r>
    <x v="823"/>
    <x v="0"/>
    <x v="440"/>
    <x v="874"/>
    <n v="89"/>
    <n v="1"/>
    <n v="37.61"/>
    <n v="37.61"/>
    <x v="0"/>
    <s v="United States"/>
    <x v="0"/>
    <n v="6.28"/>
    <s v="Mobile"/>
    <x v="2"/>
    <s v="Windows"/>
    <n v="5"/>
    <n v="2"/>
    <n v="37.61"/>
  </r>
  <r>
    <x v="824"/>
    <x v="1"/>
    <x v="440"/>
    <x v="875"/>
    <n v="62"/>
    <n v="3"/>
    <n v="81.459999999999994"/>
    <n v="244.38"/>
    <x v="0"/>
    <s v="Germany"/>
    <x v="0"/>
    <n v="1.79"/>
    <s v="Computer"/>
    <x v="1"/>
    <s v="Mac"/>
    <n v="2"/>
    <n v="5"/>
    <n v="244.38"/>
  </r>
  <r>
    <x v="103"/>
    <x v="0"/>
    <x v="441"/>
    <x v="876"/>
    <n v="27"/>
    <n v="1"/>
    <n v="72.930000000000007"/>
    <n v="72.930000000000007"/>
    <x v="0"/>
    <s v="India"/>
    <x v="0"/>
    <n v="7.18"/>
    <s v="Computer"/>
    <x v="0"/>
    <s v="Windows"/>
    <n v="4"/>
    <n v="4"/>
    <n v="72.930000000000007"/>
  </r>
  <r>
    <x v="825"/>
    <x v="1"/>
    <x v="442"/>
    <x v="877"/>
    <n v="65"/>
    <n v="3"/>
    <n v="38.950000000000003"/>
    <n v="116.85"/>
    <x v="0"/>
    <s v="China"/>
    <x v="2"/>
    <n v="5.16"/>
    <s v="Computer"/>
    <x v="0"/>
    <s v="Windows"/>
    <n v="3"/>
    <n v="5"/>
    <n v="116.85"/>
  </r>
  <r>
    <x v="826"/>
    <x v="0"/>
    <x v="443"/>
    <x v="878"/>
    <n v="94"/>
    <n v="1"/>
    <n v="17.63"/>
    <n v="17.63"/>
    <x v="3"/>
    <s v="United States"/>
    <x v="0"/>
    <n v="3.76"/>
    <s v="Computer"/>
    <x v="0"/>
    <s v="Windows"/>
    <n v="5"/>
    <n v="1"/>
    <n v="0"/>
  </r>
  <r>
    <x v="615"/>
    <x v="1"/>
    <x v="443"/>
    <x v="879"/>
    <n v="81"/>
    <n v="1"/>
    <n v="52.96"/>
    <n v="52.96"/>
    <x v="0"/>
    <s v="United States"/>
    <x v="0"/>
    <n v="6.6"/>
    <s v="Computer"/>
    <x v="1"/>
    <s v="Mac"/>
    <n v="5"/>
    <n v="3"/>
    <n v="52.96"/>
  </r>
  <r>
    <x v="827"/>
    <x v="0"/>
    <x v="444"/>
    <x v="880"/>
    <n v="52"/>
    <n v="2"/>
    <n v="20.149999999999999"/>
    <n v="40.299999999999997"/>
    <x v="0"/>
    <s v="Australia"/>
    <x v="2"/>
    <n v="6.78"/>
    <s v="Computer"/>
    <x v="1"/>
    <s v="Windows"/>
    <n v="5"/>
    <n v="5"/>
    <n v="40.299999999999997"/>
  </r>
  <r>
    <x v="828"/>
    <x v="1"/>
    <x v="445"/>
    <x v="881"/>
    <n v="87"/>
    <n v="1"/>
    <n v="50.56"/>
    <n v="50.56"/>
    <x v="0"/>
    <s v="South Korea"/>
    <x v="0"/>
    <n v="9.44"/>
    <s v="Mobile"/>
    <x v="3"/>
    <s v="Windows"/>
    <n v="4"/>
    <n v="5"/>
    <n v="50.56"/>
  </r>
  <r>
    <x v="829"/>
    <x v="0"/>
    <x v="445"/>
    <x v="882"/>
    <n v="28"/>
    <n v="2"/>
    <n v="5.32"/>
    <n v="10.64"/>
    <x v="1"/>
    <s v="United States"/>
    <x v="0"/>
    <n v="4.16"/>
    <s v="Computer"/>
    <x v="0"/>
    <s v="Windows"/>
    <n v="4"/>
    <n v="3"/>
    <n v="0"/>
  </r>
  <r>
    <x v="830"/>
    <x v="0"/>
    <x v="446"/>
    <x v="883"/>
    <n v="100"/>
    <n v="1"/>
    <n v="98.59"/>
    <n v="98.59"/>
    <x v="0"/>
    <s v="Turkey"/>
    <x v="0"/>
    <n v="4.3"/>
    <s v="Computer"/>
    <x v="0"/>
    <s v="Windows"/>
    <n v="5"/>
    <n v="4"/>
    <n v="98.59"/>
  </r>
  <r>
    <x v="831"/>
    <x v="1"/>
    <x v="446"/>
    <x v="884"/>
    <n v="33"/>
    <n v="1"/>
    <n v="28.56"/>
    <n v="28.56"/>
    <x v="0"/>
    <s v="China"/>
    <x v="0"/>
    <n v="2.06"/>
    <s v="Computer"/>
    <x v="0"/>
    <s v="Windows"/>
    <n v="4"/>
    <n v="5"/>
    <n v="28.56"/>
  </r>
  <r>
    <x v="832"/>
    <x v="0"/>
    <x v="446"/>
    <x v="885"/>
    <n v="87"/>
    <n v="3"/>
    <n v="50.56"/>
    <n v="151.68"/>
    <x v="0"/>
    <s v="India"/>
    <x v="2"/>
    <n v="9.11"/>
    <s v="Computer"/>
    <x v="1"/>
    <s v="Windows"/>
    <n v="4"/>
    <n v="4"/>
    <n v="151.68"/>
  </r>
  <r>
    <x v="833"/>
    <x v="1"/>
    <x v="446"/>
    <x v="886"/>
    <n v="78"/>
    <n v="2"/>
    <n v="19.66"/>
    <n v="39.32"/>
    <x v="0"/>
    <s v="Spain"/>
    <x v="0"/>
    <n v="7.75"/>
    <s v="Computer"/>
    <x v="1"/>
    <s v="Mac"/>
    <n v="5"/>
    <n v="5"/>
    <n v="39.32"/>
  </r>
  <r>
    <x v="834"/>
    <x v="1"/>
    <x v="447"/>
    <x v="887"/>
    <n v="41"/>
    <n v="3"/>
    <n v="32.33"/>
    <n v="96.99"/>
    <x v="1"/>
    <s v="Spain"/>
    <x v="0"/>
    <n v="0.77"/>
    <s v="Mobile"/>
    <x v="3"/>
    <s v="Android"/>
    <n v="5"/>
    <n v="5"/>
    <n v="0"/>
  </r>
  <r>
    <x v="835"/>
    <x v="1"/>
    <x v="447"/>
    <x v="888"/>
    <n v="65"/>
    <n v="3"/>
    <n v="38.950000000000003"/>
    <n v="116.85"/>
    <x v="0"/>
    <s v="United Kingdom"/>
    <x v="2"/>
    <n v="5.56"/>
    <s v="Computer"/>
    <x v="0"/>
    <s v="Linux"/>
    <n v="5"/>
    <n v="5"/>
    <n v="116.85"/>
  </r>
  <r>
    <x v="836"/>
    <x v="1"/>
    <x v="448"/>
    <x v="889"/>
    <n v="16"/>
    <n v="1"/>
    <n v="39.33"/>
    <n v="39.33"/>
    <x v="0"/>
    <s v="Italy"/>
    <x v="2"/>
    <n v="5.65"/>
    <s v="Mobile"/>
    <x v="3"/>
    <s v="Windows"/>
    <n v="2"/>
    <n v="4"/>
    <n v="39.33"/>
  </r>
  <r>
    <x v="837"/>
    <x v="1"/>
    <x v="449"/>
    <x v="890"/>
    <n v="60"/>
    <n v="1"/>
    <n v="91.28"/>
    <n v="91.28"/>
    <x v="3"/>
    <s v="Brazil"/>
    <x v="0"/>
    <n v="8.42"/>
    <s v="Computer"/>
    <x v="1"/>
    <s v="Windows"/>
    <n v="4"/>
    <n v="5"/>
    <n v="0"/>
  </r>
  <r>
    <x v="838"/>
    <x v="1"/>
    <x v="449"/>
    <x v="891"/>
    <n v="84"/>
    <n v="2"/>
    <n v="32.880000000000003"/>
    <n v="65.760000000000005"/>
    <x v="0"/>
    <s v="Germany"/>
    <x v="2"/>
    <n v="8.35"/>
    <s v="Mobile"/>
    <x v="3"/>
    <s v="Android"/>
    <n v="5"/>
    <n v="5"/>
    <n v="65.760000000000005"/>
  </r>
  <r>
    <x v="839"/>
    <x v="1"/>
    <x v="449"/>
    <x v="892"/>
    <n v="19"/>
    <n v="2"/>
    <n v="13.2"/>
    <n v="26.4"/>
    <x v="0"/>
    <s v="China"/>
    <x v="0"/>
    <n v="3.78"/>
    <s v="Computer"/>
    <x v="0"/>
    <s v="Windows"/>
    <n v="4"/>
    <n v="5"/>
    <n v="26.4"/>
  </r>
  <r>
    <x v="840"/>
    <x v="0"/>
    <x v="450"/>
    <x v="893"/>
    <n v="52"/>
    <n v="2"/>
    <n v="20.149999999999999"/>
    <n v="40.299999999999997"/>
    <x v="0"/>
    <s v="Japan"/>
    <x v="2"/>
    <n v="7.82"/>
    <s v="Computer"/>
    <x v="1"/>
    <s v="Windows"/>
    <n v="5"/>
    <n v="5"/>
    <n v="40.299999999999997"/>
  </r>
  <r>
    <x v="841"/>
    <x v="1"/>
    <x v="451"/>
    <x v="894"/>
    <n v="4"/>
    <n v="3"/>
    <n v="32.43"/>
    <n v="97.29"/>
    <x v="2"/>
    <s v="Russia"/>
    <x v="0"/>
    <n v="1.51"/>
    <s v="Computer"/>
    <x v="0"/>
    <s v="Windows"/>
    <n v="5"/>
    <n v="5"/>
    <n v="0"/>
  </r>
  <r>
    <x v="842"/>
    <x v="0"/>
    <x v="451"/>
    <x v="895"/>
    <n v="69"/>
    <n v="2"/>
    <n v="96.47"/>
    <n v="192.94"/>
    <x v="0"/>
    <s v="Indonesia"/>
    <x v="0"/>
    <n v="2.95"/>
    <s v="Mobile"/>
    <x v="3"/>
    <s v="Android"/>
    <n v="4"/>
    <n v="4"/>
    <n v="192.94"/>
  </r>
  <r>
    <x v="843"/>
    <x v="1"/>
    <x v="451"/>
    <x v="896"/>
    <n v="58"/>
    <n v="3"/>
    <n v="74.55"/>
    <n v="223.65"/>
    <x v="2"/>
    <s v="Italy"/>
    <x v="0"/>
    <n v="9.6999999999999993"/>
    <s v="Computer"/>
    <x v="1"/>
    <s v="Windows"/>
    <n v="4"/>
    <n v="5"/>
    <n v="0"/>
  </r>
  <r>
    <x v="844"/>
    <x v="1"/>
    <x v="452"/>
    <x v="897"/>
    <n v="82"/>
    <n v="1"/>
    <n v="5.82"/>
    <n v="5.82"/>
    <x v="3"/>
    <s v="Italy"/>
    <x v="0"/>
    <n v="0.12"/>
    <s v="Mobile"/>
    <x v="2"/>
    <s v="Windows"/>
    <n v="4"/>
    <n v="5"/>
    <n v="0"/>
  </r>
  <r>
    <x v="845"/>
    <x v="1"/>
    <x v="453"/>
    <x v="898"/>
    <n v="85"/>
    <n v="2"/>
    <n v="68.31"/>
    <n v="136.62"/>
    <x v="0"/>
    <s v="Germany"/>
    <x v="2"/>
    <n v="3.16"/>
    <s v="Computer"/>
    <x v="1"/>
    <s v="Windows"/>
    <n v="4"/>
    <n v="5"/>
    <n v="136.62"/>
  </r>
  <r>
    <x v="846"/>
    <x v="1"/>
    <x v="453"/>
    <x v="899"/>
    <n v="22"/>
    <n v="1"/>
    <n v="41.48"/>
    <n v="41.48"/>
    <x v="2"/>
    <s v="United States"/>
    <x v="2"/>
    <n v="5.82"/>
    <s v="Computer"/>
    <x v="0"/>
    <s v="Linux"/>
    <n v="5"/>
    <n v="3"/>
    <n v="0"/>
  </r>
  <r>
    <x v="847"/>
    <x v="1"/>
    <x v="454"/>
    <x v="900"/>
    <n v="54"/>
    <n v="1"/>
    <n v="90.78"/>
    <n v="90.78"/>
    <x v="0"/>
    <s v="Egypt"/>
    <x v="1"/>
    <n v="5.33"/>
    <s v="Computer"/>
    <x v="0"/>
    <s v="Linux"/>
    <n v="3"/>
    <n v="4"/>
    <n v="90.78"/>
  </r>
  <r>
    <x v="848"/>
    <x v="1"/>
    <x v="454"/>
    <x v="901"/>
    <n v="95"/>
    <n v="3"/>
    <n v="50.48"/>
    <n v="151.44"/>
    <x v="0"/>
    <s v="Mexico"/>
    <x v="0"/>
    <n v="7.05"/>
    <s v="Computer"/>
    <x v="0"/>
    <s v="Windows"/>
    <n v="4"/>
    <n v="5"/>
    <n v="151.44"/>
  </r>
  <r>
    <x v="849"/>
    <x v="0"/>
    <x v="455"/>
    <x v="902"/>
    <n v="29"/>
    <n v="1"/>
    <n v="1.91"/>
    <n v="1.91"/>
    <x v="0"/>
    <s v="United Kingdom"/>
    <x v="2"/>
    <n v="1.43"/>
    <s v="Computer"/>
    <x v="1"/>
    <s v="Mac"/>
    <n v="4"/>
    <n v="4"/>
    <n v="1.91"/>
  </r>
  <r>
    <x v="850"/>
    <x v="0"/>
    <x v="455"/>
    <x v="903"/>
    <n v="99"/>
    <n v="2"/>
    <n v="36.83"/>
    <n v="73.66"/>
    <x v="0"/>
    <s v="United States"/>
    <x v="0"/>
    <n v="0.3"/>
    <s v="Computer"/>
    <x v="1"/>
    <s v="Linux"/>
    <n v="5"/>
    <n v="4"/>
    <n v="73.66"/>
  </r>
  <r>
    <x v="851"/>
    <x v="1"/>
    <x v="456"/>
    <x v="904"/>
    <n v="79"/>
    <n v="2"/>
    <n v="33.28"/>
    <n v="66.56"/>
    <x v="2"/>
    <s v="Russia"/>
    <x v="2"/>
    <n v="1.08"/>
    <s v="Mobile"/>
    <x v="2"/>
    <s v="iOS"/>
    <n v="5"/>
    <n v="4"/>
    <n v="0"/>
  </r>
  <r>
    <x v="284"/>
    <x v="1"/>
    <x v="457"/>
    <x v="905"/>
    <n v="20"/>
    <n v="2"/>
    <n v="81.89"/>
    <n v="163.78"/>
    <x v="1"/>
    <s v="Italy"/>
    <x v="2"/>
    <n v="1.76"/>
    <s v="Computer"/>
    <x v="0"/>
    <s v="Windows"/>
    <n v="5"/>
    <n v="3"/>
    <n v="0"/>
  </r>
  <r>
    <x v="852"/>
    <x v="0"/>
    <x v="457"/>
    <x v="906"/>
    <n v="41"/>
    <n v="3"/>
    <n v="32.33"/>
    <n v="96.99"/>
    <x v="0"/>
    <s v="Nigeria"/>
    <x v="0"/>
    <n v="1.44"/>
    <s v="Computer"/>
    <x v="1"/>
    <s v="Windows"/>
    <n v="4"/>
    <n v="4"/>
    <n v="96.99"/>
  </r>
  <r>
    <x v="853"/>
    <x v="0"/>
    <x v="457"/>
    <x v="907"/>
    <n v="33"/>
    <n v="3"/>
    <n v="28.56"/>
    <n v="85.68"/>
    <x v="0"/>
    <s v="Italy"/>
    <x v="2"/>
    <n v="1.32"/>
    <s v="Mobile"/>
    <x v="3"/>
    <s v="Windows"/>
    <n v="5"/>
    <n v="3"/>
    <n v="85.68"/>
  </r>
  <r>
    <x v="854"/>
    <x v="1"/>
    <x v="457"/>
    <x v="908"/>
    <n v="70"/>
    <n v="1"/>
    <n v="63.88"/>
    <n v="63.88"/>
    <x v="3"/>
    <s v="United States"/>
    <x v="0"/>
    <n v="8.51"/>
    <s v="Computer"/>
    <x v="0"/>
    <s v="Windows"/>
    <n v="5"/>
    <n v="5"/>
    <n v="0"/>
  </r>
  <r>
    <x v="855"/>
    <x v="0"/>
    <x v="457"/>
    <x v="909"/>
    <n v="71"/>
    <n v="1"/>
    <n v="57.53"/>
    <n v="57.53"/>
    <x v="2"/>
    <s v="Mexico"/>
    <x v="0"/>
    <n v="1.88"/>
    <s v="Computer"/>
    <x v="1"/>
    <s v="Windows"/>
    <n v="5"/>
    <n v="5"/>
    <n v="0"/>
  </r>
  <r>
    <x v="856"/>
    <x v="1"/>
    <x v="458"/>
    <x v="910"/>
    <n v="90"/>
    <n v="2"/>
    <n v="21.51"/>
    <n v="43.02"/>
    <x v="0"/>
    <s v="Mexico"/>
    <x v="2"/>
    <n v="6.42"/>
    <s v="Computer"/>
    <x v="0"/>
    <s v="Windows"/>
    <n v="5"/>
    <n v="5"/>
    <n v="43.02"/>
  </r>
  <r>
    <x v="857"/>
    <x v="1"/>
    <x v="459"/>
    <x v="911"/>
    <n v="9"/>
    <n v="3"/>
    <n v="73.83"/>
    <n v="221.49"/>
    <x v="0"/>
    <s v="South Korea"/>
    <x v="0"/>
    <n v="9.84"/>
    <s v="Computer"/>
    <x v="0"/>
    <s v="Linux"/>
    <n v="4"/>
    <n v="5"/>
    <n v="221.49"/>
  </r>
  <r>
    <x v="568"/>
    <x v="0"/>
    <x v="460"/>
    <x v="912"/>
    <n v="11"/>
    <n v="3"/>
    <n v="4.3099999999999996"/>
    <n v="12.93"/>
    <x v="0"/>
    <s v="Taiwan"/>
    <x v="0"/>
    <n v="9.4499999999999993"/>
    <s v="Computer"/>
    <x v="0"/>
    <s v="Windows"/>
    <n v="4"/>
    <n v="5"/>
    <n v="12.93"/>
  </r>
  <r>
    <x v="858"/>
    <x v="1"/>
    <x v="460"/>
    <x v="913"/>
    <n v="65"/>
    <n v="2"/>
    <n v="38.950000000000003"/>
    <n v="77.900000000000006"/>
    <x v="0"/>
    <s v="Spain"/>
    <x v="1"/>
    <n v="9.6"/>
    <s v="Computer"/>
    <x v="0"/>
    <s v="Linux"/>
    <n v="5"/>
    <n v="4"/>
    <n v="77.900000000000006"/>
  </r>
  <r>
    <x v="859"/>
    <x v="1"/>
    <x v="461"/>
    <x v="914"/>
    <n v="19"/>
    <n v="3"/>
    <n v="13.2"/>
    <n v="39.6"/>
    <x v="0"/>
    <s v="Germany"/>
    <x v="2"/>
    <n v="0.72"/>
    <s v="Computer"/>
    <x v="0"/>
    <s v="Windows"/>
    <n v="5"/>
    <n v="4"/>
    <n v="39.6"/>
  </r>
  <r>
    <x v="525"/>
    <x v="1"/>
    <x v="461"/>
    <x v="915"/>
    <n v="41"/>
    <n v="2"/>
    <n v="32.33"/>
    <n v="64.66"/>
    <x v="3"/>
    <s v="France"/>
    <x v="0"/>
    <n v="1.86"/>
    <s v="Mobile"/>
    <x v="2"/>
    <s v="Windows"/>
    <n v="3"/>
    <n v="5"/>
    <n v="0"/>
  </r>
  <r>
    <x v="860"/>
    <x v="1"/>
    <x v="462"/>
    <x v="916"/>
    <n v="59"/>
    <n v="2"/>
    <n v="79.569999999999993"/>
    <n v="159.13999999999999"/>
    <x v="0"/>
    <s v="Spain"/>
    <x v="0"/>
    <n v="6.88"/>
    <s v="Computer"/>
    <x v="1"/>
    <s v="Windows"/>
    <n v="5"/>
    <n v="5"/>
    <n v="159.13999999999999"/>
  </r>
  <r>
    <x v="85"/>
    <x v="1"/>
    <x v="462"/>
    <x v="917"/>
    <n v="66"/>
    <n v="2"/>
    <n v="56.01"/>
    <n v="112.02"/>
    <x v="1"/>
    <s v="Egypt"/>
    <x v="2"/>
    <n v="9.4700000000000006"/>
    <s v="Computer"/>
    <x v="0"/>
    <s v="Windows"/>
    <n v="5"/>
    <n v="5"/>
    <n v="0"/>
  </r>
  <r>
    <x v="861"/>
    <x v="1"/>
    <x v="463"/>
    <x v="918"/>
    <n v="86"/>
    <n v="2"/>
    <n v="93.47"/>
    <n v="186.94"/>
    <x v="0"/>
    <s v="India"/>
    <x v="2"/>
    <n v="6.95"/>
    <s v="Computer"/>
    <x v="1"/>
    <s v="Mac"/>
    <n v="5"/>
    <n v="5"/>
    <n v="186.94"/>
  </r>
  <r>
    <x v="821"/>
    <x v="1"/>
    <x v="463"/>
    <x v="919"/>
    <n v="7"/>
    <n v="1"/>
    <n v="59.68"/>
    <n v="59.68"/>
    <x v="2"/>
    <s v="Mexico"/>
    <x v="0"/>
    <n v="5.05"/>
    <s v="Computer"/>
    <x v="1"/>
    <s v="Windows"/>
    <n v="4"/>
    <n v="4"/>
    <n v="0"/>
  </r>
  <r>
    <x v="862"/>
    <x v="0"/>
    <x v="464"/>
    <x v="920"/>
    <n v="91"/>
    <n v="2"/>
    <n v="67.48"/>
    <n v="134.96"/>
    <x v="0"/>
    <s v="Saudi Arabia"/>
    <x v="2"/>
    <n v="5.29"/>
    <s v="Computer"/>
    <x v="1"/>
    <s v="Windows"/>
    <n v="4"/>
    <n v="3"/>
    <n v="134.96"/>
  </r>
  <r>
    <x v="863"/>
    <x v="1"/>
    <x v="464"/>
    <x v="921"/>
    <n v="70"/>
    <n v="3"/>
    <n v="63.88"/>
    <n v="191.64"/>
    <x v="0"/>
    <s v="Canada"/>
    <x v="2"/>
    <n v="6.02"/>
    <s v="Mobile"/>
    <x v="3"/>
    <s v="Windows"/>
    <n v="5"/>
    <n v="4"/>
    <n v="191.64"/>
  </r>
  <r>
    <x v="864"/>
    <x v="0"/>
    <x v="464"/>
    <x v="922"/>
    <n v="100"/>
    <n v="2"/>
    <n v="98.59"/>
    <n v="197.18"/>
    <x v="0"/>
    <s v="China"/>
    <x v="2"/>
    <n v="3.88"/>
    <s v="Computer"/>
    <x v="1"/>
    <s v="Windows"/>
    <n v="5"/>
    <n v="5"/>
    <n v="197.18"/>
  </r>
  <r>
    <x v="865"/>
    <x v="1"/>
    <x v="465"/>
    <x v="923"/>
    <n v="20"/>
    <n v="2"/>
    <n v="81.89"/>
    <n v="163.78"/>
    <x v="0"/>
    <s v="France"/>
    <x v="2"/>
    <n v="4.8899999999999997"/>
    <s v="Computer"/>
    <x v="1"/>
    <s v="Linux"/>
    <n v="5"/>
    <n v="5"/>
    <n v="163.78"/>
  </r>
  <r>
    <x v="866"/>
    <x v="0"/>
    <x v="466"/>
    <x v="924"/>
    <n v="21"/>
    <n v="3"/>
    <n v="98.91"/>
    <n v="296.73"/>
    <x v="3"/>
    <s v="Japan"/>
    <x v="2"/>
    <n v="3.46"/>
    <s v="Computer"/>
    <x v="1"/>
    <s v="Windows"/>
    <n v="4"/>
    <n v="5"/>
    <n v="0"/>
  </r>
  <r>
    <x v="867"/>
    <x v="1"/>
    <x v="467"/>
    <x v="925"/>
    <n v="77"/>
    <n v="1"/>
    <n v="20.399999999999999"/>
    <n v="20.399999999999999"/>
    <x v="0"/>
    <s v="Canada"/>
    <x v="0"/>
    <n v="0.11"/>
    <s v="Computer"/>
    <x v="0"/>
    <s v="Windows"/>
    <n v="5"/>
    <n v="5"/>
    <n v="20.399999999999999"/>
  </r>
  <r>
    <x v="868"/>
    <x v="0"/>
    <x v="467"/>
    <x v="926"/>
    <n v="95"/>
    <n v="3"/>
    <n v="50.48"/>
    <n v="151.44"/>
    <x v="0"/>
    <s v="Canada"/>
    <x v="0"/>
    <n v="4.92"/>
    <s v="Computer"/>
    <x v="1"/>
    <s v="Windows"/>
    <n v="4"/>
    <n v="4"/>
    <n v="151.44"/>
  </r>
  <r>
    <x v="869"/>
    <x v="1"/>
    <x v="468"/>
    <x v="927"/>
    <n v="99"/>
    <n v="2"/>
    <n v="36.83"/>
    <n v="73.66"/>
    <x v="0"/>
    <s v="United States"/>
    <x v="2"/>
    <n v="5.32"/>
    <s v="Computer"/>
    <x v="0"/>
    <s v="Windows"/>
    <n v="4"/>
    <n v="5"/>
    <n v="73.66"/>
  </r>
  <r>
    <x v="870"/>
    <x v="0"/>
    <x v="468"/>
    <x v="928"/>
    <n v="55"/>
    <n v="1"/>
    <n v="73.53"/>
    <n v="73.53"/>
    <x v="0"/>
    <s v="Turkey"/>
    <x v="1"/>
    <n v="2.82"/>
    <s v="Computer"/>
    <x v="0"/>
    <s v="Windows"/>
    <n v="4"/>
    <n v="4"/>
    <n v="73.53"/>
  </r>
  <r>
    <x v="855"/>
    <x v="0"/>
    <x v="468"/>
    <x v="929"/>
    <n v="35"/>
    <n v="3"/>
    <n v="78.78"/>
    <n v="236.34"/>
    <x v="0"/>
    <s v="Nigeria"/>
    <x v="2"/>
    <n v="7.88"/>
    <s v="Computer"/>
    <x v="0"/>
    <s v="Windows"/>
    <n v="5"/>
    <n v="5"/>
    <n v="236.34"/>
  </r>
  <r>
    <x v="871"/>
    <x v="1"/>
    <x v="468"/>
    <x v="930"/>
    <n v="74"/>
    <n v="3"/>
    <n v="33.51"/>
    <n v="100.53"/>
    <x v="1"/>
    <s v="United Kingdom"/>
    <x v="2"/>
    <n v="4.9400000000000004"/>
    <s v="Computer"/>
    <x v="0"/>
    <s v="Windows"/>
    <n v="4"/>
    <n v="2"/>
    <n v="0"/>
  </r>
  <r>
    <x v="872"/>
    <x v="1"/>
    <x v="469"/>
    <x v="931"/>
    <n v="78"/>
    <n v="1"/>
    <n v="19.66"/>
    <n v="19.66"/>
    <x v="3"/>
    <s v="Egypt"/>
    <x v="2"/>
    <n v="9.32"/>
    <s v="Mobile"/>
    <x v="2"/>
    <s v="Windows"/>
    <n v="5"/>
    <n v="5"/>
    <n v="0"/>
  </r>
  <r>
    <x v="873"/>
    <x v="0"/>
    <x v="469"/>
    <x v="932"/>
    <n v="97"/>
    <n v="2"/>
    <n v="56.74"/>
    <n v="113.48"/>
    <x v="0"/>
    <s v="India"/>
    <x v="2"/>
    <n v="6.76"/>
    <s v="Computer"/>
    <x v="0"/>
    <s v="Windows"/>
    <n v="4"/>
    <n v="5"/>
    <n v="113.48"/>
  </r>
  <r>
    <x v="874"/>
    <x v="1"/>
    <x v="469"/>
    <x v="933"/>
    <n v="89"/>
    <n v="3"/>
    <n v="37.61"/>
    <n v="112.83"/>
    <x v="3"/>
    <s v="Russia"/>
    <x v="0"/>
    <n v="7.55"/>
    <s v="Computer"/>
    <x v="0"/>
    <s v="Windows"/>
    <n v="4"/>
    <n v="3"/>
    <n v="0"/>
  </r>
  <r>
    <x v="875"/>
    <x v="1"/>
    <x v="470"/>
    <x v="934"/>
    <n v="92"/>
    <n v="1"/>
    <n v="58.5"/>
    <n v="58.5"/>
    <x v="2"/>
    <s v="France"/>
    <x v="2"/>
    <n v="2.87"/>
    <s v="Computer"/>
    <x v="0"/>
    <s v="Linux"/>
    <n v="5"/>
    <n v="4"/>
    <n v="0"/>
  </r>
  <r>
    <x v="876"/>
    <x v="1"/>
    <x v="471"/>
    <x v="935"/>
    <n v="7"/>
    <n v="2"/>
    <n v="59.68"/>
    <n v="119.36"/>
    <x v="0"/>
    <s v="India"/>
    <x v="0"/>
    <n v="9.43"/>
    <s v="Computer"/>
    <x v="0"/>
    <s v="Windows"/>
    <n v="4"/>
    <n v="3"/>
    <n v="119.36"/>
  </r>
  <r>
    <x v="877"/>
    <x v="1"/>
    <x v="471"/>
    <x v="936"/>
    <n v="38"/>
    <n v="2"/>
    <n v="26.03"/>
    <n v="52.06"/>
    <x v="0"/>
    <s v="United States"/>
    <x v="0"/>
    <n v="8.0299999999999994"/>
    <s v="Computer"/>
    <x v="0"/>
    <s v="Windows"/>
    <n v="4"/>
    <n v="5"/>
    <n v="52.06"/>
  </r>
  <r>
    <x v="878"/>
    <x v="0"/>
    <x v="471"/>
    <x v="937"/>
    <n v="65"/>
    <n v="3"/>
    <n v="38.950000000000003"/>
    <n v="116.85"/>
    <x v="0"/>
    <s v="Australia"/>
    <x v="0"/>
    <n v="3.32"/>
    <s v="Computer"/>
    <x v="1"/>
    <s v="Windows"/>
    <n v="5"/>
    <n v="5"/>
    <n v="116.85"/>
  </r>
  <r>
    <x v="879"/>
    <x v="0"/>
    <x v="471"/>
    <x v="938"/>
    <n v="32"/>
    <n v="1"/>
    <n v="91.37"/>
    <n v="91.37"/>
    <x v="0"/>
    <s v="Japan"/>
    <x v="1"/>
    <n v="3.41"/>
    <s v="Mobile"/>
    <x v="2"/>
    <s v="Windows"/>
    <n v="5"/>
    <n v="4"/>
    <n v="91.37"/>
  </r>
  <r>
    <x v="880"/>
    <x v="0"/>
    <x v="472"/>
    <x v="939"/>
    <n v="99"/>
    <n v="1"/>
    <n v="36.83"/>
    <n v="36.83"/>
    <x v="1"/>
    <s v="Germany"/>
    <x v="0"/>
    <n v="9.92"/>
    <s v="Computer"/>
    <x v="1"/>
    <s v="Windows"/>
    <n v="1"/>
    <n v="5"/>
    <n v="0"/>
  </r>
  <r>
    <x v="221"/>
    <x v="1"/>
    <x v="472"/>
    <x v="940"/>
    <n v="17"/>
    <n v="2"/>
    <n v="18.86"/>
    <n v="37.72"/>
    <x v="0"/>
    <s v="Mexico"/>
    <x v="0"/>
    <n v="1.8"/>
    <s v="Computer"/>
    <x v="0"/>
    <s v="Windows"/>
    <n v="5"/>
    <n v="4"/>
    <n v="37.72"/>
  </r>
  <r>
    <x v="881"/>
    <x v="1"/>
    <x v="473"/>
    <x v="941"/>
    <n v="100"/>
    <n v="1"/>
    <n v="98.59"/>
    <n v="98.59"/>
    <x v="2"/>
    <s v="Philippines"/>
    <x v="2"/>
    <n v="0.3"/>
    <s v="Mobile"/>
    <x v="2"/>
    <s v="Windows"/>
    <n v="3"/>
    <n v="5"/>
    <n v="0"/>
  </r>
  <r>
    <x v="882"/>
    <x v="0"/>
    <x v="473"/>
    <x v="942"/>
    <n v="33"/>
    <n v="1"/>
    <n v="28.56"/>
    <n v="28.56"/>
    <x v="0"/>
    <s v="Japan"/>
    <x v="0"/>
    <n v="1.77"/>
    <s v="Computer"/>
    <x v="1"/>
    <s v="Windows"/>
    <n v="5"/>
    <n v="5"/>
    <n v="28.56"/>
  </r>
  <r>
    <x v="883"/>
    <x v="0"/>
    <x v="474"/>
    <x v="943"/>
    <n v="58"/>
    <n v="2"/>
    <n v="74.55"/>
    <n v="149.1"/>
    <x v="0"/>
    <s v="United States"/>
    <x v="1"/>
    <n v="0.42"/>
    <s v="Mobile"/>
    <x v="3"/>
    <s v="Android"/>
    <n v="3"/>
    <n v="3"/>
    <n v="149.1"/>
  </r>
  <r>
    <x v="884"/>
    <x v="0"/>
    <x v="474"/>
    <x v="944"/>
    <n v="92"/>
    <n v="3"/>
    <n v="58.5"/>
    <n v="175.5"/>
    <x v="0"/>
    <s v="Poland"/>
    <x v="2"/>
    <n v="9.07"/>
    <s v="Computer"/>
    <x v="0"/>
    <s v="Windows"/>
    <n v="5"/>
    <n v="5"/>
    <n v="175.5"/>
  </r>
  <r>
    <x v="885"/>
    <x v="0"/>
    <x v="475"/>
    <x v="945"/>
    <n v="52"/>
    <n v="1"/>
    <n v="20.149999999999999"/>
    <n v="20.149999999999999"/>
    <x v="3"/>
    <s v="Russia"/>
    <x v="0"/>
    <n v="2.2200000000000002"/>
    <s v="Mobile"/>
    <x v="3"/>
    <s v="Android"/>
    <n v="5"/>
    <n v="5"/>
    <n v="0"/>
  </r>
  <r>
    <x v="886"/>
    <x v="1"/>
    <x v="475"/>
    <x v="946"/>
    <n v="58"/>
    <n v="2"/>
    <n v="74.55"/>
    <n v="149.1"/>
    <x v="0"/>
    <s v="United States"/>
    <x v="0"/>
    <n v="6.73"/>
    <s v="Computer"/>
    <x v="1"/>
    <s v="Windows"/>
    <n v="4"/>
    <n v="4"/>
    <n v="149.1"/>
  </r>
  <r>
    <x v="887"/>
    <x v="0"/>
    <x v="475"/>
    <x v="947"/>
    <n v="42"/>
    <n v="1"/>
    <n v="74.77"/>
    <n v="74.77"/>
    <x v="0"/>
    <s v="Germany"/>
    <x v="0"/>
    <n v="9.17"/>
    <s v="Computer"/>
    <x v="1"/>
    <s v="Windows"/>
    <n v="5"/>
    <n v="3"/>
    <n v="74.77"/>
  </r>
  <r>
    <x v="888"/>
    <x v="0"/>
    <x v="475"/>
    <x v="948"/>
    <n v="52"/>
    <n v="3"/>
    <n v="20.149999999999999"/>
    <n v="60.45"/>
    <x v="0"/>
    <s v="Iran"/>
    <x v="0"/>
    <n v="2.4900000000000002"/>
    <s v="Mobile"/>
    <x v="2"/>
    <s v="Android"/>
    <n v="3"/>
    <n v="5"/>
    <n v="60.45"/>
  </r>
  <r>
    <x v="889"/>
    <x v="1"/>
    <x v="476"/>
    <x v="949"/>
    <n v="51"/>
    <n v="3"/>
    <n v="50.59"/>
    <n v="151.77000000000001"/>
    <x v="0"/>
    <s v="Egypt"/>
    <x v="2"/>
    <n v="4.17"/>
    <s v="Computer"/>
    <x v="1"/>
    <s v="Windows"/>
    <n v="4"/>
    <n v="4"/>
    <n v="151.77000000000001"/>
  </r>
  <r>
    <x v="11"/>
    <x v="1"/>
    <x v="476"/>
    <x v="950"/>
    <n v="47"/>
    <n v="1"/>
    <n v="64.64"/>
    <n v="64.64"/>
    <x v="0"/>
    <s v="Spain"/>
    <x v="2"/>
    <n v="0.41"/>
    <s v="Computer"/>
    <x v="0"/>
    <s v="Windows"/>
    <n v="5"/>
    <n v="2"/>
    <n v="64.64"/>
  </r>
  <r>
    <x v="245"/>
    <x v="0"/>
    <x v="476"/>
    <x v="951"/>
    <n v="76"/>
    <n v="3"/>
    <n v="76.67"/>
    <n v="230.01"/>
    <x v="0"/>
    <s v="Russia"/>
    <x v="2"/>
    <n v="9.73"/>
    <s v="Computer"/>
    <x v="1"/>
    <s v="Linux"/>
    <n v="5"/>
    <n v="5"/>
    <n v="230.01"/>
  </r>
  <r>
    <x v="890"/>
    <x v="1"/>
    <x v="477"/>
    <x v="952"/>
    <n v="57"/>
    <n v="3"/>
    <n v="13.08"/>
    <n v="39.24"/>
    <x v="1"/>
    <s v="Germany"/>
    <x v="0"/>
    <n v="6.32"/>
    <s v="Computer"/>
    <x v="1"/>
    <s v="Windows"/>
    <n v="5"/>
    <n v="5"/>
    <n v="0"/>
  </r>
  <r>
    <x v="455"/>
    <x v="1"/>
    <x v="478"/>
    <x v="953"/>
    <n v="39"/>
    <n v="1"/>
    <n v="41.61"/>
    <n v="41.61"/>
    <x v="2"/>
    <s v="Netherlands"/>
    <x v="2"/>
    <n v="6.42"/>
    <s v="Computer"/>
    <x v="1"/>
    <s v="Mac"/>
    <n v="4"/>
    <n v="4"/>
    <n v="0"/>
  </r>
  <r>
    <x v="891"/>
    <x v="1"/>
    <x v="478"/>
    <x v="954"/>
    <n v="75"/>
    <n v="1"/>
    <n v="32.340000000000003"/>
    <n v="32.340000000000003"/>
    <x v="0"/>
    <s v="Egypt"/>
    <x v="0"/>
    <n v="8.6"/>
    <s v="Mobile"/>
    <x v="2"/>
    <s v="Android"/>
    <n v="4"/>
    <n v="5"/>
    <n v="32.340000000000003"/>
  </r>
  <r>
    <x v="892"/>
    <x v="1"/>
    <x v="479"/>
    <x v="955"/>
    <n v="9"/>
    <n v="1"/>
    <n v="73.83"/>
    <n v="73.83"/>
    <x v="1"/>
    <s v="Indonesia"/>
    <x v="0"/>
    <n v="8.25"/>
    <s v="Computer"/>
    <x v="1"/>
    <s v="Windows"/>
    <n v="4"/>
    <n v="4"/>
    <n v="0"/>
  </r>
  <r>
    <x v="893"/>
    <x v="0"/>
    <x v="479"/>
    <x v="956"/>
    <n v="79"/>
    <n v="3"/>
    <n v="33.28"/>
    <n v="99.84"/>
    <x v="3"/>
    <s v="Russia"/>
    <x v="0"/>
    <n v="2.54"/>
    <s v="Mobile"/>
    <x v="3"/>
    <s v="Android"/>
    <n v="2"/>
    <n v="4"/>
    <n v="0"/>
  </r>
  <r>
    <x v="894"/>
    <x v="0"/>
    <x v="480"/>
    <x v="957"/>
    <n v="27"/>
    <n v="1"/>
    <n v="72.930000000000007"/>
    <n v="72.930000000000007"/>
    <x v="1"/>
    <s v="United Kingdom"/>
    <x v="0"/>
    <n v="6.21"/>
    <s v="Computer"/>
    <x v="0"/>
    <s v="Windows"/>
    <n v="3"/>
    <n v="5"/>
    <n v="0"/>
  </r>
  <r>
    <x v="895"/>
    <x v="1"/>
    <x v="480"/>
    <x v="958"/>
    <n v="12"/>
    <n v="3"/>
    <n v="86.11"/>
    <n v="258.33"/>
    <x v="3"/>
    <s v="India"/>
    <x v="0"/>
    <n v="2.29"/>
    <s v="Mobile"/>
    <x v="2"/>
    <s v="iOS"/>
    <n v="5"/>
    <n v="4"/>
    <n v="0"/>
  </r>
  <r>
    <x v="896"/>
    <x v="0"/>
    <x v="481"/>
    <x v="959"/>
    <n v="47"/>
    <n v="1"/>
    <n v="64.64"/>
    <n v="64.64"/>
    <x v="1"/>
    <s v="China"/>
    <x v="0"/>
    <n v="1.23"/>
    <s v="Computer"/>
    <x v="1"/>
    <s v="Windows"/>
    <n v="5"/>
    <n v="5"/>
    <n v="0"/>
  </r>
  <r>
    <x v="897"/>
    <x v="0"/>
    <x v="482"/>
    <x v="960"/>
    <n v="88"/>
    <n v="2"/>
    <n v="40.950000000000003"/>
    <n v="81.900000000000006"/>
    <x v="0"/>
    <s v="Japan"/>
    <x v="2"/>
    <n v="6.3"/>
    <s v="Computer"/>
    <x v="0"/>
    <s v="Windows"/>
    <n v="3"/>
    <n v="5"/>
    <n v="81.900000000000006"/>
  </r>
  <r>
    <x v="898"/>
    <x v="1"/>
    <x v="482"/>
    <x v="961"/>
    <n v="48"/>
    <n v="2"/>
    <n v="31.26"/>
    <n v="62.52"/>
    <x v="1"/>
    <s v="Germany"/>
    <x v="0"/>
    <n v="2.2799999999999998"/>
    <s v="Mobile"/>
    <x v="3"/>
    <s v="Android"/>
    <n v="4"/>
    <n v="4"/>
    <n v="0"/>
  </r>
  <r>
    <x v="899"/>
    <x v="1"/>
    <x v="482"/>
    <x v="962"/>
    <n v="93"/>
    <n v="2"/>
    <n v="67.459999999999994"/>
    <n v="134.91999999999999"/>
    <x v="3"/>
    <s v="Spain"/>
    <x v="0"/>
    <n v="5.3"/>
    <s v="Computer"/>
    <x v="0"/>
    <s v="Windows"/>
    <n v="3"/>
    <n v="1"/>
    <n v="0"/>
  </r>
  <r>
    <x v="900"/>
    <x v="1"/>
    <x v="483"/>
    <x v="963"/>
    <n v="94"/>
    <n v="2"/>
    <n v="17.63"/>
    <n v="35.26"/>
    <x v="1"/>
    <s v="Japan"/>
    <x v="0"/>
    <n v="9.84"/>
    <s v="Mobile"/>
    <x v="2"/>
    <s v="Android"/>
    <n v="5"/>
    <n v="5"/>
    <n v="0"/>
  </r>
  <r>
    <x v="901"/>
    <x v="0"/>
    <x v="484"/>
    <x v="964"/>
    <n v="70"/>
    <n v="2"/>
    <n v="63.88"/>
    <n v="127.76"/>
    <x v="3"/>
    <s v="Japan"/>
    <x v="2"/>
    <n v="9.01"/>
    <s v="Computer"/>
    <x v="0"/>
    <s v="Windows"/>
    <n v="4"/>
    <n v="5"/>
    <n v="0"/>
  </r>
  <r>
    <x v="902"/>
    <x v="0"/>
    <x v="484"/>
    <x v="965"/>
    <n v="95"/>
    <n v="2"/>
    <n v="50.48"/>
    <n v="100.96"/>
    <x v="3"/>
    <s v="South Korea"/>
    <x v="2"/>
    <n v="5.14"/>
    <s v="Computer"/>
    <x v="0"/>
    <s v="Windows"/>
    <n v="5"/>
    <n v="5"/>
    <n v="0"/>
  </r>
  <r>
    <x v="903"/>
    <x v="1"/>
    <x v="484"/>
    <x v="966"/>
    <n v="79"/>
    <n v="3"/>
    <n v="33.28"/>
    <n v="99.84"/>
    <x v="0"/>
    <s v="Canada"/>
    <x v="1"/>
    <n v="6.49"/>
    <s v="Mobile"/>
    <x v="2"/>
    <s v="Windows"/>
    <n v="5"/>
    <n v="5"/>
    <n v="99.84"/>
  </r>
  <r>
    <x v="904"/>
    <x v="0"/>
    <x v="485"/>
    <x v="967"/>
    <n v="4"/>
    <n v="1"/>
    <n v="32.43"/>
    <n v="32.43"/>
    <x v="0"/>
    <s v="India"/>
    <x v="0"/>
    <n v="3.95"/>
    <s v="Computer"/>
    <x v="0"/>
    <s v="Linux"/>
    <n v="5"/>
    <n v="4"/>
    <n v="32.43"/>
  </r>
  <r>
    <x v="905"/>
    <x v="0"/>
    <x v="485"/>
    <x v="968"/>
    <n v="97"/>
    <n v="3"/>
    <n v="56.74"/>
    <n v="170.22"/>
    <x v="0"/>
    <s v="Switzerland"/>
    <x v="2"/>
    <n v="2.3199999999999998"/>
    <s v="Mobile"/>
    <x v="2"/>
    <s v="Windows"/>
    <n v="5"/>
    <n v="3"/>
    <n v="170.22"/>
  </r>
  <r>
    <x v="717"/>
    <x v="1"/>
    <x v="486"/>
    <x v="969"/>
    <n v="60"/>
    <n v="1"/>
    <n v="91.28"/>
    <n v="91.28"/>
    <x v="0"/>
    <s v="Japan"/>
    <x v="2"/>
    <n v="6.23"/>
    <s v="Mobile"/>
    <x v="3"/>
    <s v="Android"/>
    <n v="3"/>
    <n v="3"/>
    <n v="91.28"/>
  </r>
  <r>
    <x v="906"/>
    <x v="0"/>
    <x v="486"/>
    <x v="970"/>
    <n v="26"/>
    <n v="3"/>
    <n v="34.43"/>
    <n v="103.29"/>
    <x v="0"/>
    <s v="Egypt"/>
    <x v="2"/>
    <n v="1.1299999999999999"/>
    <s v="Computer"/>
    <x v="0"/>
    <s v="Windows"/>
    <n v="3"/>
    <n v="5"/>
    <n v="103.29"/>
  </r>
  <r>
    <x v="907"/>
    <x v="1"/>
    <x v="487"/>
    <x v="971"/>
    <n v="13"/>
    <n v="1"/>
    <n v="41.29"/>
    <n v="41.29"/>
    <x v="0"/>
    <s v="Canada"/>
    <x v="2"/>
    <n v="3.72"/>
    <s v="Computer"/>
    <x v="0"/>
    <s v="Windows"/>
    <n v="5"/>
    <n v="5"/>
    <n v="41.29"/>
  </r>
  <r>
    <x v="908"/>
    <x v="1"/>
    <x v="488"/>
    <x v="972"/>
    <n v="46"/>
    <n v="2"/>
    <n v="9.8800000000000008"/>
    <n v="19.760000000000002"/>
    <x v="3"/>
    <s v="Nigeria"/>
    <x v="0"/>
    <n v="3.6"/>
    <s v="Computer"/>
    <x v="1"/>
    <s v="Windows"/>
    <n v="3"/>
    <n v="5"/>
    <n v="0"/>
  </r>
  <r>
    <x v="909"/>
    <x v="0"/>
    <x v="489"/>
    <x v="973"/>
    <n v="82"/>
    <n v="2"/>
    <n v="5.82"/>
    <n v="11.64"/>
    <x v="0"/>
    <s v="India"/>
    <x v="2"/>
    <n v="1.85"/>
    <s v="Mobile"/>
    <x v="3"/>
    <s v="Android"/>
    <n v="4"/>
    <n v="3"/>
    <n v="11.64"/>
  </r>
  <r>
    <x v="910"/>
    <x v="1"/>
    <x v="489"/>
    <x v="974"/>
    <n v="71"/>
    <n v="1"/>
    <n v="57.53"/>
    <n v="57.53"/>
    <x v="2"/>
    <s v="Thailand"/>
    <x v="2"/>
    <n v="9.7899999999999991"/>
    <s v="Computer"/>
    <x v="1"/>
    <s v="Windows"/>
    <n v="4"/>
    <n v="4"/>
    <n v="0"/>
  </r>
  <r>
    <x v="911"/>
    <x v="0"/>
    <x v="490"/>
    <x v="975"/>
    <n v="96"/>
    <n v="1"/>
    <n v="36.96"/>
    <n v="36.96"/>
    <x v="3"/>
    <s v="United States"/>
    <x v="2"/>
    <n v="0.53"/>
    <s v="Mobile"/>
    <x v="2"/>
    <s v="Android"/>
    <n v="4"/>
    <n v="5"/>
    <n v="0"/>
  </r>
  <r>
    <x v="912"/>
    <x v="0"/>
    <x v="490"/>
    <x v="976"/>
    <n v="14"/>
    <n v="2"/>
    <n v="89.76"/>
    <n v="179.52"/>
    <x v="0"/>
    <s v="Canada"/>
    <x v="0"/>
    <n v="1.66"/>
    <s v="Mobile"/>
    <x v="3"/>
    <s v="Android"/>
    <n v="5"/>
    <n v="5"/>
    <n v="179.52"/>
  </r>
  <r>
    <x v="913"/>
    <x v="1"/>
    <x v="490"/>
    <x v="977"/>
    <n v="28"/>
    <n v="1"/>
    <n v="5.32"/>
    <n v="5.32"/>
    <x v="3"/>
    <s v="Spain"/>
    <x v="0"/>
    <n v="7.02"/>
    <s v="Computer"/>
    <x v="0"/>
    <s v="Windows"/>
    <n v="2"/>
    <n v="4"/>
    <n v="0"/>
  </r>
  <r>
    <x v="914"/>
    <x v="1"/>
    <x v="491"/>
    <x v="978"/>
    <n v="73"/>
    <n v="2"/>
    <n v="30.57"/>
    <n v="61.14"/>
    <x v="0"/>
    <s v="Taiwan"/>
    <x v="2"/>
    <n v="5.75"/>
    <s v="Computer"/>
    <x v="0"/>
    <s v="Windows"/>
    <n v="4"/>
    <n v="4"/>
    <n v="61.14"/>
  </r>
  <r>
    <x v="915"/>
    <x v="0"/>
    <x v="491"/>
    <x v="979"/>
    <n v="32"/>
    <n v="1"/>
    <n v="91.37"/>
    <n v="91.37"/>
    <x v="0"/>
    <s v="India"/>
    <x v="0"/>
    <n v="0.56000000000000005"/>
    <s v="Computer"/>
    <x v="0"/>
    <s v="Windows"/>
    <n v="4"/>
    <n v="4"/>
    <n v="91.37"/>
  </r>
  <r>
    <x v="916"/>
    <x v="1"/>
    <x v="492"/>
    <x v="980"/>
    <n v="32"/>
    <n v="1"/>
    <n v="91.37"/>
    <n v="91.37"/>
    <x v="1"/>
    <s v="Indonesia"/>
    <x v="1"/>
    <n v="5.53"/>
    <s v="Computer"/>
    <x v="0"/>
    <s v="Windows"/>
    <n v="5"/>
    <n v="3"/>
    <n v="0"/>
  </r>
  <r>
    <x v="917"/>
    <x v="1"/>
    <x v="492"/>
    <x v="981"/>
    <n v="65"/>
    <n v="2"/>
    <n v="38.950000000000003"/>
    <n v="77.900000000000006"/>
    <x v="3"/>
    <s v="United Kingdom"/>
    <x v="1"/>
    <n v="2.2400000000000002"/>
    <s v="Computer"/>
    <x v="0"/>
    <s v="Windows"/>
    <n v="5"/>
    <n v="5"/>
    <n v="0"/>
  </r>
  <r>
    <x v="918"/>
    <x v="1"/>
    <x v="492"/>
    <x v="982"/>
    <n v="35"/>
    <n v="2"/>
    <n v="78.78"/>
    <n v="157.56"/>
    <x v="0"/>
    <s v="Germany"/>
    <x v="1"/>
    <n v="3.83"/>
    <s v="Mobile"/>
    <x v="2"/>
    <s v="Android"/>
    <n v="4"/>
    <n v="4"/>
    <n v="157.56"/>
  </r>
  <r>
    <x v="919"/>
    <x v="1"/>
    <x v="493"/>
    <x v="983"/>
    <n v="40"/>
    <n v="3"/>
    <n v="89.85"/>
    <n v="269.55"/>
    <x v="0"/>
    <s v="Japan"/>
    <x v="2"/>
    <n v="4.75"/>
    <s v="Mobile"/>
    <x v="3"/>
    <s v="Windows"/>
    <n v="3"/>
    <n v="3"/>
    <n v="269.55"/>
  </r>
  <r>
    <x v="920"/>
    <x v="1"/>
    <x v="494"/>
    <x v="984"/>
    <n v="98"/>
    <n v="2"/>
    <n v="85.04"/>
    <n v="170.08"/>
    <x v="0"/>
    <s v="Australia"/>
    <x v="0"/>
    <n v="0.93"/>
    <s v="Computer"/>
    <x v="1"/>
    <s v="Windows"/>
    <n v="4"/>
    <n v="3"/>
    <n v="170.08"/>
  </r>
  <r>
    <x v="921"/>
    <x v="0"/>
    <x v="494"/>
    <x v="985"/>
    <n v="14"/>
    <n v="1"/>
    <n v="89.76"/>
    <n v="89.76"/>
    <x v="0"/>
    <s v="Japan"/>
    <x v="0"/>
    <n v="1.66"/>
    <s v="Computer"/>
    <x v="1"/>
    <s v="Windows"/>
    <n v="5"/>
    <n v="4"/>
    <n v="89.76"/>
  </r>
  <r>
    <x v="922"/>
    <x v="1"/>
    <x v="495"/>
    <x v="986"/>
    <n v="81"/>
    <n v="3"/>
    <n v="52.96"/>
    <n v="158.88"/>
    <x v="0"/>
    <s v="Spain"/>
    <x v="2"/>
    <n v="1.51"/>
    <s v="Computer"/>
    <x v="0"/>
    <s v="Windows"/>
    <n v="5"/>
    <n v="4"/>
    <n v="158.88"/>
  </r>
  <r>
    <x v="923"/>
    <x v="0"/>
    <x v="496"/>
    <x v="987"/>
    <n v="69"/>
    <n v="1"/>
    <n v="96.47"/>
    <n v="96.47"/>
    <x v="0"/>
    <s v="United States"/>
    <x v="0"/>
    <n v="7.08"/>
    <s v="Computer"/>
    <x v="1"/>
    <s v="Windows"/>
    <n v="3"/>
    <n v="4"/>
    <n v="96.47"/>
  </r>
  <r>
    <x v="924"/>
    <x v="1"/>
    <x v="496"/>
    <x v="988"/>
    <n v="58"/>
    <n v="1"/>
    <n v="74.55"/>
    <n v="74.55"/>
    <x v="0"/>
    <s v="Japan"/>
    <x v="0"/>
    <n v="1.9"/>
    <s v="Mobile"/>
    <x v="2"/>
    <s v="Android"/>
    <n v="5"/>
    <n v="5"/>
    <n v="74.55"/>
  </r>
  <r>
    <x v="925"/>
    <x v="0"/>
    <x v="497"/>
    <x v="989"/>
    <n v="81"/>
    <n v="1"/>
    <n v="52.96"/>
    <n v="52.96"/>
    <x v="0"/>
    <s v="Brazil"/>
    <x v="2"/>
    <n v="3.12"/>
    <s v="Mobile"/>
    <x v="2"/>
    <s v="iOS"/>
    <n v="5"/>
    <n v="3"/>
    <n v="52.96"/>
  </r>
  <r>
    <x v="298"/>
    <x v="1"/>
    <x v="498"/>
    <x v="990"/>
    <n v="44"/>
    <n v="1"/>
    <n v="52.78"/>
    <n v="52.78"/>
    <x v="3"/>
    <s v="Poland"/>
    <x v="0"/>
    <n v="0.56000000000000005"/>
    <s v="Mobile"/>
    <x v="3"/>
    <s v="Android"/>
    <n v="3"/>
    <n v="5"/>
    <n v="0"/>
  </r>
  <r>
    <x v="926"/>
    <x v="0"/>
    <x v="498"/>
    <x v="991"/>
    <n v="24"/>
    <n v="2"/>
    <n v="99.58"/>
    <n v="199.16"/>
    <x v="3"/>
    <s v="China"/>
    <x v="1"/>
    <n v="6.15"/>
    <s v="Computer"/>
    <x v="0"/>
    <s v="Windows"/>
    <n v="4"/>
    <n v="5"/>
    <n v="0"/>
  </r>
  <r>
    <x v="927"/>
    <x v="1"/>
    <x v="499"/>
    <x v="992"/>
    <n v="34"/>
    <n v="2"/>
    <n v="48.24"/>
    <n v="96.48"/>
    <x v="1"/>
    <s v="United Kingdom"/>
    <x v="0"/>
    <n v="3.9"/>
    <s v="Computer"/>
    <x v="1"/>
    <s v="Linux"/>
    <n v="4"/>
    <n v="5"/>
    <n v="0"/>
  </r>
  <r>
    <x v="928"/>
    <x v="0"/>
    <x v="500"/>
    <x v="993"/>
    <n v="3"/>
    <n v="2"/>
    <n v="97.19"/>
    <n v="194.38"/>
    <x v="0"/>
    <s v="Italy"/>
    <x v="2"/>
    <n v="5.23"/>
    <s v="Computer"/>
    <x v="1"/>
    <s v="Windows"/>
    <n v="1"/>
    <n v="4"/>
    <n v="194.38"/>
  </r>
  <r>
    <x v="929"/>
    <x v="1"/>
    <x v="500"/>
    <x v="994"/>
    <n v="43"/>
    <n v="3"/>
    <n v="30.66"/>
    <n v="91.98"/>
    <x v="0"/>
    <s v="Nigeria"/>
    <x v="0"/>
    <n v="5.6"/>
    <s v="Computer"/>
    <x v="0"/>
    <s v="Windows"/>
    <n v="5"/>
    <n v="5"/>
    <n v="91.98"/>
  </r>
  <r>
    <x v="141"/>
    <x v="1"/>
    <x v="501"/>
    <x v="995"/>
    <n v="39"/>
    <n v="2"/>
    <n v="41.61"/>
    <n v="83.22"/>
    <x v="1"/>
    <s v="Brazil"/>
    <x v="1"/>
    <n v="3.48"/>
    <s v="Mobile"/>
    <x v="2"/>
    <s v="iOS"/>
    <n v="4"/>
    <n v="4"/>
    <n v="0"/>
  </r>
  <r>
    <x v="930"/>
    <x v="0"/>
    <x v="502"/>
    <x v="996"/>
    <n v="2"/>
    <n v="2"/>
    <n v="33.11"/>
    <n v="66.22"/>
    <x v="3"/>
    <s v="South Korea"/>
    <x v="2"/>
    <n v="4.28"/>
    <s v="Computer"/>
    <x v="1"/>
    <s v="Windows"/>
    <n v="4"/>
    <n v="4"/>
    <n v="0"/>
  </r>
  <r>
    <x v="931"/>
    <x v="1"/>
    <x v="502"/>
    <x v="997"/>
    <n v="69"/>
    <n v="1"/>
    <n v="96.47"/>
    <n v="96.47"/>
    <x v="0"/>
    <s v="Italy"/>
    <x v="1"/>
    <n v="0.85"/>
    <s v="Computer"/>
    <x v="0"/>
    <s v="Windows"/>
    <n v="3"/>
    <n v="5"/>
    <n v="96.47"/>
  </r>
  <r>
    <x v="932"/>
    <x v="1"/>
    <x v="503"/>
    <x v="998"/>
    <n v="66"/>
    <n v="1"/>
    <n v="56.01"/>
    <n v="56.01"/>
    <x v="3"/>
    <s v="United Kingdom"/>
    <x v="1"/>
    <n v="9.5500000000000007"/>
    <s v="Mobile"/>
    <x v="2"/>
    <s v="Windows"/>
    <n v="2"/>
    <n v="4"/>
    <n v="0"/>
  </r>
  <r>
    <x v="933"/>
    <x v="0"/>
    <x v="504"/>
    <x v="999"/>
    <n v="78"/>
    <n v="1"/>
    <n v="19.66"/>
    <n v="19.66"/>
    <x v="3"/>
    <s v="United States"/>
    <x v="2"/>
    <n v="3.65"/>
    <s v="Mobile"/>
    <x v="3"/>
    <s v="Android"/>
    <n v="4"/>
    <n v="4"/>
    <n v="0"/>
  </r>
  <r>
    <x v="934"/>
    <x v="1"/>
    <x v="505"/>
    <x v="1000"/>
    <n v="44"/>
    <n v="1"/>
    <n v="52.78"/>
    <n v="52.78"/>
    <x v="0"/>
    <s v="China"/>
    <x v="0"/>
    <n v="1.52"/>
    <s v="Mobile"/>
    <x v="2"/>
    <s v="Windows"/>
    <n v="3"/>
    <n v="4"/>
    <n v="52.78"/>
  </r>
  <r>
    <x v="935"/>
    <x v="1"/>
    <x v="505"/>
    <x v="1001"/>
    <n v="20"/>
    <n v="1"/>
    <n v="81.89"/>
    <n v="81.89"/>
    <x v="0"/>
    <s v="India"/>
    <x v="1"/>
    <n v="4.4400000000000004"/>
    <s v="Computer"/>
    <x v="1"/>
    <s v="Windows"/>
    <n v="4"/>
    <n v="4"/>
    <n v="81.89"/>
  </r>
  <r>
    <x v="936"/>
    <x v="1"/>
    <x v="505"/>
    <x v="1002"/>
    <n v="88"/>
    <n v="3"/>
    <n v="40.950000000000003"/>
    <n v="122.85"/>
    <x v="1"/>
    <s v="Spain"/>
    <x v="2"/>
    <n v="1.1399999999999999"/>
    <s v="Mobile"/>
    <x v="2"/>
    <s v="Windows"/>
    <n v="5"/>
    <n v="5"/>
    <n v="0"/>
  </r>
  <r>
    <x v="937"/>
    <x v="1"/>
    <x v="505"/>
    <x v="1003"/>
    <n v="14"/>
    <n v="3"/>
    <n v="89.76"/>
    <n v="269.27999999999997"/>
    <x v="0"/>
    <s v="Brazil"/>
    <x v="1"/>
    <n v="7.67"/>
    <s v="Computer"/>
    <x v="0"/>
    <s v="Windows"/>
    <n v="5"/>
    <n v="4"/>
    <n v="269.27999999999997"/>
  </r>
  <r>
    <x v="938"/>
    <x v="1"/>
    <x v="506"/>
    <x v="1004"/>
    <n v="93"/>
    <n v="1"/>
    <n v="67.459999999999994"/>
    <n v="67.459999999999994"/>
    <x v="0"/>
    <s v="Netherlands"/>
    <x v="0"/>
    <n v="7.21"/>
    <s v="Computer"/>
    <x v="0"/>
    <s v="Linux"/>
    <n v="4"/>
    <n v="4"/>
    <n v="67.459999999999994"/>
  </r>
  <r>
    <x v="939"/>
    <x v="0"/>
    <x v="506"/>
    <x v="1005"/>
    <n v="50"/>
    <n v="2"/>
    <n v="50.71"/>
    <n v="101.42"/>
    <x v="0"/>
    <s v="Canada"/>
    <x v="2"/>
    <n v="4.74"/>
    <s v="Computer"/>
    <x v="0"/>
    <s v="Linux"/>
    <n v="3"/>
    <n v="5"/>
    <n v="101.42"/>
  </r>
  <r>
    <x v="940"/>
    <x v="1"/>
    <x v="507"/>
    <x v="1006"/>
    <n v="7"/>
    <n v="2"/>
    <n v="59.68"/>
    <n v="119.36"/>
    <x v="0"/>
    <s v="United Kingdom"/>
    <x v="0"/>
    <n v="1.29"/>
    <s v="Mobile"/>
    <x v="3"/>
    <s v="Android"/>
    <n v="4"/>
    <n v="2"/>
    <n v="119.36"/>
  </r>
  <r>
    <x v="929"/>
    <x v="1"/>
    <x v="508"/>
    <x v="1007"/>
    <n v="72"/>
    <n v="1"/>
    <n v="3.55"/>
    <n v="3.55"/>
    <x v="3"/>
    <s v="United States"/>
    <x v="2"/>
    <n v="5.63"/>
    <s v="Computer"/>
    <x v="0"/>
    <s v="Windows"/>
    <n v="5"/>
    <n v="4"/>
    <n v="0"/>
  </r>
  <r>
    <x v="941"/>
    <x v="0"/>
    <x v="509"/>
    <x v="1008"/>
    <n v="33"/>
    <n v="3"/>
    <n v="28.56"/>
    <n v="85.68"/>
    <x v="3"/>
    <s v="South Korea"/>
    <x v="2"/>
    <n v="0.43"/>
    <s v="Mobile"/>
    <x v="2"/>
    <s v="Android"/>
    <n v="4"/>
    <n v="5"/>
    <n v="0"/>
  </r>
  <r>
    <x v="942"/>
    <x v="1"/>
    <x v="509"/>
    <x v="1009"/>
    <n v="80"/>
    <n v="2"/>
    <n v="77.64"/>
    <n v="155.28"/>
    <x v="1"/>
    <s v="Japan"/>
    <x v="0"/>
    <n v="6.21"/>
    <s v="Computer"/>
    <x v="0"/>
    <s v="Windows"/>
    <n v="3"/>
    <n v="3"/>
    <n v="0"/>
  </r>
  <r>
    <x v="943"/>
    <x v="1"/>
    <x v="510"/>
    <x v="1010"/>
    <n v="22"/>
    <n v="3"/>
    <n v="41.48"/>
    <n v="124.44"/>
    <x v="0"/>
    <s v="France"/>
    <x v="2"/>
    <n v="7.64"/>
    <s v="Mobile"/>
    <x v="2"/>
    <s v="Windows"/>
    <n v="3"/>
    <n v="2"/>
    <n v="124.44"/>
  </r>
  <r>
    <x v="944"/>
    <x v="0"/>
    <x v="510"/>
    <x v="1011"/>
    <n v="5"/>
    <n v="2"/>
    <n v="11.97"/>
    <n v="23.94"/>
    <x v="1"/>
    <s v="China"/>
    <x v="0"/>
    <n v="3.73"/>
    <s v="Computer"/>
    <x v="0"/>
    <s v="Windows"/>
    <n v="5"/>
    <n v="5"/>
    <n v="0"/>
  </r>
  <r>
    <x v="945"/>
    <x v="1"/>
    <x v="510"/>
    <x v="1012"/>
    <n v="74"/>
    <n v="3"/>
    <n v="33.51"/>
    <n v="100.53"/>
    <x v="0"/>
    <s v="Russia"/>
    <x v="0"/>
    <n v="4.4400000000000004"/>
    <s v="Computer"/>
    <x v="0"/>
    <s v="Windows"/>
    <n v="5"/>
    <n v="5"/>
    <n v="100.53"/>
  </r>
  <r>
    <x v="946"/>
    <x v="1"/>
    <x v="511"/>
    <x v="1013"/>
    <n v="89"/>
    <n v="3"/>
    <n v="37.61"/>
    <n v="112.83"/>
    <x v="0"/>
    <s v="United States"/>
    <x v="2"/>
    <n v="3.14"/>
    <s v="Computer"/>
    <x v="0"/>
    <s v="Linux"/>
    <n v="4"/>
    <n v="3"/>
    <n v="112.83"/>
  </r>
  <r>
    <x v="947"/>
    <x v="1"/>
    <x v="512"/>
    <x v="1014"/>
    <n v="56"/>
    <n v="3"/>
    <n v="87.34"/>
    <n v="262.02"/>
    <x v="2"/>
    <s v="India"/>
    <x v="0"/>
    <n v="2.5"/>
    <s v="Computer"/>
    <x v="0"/>
    <s v="Windows"/>
    <n v="3"/>
    <n v="4"/>
    <n v="0"/>
  </r>
  <r>
    <x v="306"/>
    <x v="1"/>
    <x v="512"/>
    <x v="1015"/>
    <n v="68"/>
    <n v="3"/>
    <n v="32.68"/>
    <n v="98.04"/>
    <x v="0"/>
    <s v="India"/>
    <x v="2"/>
    <n v="1.42"/>
    <s v="Mobile"/>
    <x v="3"/>
    <s v="Android"/>
    <n v="4"/>
    <n v="4"/>
    <n v="98.04"/>
  </r>
  <r>
    <x v="948"/>
    <x v="1"/>
    <x v="513"/>
    <x v="1016"/>
    <n v="50"/>
    <n v="3"/>
    <n v="50.71"/>
    <n v="152.13"/>
    <x v="3"/>
    <s v="United Kingdom"/>
    <x v="2"/>
    <n v="6.62"/>
    <s v="Computer"/>
    <x v="0"/>
    <s v="Windows"/>
    <n v="3"/>
    <n v="4"/>
    <n v="0"/>
  </r>
  <r>
    <x v="767"/>
    <x v="0"/>
    <x v="514"/>
    <x v="1017"/>
    <n v="12"/>
    <n v="1"/>
    <n v="86.11"/>
    <n v="86.11"/>
    <x v="1"/>
    <s v="Germany"/>
    <x v="2"/>
    <n v="7.9"/>
    <s v="Computer"/>
    <x v="0"/>
    <s v="Windows"/>
    <n v="5"/>
    <n v="5"/>
    <n v="0"/>
  </r>
  <r>
    <x v="949"/>
    <x v="1"/>
    <x v="514"/>
    <x v="1018"/>
    <n v="56"/>
    <n v="2"/>
    <n v="87.34"/>
    <n v="174.68"/>
    <x v="1"/>
    <s v="Spain"/>
    <x v="2"/>
    <n v="4.41"/>
    <s v="Computer"/>
    <x v="0"/>
    <s v="Windows"/>
    <n v="3"/>
    <n v="5"/>
    <n v="0"/>
  </r>
  <r>
    <x v="950"/>
    <x v="0"/>
    <x v="514"/>
    <x v="1019"/>
    <n v="7"/>
    <n v="2"/>
    <n v="59.68"/>
    <n v="119.36"/>
    <x v="0"/>
    <s v="Brazil"/>
    <x v="1"/>
    <n v="4.78"/>
    <s v="Computer"/>
    <x v="0"/>
    <s v="Windows"/>
    <n v="3"/>
    <n v="4"/>
    <n v="119.36"/>
  </r>
  <r>
    <x v="951"/>
    <x v="1"/>
    <x v="514"/>
    <x v="1020"/>
    <n v="37"/>
    <n v="3"/>
    <n v="11.5"/>
    <n v="34.5"/>
    <x v="2"/>
    <s v="Vietnam"/>
    <x v="2"/>
    <n v="9.65"/>
    <s v="Mobile"/>
    <x v="3"/>
    <s v="Android"/>
    <n v="5"/>
    <n v="5"/>
    <n v="0"/>
  </r>
  <r>
    <x v="447"/>
    <x v="0"/>
    <x v="515"/>
    <x v="1021"/>
    <n v="36"/>
    <n v="3"/>
    <n v="48.16"/>
    <n v="144.47999999999999"/>
    <x v="0"/>
    <s v="China"/>
    <x v="2"/>
    <n v="1.33"/>
    <s v="Computer"/>
    <x v="0"/>
    <s v="Windows"/>
    <n v="5"/>
    <n v="5"/>
    <n v="144.47999999999999"/>
  </r>
  <r>
    <x v="952"/>
    <x v="1"/>
    <x v="515"/>
    <x v="1022"/>
    <n v="14"/>
    <n v="1"/>
    <n v="89.76"/>
    <n v="89.76"/>
    <x v="0"/>
    <s v="France"/>
    <x v="2"/>
    <n v="6.16"/>
    <s v="Computer"/>
    <x v="0"/>
    <s v="Windows"/>
    <n v="5"/>
    <n v="4"/>
    <n v="89.76"/>
  </r>
  <r>
    <x v="953"/>
    <x v="1"/>
    <x v="516"/>
    <x v="1023"/>
    <n v="79"/>
    <n v="3"/>
    <n v="33.28"/>
    <n v="99.84"/>
    <x v="1"/>
    <s v="United Kingdom"/>
    <x v="2"/>
    <n v="5.91"/>
    <s v="Mobile"/>
    <x v="2"/>
    <s v="Android"/>
    <n v="3"/>
    <n v="5"/>
    <n v="0"/>
  </r>
  <r>
    <x v="954"/>
    <x v="1"/>
    <x v="516"/>
    <x v="1024"/>
    <n v="98"/>
    <n v="2"/>
    <n v="85.04"/>
    <n v="170.08"/>
    <x v="3"/>
    <s v="Australia"/>
    <x v="0"/>
    <n v="9.52"/>
    <s v="Computer"/>
    <x v="1"/>
    <s v="Linux"/>
    <n v="5"/>
    <n v="4"/>
    <n v="0"/>
  </r>
  <r>
    <x v="955"/>
    <x v="1"/>
    <x v="516"/>
    <x v="1025"/>
    <n v="29"/>
    <n v="1"/>
    <n v="1.91"/>
    <n v="1.91"/>
    <x v="0"/>
    <s v="Switzerland"/>
    <x v="2"/>
    <n v="7.3"/>
    <s v="Mobile"/>
    <x v="3"/>
    <s v="iOS"/>
    <n v="4"/>
    <n v="5"/>
    <n v="1.91"/>
  </r>
  <r>
    <x v="956"/>
    <x v="1"/>
    <x v="516"/>
    <x v="1026"/>
    <n v="93"/>
    <n v="2"/>
    <n v="67.459999999999994"/>
    <n v="134.91999999999999"/>
    <x v="0"/>
    <s v="South Korea"/>
    <x v="2"/>
    <n v="5.4"/>
    <s v="Mobile"/>
    <x v="2"/>
    <s v="Windows"/>
    <n v="3"/>
    <n v="4"/>
    <n v="134.91999999999999"/>
  </r>
  <r>
    <x v="957"/>
    <x v="0"/>
    <x v="517"/>
    <x v="1027"/>
    <n v="91"/>
    <n v="3"/>
    <n v="67.48"/>
    <n v="202.44"/>
    <x v="0"/>
    <s v="Turkey"/>
    <x v="2"/>
    <n v="6.7"/>
    <s v="Computer"/>
    <x v="0"/>
    <s v="Windows"/>
    <n v="5"/>
    <n v="4"/>
    <n v="202.44"/>
  </r>
  <r>
    <x v="958"/>
    <x v="1"/>
    <x v="517"/>
    <x v="1028"/>
    <n v="38"/>
    <n v="1"/>
    <n v="26.03"/>
    <n v="26.03"/>
    <x v="0"/>
    <s v="Nigeria"/>
    <x v="0"/>
    <n v="3.93"/>
    <s v="Computer"/>
    <x v="0"/>
    <s v="Linux"/>
    <n v="4"/>
    <n v="4"/>
    <n v="26.03"/>
  </r>
  <r>
    <x v="959"/>
    <x v="1"/>
    <x v="518"/>
    <x v="1029"/>
    <n v="100"/>
    <n v="1"/>
    <n v="98.59"/>
    <n v="98.59"/>
    <x v="0"/>
    <s v="Nigeria"/>
    <x v="2"/>
    <n v="9.25"/>
    <s v="Computer"/>
    <x v="0"/>
    <s v="Windows"/>
    <n v="4"/>
    <n v="5"/>
    <n v="98.59"/>
  </r>
  <r>
    <x v="960"/>
    <x v="0"/>
    <x v="518"/>
    <x v="1030"/>
    <n v="60"/>
    <n v="1"/>
    <n v="91.28"/>
    <n v="91.28"/>
    <x v="1"/>
    <s v="Mexico"/>
    <x v="0"/>
    <n v="3.02"/>
    <s v="Computer"/>
    <x v="0"/>
    <s v="Windows"/>
    <n v="4"/>
    <n v="5"/>
    <n v="0"/>
  </r>
  <r>
    <x v="961"/>
    <x v="1"/>
    <x v="519"/>
    <x v="1031"/>
    <n v="61"/>
    <n v="1"/>
    <n v="70.34"/>
    <n v="70.34"/>
    <x v="0"/>
    <s v="Italy"/>
    <x v="1"/>
    <n v="0.31"/>
    <s v="Computer"/>
    <x v="0"/>
    <s v="Windows"/>
    <n v="3"/>
    <n v="4"/>
    <n v="70.34"/>
  </r>
  <r>
    <x v="962"/>
    <x v="1"/>
    <x v="519"/>
    <x v="1032"/>
    <n v="1"/>
    <n v="1"/>
    <n v="81.91"/>
    <n v="81.91"/>
    <x v="0"/>
    <s v="United Kingdom"/>
    <x v="0"/>
    <n v="2.91"/>
    <s v="Computer"/>
    <x v="0"/>
    <s v="Windows"/>
    <n v="3"/>
    <n v="5"/>
    <n v="81.91"/>
  </r>
  <r>
    <x v="963"/>
    <x v="0"/>
    <x v="520"/>
    <x v="1033"/>
    <n v="56"/>
    <n v="2"/>
    <n v="87.34"/>
    <n v="174.68"/>
    <x v="0"/>
    <s v="Thailand"/>
    <x v="1"/>
    <n v="8.1"/>
    <s v="Mobile"/>
    <x v="2"/>
    <s v="Windows"/>
    <n v="5"/>
    <n v="5"/>
    <n v="174.68"/>
  </r>
  <r>
    <x v="964"/>
    <x v="1"/>
    <x v="520"/>
    <x v="1034"/>
    <n v="48"/>
    <n v="1"/>
    <n v="31.26"/>
    <n v="31.26"/>
    <x v="0"/>
    <s v="South Korea"/>
    <x v="2"/>
    <n v="6.8"/>
    <s v="Computer"/>
    <x v="1"/>
    <s v="Windows"/>
    <n v="5"/>
    <n v="4"/>
    <n v="31.26"/>
  </r>
  <r>
    <x v="965"/>
    <x v="1"/>
    <x v="521"/>
    <x v="1035"/>
    <n v="3"/>
    <n v="3"/>
    <n v="97.19"/>
    <n v="291.57"/>
    <x v="2"/>
    <s v="Brazil"/>
    <x v="0"/>
    <n v="2.75"/>
    <s v="Computer"/>
    <x v="0"/>
    <s v="Windows"/>
    <n v="4"/>
    <n v="5"/>
    <n v="0"/>
  </r>
  <r>
    <x v="722"/>
    <x v="1"/>
    <x v="522"/>
    <x v="1036"/>
    <n v="9"/>
    <n v="2"/>
    <n v="73.83"/>
    <n v="147.66"/>
    <x v="0"/>
    <s v="South Korea"/>
    <x v="2"/>
    <n v="7.89"/>
    <s v="Computer"/>
    <x v="0"/>
    <s v="Windows"/>
    <n v="5"/>
    <n v="5"/>
    <n v="147.66"/>
  </r>
  <r>
    <x v="966"/>
    <x v="0"/>
    <x v="522"/>
    <x v="1037"/>
    <n v="9"/>
    <n v="1"/>
    <n v="73.83"/>
    <n v="73.83"/>
    <x v="2"/>
    <s v="Australia"/>
    <x v="2"/>
    <n v="4.28"/>
    <s v="Computer"/>
    <x v="0"/>
    <s v="Windows"/>
    <n v="3"/>
    <n v="4"/>
    <n v="0"/>
  </r>
  <r>
    <x v="967"/>
    <x v="1"/>
    <x v="522"/>
    <x v="1038"/>
    <n v="68"/>
    <n v="3"/>
    <n v="32.68"/>
    <n v="98.04"/>
    <x v="1"/>
    <s v="China"/>
    <x v="2"/>
    <n v="1.92"/>
    <s v="Computer"/>
    <x v="1"/>
    <s v="Windows"/>
    <n v="2"/>
    <n v="5"/>
    <n v="0"/>
  </r>
  <r>
    <x v="968"/>
    <x v="1"/>
    <x v="523"/>
    <x v="1039"/>
    <n v="93"/>
    <n v="3"/>
    <n v="67.459999999999994"/>
    <n v="202.38"/>
    <x v="0"/>
    <s v="United Kingdom"/>
    <x v="0"/>
    <n v="6.01"/>
    <s v="Mobile"/>
    <x v="3"/>
    <s v="Windows"/>
    <n v="5"/>
    <n v="4"/>
    <n v="202.38"/>
  </r>
  <r>
    <x v="969"/>
    <x v="1"/>
    <x v="523"/>
    <x v="1040"/>
    <n v="5"/>
    <n v="3"/>
    <n v="11.97"/>
    <n v="35.909999999999997"/>
    <x v="1"/>
    <s v="Thailand"/>
    <x v="2"/>
    <n v="3.79"/>
    <s v="Mobile"/>
    <x v="3"/>
    <s v="Android"/>
    <n v="5"/>
    <n v="5"/>
    <n v="0"/>
  </r>
  <r>
    <x v="970"/>
    <x v="1"/>
    <x v="524"/>
    <x v="1041"/>
    <n v="12"/>
    <n v="2"/>
    <n v="86.11"/>
    <n v="172.22"/>
    <x v="0"/>
    <s v="Germany"/>
    <x v="2"/>
    <n v="1.54"/>
    <s v="Computer"/>
    <x v="0"/>
    <s v="Windows"/>
    <n v="5"/>
    <n v="4"/>
    <n v="172.22"/>
  </r>
  <r>
    <x v="971"/>
    <x v="1"/>
    <x v="525"/>
    <x v="1042"/>
    <n v="15"/>
    <n v="1"/>
    <n v="6.32"/>
    <n v="6.32"/>
    <x v="0"/>
    <s v="United Kingdom"/>
    <x v="2"/>
    <n v="8.3000000000000007"/>
    <s v="Computer"/>
    <x v="1"/>
    <s v="Windows"/>
    <n v="5"/>
    <n v="5"/>
    <n v="6.32"/>
  </r>
  <r>
    <x v="972"/>
    <x v="1"/>
    <x v="525"/>
    <x v="1043"/>
    <n v="90"/>
    <n v="2"/>
    <n v="21.51"/>
    <n v="43.02"/>
    <x v="1"/>
    <s v="Australia"/>
    <x v="2"/>
    <n v="0.89"/>
    <s v="Computer"/>
    <x v="0"/>
    <s v="Windows"/>
    <n v="5"/>
    <n v="5"/>
    <n v="0"/>
  </r>
  <r>
    <x v="973"/>
    <x v="1"/>
    <x v="525"/>
    <x v="1044"/>
    <n v="74"/>
    <n v="2"/>
    <n v="33.51"/>
    <n v="67.02"/>
    <x v="0"/>
    <s v="Philippines"/>
    <x v="1"/>
    <n v="0.61"/>
    <s v="Computer"/>
    <x v="1"/>
    <s v="Windows"/>
    <n v="3"/>
    <n v="5"/>
    <n v="67.02"/>
  </r>
  <r>
    <x v="974"/>
    <x v="1"/>
    <x v="526"/>
    <x v="1045"/>
    <n v="81"/>
    <n v="3"/>
    <n v="52.96"/>
    <n v="158.88"/>
    <x v="0"/>
    <s v="Netherlands"/>
    <x v="2"/>
    <n v="5.58"/>
    <s v="Computer"/>
    <x v="1"/>
    <s v="Windows"/>
    <n v="5"/>
    <n v="4"/>
    <n v="158.88"/>
  </r>
  <r>
    <x v="975"/>
    <x v="1"/>
    <x v="527"/>
    <x v="1046"/>
    <n v="59"/>
    <n v="1"/>
    <n v="79.569999999999993"/>
    <n v="79.569999999999993"/>
    <x v="1"/>
    <s v="Australia"/>
    <x v="0"/>
    <n v="9.01"/>
    <s v="Computer"/>
    <x v="1"/>
    <s v="Mac"/>
    <n v="5"/>
    <n v="4"/>
    <n v="0"/>
  </r>
  <r>
    <x v="976"/>
    <x v="1"/>
    <x v="527"/>
    <x v="1047"/>
    <n v="35"/>
    <n v="2"/>
    <n v="78.78"/>
    <n v="157.56"/>
    <x v="0"/>
    <s v="Italy"/>
    <x v="2"/>
    <n v="1.87"/>
    <s v="Computer"/>
    <x v="0"/>
    <s v="Windows"/>
    <n v="4"/>
    <n v="5"/>
    <n v="157.56"/>
  </r>
  <r>
    <x v="977"/>
    <x v="1"/>
    <x v="527"/>
    <x v="1048"/>
    <n v="15"/>
    <n v="1"/>
    <n v="6.32"/>
    <n v="6.32"/>
    <x v="0"/>
    <s v="United States"/>
    <x v="2"/>
    <n v="9.01"/>
    <s v="Mobile"/>
    <x v="3"/>
    <s v="Android"/>
    <n v="4"/>
    <n v="3"/>
    <n v="6.32"/>
  </r>
  <r>
    <x v="117"/>
    <x v="1"/>
    <x v="527"/>
    <x v="1049"/>
    <n v="40"/>
    <n v="1"/>
    <n v="89.85"/>
    <n v="89.85"/>
    <x v="3"/>
    <s v="Italy"/>
    <x v="0"/>
    <n v="0.22"/>
    <s v="Mobile"/>
    <x v="2"/>
    <s v="Windows"/>
    <n v="5"/>
    <n v="5"/>
    <n v="0"/>
  </r>
  <r>
    <x v="978"/>
    <x v="1"/>
    <x v="528"/>
    <x v="1050"/>
    <n v="26"/>
    <n v="1"/>
    <n v="34.43"/>
    <n v="34.43"/>
    <x v="0"/>
    <s v="China"/>
    <x v="1"/>
    <n v="1.66"/>
    <s v="Computer"/>
    <x v="1"/>
    <s v="Mac"/>
    <n v="4"/>
    <n v="5"/>
    <n v="34.43"/>
  </r>
  <r>
    <x v="979"/>
    <x v="1"/>
    <x v="528"/>
    <x v="1051"/>
    <n v="30"/>
    <n v="2"/>
    <n v="6.08"/>
    <n v="12.16"/>
    <x v="2"/>
    <s v="Russia"/>
    <x v="0"/>
    <n v="2.91"/>
    <s v="Mobile"/>
    <x v="3"/>
    <s v="Android"/>
    <n v="5"/>
    <n v="4"/>
    <n v="0"/>
  </r>
  <r>
    <x v="577"/>
    <x v="1"/>
    <x v="529"/>
    <x v="1052"/>
    <n v="13"/>
    <n v="3"/>
    <n v="41.29"/>
    <n v="123.87"/>
    <x v="0"/>
    <s v="Mexico"/>
    <x v="2"/>
    <n v="5.4"/>
    <s v="Computer"/>
    <x v="0"/>
    <s v="Windows"/>
    <n v="4"/>
    <n v="3"/>
    <n v="123.87"/>
  </r>
  <r>
    <x v="980"/>
    <x v="0"/>
    <x v="529"/>
    <x v="1053"/>
    <n v="54"/>
    <n v="2"/>
    <n v="90.78"/>
    <n v="181.56"/>
    <x v="3"/>
    <s v="China"/>
    <x v="0"/>
    <n v="9.23"/>
    <s v="Mobile"/>
    <x v="3"/>
    <s v="Android"/>
    <n v="5"/>
    <n v="5"/>
    <n v="0"/>
  </r>
  <r>
    <x v="981"/>
    <x v="1"/>
    <x v="529"/>
    <x v="1054"/>
    <n v="100"/>
    <n v="1"/>
    <n v="98.59"/>
    <n v="98.59"/>
    <x v="3"/>
    <s v="Germany"/>
    <x v="2"/>
    <n v="2.58"/>
    <s v="Mobile"/>
    <x v="3"/>
    <s v="Android"/>
    <n v="5"/>
    <n v="4"/>
    <n v="0"/>
  </r>
  <r>
    <x v="982"/>
    <x v="1"/>
    <x v="530"/>
    <x v="1055"/>
    <n v="35"/>
    <n v="2"/>
    <n v="78.78"/>
    <n v="157.56"/>
    <x v="3"/>
    <s v="France"/>
    <x v="2"/>
    <n v="6.34"/>
    <s v="Computer"/>
    <x v="0"/>
    <s v="Linux"/>
    <n v="4"/>
    <n v="4"/>
    <n v="0"/>
  </r>
  <r>
    <x v="983"/>
    <x v="1"/>
    <x v="530"/>
    <x v="1056"/>
    <n v="57"/>
    <n v="2"/>
    <n v="13.08"/>
    <n v="26.16"/>
    <x v="1"/>
    <s v="Japan"/>
    <x v="0"/>
    <n v="2.64"/>
    <s v="Computer"/>
    <x v="1"/>
    <s v="Windows"/>
    <n v="5"/>
    <n v="5"/>
    <n v="0"/>
  </r>
  <r>
    <x v="250"/>
    <x v="0"/>
    <x v="531"/>
    <x v="1057"/>
    <n v="16"/>
    <n v="2"/>
    <n v="39.33"/>
    <n v="78.66"/>
    <x v="0"/>
    <s v="Italy"/>
    <x v="2"/>
    <n v="2.9"/>
    <s v="Mobile"/>
    <x v="3"/>
    <s v="iOS"/>
    <n v="5"/>
    <n v="4"/>
    <n v="78.66"/>
  </r>
  <r>
    <x v="984"/>
    <x v="0"/>
    <x v="532"/>
    <x v="1058"/>
    <n v="56"/>
    <n v="3"/>
    <n v="87.34"/>
    <n v="262.02"/>
    <x v="0"/>
    <s v="United States"/>
    <x v="2"/>
    <n v="3.8"/>
    <s v="Mobile"/>
    <x v="3"/>
    <s v="Android"/>
    <n v="2"/>
    <n v="4"/>
    <n v="262.02"/>
  </r>
  <r>
    <x v="985"/>
    <x v="1"/>
    <x v="532"/>
    <x v="1059"/>
    <n v="65"/>
    <n v="3"/>
    <n v="38.950000000000003"/>
    <n v="116.85"/>
    <x v="0"/>
    <s v="Argentina"/>
    <x v="1"/>
    <n v="1.2"/>
    <s v="Mobile"/>
    <x v="2"/>
    <s v="Windows"/>
    <n v="5"/>
    <n v="4"/>
    <n v="116.85"/>
  </r>
  <r>
    <x v="986"/>
    <x v="1"/>
    <x v="532"/>
    <x v="1060"/>
    <n v="40"/>
    <n v="1"/>
    <n v="89.85"/>
    <n v="89.85"/>
    <x v="0"/>
    <s v="France"/>
    <x v="2"/>
    <n v="3.53"/>
    <s v="Computer"/>
    <x v="0"/>
    <s v="Linux"/>
    <n v="4"/>
    <n v="3"/>
    <n v="89.85"/>
  </r>
  <r>
    <x v="796"/>
    <x v="1"/>
    <x v="532"/>
    <x v="1061"/>
    <n v="66"/>
    <n v="3"/>
    <n v="56.01"/>
    <n v="168.03"/>
    <x v="3"/>
    <s v="United States"/>
    <x v="0"/>
    <n v="4.3600000000000003"/>
    <s v="Computer"/>
    <x v="1"/>
    <s v="Windows"/>
    <n v="3"/>
    <n v="5"/>
    <n v="0"/>
  </r>
  <r>
    <x v="987"/>
    <x v="0"/>
    <x v="532"/>
    <x v="1062"/>
    <n v="72"/>
    <n v="1"/>
    <n v="3.55"/>
    <n v="3.55"/>
    <x v="0"/>
    <s v="United States"/>
    <x v="2"/>
    <n v="1.1100000000000001"/>
    <s v="Mobile"/>
    <x v="2"/>
    <s v="Windows"/>
    <n v="4"/>
    <n v="3"/>
    <n v="3.55"/>
  </r>
  <r>
    <x v="988"/>
    <x v="1"/>
    <x v="533"/>
    <x v="1063"/>
    <n v="8"/>
    <n v="3"/>
    <n v="67.180000000000007"/>
    <n v="201.54"/>
    <x v="0"/>
    <s v="Switzerland"/>
    <x v="2"/>
    <n v="9.1199999999999992"/>
    <s v="Computer"/>
    <x v="1"/>
    <s v="Windows"/>
    <n v="4"/>
    <n v="5"/>
    <n v="201.54"/>
  </r>
  <r>
    <x v="989"/>
    <x v="0"/>
    <x v="533"/>
    <x v="1064"/>
    <n v="38"/>
    <n v="1"/>
    <n v="26.03"/>
    <n v="26.03"/>
    <x v="0"/>
    <s v="China"/>
    <x v="2"/>
    <n v="3.67"/>
    <s v="Computer"/>
    <x v="1"/>
    <s v="Windows"/>
    <n v="4"/>
    <n v="5"/>
    <n v="26.03"/>
  </r>
  <r>
    <x v="990"/>
    <x v="0"/>
    <x v="534"/>
    <x v="1065"/>
    <n v="42"/>
    <n v="2"/>
    <n v="74.77"/>
    <n v="149.54"/>
    <x v="0"/>
    <s v="Italy"/>
    <x v="2"/>
    <n v="7.81"/>
    <s v="Mobile"/>
    <x v="2"/>
    <s v="Windows"/>
    <n v="4"/>
    <n v="5"/>
    <n v="149.54"/>
  </r>
  <r>
    <x v="991"/>
    <x v="1"/>
    <x v="535"/>
    <x v="1066"/>
    <n v="6"/>
    <n v="1"/>
    <n v="8.07"/>
    <n v="8.07"/>
    <x v="0"/>
    <s v="South Korea"/>
    <x v="0"/>
    <n v="6.85"/>
    <s v="Computer"/>
    <x v="1"/>
    <s v="Windows"/>
    <n v="5"/>
    <n v="3"/>
    <n v="8.07"/>
  </r>
  <r>
    <x v="992"/>
    <x v="1"/>
    <x v="536"/>
    <x v="1067"/>
    <n v="99"/>
    <n v="3"/>
    <n v="36.83"/>
    <n v="110.49"/>
    <x v="2"/>
    <s v="United States"/>
    <x v="0"/>
    <n v="4.55"/>
    <s v="Computer"/>
    <x v="1"/>
    <s v="Windows"/>
    <n v="5"/>
    <n v="5"/>
    <n v="0"/>
  </r>
  <r>
    <x v="993"/>
    <x v="0"/>
    <x v="536"/>
    <x v="1068"/>
    <n v="69"/>
    <n v="2"/>
    <n v="96.47"/>
    <n v="192.94"/>
    <x v="0"/>
    <s v="Japan"/>
    <x v="2"/>
    <n v="6.34"/>
    <s v="Computer"/>
    <x v="1"/>
    <s v="Windows"/>
    <n v="3"/>
    <n v="4"/>
    <n v="192.94"/>
  </r>
  <r>
    <x v="994"/>
    <x v="1"/>
    <x v="537"/>
    <x v="1069"/>
    <n v="1"/>
    <n v="1"/>
    <n v="81.91"/>
    <n v="81.91"/>
    <x v="3"/>
    <s v="Brazil"/>
    <x v="2"/>
    <n v="5.28"/>
    <s v="Computer"/>
    <x v="0"/>
    <s v="Linux"/>
    <n v="4"/>
    <n v="5"/>
    <n v="0"/>
  </r>
  <r>
    <x v="995"/>
    <x v="0"/>
    <x v="538"/>
    <x v="1070"/>
    <n v="38"/>
    <n v="2"/>
    <n v="26.03"/>
    <n v="52.06"/>
    <x v="0"/>
    <s v="China"/>
    <x v="2"/>
    <n v="5.37"/>
    <s v="Computer"/>
    <x v="1"/>
    <s v="Windows"/>
    <n v="4"/>
    <n v="5"/>
    <n v="52.06"/>
  </r>
  <r>
    <x v="996"/>
    <x v="0"/>
    <x v="538"/>
    <x v="1071"/>
    <n v="89"/>
    <n v="2"/>
    <n v="37.61"/>
    <n v="75.22"/>
    <x v="1"/>
    <s v="Canada"/>
    <x v="0"/>
    <n v="8.17"/>
    <s v="Computer"/>
    <x v="1"/>
    <s v="Windows"/>
    <n v="3"/>
    <n v="4"/>
    <n v="0"/>
  </r>
  <r>
    <x v="997"/>
    <x v="0"/>
    <x v="538"/>
    <x v="1072"/>
    <n v="44"/>
    <n v="1"/>
    <n v="52.78"/>
    <n v="52.78"/>
    <x v="1"/>
    <s v="Spain"/>
    <x v="2"/>
    <n v="1.18"/>
    <s v="Mobile"/>
    <x v="3"/>
    <s v="Windows"/>
    <n v="5"/>
    <n v="3"/>
    <n v="0"/>
  </r>
  <r>
    <x v="998"/>
    <x v="1"/>
    <x v="539"/>
    <x v="1073"/>
    <n v="91"/>
    <n v="1"/>
    <n v="67.48"/>
    <n v="67.48"/>
    <x v="2"/>
    <s v="South Korea"/>
    <x v="0"/>
    <n v="7.69"/>
    <s v="Computer"/>
    <x v="0"/>
    <s v="Windows"/>
    <n v="5"/>
    <n v="3"/>
    <n v="0"/>
  </r>
  <r>
    <x v="999"/>
    <x v="1"/>
    <x v="540"/>
    <x v="1074"/>
    <n v="92"/>
    <n v="2"/>
    <n v="58.5"/>
    <n v="117"/>
    <x v="0"/>
    <s v="United Kingdom"/>
    <x v="1"/>
    <n v="6.49"/>
    <s v="Computer"/>
    <x v="0"/>
    <s v="Windows"/>
    <n v="4"/>
    <n v="5"/>
    <n v="117"/>
  </r>
  <r>
    <x v="1000"/>
    <x v="0"/>
    <x v="541"/>
    <x v="1075"/>
    <n v="89"/>
    <n v="3"/>
    <n v="37.61"/>
    <n v="112.83"/>
    <x v="0"/>
    <s v="Japan"/>
    <x v="2"/>
    <n v="7.93"/>
    <s v="Mobile"/>
    <x v="2"/>
    <s v="Android"/>
    <n v="5"/>
    <n v="2"/>
    <n v="112.83"/>
  </r>
  <r>
    <x v="1001"/>
    <x v="1"/>
    <x v="542"/>
    <x v="1076"/>
    <n v="15"/>
    <n v="3"/>
    <n v="6.32"/>
    <n v="18.96"/>
    <x v="0"/>
    <s v="Netherlands"/>
    <x v="2"/>
    <n v="8.2899999999999991"/>
    <s v="Mobile"/>
    <x v="2"/>
    <s v="Windows"/>
    <n v="5"/>
    <n v="4"/>
    <n v="18.96"/>
  </r>
  <r>
    <x v="1002"/>
    <x v="1"/>
    <x v="543"/>
    <x v="1077"/>
    <n v="80"/>
    <n v="1"/>
    <n v="77.64"/>
    <n v="77.64"/>
    <x v="0"/>
    <s v="Poland"/>
    <x v="0"/>
    <n v="1.9"/>
    <s v="Computer"/>
    <x v="0"/>
    <s v="Windows"/>
    <n v="5"/>
    <n v="5"/>
    <n v="77.64"/>
  </r>
  <r>
    <x v="1003"/>
    <x v="0"/>
    <x v="543"/>
    <x v="1078"/>
    <n v="84"/>
    <n v="3"/>
    <n v="32.880000000000003"/>
    <n v="98.64"/>
    <x v="0"/>
    <s v="Japan"/>
    <x v="2"/>
    <n v="9.66"/>
    <s v="Computer"/>
    <x v="1"/>
    <s v="Mac"/>
    <n v="5"/>
    <n v="5"/>
    <n v="98.64"/>
  </r>
  <r>
    <x v="1004"/>
    <x v="1"/>
    <x v="544"/>
    <x v="1079"/>
    <n v="66"/>
    <n v="2"/>
    <n v="56.01"/>
    <n v="112.02"/>
    <x v="3"/>
    <s v="China"/>
    <x v="0"/>
    <n v="2.0699999999999998"/>
    <s v="Computer"/>
    <x v="1"/>
    <s v="Windows"/>
    <n v="5"/>
    <n v="4"/>
    <n v="0"/>
  </r>
  <r>
    <x v="1005"/>
    <x v="0"/>
    <x v="545"/>
    <x v="1080"/>
    <n v="20"/>
    <n v="3"/>
    <n v="81.89"/>
    <n v="245.67"/>
    <x v="0"/>
    <s v="Taiwan"/>
    <x v="2"/>
    <n v="9.2200000000000006"/>
    <s v="Mobile"/>
    <x v="3"/>
    <s v="Android"/>
    <n v="5"/>
    <n v="5"/>
    <n v="245.67"/>
  </r>
  <r>
    <x v="1006"/>
    <x v="1"/>
    <x v="545"/>
    <x v="1081"/>
    <n v="41"/>
    <n v="1"/>
    <n v="32.33"/>
    <n v="32.33"/>
    <x v="0"/>
    <s v="Switzerland"/>
    <x v="2"/>
    <n v="6.6"/>
    <s v="Computer"/>
    <x v="0"/>
    <s v="Windows"/>
    <n v="4"/>
    <n v="5"/>
    <n v="32.33"/>
  </r>
  <r>
    <x v="445"/>
    <x v="1"/>
    <x v="546"/>
    <x v="1082"/>
    <n v="51"/>
    <n v="3"/>
    <n v="50.59"/>
    <n v="151.77000000000001"/>
    <x v="0"/>
    <s v="Italy"/>
    <x v="2"/>
    <n v="8.61"/>
    <s v="Computer"/>
    <x v="1"/>
    <s v="Windows"/>
    <n v="3"/>
    <n v="5"/>
    <n v="151.77000000000001"/>
  </r>
  <r>
    <x v="1007"/>
    <x v="1"/>
    <x v="547"/>
    <x v="1083"/>
    <n v="75"/>
    <n v="3"/>
    <n v="32.340000000000003"/>
    <n v="97.02"/>
    <x v="0"/>
    <s v="France"/>
    <x v="0"/>
    <n v="3.03"/>
    <s v="Computer"/>
    <x v="1"/>
    <s v="Windows"/>
    <n v="3"/>
    <n v="4"/>
    <n v="97.02"/>
  </r>
  <r>
    <x v="1008"/>
    <x v="0"/>
    <x v="548"/>
    <x v="1084"/>
    <n v="36"/>
    <n v="1"/>
    <n v="48.16"/>
    <n v="48.16"/>
    <x v="0"/>
    <s v="Japan"/>
    <x v="0"/>
    <n v="6.39"/>
    <s v="Computer"/>
    <x v="0"/>
    <s v="Windows"/>
    <n v="1"/>
    <n v="5"/>
    <n v="48.16"/>
  </r>
  <r>
    <x v="1009"/>
    <x v="1"/>
    <x v="549"/>
    <x v="1085"/>
    <n v="2"/>
    <n v="3"/>
    <n v="33.11"/>
    <n v="99.33"/>
    <x v="0"/>
    <s v="Australia"/>
    <x v="1"/>
    <n v="5.59"/>
    <s v="Mobile"/>
    <x v="2"/>
    <s v="Windows"/>
    <n v="3"/>
    <n v="4"/>
    <n v="99.33"/>
  </r>
  <r>
    <x v="1010"/>
    <x v="1"/>
    <x v="549"/>
    <x v="1086"/>
    <n v="99"/>
    <n v="2"/>
    <n v="36.83"/>
    <n v="73.66"/>
    <x v="1"/>
    <s v="Canada"/>
    <x v="2"/>
    <n v="2.52"/>
    <s v="Mobile"/>
    <x v="2"/>
    <s v="Windows"/>
    <n v="4"/>
    <n v="4"/>
    <n v="0"/>
  </r>
  <r>
    <x v="1011"/>
    <x v="0"/>
    <x v="549"/>
    <x v="1087"/>
    <n v="18"/>
    <n v="3"/>
    <n v="1.97"/>
    <n v="5.91"/>
    <x v="2"/>
    <s v="Spain"/>
    <x v="0"/>
    <n v="1.23"/>
    <s v="Mobile"/>
    <x v="2"/>
    <s v="Windows"/>
    <n v="4"/>
    <n v="5"/>
    <n v="0"/>
  </r>
  <r>
    <x v="614"/>
    <x v="1"/>
    <x v="549"/>
    <x v="1088"/>
    <n v="94"/>
    <n v="1"/>
    <n v="17.63"/>
    <n v="17.63"/>
    <x v="0"/>
    <s v="Japan"/>
    <x v="0"/>
    <n v="8.8800000000000008"/>
    <s v="Computer"/>
    <x v="1"/>
    <s v="Windows"/>
    <n v="3"/>
    <n v="3"/>
    <n v="17.63"/>
  </r>
  <r>
    <x v="1012"/>
    <x v="1"/>
    <x v="550"/>
    <x v="1089"/>
    <n v="30"/>
    <n v="2"/>
    <n v="6.08"/>
    <n v="12.16"/>
    <x v="0"/>
    <s v="Russia"/>
    <x v="2"/>
    <n v="7.25"/>
    <s v="Computer"/>
    <x v="1"/>
    <s v="Windows"/>
    <n v="4"/>
    <n v="5"/>
    <n v="12.16"/>
  </r>
  <r>
    <x v="131"/>
    <x v="1"/>
    <x v="551"/>
    <x v="1090"/>
    <n v="91"/>
    <n v="1"/>
    <n v="67.48"/>
    <n v="67.48"/>
    <x v="0"/>
    <s v="Canada"/>
    <x v="2"/>
    <n v="8.89"/>
    <s v="Computer"/>
    <x v="0"/>
    <s v="Windows"/>
    <n v="5"/>
    <n v="4"/>
    <n v="67.48"/>
  </r>
  <r>
    <x v="1013"/>
    <x v="1"/>
    <x v="552"/>
    <x v="1091"/>
    <n v="30"/>
    <n v="3"/>
    <n v="6.08"/>
    <n v="18.239999999999998"/>
    <x v="0"/>
    <s v="Canada"/>
    <x v="0"/>
    <n v="4.62"/>
    <s v="Mobile"/>
    <x v="3"/>
    <s v="Android"/>
    <n v="3"/>
    <n v="3"/>
    <n v="18.239999999999998"/>
  </r>
  <r>
    <x v="1014"/>
    <x v="1"/>
    <x v="552"/>
    <x v="1092"/>
    <n v="78"/>
    <n v="1"/>
    <n v="19.66"/>
    <n v="19.66"/>
    <x v="0"/>
    <s v="Italy"/>
    <x v="1"/>
    <n v="6.98"/>
    <s v="Computer"/>
    <x v="1"/>
    <s v="Windows"/>
    <n v="4"/>
    <n v="5"/>
    <n v="19.66"/>
  </r>
  <r>
    <x v="1015"/>
    <x v="0"/>
    <x v="553"/>
    <x v="1093"/>
    <n v="24"/>
    <n v="2"/>
    <n v="99.58"/>
    <n v="199.16"/>
    <x v="1"/>
    <s v="Australia"/>
    <x v="2"/>
    <n v="0.09"/>
    <s v="Computer"/>
    <x v="0"/>
    <s v="Windows"/>
    <n v="5"/>
    <n v="4"/>
    <n v="0"/>
  </r>
  <r>
    <x v="654"/>
    <x v="1"/>
    <x v="554"/>
    <x v="1094"/>
    <n v="22"/>
    <n v="2"/>
    <n v="41.48"/>
    <n v="82.96"/>
    <x v="3"/>
    <s v="Australia"/>
    <x v="2"/>
    <n v="8.91"/>
    <s v="Computer"/>
    <x v="1"/>
    <s v="Windows"/>
    <n v="3"/>
    <n v="5"/>
    <n v="0"/>
  </r>
  <r>
    <x v="1016"/>
    <x v="0"/>
    <x v="554"/>
    <x v="1095"/>
    <n v="86"/>
    <n v="1"/>
    <n v="93.47"/>
    <n v="93.47"/>
    <x v="0"/>
    <s v="Brazil"/>
    <x v="0"/>
    <n v="6.06"/>
    <s v="Computer"/>
    <x v="0"/>
    <s v="Windows"/>
    <n v="5"/>
    <n v="5"/>
    <n v="93.47"/>
  </r>
  <r>
    <x v="425"/>
    <x v="0"/>
    <x v="554"/>
    <x v="1096"/>
    <n v="94"/>
    <n v="1"/>
    <n v="17.63"/>
    <n v="17.63"/>
    <x v="3"/>
    <s v="Germany"/>
    <x v="2"/>
    <n v="2.99"/>
    <s v="Computer"/>
    <x v="1"/>
    <s v="Windows"/>
    <n v="4"/>
    <n v="4"/>
    <n v="0"/>
  </r>
  <r>
    <x v="1017"/>
    <x v="1"/>
    <x v="554"/>
    <x v="1097"/>
    <n v="84"/>
    <n v="2"/>
    <n v="32.880000000000003"/>
    <n v="65.760000000000005"/>
    <x v="0"/>
    <s v="Japan"/>
    <x v="2"/>
    <n v="6.67"/>
    <s v="Computer"/>
    <x v="0"/>
    <s v="Windows"/>
    <n v="4"/>
    <n v="5"/>
    <n v="65.760000000000005"/>
  </r>
  <r>
    <x v="1018"/>
    <x v="0"/>
    <x v="555"/>
    <x v="1098"/>
    <n v="33"/>
    <n v="3"/>
    <n v="28.56"/>
    <n v="85.68"/>
    <x v="0"/>
    <s v="Australia"/>
    <x v="1"/>
    <n v="9.94"/>
    <s v="Computer"/>
    <x v="0"/>
    <s v="Windows"/>
    <n v="3"/>
    <n v="3"/>
    <n v="85.68"/>
  </r>
  <r>
    <x v="1019"/>
    <x v="1"/>
    <x v="556"/>
    <x v="1099"/>
    <n v="40"/>
    <n v="2"/>
    <n v="89.85"/>
    <n v="179.7"/>
    <x v="0"/>
    <s v="Mexico"/>
    <x v="1"/>
    <n v="4.2"/>
    <s v="Mobile"/>
    <x v="3"/>
    <s v="Android"/>
    <n v="4"/>
    <n v="5"/>
    <n v="179.7"/>
  </r>
  <r>
    <x v="1020"/>
    <x v="1"/>
    <x v="556"/>
    <x v="1100"/>
    <n v="29"/>
    <n v="3"/>
    <n v="1.91"/>
    <n v="5.73"/>
    <x v="0"/>
    <s v="Mexico"/>
    <x v="2"/>
    <n v="0.76"/>
    <s v="Computer"/>
    <x v="1"/>
    <s v="Windows"/>
    <n v="4"/>
    <n v="5"/>
    <n v="5.73"/>
  </r>
  <r>
    <x v="1021"/>
    <x v="1"/>
    <x v="557"/>
    <x v="1101"/>
    <n v="14"/>
    <n v="2"/>
    <n v="89.76"/>
    <n v="179.52"/>
    <x v="0"/>
    <s v="Japan"/>
    <x v="1"/>
    <n v="5.13"/>
    <s v="Computer"/>
    <x v="1"/>
    <s v="Windows"/>
    <n v="5"/>
    <n v="5"/>
    <n v="179.52"/>
  </r>
  <r>
    <x v="399"/>
    <x v="1"/>
    <x v="558"/>
    <x v="1102"/>
    <n v="19"/>
    <n v="3"/>
    <n v="13.2"/>
    <n v="39.6"/>
    <x v="0"/>
    <s v="Spain"/>
    <x v="0"/>
    <n v="8.26"/>
    <s v="Mobile"/>
    <x v="2"/>
    <s v="Windows"/>
    <n v="5"/>
    <n v="2"/>
    <n v="39.6"/>
  </r>
  <r>
    <x v="1022"/>
    <x v="1"/>
    <x v="559"/>
    <x v="1103"/>
    <n v="77"/>
    <n v="2"/>
    <n v="20.399999999999999"/>
    <n v="40.799999999999997"/>
    <x v="1"/>
    <s v="Mexico"/>
    <x v="2"/>
    <n v="3.66"/>
    <s v="Computer"/>
    <x v="0"/>
    <s v="Windows"/>
    <n v="4"/>
    <n v="5"/>
    <n v="0"/>
  </r>
  <r>
    <x v="1023"/>
    <x v="1"/>
    <x v="559"/>
    <x v="1104"/>
    <n v="35"/>
    <n v="1"/>
    <n v="78.78"/>
    <n v="78.78"/>
    <x v="0"/>
    <s v="Poland"/>
    <x v="0"/>
    <n v="2.48"/>
    <s v="Computer"/>
    <x v="1"/>
    <s v="Windows"/>
    <n v="5"/>
    <n v="5"/>
    <n v="78.78"/>
  </r>
  <r>
    <x v="1024"/>
    <x v="1"/>
    <x v="559"/>
    <x v="1105"/>
    <n v="5"/>
    <n v="2"/>
    <n v="11.97"/>
    <n v="23.94"/>
    <x v="0"/>
    <s v="Poland"/>
    <x v="0"/>
    <n v="4.8099999999999996"/>
    <s v="Computer"/>
    <x v="1"/>
    <s v="Linux"/>
    <n v="5"/>
    <n v="5"/>
    <n v="23.94"/>
  </r>
  <r>
    <x v="1025"/>
    <x v="1"/>
    <x v="560"/>
    <x v="1106"/>
    <n v="42"/>
    <n v="1"/>
    <n v="74.77"/>
    <n v="74.77"/>
    <x v="0"/>
    <s v="Brazil"/>
    <x v="1"/>
    <n v="6.47"/>
    <s v="Computer"/>
    <x v="0"/>
    <s v="Windows"/>
    <n v="5"/>
    <n v="3"/>
    <n v="74.77"/>
  </r>
  <r>
    <x v="1026"/>
    <x v="1"/>
    <x v="560"/>
    <x v="1107"/>
    <n v="43"/>
    <n v="2"/>
    <n v="30.66"/>
    <n v="61.32"/>
    <x v="2"/>
    <s v="United States"/>
    <x v="0"/>
    <n v="9.89"/>
    <s v="Computer"/>
    <x v="1"/>
    <s v="Linux"/>
    <n v="5"/>
    <n v="5"/>
    <n v="0"/>
  </r>
  <r>
    <x v="1027"/>
    <x v="1"/>
    <x v="561"/>
    <x v="1108"/>
    <n v="96"/>
    <n v="1"/>
    <n v="36.96"/>
    <n v="36.96"/>
    <x v="0"/>
    <s v="United Kingdom"/>
    <x v="2"/>
    <n v="5.26"/>
    <s v="Computer"/>
    <x v="1"/>
    <s v="Mac"/>
    <n v="5"/>
    <n v="4"/>
    <n v="36.96"/>
  </r>
  <r>
    <x v="1028"/>
    <x v="0"/>
    <x v="561"/>
    <x v="1109"/>
    <n v="74"/>
    <n v="2"/>
    <n v="33.51"/>
    <n v="67.02"/>
    <x v="1"/>
    <s v="Italy"/>
    <x v="2"/>
    <n v="9.74"/>
    <s v="Computer"/>
    <x v="0"/>
    <s v="Windows"/>
    <n v="3"/>
    <n v="2"/>
    <n v="0"/>
  </r>
  <r>
    <x v="1029"/>
    <x v="0"/>
    <x v="562"/>
    <x v="1110"/>
    <n v="100"/>
    <n v="3"/>
    <n v="98.59"/>
    <n v="295.77"/>
    <x v="1"/>
    <s v="France"/>
    <x v="2"/>
    <n v="1.06"/>
    <s v="Computer"/>
    <x v="1"/>
    <s v="Windows"/>
    <n v="5"/>
    <n v="5"/>
    <n v="0"/>
  </r>
  <r>
    <x v="1030"/>
    <x v="1"/>
    <x v="563"/>
    <x v="1111"/>
    <n v="96"/>
    <n v="1"/>
    <n v="36.96"/>
    <n v="36.96"/>
    <x v="3"/>
    <s v="Japan"/>
    <x v="2"/>
    <n v="7.43"/>
    <s v="Computer"/>
    <x v="1"/>
    <s v="Windows"/>
    <n v="3"/>
    <n v="5"/>
    <n v="0"/>
  </r>
  <r>
    <x v="1031"/>
    <x v="1"/>
    <x v="563"/>
    <x v="1112"/>
    <n v="49"/>
    <n v="2"/>
    <n v="99.72"/>
    <n v="199.44"/>
    <x v="0"/>
    <s v="Russia"/>
    <x v="2"/>
    <n v="6.96"/>
    <s v="Computer"/>
    <x v="1"/>
    <s v="Mac"/>
    <n v="4"/>
    <n v="4"/>
    <n v="199.44"/>
  </r>
  <r>
    <x v="1032"/>
    <x v="1"/>
    <x v="563"/>
    <x v="1113"/>
    <n v="19"/>
    <n v="1"/>
    <n v="13.2"/>
    <n v="13.2"/>
    <x v="1"/>
    <s v="Poland"/>
    <x v="0"/>
    <n v="1.44"/>
    <s v="Computer"/>
    <x v="1"/>
    <s v="Windows"/>
    <n v="5"/>
    <n v="4"/>
    <n v="0"/>
  </r>
  <r>
    <x v="1033"/>
    <x v="1"/>
    <x v="564"/>
    <x v="1114"/>
    <n v="56"/>
    <n v="2"/>
    <n v="87.34"/>
    <n v="174.68"/>
    <x v="0"/>
    <s v="Japan"/>
    <x v="2"/>
    <n v="6.95"/>
    <s v="Computer"/>
    <x v="0"/>
    <s v="Windows"/>
    <n v="1"/>
    <n v="5"/>
    <n v="174.68"/>
  </r>
  <r>
    <x v="1034"/>
    <x v="1"/>
    <x v="564"/>
    <x v="1115"/>
    <n v="32"/>
    <n v="2"/>
    <n v="91.37"/>
    <n v="182.74"/>
    <x v="0"/>
    <s v="United States"/>
    <x v="2"/>
    <n v="7.41"/>
    <s v="Computer"/>
    <x v="0"/>
    <s v="Windows"/>
    <n v="5"/>
    <n v="5"/>
    <n v="182.74"/>
  </r>
  <r>
    <x v="1035"/>
    <x v="1"/>
    <x v="564"/>
    <x v="1116"/>
    <n v="56"/>
    <n v="1"/>
    <n v="87.34"/>
    <n v="87.34"/>
    <x v="0"/>
    <s v="South Korea"/>
    <x v="2"/>
    <n v="1.69"/>
    <s v="Computer"/>
    <x v="1"/>
    <s v="Windows"/>
    <n v="4"/>
    <n v="3"/>
    <n v="87.34"/>
  </r>
  <r>
    <x v="1036"/>
    <x v="1"/>
    <x v="564"/>
    <x v="1117"/>
    <n v="69"/>
    <n v="3"/>
    <n v="96.47"/>
    <n v="289.41000000000003"/>
    <x v="3"/>
    <s v="Canada"/>
    <x v="2"/>
    <n v="2.35"/>
    <s v="Computer"/>
    <x v="0"/>
    <s v="Linux"/>
    <n v="3"/>
    <n v="3"/>
    <n v="0"/>
  </r>
  <r>
    <x v="1037"/>
    <x v="1"/>
    <x v="565"/>
    <x v="1118"/>
    <n v="46"/>
    <n v="2"/>
    <n v="9.8800000000000008"/>
    <n v="19.760000000000002"/>
    <x v="2"/>
    <s v="United States"/>
    <x v="2"/>
    <n v="5.3"/>
    <s v="Computer"/>
    <x v="0"/>
    <s v="Linux"/>
    <n v="5"/>
    <n v="4"/>
    <n v="0"/>
  </r>
  <r>
    <x v="1038"/>
    <x v="1"/>
    <x v="565"/>
    <x v="1119"/>
    <n v="45"/>
    <n v="3"/>
    <n v="3.67"/>
    <n v="11.01"/>
    <x v="1"/>
    <s v="Canada"/>
    <x v="2"/>
    <n v="2.4700000000000002"/>
    <s v="Mobile"/>
    <x v="3"/>
    <s v="Android"/>
    <n v="5"/>
    <n v="2"/>
    <n v="0"/>
  </r>
  <r>
    <x v="1039"/>
    <x v="0"/>
    <x v="566"/>
    <x v="1120"/>
    <n v="42"/>
    <n v="2"/>
    <n v="74.77"/>
    <n v="149.54"/>
    <x v="0"/>
    <s v="Russia"/>
    <x v="2"/>
    <n v="5.89"/>
    <s v="Computer"/>
    <x v="0"/>
    <s v="Windows"/>
    <n v="4"/>
    <n v="4"/>
    <n v="149.54"/>
  </r>
  <r>
    <x v="1040"/>
    <x v="0"/>
    <x v="567"/>
    <x v="1121"/>
    <n v="84"/>
    <n v="3"/>
    <n v="32.880000000000003"/>
    <n v="98.64"/>
    <x v="2"/>
    <s v="Australia"/>
    <x v="0"/>
    <n v="9.65"/>
    <s v="Mobile"/>
    <x v="3"/>
    <s v="Android"/>
    <n v="5"/>
    <n v="5"/>
    <n v="0"/>
  </r>
  <r>
    <x v="1041"/>
    <x v="1"/>
    <x v="567"/>
    <x v="1122"/>
    <n v="20"/>
    <n v="2"/>
    <n v="81.89"/>
    <n v="163.78"/>
    <x v="3"/>
    <s v="China"/>
    <x v="2"/>
    <n v="4.3099999999999996"/>
    <s v="Mobile"/>
    <x v="2"/>
    <s v="Windows"/>
    <n v="5"/>
    <n v="4"/>
    <n v="0"/>
  </r>
  <r>
    <x v="1042"/>
    <x v="1"/>
    <x v="568"/>
    <x v="1123"/>
    <n v="69"/>
    <n v="3"/>
    <n v="96.47"/>
    <n v="289.41000000000003"/>
    <x v="0"/>
    <s v="United States"/>
    <x v="1"/>
    <n v="3.19"/>
    <s v="Computer"/>
    <x v="1"/>
    <s v="Windows"/>
    <n v="4"/>
    <n v="5"/>
    <n v="289.41000000000003"/>
  </r>
  <r>
    <x v="1043"/>
    <x v="1"/>
    <x v="569"/>
    <x v="1124"/>
    <n v="13"/>
    <n v="3"/>
    <n v="41.29"/>
    <n v="123.87"/>
    <x v="0"/>
    <s v="Netherlands"/>
    <x v="2"/>
    <n v="4.1900000000000004"/>
    <s v="Computer"/>
    <x v="1"/>
    <s v="Windows"/>
    <n v="5"/>
    <n v="3"/>
    <n v="123.87"/>
  </r>
  <r>
    <x v="1044"/>
    <x v="1"/>
    <x v="569"/>
    <x v="1125"/>
    <n v="48"/>
    <n v="1"/>
    <n v="31.26"/>
    <n v="31.26"/>
    <x v="2"/>
    <s v="India"/>
    <x v="2"/>
    <n v="3.38"/>
    <s v="Computer"/>
    <x v="0"/>
    <s v="Linux"/>
    <n v="4"/>
    <n v="4"/>
    <n v="0"/>
  </r>
  <r>
    <x v="1045"/>
    <x v="0"/>
    <x v="570"/>
    <x v="1126"/>
    <n v="46"/>
    <n v="2"/>
    <n v="9.8800000000000008"/>
    <n v="19.760000000000002"/>
    <x v="0"/>
    <s v="Japan"/>
    <x v="2"/>
    <n v="0.74"/>
    <s v="Mobile"/>
    <x v="3"/>
    <s v="Android"/>
    <n v="4"/>
    <n v="4"/>
    <n v="19.760000000000002"/>
  </r>
  <r>
    <x v="1046"/>
    <x v="1"/>
    <x v="571"/>
    <x v="1127"/>
    <n v="40"/>
    <n v="2"/>
    <n v="89.85"/>
    <n v="179.7"/>
    <x v="3"/>
    <s v="Vietnam"/>
    <x v="2"/>
    <n v="6.64"/>
    <s v="Computer"/>
    <x v="0"/>
    <s v="Windows"/>
    <n v="4"/>
    <n v="5"/>
    <n v="0"/>
  </r>
  <r>
    <x v="1047"/>
    <x v="1"/>
    <x v="571"/>
    <x v="1128"/>
    <n v="44"/>
    <n v="1"/>
    <n v="52.78"/>
    <n v="52.78"/>
    <x v="0"/>
    <s v="United States"/>
    <x v="2"/>
    <n v="9.51"/>
    <s v="Computer"/>
    <x v="1"/>
    <s v="Linux"/>
    <n v="5"/>
    <n v="5"/>
    <n v="52.78"/>
  </r>
  <r>
    <x v="60"/>
    <x v="1"/>
    <x v="572"/>
    <x v="1129"/>
    <n v="74"/>
    <n v="3"/>
    <n v="33.51"/>
    <n v="100.53"/>
    <x v="0"/>
    <s v="Spain"/>
    <x v="1"/>
    <n v="2.54"/>
    <s v="Mobile"/>
    <x v="3"/>
    <s v="Android"/>
    <n v="3"/>
    <n v="5"/>
    <n v="100.53"/>
  </r>
  <r>
    <x v="1048"/>
    <x v="0"/>
    <x v="572"/>
    <x v="1130"/>
    <n v="30"/>
    <n v="3"/>
    <n v="6.08"/>
    <n v="18.239999999999998"/>
    <x v="0"/>
    <s v="Poland"/>
    <x v="0"/>
    <n v="1.35"/>
    <s v="Computer"/>
    <x v="1"/>
    <s v="Mac"/>
    <n v="4"/>
    <n v="5"/>
    <n v="18.239999999999998"/>
  </r>
  <r>
    <x v="1049"/>
    <x v="0"/>
    <x v="572"/>
    <x v="1131"/>
    <n v="64"/>
    <n v="3"/>
    <n v="35.229999999999997"/>
    <n v="105.69"/>
    <x v="2"/>
    <s v="Turkey"/>
    <x v="2"/>
    <n v="9.7100000000000009"/>
    <s v="Computer"/>
    <x v="0"/>
    <s v="Windows"/>
    <n v="5"/>
    <n v="5"/>
    <n v="0"/>
  </r>
  <r>
    <x v="1050"/>
    <x v="0"/>
    <x v="573"/>
    <x v="1132"/>
    <n v="67"/>
    <n v="1"/>
    <n v="17.22"/>
    <n v="17.22"/>
    <x v="3"/>
    <s v="Germany"/>
    <x v="0"/>
    <n v="7.41"/>
    <s v="Mobile"/>
    <x v="2"/>
    <s v="iOS"/>
    <n v="4"/>
    <n v="5"/>
    <n v="0"/>
  </r>
  <r>
    <x v="1051"/>
    <x v="0"/>
    <x v="574"/>
    <x v="1133"/>
    <n v="12"/>
    <n v="1"/>
    <n v="86.11"/>
    <n v="86.11"/>
    <x v="1"/>
    <s v="South Korea"/>
    <x v="2"/>
    <n v="2.7"/>
    <s v="Computer"/>
    <x v="0"/>
    <s v="Windows"/>
    <n v="5"/>
    <n v="4"/>
    <n v="0"/>
  </r>
  <r>
    <x v="1052"/>
    <x v="0"/>
    <x v="574"/>
    <x v="1134"/>
    <n v="6"/>
    <n v="1"/>
    <n v="8.07"/>
    <n v="8.07"/>
    <x v="1"/>
    <s v="Philippines"/>
    <x v="1"/>
    <n v="6.23"/>
    <s v="Computer"/>
    <x v="1"/>
    <s v="Windows"/>
    <n v="4"/>
    <n v="5"/>
    <n v="0"/>
  </r>
  <r>
    <x v="1053"/>
    <x v="0"/>
    <x v="575"/>
    <x v="1135"/>
    <n v="81"/>
    <n v="3"/>
    <n v="52.96"/>
    <n v="158.88"/>
    <x v="0"/>
    <s v="United Kingdom"/>
    <x v="0"/>
    <n v="1.93"/>
    <s v="Computer"/>
    <x v="0"/>
    <s v="Windows"/>
    <n v="4"/>
    <n v="4"/>
    <n v="158.88"/>
  </r>
  <r>
    <x v="1054"/>
    <x v="1"/>
    <x v="575"/>
    <x v="1136"/>
    <n v="58"/>
    <n v="3"/>
    <n v="74.55"/>
    <n v="223.65"/>
    <x v="1"/>
    <s v="Germany"/>
    <x v="2"/>
    <n v="4.37"/>
    <s v="Mobile"/>
    <x v="2"/>
    <s v="Android"/>
    <n v="2"/>
    <n v="3"/>
    <n v="0"/>
  </r>
  <r>
    <x v="1055"/>
    <x v="0"/>
    <x v="575"/>
    <x v="1137"/>
    <n v="93"/>
    <n v="3"/>
    <n v="67.459999999999994"/>
    <n v="202.38"/>
    <x v="3"/>
    <s v="Canada"/>
    <x v="0"/>
    <n v="2.5"/>
    <s v="Mobile"/>
    <x v="2"/>
    <s v="Android"/>
    <n v="4"/>
    <n v="4"/>
    <n v="0"/>
  </r>
  <r>
    <x v="347"/>
    <x v="1"/>
    <x v="576"/>
    <x v="1138"/>
    <n v="79"/>
    <n v="1"/>
    <n v="33.28"/>
    <n v="33.28"/>
    <x v="0"/>
    <s v="Russia"/>
    <x v="2"/>
    <n v="3.28"/>
    <s v="Mobile"/>
    <x v="2"/>
    <s v="Windows"/>
    <n v="4"/>
    <n v="5"/>
    <n v="33.28"/>
  </r>
  <r>
    <x v="1056"/>
    <x v="1"/>
    <x v="576"/>
    <x v="1139"/>
    <n v="70"/>
    <n v="3"/>
    <n v="63.88"/>
    <n v="191.64"/>
    <x v="0"/>
    <s v="Vietnam"/>
    <x v="0"/>
    <n v="9.48"/>
    <s v="Computer"/>
    <x v="0"/>
    <s v="Windows"/>
    <n v="3"/>
    <n v="5"/>
    <n v="191.64"/>
  </r>
  <r>
    <x v="1057"/>
    <x v="0"/>
    <x v="577"/>
    <x v="1140"/>
    <n v="99"/>
    <n v="1"/>
    <n v="36.83"/>
    <n v="36.83"/>
    <x v="3"/>
    <s v="Taiwan"/>
    <x v="0"/>
    <n v="5.43"/>
    <s v="Computer"/>
    <x v="1"/>
    <s v="Mac"/>
    <n v="2"/>
    <n v="4"/>
    <n v="0"/>
  </r>
  <r>
    <x v="1058"/>
    <x v="1"/>
    <x v="577"/>
    <x v="1141"/>
    <n v="88"/>
    <n v="3"/>
    <n v="40.950000000000003"/>
    <n v="122.85"/>
    <x v="0"/>
    <s v="Germany"/>
    <x v="2"/>
    <n v="4.47"/>
    <s v="Computer"/>
    <x v="1"/>
    <s v="Windows"/>
    <n v="4"/>
    <n v="3"/>
    <n v="122.85"/>
  </r>
  <r>
    <x v="1059"/>
    <x v="1"/>
    <x v="577"/>
    <x v="1142"/>
    <n v="47"/>
    <n v="2"/>
    <n v="64.64"/>
    <n v="129.28"/>
    <x v="3"/>
    <s v="India"/>
    <x v="1"/>
    <n v="1.52"/>
    <s v="Mobile"/>
    <x v="2"/>
    <s v="Windows"/>
    <n v="4"/>
    <n v="4"/>
    <n v="0"/>
  </r>
  <r>
    <x v="1060"/>
    <x v="1"/>
    <x v="577"/>
    <x v="1143"/>
    <n v="83"/>
    <n v="1"/>
    <n v="1.22"/>
    <n v="1.22"/>
    <x v="2"/>
    <s v="Thailand"/>
    <x v="2"/>
    <n v="7.96"/>
    <s v="Mobile"/>
    <x v="3"/>
    <s v="Android"/>
    <n v="5"/>
    <n v="5"/>
    <n v="0"/>
  </r>
  <r>
    <x v="1061"/>
    <x v="1"/>
    <x v="578"/>
    <x v="1144"/>
    <n v="98"/>
    <n v="1"/>
    <n v="85.04"/>
    <n v="85.04"/>
    <x v="0"/>
    <s v="Netherlands"/>
    <x v="2"/>
    <n v="3.48"/>
    <s v="Computer"/>
    <x v="0"/>
    <s v="Windows"/>
    <n v="3"/>
    <n v="3"/>
    <n v="85.04"/>
  </r>
  <r>
    <x v="1062"/>
    <x v="1"/>
    <x v="579"/>
    <x v="1145"/>
    <n v="75"/>
    <n v="2"/>
    <n v="32.340000000000003"/>
    <n v="64.680000000000007"/>
    <x v="0"/>
    <s v="Brazil"/>
    <x v="2"/>
    <n v="3.14"/>
    <s v="Computer"/>
    <x v="0"/>
    <s v="Windows"/>
    <n v="2"/>
    <n v="5"/>
    <n v="64.680000000000007"/>
  </r>
  <r>
    <x v="1063"/>
    <x v="1"/>
    <x v="580"/>
    <x v="1146"/>
    <n v="88"/>
    <n v="2"/>
    <n v="40.950000000000003"/>
    <n v="81.900000000000006"/>
    <x v="0"/>
    <s v="Mexico"/>
    <x v="1"/>
    <n v="5.97"/>
    <s v="Computer"/>
    <x v="0"/>
    <s v="Windows"/>
    <n v="3"/>
    <n v="3"/>
    <n v="81.900000000000006"/>
  </r>
  <r>
    <x v="1064"/>
    <x v="0"/>
    <x v="580"/>
    <x v="1147"/>
    <n v="85"/>
    <n v="3"/>
    <n v="68.31"/>
    <n v="204.93"/>
    <x v="2"/>
    <s v="Thailand"/>
    <x v="2"/>
    <n v="0.98"/>
    <s v="Computer"/>
    <x v="0"/>
    <s v="Windows"/>
    <n v="5"/>
    <n v="3"/>
    <n v="0"/>
  </r>
  <r>
    <x v="1065"/>
    <x v="0"/>
    <x v="581"/>
    <x v="1148"/>
    <n v="59"/>
    <n v="3"/>
    <n v="79.569999999999993"/>
    <n v="238.71"/>
    <x v="1"/>
    <s v="Germany"/>
    <x v="2"/>
    <n v="5.78"/>
    <s v="Computer"/>
    <x v="0"/>
    <s v="Windows"/>
    <n v="5"/>
    <n v="4"/>
    <n v="0"/>
  </r>
  <r>
    <x v="1066"/>
    <x v="1"/>
    <x v="581"/>
    <x v="1149"/>
    <n v="26"/>
    <n v="2"/>
    <n v="34.43"/>
    <n v="68.86"/>
    <x v="2"/>
    <s v="Italy"/>
    <x v="2"/>
    <n v="2.54"/>
    <s v="Computer"/>
    <x v="1"/>
    <s v="Linux"/>
    <n v="4"/>
    <n v="5"/>
    <n v="0"/>
  </r>
  <r>
    <x v="1067"/>
    <x v="1"/>
    <x v="581"/>
    <x v="1150"/>
    <n v="97"/>
    <n v="3"/>
    <n v="56.74"/>
    <n v="170.22"/>
    <x v="0"/>
    <s v="Japan"/>
    <x v="2"/>
    <n v="1.3"/>
    <s v="Mobile"/>
    <x v="3"/>
    <s v="Android"/>
    <n v="4"/>
    <n v="4"/>
    <n v="170.22"/>
  </r>
  <r>
    <x v="1068"/>
    <x v="0"/>
    <x v="581"/>
    <x v="1151"/>
    <n v="21"/>
    <n v="3"/>
    <n v="98.91"/>
    <n v="296.73"/>
    <x v="0"/>
    <s v="Japan"/>
    <x v="0"/>
    <n v="4.87"/>
    <s v="Computer"/>
    <x v="1"/>
    <s v="Windows"/>
    <n v="5"/>
    <n v="5"/>
    <n v="296.73"/>
  </r>
  <r>
    <x v="1069"/>
    <x v="1"/>
    <x v="582"/>
    <x v="1152"/>
    <n v="99"/>
    <n v="2"/>
    <n v="36.83"/>
    <n v="73.66"/>
    <x v="1"/>
    <s v="Australia"/>
    <x v="1"/>
    <n v="7.24"/>
    <s v="Mobile"/>
    <x v="3"/>
    <s v="Android"/>
    <n v="5"/>
    <n v="2"/>
    <n v="0"/>
  </r>
  <r>
    <x v="1070"/>
    <x v="1"/>
    <x v="582"/>
    <x v="1153"/>
    <n v="1"/>
    <n v="3"/>
    <n v="81.91"/>
    <n v="245.73"/>
    <x v="1"/>
    <s v="Belgium"/>
    <x v="0"/>
    <n v="8.08"/>
    <s v="Computer"/>
    <x v="0"/>
    <s v="Windows"/>
    <n v="3"/>
    <n v="3"/>
    <n v="0"/>
  </r>
  <r>
    <x v="1071"/>
    <x v="1"/>
    <x v="583"/>
    <x v="1154"/>
    <n v="20"/>
    <n v="1"/>
    <n v="81.89"/>
    <n v="81.89"/>
    <x v="2"/>
    <s v="Russia"/>
    <x v="1"/>
    <n v="0.97"/>
    <s v="Computer"/>
    <x v="1"/>
    <s v="Windows"/>
    <n v="5"/>
    <n v="2"/>
    <n v="0"/>
  </r>
  <r>
    <x v="1072"/>
    <x v="1"/>
    <x v="583"/>
    <x v="1155"/>
    <n v="52"/>
    <n v="3"/>
    <n v="20.149999999999999"/>
    <n v="60.45"/>
    <x v="0"/>
    <s v="Netherlands"/>
    <x v="0"/>
    <n v="3.18"/>
    <s v="Mobile"/>
    <x v="2"/>
    <s v="Android"/>
    <n v="5"/>
    <n v="4"/>
    <n v="60.45"/>
  </r>
  <r>
    <x v="1073"/>
    <x v="1"/>
    <x v="584"/>
    <x v="1156"/>
    <n v="28"/>
    <n v="2"/>
    <n v="5.32"/>
    <n v="10.64"/>
    <x v="0"/>
    <s v="Germany"/>
    <x v="1"/>
    <n v="8.9"/>
    <s v="Computer"/>
    <x v="1"/>
    <s v="Windows"/>
    <n v="5"/>
    <n v="3"/>
    <n v="10.64"/>
  </r>
  <r>
    <x v="1074"/>
    <x v="1"/>
    <x v="584"/>
    <x v="1157"/>
    <n v="64"/>
    <n v="3"/>
    <n v="35.229999999999997"/>
    <n v="105.69"/>
    <x v="0"/>
    <s v="Argentina"/>
    <x v="2"/>
    <n v="4.5999999999999996"/>
    <s v="Computer"/>
    <x v="1"/>
    <s v="Linux"/>
    <n v="5"/>
    <n v="5"/>
    <n v="105.69"/>
  </r>
  <r>
    <x v="1075"/>
    <x v="1"/>
    <x v="585"/>
    <x v="1158"/>
    <n v="94"/>
    <n v="2"/>
    <n v="17.63"/>
    <n v="35.26"/>
    <x v="0"/>
    <s v="United Kingdom"/>
    <x v="2"/>
    <n v="0.5"/>
    <s v="Computer"/>
    <x v="1"/>
    <s v="Linux"/>
    <n v="3"/>
    <n v="5"/>
    <n v="35.26"/>
  </r>
  <r>
    <x v="1076"/>
    <x v="1"/>
    <x v="585"/>
    <x v="1159"/>
    <n v="60"/>
    <n v="1"/>
    <n v="91.28"/>
    <n v="91.28"/>
    <x v="3"/>
    <s v="China"/>
    <x v="0"/>
    <n v="0.82"/>
    <s v="Computer"/>
    <x v="1"/>
    <s v="Windows"/>
    <n v="5"/>
    <n v="3"/>
    <n v="0"/>
  </r>
  <r>
    <x v="1077"/>
    <x v="0"/>
    <x v="585"/>
    <x v="1160"/>
    <n v="44"/>
    <n v="3"/>
    <n v="52.78"/>
    <n v="158.34"/>
    <x v="1"/>
    <s v="United States"/>
    <x v="1"/>
    <n v="8.58"/>
    <s v="Mobile"/>
    <x v="2"/>
    <s v="Windows"/>
    <n v="5"/>
    <n v="5"/>
    <n v="0"/>
  </r>
  <r>
    <x v="1078"/>
    <x v="0"/>
    <x v="586"/>
    <x v="1161"/>
    <n v="81"/>
    <n v="1"/>
    <n v="52.96"/>
    <n v="52.96"/>
    <x v="0"/>
    <s v="Australia"/>
    <x v="0"/>
    <n v="1.05"/>
    <s v="Computer"/>
    <x v="1"/>
    <s v="Windows"/>
    <n v="5"/>
    <n v="5"/>
    <n v="52.96"/>
  </r>
  <r>
    <x v="1079"/>
    <x v="0"/>
    <x v="587"/>
    <x v="1162"/>
    <n v="4"/>
    <n v="1"/>
    <n v="32.43"/>
    <n v="32.43"/>
    <x v="0"/>
    <s v="Vietnam"/>
    <x v="0"/>
    <n v="3.15"/>
    <s v="Mobile"/>
    <x v="2"/>
    <s v="Windows"/>
    <n v="5"/>
    <n v="5"/>
    <n v="32.43"/>
  </r>
  <r>
    <x v="1080"/>
    <x v="0"/>
    <x v="588"/>
    <x v="1163"/>
    <n v="86"/>
    <n v="2"/>
    <n v="93.47"/>
    <n v="186.94"/>
    <x v="0"/>
    <s v="Switzerland"/>
    <x v="2"/>
    <n v="4.67"/>
    <s v="Computer"/>
    <x v="0"/>
    <s v="Windows"/>
    <n v="5"/>
    <n v="3"/>
    <n v="186.94"/>
  </r>
  <r>
    <x v="1081"/>
    <x v="0"/>
    <x v="588"/>
    <x v="1164"/>
    <n v="45"/>
    <n v="2"/>
    <n v="3.67"/>
    <n v="7.34"/>
    <x v="1"/>
    <s v="Brazil"/>
    <x v="2"/>
    <n v="9.81"/>
    <s v="Computer"/>
    <x v="0"/>
    <s v="Linux"/>
    <n v="3"/>
    <n v="5"/>
    <n v="0"/>
  </r>
  <r>
    <x v="1082"/>
    <x v="1"/>
    <x v="589"/>
    <x v="1165"/>
    <n v="8"/>
    <n v="3"/>
    <n v="67.180000000000007"/>
    <n v="201.54"/>
    <x v="1"/>
    <s v="Turkey"/>
    <x v="0"/>
    <n v="7.16"/>
    <s v="Computer"/>
    <x v="1"/>
    <s v="Windows"/>
    <n v="4"/>
    <n v="4"/>
    <n v="0"/>
  </r>
  <r>
    <x v="1083"/>
    <x v="1"/>
    <x v="590"/>
    <x v="1166"/>
    <n v="41"/>
    <n v="2"/>
    <n v="32.33"/>
    <n v="64.66"/>
    <x v="3"/>
    <s v="Spain"/>
    <x v="0"/>
    <n v="8.94"/>
    <s v="Computer"/>
    <x v="1"/>
    <s v="Windows"/>
    <n v="3"/>
    <n v="3"/>
    <n v="0"/>
  </r>
  <r>
    <x v="1084"/>
    <x v="1"/>
    <x v="591"/>
    <x v="1167"/>
    <n v="23"/>
    <n v="2"/>
    <n v="95.72"/>
    <n v="191.44"/>
    <x v="0"/>
    <s v="Argentina"/>
    <x v="1"/>
    <n v="0.32"/>
    <s v="Computer"/>
    <x v="0"/>
    <s v="Windows"/>
    <n v="4"/>
    <n v="5"/>
    <n v="191.44"/>
  </r>
  <r>
    <x v="1085"/>
    <x v="1"/>
    <x v="591"/>
    <x v="1168"/>
    <n v="58"/>
    <n v="1"/>
    <n v="74.55"/>
    <n v="74.55"/>
    <x v="2"/>
    <s v="Vietnam"/>
    <x v="2"/>
    <n v="2.4900000000000002"/>
    <s v="Computer"/>
    <x v="1"/>
    <s v="Windows"/>
    <n v="5"/>
    <n v="3"/>
    <n v="0"/>
  </r>
  <r>
    <x v="1086"/>
    <x v="1"/>
    <x v="592"/>
    <x v="1169"/>
    <n v="85"/>
    <n v="2"/>
    <n v="68.31"/>
    <n v="136.62"/>
    <x v="0"/>
    <s v="France"/>
    <x v="1"/>
    <n v="6.32"/>
    <s v="Computer"/>
    <x v="0"/>
    <s v="Windows"/>
    <n v="5"/>
    <n v="5"/>
    <n v="136.62"/>
  </r>
  <r>
    <x v="1087"/>
    <x v="1"/>
    <x v="592"/>
    <x v="1170"/>
    <n v="43"/>
    <n v="2"/>
    <n v="30.66"/>
    <n v="61.32"/>
    <x v="3"/>
    <s v="Taiwan"/>
    <x v="1"/>
    <n v="9.49"/>
    <s v="Computer"/>
    <x v="0"/>
    <s v="Windows"/>
    <n v="5"/>
    <n v="5"/>
    <n v="0"/>
  </r>
  <r>
    <x v="1088"/>
    <x v="1"/>
    <x v="593"/>
    <x v="1171"/>
    <n v="35"/>
    <n v="3"/>
    <n v="78.78"/>
    <n v="236.34"/>
    <x v="0"/>
    <s v="Canada"/>
    <x v="1"/>
    <n v="5.1100000000000003"/>
    <s v="Mobile"/>
    <x v="3"/>
    <s v="Android"/>
    <n v="3"/>
    <n v="4"/>
    <n v="236.34"/>
  </r>
  <r>
    <x v="1089"/>
    <x v="0"/>
    <x v="593"/>
    <x v="1172"/>
    <n v="20"/>
    <n v="2"/>
    <n v="81.89"/>
    <n v="163.78"/>
    <x v="1"/>
    <s v="Italy"/>
    <x v="0"/>
    <n v="9.5299999999999994"/>
    <s v="Mobile"/>
    <x v="2"/>
    <s v="Android"/>
    <n v="4"/>
    <n v="3"/>
    <n v="0"/>
  </r>
  <r>
    <x v="1090"/>
    <x v="1"/>
    <x v="594"/>
    <x v="1173"/>
    <n v="47"/>
    <n v="2"/>
    <n v="64.64"/>
    <n v="129.28"/>
    <x v="0"/>
    <s v="Germany"/>
    <x v="2"/>
    <n v="4.4000000000000004"/>
    <s v="Computer"/>
    <x v="0"/>
    <s v="Windows"/>
    <n v="3"/>
    <n v="4"/>
    <n v="129.28"/>
  </r>
  <r>
    <x v="1091"/>
    <x v="1"/>
    <x v="594"/>
    <x v="1174"/>
    <n v="13"/>
    <n v="3"/>
    <n v="41.29"/>
    <n v="123.87"/>
    <x v="1"/>
    <s v="Canada"/>
    <x v="2"/>
    <n v="3.22"/>
    <s v="Mobile"/>
    <x v="2"/>
    <s v="Windows"/>
    <n v="5"/>
    <n v="5"/>
    <n v="0"/>
  </r>
  <r>
    <x v="1092"/>
    <x v="1"/>
    <x v="595"/>
    <x v="1175"/>
    <n v="13"/>
    <n v="1"/>
    <n v="41.29"/>
    <n v="41.29"/>
    <x v="0"/>
    <s v="Mexico"/>
    <x v="1"/>
    <n v="1.48"/>
    <s v="Computer"/>
    <x v="0"/>
    <s v="Windows"/>
    <n v="4"/>
    <n v="4"/>
    <n v="41.29"/>
  </r>
  <r>
    <x v="1093"/>
    <x v="1"/>
    <x v="596"/>
    <x v="1176"/>
    <n v="31"/>
    <n v="2"/>
    <n v="43.5"/>
    <n v="87"/>
    <x v="0"/>
    <s v="India"/>
    <x v="0"/>
    <n v="3.11"/>
    <s v="Mobile"/>
    <x v="3"/>
    <s v="Android"/>
    <n v="4"/>
    <n v="5"/>
    <n v="87"/>
  </r>
  <r>
    <x v="1094"/>
    <x v="1"/>
    <x v="596"/>
    <x v="1177"/>
    <n v="9"/>
    <n v="3"/>
    <n v="73.83"/>
    <n v="221.49"/>
    <x v="0"/>
    <s v="Japan"/>
    <x v="2"/>
    <n v="2.68"/>
    <s v="Computer"/>
    <x v="0"/>
    <s v="Windows"/>
    <n v="2"/>
    <n v="5"/>
    <n v="221.49"/>
  </r>
  <r>
    <x v="521"/>
    <x v="0"/>
    <x v="596"/>
    <x v="1178"/>
    <n v="90"/>
    <n v="1"/>
    <n v="21.51"/>
    <n v="21.51"/>
    <x v="1"/>
    <s v="Japan"/>
    <x v="0"/>
    <n v="5.43"/>
    <s v="Computer"/>
    <x v="1"/>
    <s v="Windows"/>
    <n v="5"/>
    <n v="5"/>
    <n v="0"/>
  </r>
  <r>
    <x v="75"/>
    <x v="1"/>
    <x v="596"/>
    <x v="1179"/>
    <n v="36"/>
    <n v="1"/>
    <n v="48.16"/>
    <n v="48.16"/>
    <x v="3"/>
    <s v="Indonesia"/>
    <x v="2"/>
    <n v="7.42"/>
    <s v="Computer"/>
    <x v="0"/>
    <s v="Linux"/>
    <n v="5"/>
    <n v="5"/>
    <n v="0"/>
  </r>
  <r>
    <x v="1095"/>
    <x v="1"/>
    <x v="597"/>
    <x v="1180"/>
    <n v="6"/>
    <n v="3"/>
    <n v="8.07"/>
    <n v="24.21"/>
    <x v="0"/>
    <s v="Germany"/>
    <x v="0"/>
    <n v="3.87"/>
    <s v="Computer"/>
    <x v="1"/>
    <s v="Windows"/>
    <n v="4"/>
    <n v="5"/>
    <n v="24.21"/>
  </r>
  <r>
    <x v="627"/>
    <x v="1"/>
    <x v="598"/>
    <x v="1181"/>
    <n v="64"/>
    <n v="3"/>
    <n v="35.229999999999997"/>
    <n v="105.69"/>
    <x v="0"/>
    <s v="Nigeria"/>
    <x v="2"/>
    <n v="4.8899999999999997"/>
    <s v="Computer"/>
    <x v="1"/>
    <s v="Mac"/>
    <n v="5"/>
    <n v="5"/>
    <n v="105.69"/>
  </r>
  <r>
    <x v="1096"/>
    <x v="0"/>
    <x v="598"/>
    <x v="1182"/>
    <n v="28"/>
    <n v="3"/>
    <n v="5.32"/>
    <n v="15.96"/>
    <x v="0"/>
    <s v="Switzerland"/>
    <x v="2"/>
    <n v="4.71"/>
    <s v="Mobile"/>
    <x v="3"/>
    <s v="Android"/>
    <n v="4"/>
    <n v="5"/>
    <n v="15.96"/>
  </r>
  <r>
    <x v="1097"/>
    <x v="1"/>
    <x v="599"/>
    <x v="1183"/>
    <n v="36"/>
    <n v="1"/>
    <n v="48.16"/>
    <n v="48.16"/>
    <x v="0"/>
    <s v="Mexico"/>
    <x v="2"/>
    <n v="2.85"/>
    <s v="Computer"/>
    <x v="1"/>
    <s v="Windows"/>
    <n v="4"/>
    <n v="3"/>
    <n v="48.16"/>
  </r>
  <r>
    <x v="1098"/>
    <x v="1"/>
    <x v="599"/>
    <x v="1184"/>
    <n v="70"/>
    <n v="3"/>
    <n v="63.88"/>
    <n v="191.64"/>
    <x v="0"/>
    <s v="Vietnam"/>
    <x v="0"/>
    <n v="1.55"/>
    <s v="Computer"/>
    <x v="0"/>
    <s v="Windows"/>
    <n v="5"/>
    <n v="5"/>
    <n v="191.64"/>
  </r>
  <r>
    <x v="1099"/>
    <x v="0"/>
    <x v="600"/>
    <x v="1185"/>
    <n v="80"/>
    <n v="1"/>
    <n v="77.64"/>
    <n v="77.64"/>
    <x v="3"/>
    <s v="Indonesia"/>
    <x v="0"/>
    <n v="9.16"/>
    <s v="Computer"/>
    <x v="1"/>
    <s v="Windows"/>
    <n v="5"/>
    <n v="5"/>
    <n v="0"/>
  </r>
  <r>
    <x v="1100"/>
    <x v="1"/>
    <x v="600"/>
    <x v="1186"/>
    <n v="32"/>
    <n v="1"/>
    <n v="91.37"/>
    <n v="91.37"/>
    <x v="0"/>
    <s v="United Kingdom"/>
    <x v="0"/>
    <n v="1.05"/>
    <s v="Computer"/>
    <x v="1"/>
    <s v="Windows"/>
    <n v="4"/>
    <n v="5"/>
    <n v="91.37"/>
  </r>
  <r>
    <x v="1101"/>
    <x v="1"/>
    <x v="601"/>
    <x v="1187"/>
    <n v="10"/>
    <n v="3"/>
    <n v="19.34"/>
    <n v="58.02"/>
    <x v="0"/>
    <s v="Taiwan"/>
    <x v="1"/>
    <n v="3.6"/>
    <s v="Computer"/>
    <x v="0"/>
    <s v="Windows"/>
    <n v="5"/>
    <n v="5"/>
    <n v="58.02"/>
  </r>
  <r>
    <x v="1102"/>
    <x v="1"/>
    <x v="601"/>
    <x v="1188"/>
    <n v="69"/>
    <n v="3"/>
    <n v="96.47"/>
    <n v="289.41000000000003"/>
    <x v="1"/>
    <s v="United States"/>
    <x v="0"/>
    <n v="2.68"/>
    <s v="Computer"/>
    <x v="0"/>
    <s v="Windows"/>
    <n v="2"/>
    <n v="5"/>
    <n v="0"/>
  </r>
  <r>
    <x v="1103"/>
    <x v="1"/>
    <x v="601"/>
    <x v="1189"/>
    <n v="69"/>
    <n v="3"/>
    <n v="96.47"/>
    <n v="289.41000000000003"/>
    <x v="0"/>
    <s v="Italy"/>
    <x v="1"/>
    <n v="3.44"/>
    <s v="Computer"/>
    <x v="1"/>
    <s v="Windows"/>
    <n v="5"/>
    <n v="2"/>
    <n v="289.41000000000003"/>
  </r>
  <r>
    <x v="1104"/>
    <x v="1"/>
    <x v="602"/>
    <x v="1190"/>
    <n v="75"/>
    <n v="3"/>
    <n v="32.340000000000003"/>
    <n v="97.02"/>
    <x v="0"/>
    <s v="Mexico"/>
    <x v="0"/>
    <n v="6.46"/>
    <s v="Computer"/>
    <x v="0"/>
    <s v="Windows"/>
    <n v="3"/>
    <n v="5"/>
    <n v="97.02"/>
  </r>
  <r>
    <x v="1105"/>
    <x v="1"/>
    <x v="603"/>
    <x v="1191"/>
    <n v="24"/>
    <n v="3"/>
    <n v="99.58"/>
    <n v="298.74"/>
    <x v="0"/>
    <s v="Germany"/>
    <x v="0"/>
    <n v="7.67"/>
    <s v="Computer"/>
    <x v="0"/>
    <s v="Windows"/>
    <n v="4"/>
    <n v="4"/>
    <n v="298.74"/>
  </r>
  <r>
    <x v="1106"/>
    <x v="1"/>
    <x v="603"/>
    <x v="1192"/>
    <n v="25"/>
    <n v="2"/>
    <n v="11.29"/>
    <n v="22.58"/>
    <x v="0"/>
    <s v="United Kingdom"/>
    <x v="0"/>
    <n v="7.54"/>
    <s v="Computer"/>
    <x v="1"/>
    <s v="Windows"/>
    <n v="2"/>
    <n v="3"/>
    <n v="22.58"/>
  </r>
  <r>
    <x v="1107"/>
    <x v="1"/>
    <x v="603"/>
    <x v="1193"/>
    <n v="55"/>
    <n v="3"/>
    <n v="73.53"/>
    <n v="220.59"/>
    <x v="0"/>
    <s v="Canada"/>
    <x v="0"/>
    <n v="0.04"/>
    <s v="Computer"/>
    <x v="1"/>
    <s v="Windows"/>
    <n v="4"/>
    <n v="5"/>
    <n v="220.59"/>
  </r>
  <r>
    <x v="1108"/>
    <x v="1"/>
    <x v="604"/>
    <x v="1194"/>
    <n v="78"/>
    <n v="3"/>
    <n v="19.66"/>
    <n v="58.98"/>
    <x v="0"/>
    <s v="United Kingdom"/>
    <x v="2"/>
    <n v="9.5"/>
    <s v="Mobile"/>
    <x v="2"/>
    <s v="Windows"/>
    <n v="5"/>
    <n v="5"/>
    <n v="58.98"/>
  </r>
  <r>
    <x v="1109"/>
    <x v="0"/>
    <x v="604"/>
    <x v="1195"/>
    <n v="51"/>
    <n v="1"/>
    <n v="50.59"/>
    <n v="50.59"/>
    <x v="0"/>
    <s v="India"/>
    <x v="2"/>
    <n v="1.44"/>
    <s v="Computer"/>
    <x v="1"/>
    <s v="Linux"/>
    <n v="5"/>
    <n v="3"/>
    <n v="50.59"/>
  </r>
  <r>
    <x v="1110"/>
    <x v="1"/>
    <x v="605"/>
    <x v="1196"/>
    <n v="88"/>
    <n v="3"/>
    <n v="40.950000000000003"/>
    <n v="122.85"/>
    <x v="0"/>
    <s v="Australia"/>
    <x v="1"/>
    <n v="1.3"/>
    <s v="Computer"/>
    <x v="1"/>
    <s v="Windows"/>
    <n v="5"/>
    <n v="3"/>
    <n v="122.85"/>
  </r>
  <r>
    <x v="1111"/>
    <x v="1"/>
    <x v="605"/>
    <x v="1197"/>
    <n v="53"/>
    <n v="1"/>
    <n v="7.51"/>
    <n v="7.51"/>
    <x v="0"/>
    <s v="Germany"/>
    <x v="0"/>
    <n v="7.53"/>
    <s v="Mobile"/>
    <x v="2"/>
    <s v="Windows"/>
    <n v="5"/>
    <n v="3"/>
    <n v="7.51"/>
  </r>
  <r>
    <x v="1112"/>
    <x v="1"/>
    <x v="606"/>
    <x v="1198"/>
    <n v="28"/>
    <n v="2"/>
    <n v="5.32"/>
    <n v="10.64"/>
    <x v="0"/>
    <s v="China"/>
    <x v="2"/>
    <n v="9.39"/>
    <s v="Computer"/>
    <x v="0"/>
    <s v="Linux"/>
    <n v="5"/>
    <n v="5"/>
    <n v="10.64"/>
  </r>
  <r>
    <x v="618"/>
    <x v="1"/>
    <x v="607"/>
    <x v="1199"/>
    <n v="74"/>
    <n v="1"/>
    <n v="33.51"/>
    <n v="33.51"/>
    <x v="1"/>
    <s v="Russia"/>
    <x v="2"/>
    <n v="8.9700000000000006"/>
    <s v="Computer"/>
    <x v="1"/>
    <s v="Linux"/>
    <n v="4"/>
    <n v="5"/>
    <n v="0"/>
  </r>
  <r>
    <x v="1113"/>
    <x v="1"/>
    <x v="607"/>
    <x v="1200"/>
    <n v="81"/>
    <n v="1"/>
    <n v="52.96"/>
    <n v="52.96"/>
    <x v="0"/>
    <s v="United States"/>
    <x v="2"/>
    <n v="8.44"/>
    <s v="Mobile"/>
    <x v="3"/>
    <s v="Windows"/>
    <n v="5"/>
    <n v="4"/>
    <n v="52.96"/>
  </r>
  <r>
    <x v="1114"/>
    <x v="0"/>
    <x v="608"/>
    <x v="1201"/>
    <n v="40"/>
    <n v="2"/>
    <n v="89.85"/>
    <n v="179.7"/>
    <x v="0"/>
    <s v="China"/>
    <x v="2"/>
    <n v="6.9"/>
    <s v="Computer"/>
    <x v="0"/>
    <s v="Windows"/>
    <n v="5"/>
    <n v="5"/>
    <n v="179.7"/>
  </r>
  <r>
    <x v="1115"/>
    <x v="1"/>
    <x v="609"/>
    <x v="1202"/>
    <n v="61"/>
    <n v="1"/>
    <n v="70.34"/>
    <n v="70.34"/>
    <x v="1"/>
    <s v="Italy"/>
    <x v="0"/>
    <n v="6.85"/>
    <s v="Computer"/>
    <x v="1"/>
    <s v="Linux"/>
    <n v="2"/>
    <n v="4"/>
    <n v="0"/>
  </r>
  <r>
    <x v="1116"/>
    <x v="1"/>
    <x v="610"/>
    <x v="1203"/>
    <n v="97"/>
    <n v="3"/>
    <n v="56.74"/>
    <n v="170.22"/>
    <x v="0"/>
    <s v="Germany"/>
    <x v="0"/>
    <n v="8.43"/>
    <s v="Mobile"/>
    <x v="2"/>
    <s v="Windows"/>
    <n v="5"/>
    <n v="4"/>
    <n v="170.22"/>
  </r>
  <r>
    <x v="1117"/>
    <x v="0"/>
    <x v="610"/>
    <x v="1204"/>
    <n v="97"/>
    <n v="3"/>
    <n v="56.74"/>
    <n v="170.22"/>
    <x v="0"/>
    <s v="Japan"/>
    <x v="0"/>
    <n v="7.61"/>
    <s v="Computer"/>
    <x v="0"/>
    <s v="Linux"/>
    <n v="5"/>
    <n v="5"/>
    <n v="170.22"/>
  </r>
  <r>
    <x v="1118"/>
    <x v="1"/>
    <x v="611"/>
    <x v="1205"/>
    <n v="9"/>
    <n v="3"/>
    <n v="73.83"/>
    <n v="221.49"/>
    <x v="0"/>
    <s v="India"/>
    <x v="1"/>
    <n v="1.78"/>
    <s v="Computer"/>
    <x v="1"/>
    <s v="Windows"/>
    <n v="5"/>
    <n v="5"/>
    <n v="221.49"/>
  </r>
  <r>
    <x v="1119"/>
    <x v="1"/>
    <x v="611"/>
    <x v="1206"/>
    <n v="97"/>
    <n v="3"/>
    <n v="56.74"/>
    <n v="170.22"/>
    <x v="0"/>
    <s v="Thailand"/>
    <x v="1"/>
    <n v="5.6"/>
    <s v="Computer"/>
    <x v="0"/>
    <s v="Windows"/>
    <n v="4"/>
    <n v="5"/>
    <n v="170.22"/>
  </r>
  <r>
    <x v="1120"/>
    <x v="1"/>
    <x v="612"/>
    <x v="1207"/>
    <n v="70"/>
    <n v="1"/>
    <n v="63.88"/>
    <n v="63.88"/>
    <x v="2"/>
    <s v="United States"/>
    <x v="2"/>
    <n v="7.27"/>
    <s v="Computer"/>
    <x v="1"/>
    <s v="Mac"/>
    <n v="3"/>
    <n v="5"/>
    <n v="0"/>
  </r>
  <r>
    <x v="1121"/>
    <x v="1"/>
    <x v="613"/>
    <x v="1208"/>
    <n v="31"/>
    <n v="1"/>
    <n v="43.5"/>
    <n v="43.5"/>
    <x v="1"/>
    <s v="Japan"/>
    <x v="0"/>
    <n v="9.65"/>
    <s v="Computer"/>
    <x v="1"/>
    <s v="Windows"/>
    <n v="4"/>
    <n v="3"/>
    <n v="0"/>
  </r>
  <r>
    <x v="1122"/>
    <x v="1"/>
    <x v="613"/>
    <x v="1209"/>
    <n v="7"/>
    <n v="3"/>
    <n v="59.68"/>
    <n v="179.04"/>
    <x v="0"/>
    <s v="Australia"/>
    <x v="2"/>
    <n v="5.69"/>
    <s v="Computer"/>
    <x v="0"/>
    <s v="Windows"/>
    <n v="5"/>
    <n v="2"/>
    <n v="179.04"/>
  </r>
  <r>
    <x v="1123"/>
    <x v="1"/>
    <x v="614"/>
    <x v="1210"/>
    <n v="64"/>
    <n v="2"/>
    <n v="35.229999999999997"/>
    <n v="70.459999999999994"/>
    <x v="2"/>
    <s v="Germany"/>
    <x v="1"/>
    <n v="7.81"/>
    <s v="Computer"/>
    <x v="1"/>
    <s v="Mac"/>
    <n v="5"/>
    <n v="3"/>
    <n v="0"/>
  </r>
  <r>
    <x v="1124"/>
    <x v="0"/>
    <x v="614"/>
    <x v="1211"/>
    <n v="44"/>
    <n v="2"/>
    <n v="52.78"/>
    <n v="105.56"/>
    <x v="0"/>
    <s v="United Kingdom"/>
    <x v="1"/>
    <n v="4.66"/>
    <s v="Computer"/>
    <x v="1"/>
    <s v="Mac"/>
    <n v="5"/>
    <n v="5"/>
    <n v="105.56"/>
  </r>
  <r>
    <x v="1125"/>
    <x v="1"/>
    <x v="615"/>
    <x v="1212"/>
    <n v="17"/>
    <n v="1"/>
    <n v="18.86"/>
    <n v="18.86"/>
    <x v="0"/>
    <s v="Turkey"/>
    <x v="0"/>
    <n v="9.93"/>
    <s v="Computer"/>
    <x v="0"/>
    <s v="Linux"/>
    <n v="4"/>
    <n v="5"/>
    <n v="18.86"/>
  </r>
  <r>
    <x v="1126"/>
    <x v="0"/>
    <x v="616"/>
    <x v="1213"/>
    <n v="29"/>
    <n v="2"/>
    <n v="1.91"/>
    <n v="3.82"/>
    <x v="0"/>
    <s v="Spain"/>
    <x v="2"/>
    <n v="0.51"/>
    <s v="Mobile"/>
    <x v="2"/>
    <s v="Windows"/>
    <n v="4"/>
    <n v="4"/>
    <n v="3.82"/>
  </r>
  <r>
    <x v="1127"/>
    <x v="0"/>
    <x v="616"/>
    <x v="1214"/>
    <n v="35"/>
    <n v="3"/>
    <n v="78.78"/>
    <n v="236.34"/>
    <x v="0"/>
    <s v="Japan"/>
    <x v="2"/>
    <n v="6.34"/>
    <s v="Computer"/>
    <x v="0"/>
    <s v="Windows"/>
    <n v="5"/>
    <n v="5"/>
    <n v="236.34"/>
  </r>
  <r>
    <x v="1128"/>
    <x v="1"/>
    <x v="616"/>
    <x v="1215"/>
    <n v="44"/>
    <n v="3"/>
    <n v="52.78"/>
    <n v="158.34"/>
    <x v="1"/>
    <s v="Taiwan"/>
    <x v="2"/>
    <n v="0.9"/>
    <s v="Computer"/>
    <x v="1"/>
    <s v="Windows"/>
    <n v="5"/>
    <n v="2"/>
    <n v="0"/>
  </r>
  <r>
    <x v="1129"/>
    <x v="0"/>
    <x v="617"/>
    <x v="1216"/>
    <n v="95"/>
    <n v="1"/>
    <n v="50.48"/>
    <n v="50.48"/>
    <x v="0"/>
    <s v="China"/>
    <x v="2"/>
    <n v="6.65"/>
    <s v="Computer"/>
    <x v="0"/>
    <s v="Windows"/>
    <n v="5"/>
    <n v="5"/>
    <n v="50.48"/>
  </r>
  <r>
    <x v="291"/>
    <x v="0"/>
    <x v="618"/>
    <x v="1217"/>
    <n v="92"/>
    <n v="2"/>
    <n v="58.5"/>
    <n v="117"/>
    <x v="0"/>
    <s v="Poland"/>
    <x v="2"/>
    <n v="5.98"/>
    <s v="Mobile"/>
    <x v="2"/>
    <s v="iOS"/>
    <n v="5"/>
    <n v="4"/>
    <n v="117"/>
  </r>
  <r>
    <x v="1130"/>
    <x v="1"/>
    <x v="619"/>
    <x v="1218"/>
    <n v="73"/>
    <n v="2"/>
    <n v="30.57"/>
    <n v="61.14"/>
    <x v="3"/>
    <s v="Japan"/>
    <x v="1"/>
    <n v="4.75"/>
    <s v="Computer"/>
    <x v="0"/>
    <s v="Windows"/>
    <n v="5"/>
    <n v="5"/>
    <n v="0"/>
  </r>
  <r>
    <x v="1131"/>
    <x v="1"/>
    <x v="619"/>
    <x v="1219"/>
    <n v="61"/>
    <n v="2"/>
    <n v="70.34"/>
    <n v="140.68"/>
    <x v="0"/>
    <s v="United Kingdom"/>
    <x v="2"/>
    <n v="8.09"/>
    <s v="Computer"/>
    <x v="0"/>
    <s v="Windows"/>
    <n v="4"/>
    <n v="5"/>
    <n v="140.68"/>
  </r>
  <r>
    <x v="1132"/>
    <x v="1"/>
    <x v="619"/>
    <x v="1220"/>
    <n v="52"/>
    <n v="2"/>
    <n v="20.149999999999999"/>
    <n v="40.299999999999997"/>
    <x v="3"/>
    <s v="Switzerland"/>
    <x v="2"/>
    <n v="8.5"/>
    <s v="Computer"/>
    <x v="1"/>
    <s v="Linux"/>
    <n v="5"/>
    <n v="5"/>
    <n v="0"/>
  </r>
  <r>
    <x v="1133"/>
    <x v="1"/>
    <x v="620"/>
    <x v="1221"/>
    <n v="97"/>
    <n v="3"/>
    <n v="56.74"/>
    <n v="170.22"/>
    <x v="1"/>
    <s v="United Kingdom"/>
    <x v="2"/>
    <n v="1.57"/>
    <s v="Computer"/>
    <x v="1"/>
    <s v="Mac"/>
    <n v="4"/>
    <n v="4"/>
    <n v="0"/>
  </r>
  <r>
    <x v="1134"/>
    <x v="1"/>
    <x v="621"/>
    <x v="1222"/>
    <n v="65"/>
    <n v="1"/>
    <n v="38.950000000000003"/>
    <n v="38.950000000000003"/>
    <x v="1"/>
    <s v="Germany"/>
    <x v="0"/>
    <n v="7.98"/>
    <s v="Computer"/>
    <x v="1"/>
    <s v="Windows"/>
    <n v="4"/>
    <n v="3"/>
    <n v="0"/>
  </r>
  <r>
    <x v="1135"/>
    <x v="1"/>
    <x v="621"/>
    <x v="1223"/>
    <n v="61"/>
    <n v="1"/>
    <n v="70.34"/>
    <n v="70.34"/>
    <x v="1"/>
    <s v="India"/>
    <x v="2"/>
    <n v="4.2699999999999996"/>
    <s v="Mobile"/>
    <x v="3"/>
    <s v="Android"/>
    <n v="5"/>
    <n v="3"/>
    <n v="0"/>
  </r>
  <r>
    <x v="1136"/>
    <x v="1"/>
    <x v="621"/>
    <x v="1224"/>
    <n v="92"/>
    <n v="2"/>
    <n v="58.5"/>
    <n v="117"/>
    <x v="3"/>
    <s v="China"/>
    <x v="1"/>
    <n v="2.81"/>
    <s v="Mobile"/>
    <x v="2"/>
    <s v="Android"/>
    <n v="4"/>
    <n v="5"/>
    <n v="0"/>
  </r>
  <r>
    <x v="1137"/>
    <x v="0"/>
    <x v="622"/>
    <x v="1225"/>
    <n v="78"/>
    <n v="3"/>
    <n v="19.66"/>
    <n v="58.98"/>
    <x v="3"/>
    <s v="Germany"/>
    <x v="2"/>
    <n v="1.71"/>
    <s v="Computer"/>
    <x v="1"/>
    <s v="Windows"/>
    <n v="3"/>
    <n v="4"/>
    <n v="0"/>
  </r>
  <r>
    <x v="1138"/>
    <x v="1"/>
    <x v="622"/>
    <x v="1226"/>
    <n v="18"/>
    <n v="2"/>
    <n v="1.97"/>
    <n v="3.94"/>
    <x v="1"/>
    <s v="Japan"/>
    <x v="0"/>
    <n v="7.06"/>
    <s v="Computer"/>
    <x v="0"/>
    <s v="Windows"/>
    <n v="4"/>
    <n v="3"/>
    <n v="0"/>
  </r>
  <r>
    <x v="1122"/>
    <x v="1"/>
    <x v="623"/>
    <x v="1227"/>
    <n v="12"/>
    <n v="1"/>
    <n v="86.11"/>
    <n v="86.11"/>
    <x v="0"/>
    <s v="South Korea"/>
    <x v="1"/>
    <n v="8.39"/>
    <s v="Mobile"/>
    <x v="3"/>
    <s v="Windows"/>
    <n v="5"/>
    <n v="4"/>
    <n v="86.11"/>
  </r>
  <r>
    <x v="1139"/>
    <x v="0"/>
    <x v="623"/>
    <x v="1228"/>
    <n v="88"/>
    <n v="2"/>
    <n v="40.950000000000003"/>
    <n v="81.900000000000006"/>
    <x v="0"/>
    <s v="Brazil"/>
    <x v="0"/>
    <n v="1.18"/>
    <s v="Mobile"/>
    <x v="2"/>
    <s v="Windows"/>
    <n v="3"/>
    <n v="5"/>
    <n v="81.900000000000006"/>
  </r>
  <r>
    <x v="1140"/>
    <x v="1"/>
    <x v="624"/>
    <x v="1229"/>
    <n v="88"/>
    <n v="3"/>
    <n v="40.950000000000003"/>
    <n v="122.85"/>
    <x v="1"/>
    <s v="China"/>
    <x v="0"/>
    <n v="5.96"/>
    <s v="Mobile"/>
    <x v="2"/>
    <s v="Windows"/>
    <n v="4"/>
    <n v="3"/>
    <n v="0"/>
  </r>
  <r>
    <x v="1141"/>
    <x v="1"/>
    <x v="625"/>
    <x v="1230"/>
    <n v="9"/>
    <n v="2"/>
    <n v="73.83"/>
    <n v="147.66"/>
    <x v="0"/>
    <s v="Canada"/>
    <x v="0"/>
    <n v="9.09"/>
    <s v="Computer"/>
    <x v="0"/>
    <s v="Linux"/>
    <n v="4"/>
    <n v="3"/>
    <n v="147.66"/>
  </r>
  <r>
    <x v="1142"/>
    <x v="1"/>
    <x v="625"/>
    <x v="1231"/>
    <n v="67"/>
    <n v="1"/>
    <n v="17.22"/>
    <n v="17.22"/>
    <x v="1"/>
    <s v="Australia"/>
    <x v="2"/>
    <n v="8.94"/>
    <s v="Mobile"/>
    <x v="2"/>
    <s v="Android"/>
    <n v="1"/>
    <n v="5"/>
    <n v="0"/>
  </r>
  <r>
    <x v="1143"/>
    <x v="0"/>
    <x v="626"/>
    <x v="1232"/>
    <n v="77"/>
    <n v="2"/>
    <n v="20.399999999999999"/>
    <n v="40.799999999999997"/>
    <x v="0"/>
    <s v="United States"/>
    <x v="2"/>
    <n v="1.92"/>
    <s v="Computer"/>
    <x v="1"/>
    <s v="Mac"/>
    <n v="5"/>
    <n v="5"/>
    <n v="40.799999999999997"/>
  </r>
  <r>
    <x v="1144"/>
    <x v="1"/>
    <x v="627"/>
    <x v="1233"/>
    <n v="80"/>
    <n v="3"/>
    <n v="77.64"/>
    <n v="232.92"/>
    <x v="0"/>
    <s v="Argentina"/>
    <x v="2"/>
    <n v="8.7200000000000006"/>
    <s v="Computer"/>
    <x v="1"/>
    <s v="Windows"/>
    <n v="4"/>
    <n v="3"/>
    <n v="232.92"/>
  </r>
  <r>
    <x v="1145"/>
    <x v="1"/>
    <x v="628"/>
    <x v="1234"/>
    <n v="51"/>
    <n v="2"/>
    <n v="50.59"/>
    <n v="101.18"/>
    <x v="0"/>
    <s v="Australia"/>
    <x v="2"/>
    <n v="1.17"/>
    <s v="Mobile"/>
    <x v="2"/>
    <s v="Windows"/>
    <n v="5"/>
    <n v="5"/>
    <n v="101.18"/>
  </r>
  <r>
    <x v="1146"/>
    <x v="0"/>
    <x v="629"/>
    <x v="1235"/>
    <n v="54"/>
    <n v="3"/>
    <n v="90.78"/>
    <n v="272.33999999999997"/>
    <x v="1"/>
    <s v="Canada"/>
    <x v="2"/>
    <n v="5.19"/>
    <s v="Computer"/>
    <x v="0"/>
    <s v="Windows"/>
    <n v="5"/>
    <n v="4"/>
    <n v="0"/>
  </r>
  <r>
    <x v="999"/>
    <x v="1"/>
    <x v="629"/>
    <x v="1236"/>
    <n v="93"/>
    <n v="3"/>
    <n v="67.459999999999994"/>
    <n v="202.38"/>
    <x v="0"/>
    <s v="France"/>
    <x v="0"/>
    <n v="7.28"/>
    <s v="Computer"/>
    <x v="0"/>
    <s v="Windows"/>
    <n v="2"/>
    <n v="5"/>
    <n v="202.38"/>
  </r>
  <r>
    <x v="1147"/>
    <x v="1"/>
    <x v="630"/>
    <x v="1237"/>
    <n v="85"/>
    <n v="3"/>
    <n v="68.31"/>
    <n v="204.93"/>
    <x v="0"/>
    <s v="Brazil"/>
    <x v="0"/>
    <n v="1.47"/>
    <s v="Computer"/>
    <x v="0"/>
    <s v="Windows"/>
    <n v="5"/>
    <n v="5"/>
    <n v="204.93"/>
  </r>
  <r>
    <x v="1148"/>
    <x v="1"/>
    <x v="631"/>
    <x v="1238"/>
    <n v="74"/>
    <n v="3"/>
    <n v="33.51"/>
    <n v="100.53"/>
    <x v="1"/>
    <s v="France"/>
    <x v="2"/>
    <n v="0.23"/>
    <s v="Computer"/>
    <x v="0"/>
    <s v="Windows"/>
    <n v="5"/>
    <n v="1"/>
    <n v="0"/>
  </r>
  <r>
    <x v="1149"/>
    <x v="1"/>
    <x v="631"/>
    <x v="1239"/>
    <n v="27"/>
    <n v="3"/>
    <n v="72.930000000000007"/>
    <n v="218.79"/>
    <x v="1"/>
    <s v="Germany"/>
    <x v="0"/>
    <n v="6.36"/>
    <s v="Computer"/>
    <x v="0"/>
    <s v="Windows"/>
    <n v="1"/>
    <n v="5"/>
    <n v="0"/>
  </r>
  <r>
    <x v="1150"/>
    <x v="1"/>
    <x v="632"/>
    <x v="1240"/>
    <n v="48"/>
    <n v="3"/>
    <n v="31.26"/>
    <n v="93.78"/>
    <x v="0"/>
    <s v="United States"/>
    <x v="2"/>
    <n v="6.43"/>
    <s v="Computer"/>
    <x v="1"/>
    <s v="Linux"/>
    <n v="5"/>
    <n v="5"/>
    <n v="93.78"/>
  </r>
  <r>
    <x v="1073"/>
    <x v="1"/>
    <x v="633"/>
    <x v="1241"/>
    <n v="67"/>
    <n v="2"/>
    <n v="17.22"/>
    <n v="34.44"/>
    <x v="0"/>
    <s v="Canada"/>
    <x v="2"/>
    <n v="5.29"/>
    <s v="Computer"/>
    <x v="1"/>
    <s v="Windows"/>
    <n v="4"/>
    <n v="5"/>
    <n v="34.44"/>
  </r>
  <r>
    <x v="1151"/>
    <x v="0"/>
    <x v="633"/>
    <x v="1242"/>
    <n v="97"/>
    <n v="1"/>
    <n v="56.74"/>
    <n v="56.74"/>
    <x v="1"/>
    <s v="United Kingdom"/>
    <x v="2"/>
    <n v="3.4"/>
    <s v="Computer"/>
    <x v="1"/>
    <s v="Mac"/>
    <n v="4"/>
    <n v="5"/>
    <n v="0"/>
  </r>
  <r>
    <x v="1152"/>
    <x v="1"/>
    <x v="634"/>
    <x v="1243"/>
    <n v="28"/>
    <n v="2"/>
    <n v="5.32"/>
    <n v="10.64"/>
    <x v="0"/>
    <s v="Japan"/>
    <x v="2"/>
    <n v="0.38"/>
    <s v="Computer"/>
    <x v="1"/>
    <s v="Windows"/>
    <n v="3"/>
    <n v="4"/>
    <n v="10.64"/>
  </r>
  <r>
    <x v="1153"/>
    <x v="1"/>
    <x v="634"/>
    <x v="1244"/>
    <n v="60"/>
    <n v="3"/>
    <n v="91.28"/>
    <n v="273.83999999999997"/>
    <x v="2"/>
    <s v="India"/>
    <x v="2"/>
    <n v="8.83"/>
    <s v="Computer"/>
    <x v="1"/>
    <s v="Linux"/>
    <n v="4"/>
    <n v="5"/>
    <n v="0"/>
  </r>
  <r>
    <x v="1154"/>
    <x v="1"/>
    <x v="634"/>
    <x v="1245"/>
    <n v="41"/>
    <n v="2"/>
    <n v="32.33"/>
    <n v="64.66"/>
    <x v="2"/>
    <s v="Japan"/>
    <x v="2"/>
    <n v="0.52"/>
    <s v="Computer"/>
    <x v="1"/>
    <s v="Windows"/>
    <n v="5"/>
    <n v="5"/>
    <n v="0"/>
  </r>
  <r>
    <x v="1155"/>
    <x v="1"/>
    <x v="635"/>
    <x v="1246"/>
    <n v="91"/>
    <n v="3"/>
    <n v="67.48"/>
    <n v="202.44"/>
    <x v="0"/>
    <s v="France"/>
    <x v="0"/>
    <n v="5.0999999999999996"/>
    <s v="Mobile"/>
    <x v="2"/>
    <s v="Windows"/>
    <n v="3"/>
    <n v="4"/>
    <n v="202.44"/>
  </r>
  <r>
    <x v="1156"/>
    <x v="0"/>
    <x v="636"/>
    <x v="1247"/>
    <n v="40"/>
    <n v="3"/>
    <n v="89.85"/>
    <n v="269.55"/>
    <x v="0"/>
    <s v="Brazil"/>
    <x v="0"/>
    <n v="2.96"/>
    <s v="Computer"/>
    <x v="1"/>
    <s v="Windows"/>
    <n v="2"/>
    <n v="5"/>
    <n v="269.55"/>
  </r>
  <r>
    <x v="1157"/>
    <x v="0"/>
    <x v="636"/>
    <x v="1248"/>
    <n v="59"/>
    <n v="1"/>
    <n v="79.569999999999993"/>
    <n v="79.569999999999993"/>
    <x v="3"/>
    <s v="Japan"/>
    <x v="2"/>
    <n v="4.4000000000000004"/>
    <s v="Mobile"/>
    <x v="2"/>
    <s v="Windows"/>
    <n v="3"/>
    <n v="5"/>
    <n v="0"/>
  </r>
  <r>
    <x v="1158"/>
    <x v="1"/>
    <x v="637"/>
    <x v="1249"/>
    <n v="51"/>
    <n v="3"/>
    <n v="50.59"/>
    <n v="151.77000000000001"/>
    <x v="2"/>
    <s v="United Kingdom"/>
    <x v="0"/>
    <n v="2.92"/>
    <s v="Computer"/>
    <x v="0"/>
    <s v="Windows"/>
    <n v="4"/>
    <n v="5"/>
    <n v="0"/>
  </r>
  <r>
    <x v="971"/>
    <x v="1"/>
    <x v="637"/>
    <x v="1250"/>
    <n v="31"/>
    <n v="2"/>
    <n v="43.5"/>
    <n v="87"/>
    <x v="1"/>
    <s v="Nigeria"/>
    <x v="0"/>
    <n v="5.71"/>
    <s v="Computer"/>
    <x v="1"/>
    <s v="Windows"/>
    <n v="4"/>
    <n v="4"/>
    <n v="0"/>
  </r>
  <r>
    <x v="1159"/>
    <x v="0"/>
    <x v="638"/>
    <x v="1251"/>
    <n v="17"/>
    <n v="2"/>
    <n v="18.86"/>
    <n v="37.72"/>
    <x v="0"/>
    <s v="Iran"/>
    <x v="2"/>
    <n v="0.28999999999999998"/>
    <s v="Computer"/>
    <x v="1"/>
    <s v="Windows"/>
    <n v="5"/>
    <n v="5"/>
    <n v="37.72"/>
  </r>
  <r>
    <x v="266"/>
    <x v="1"/>
    <x v="639"/>
    <x v="1252"/>
    <n v="41"/>
    <n v="3"/>
    <n v="32.33"/>
    <n v="96.99"/>
    <x v="0"/>
    <s v="China"/>
    <x v="2"/>
    <n v="1.1399999999999999"/>
    <s v="Computer"/>
    <x v="0"/>
    <s v="Windows"/>
    <n v="4"/>
    <n v="4"/>
    <n v="96.99"/>
  </r>
  <r>
    <x v="1160"/>
    <x v="1"/>
    <x v="639"/>
    <x v="1253"/>
    <n v="63"/>
    <n v="3"/>
    <n v="57.12"/>
    <n v="171.36"/>
    <x v="3"/>
    <s v="Spain"/>
    <x v="1"/>
    <n v="9.9700000000000006"/>
    <s v="Computer"/>
    <x v="1"/>
    <s v="Windows"/>
    <n v="5"/>
    <n v="3"/>
    <n v="0"/>
  </r>
  <r>
    <x v="1161"/>
    <x v="1"/>
    <x v="640"/>
    <x v="1254"/>
    <n v="82"/>
    <n v="3"/>
    <n v="5.82"/>
    <n v="17.46"/>
    <x v="0"/>
    <s v="India"/>
    <x v="2"/>
    <n v="1.36"/>
    <s v="Computer"/>
    <x v="0"/>
    <s v="Windows"/>
    <n v="5"/>
    <n v="5"/>
    <n v="17.46"/>
  </r>
  <r>
    <x v="1162"/>
    <x v="0"/>
    <x v="641"/>
    <x v="1255"/>
    <n v="47"/>
    <n v="1"/>
    <n v="64.64"/>
    <n v="64.64"/>
    <x v="0"/>
    <s v="Egypt"/>
    <x v="1"/>
    <n v="2.7"/>
    <s v="Computer"/>
    <x v="1"/>
    <s v="Mac"/>
    <n v="3"/>
    <n v="5"/>
    <n v="64.64"/>
  </r>
  <r>
    <x v="1163"/>
    <x v="1"/>
    <x v="641"/>
    <x v="1256"/>
    <n v="28"/>
    <n v="1"/>
    <n v="5.32"/>
    <n v="5.32"/>
    <x v="0"/>
    <s v="United States"/>
    <x v="2"/>
    <n v="6.33"/>
    <s v="Mobile"/>
    <x v="2"/>
    <s v="Windows"/>
    <n v="5"/>
    <n v="5"/>
    <n v="5.32"/>
  </r>
  <r>
    <x v="1164"/>
    <x v="1"/>
    <x v="642"/>
    <x v="1257"/>
    <n v="5"/>
    <n v="2"/>
    <n v="11.97"/>
    <n v="23.94"/>
    <x v="0"/>
    <s v="China"/>
    <x v="1"/>
    <n v="2.41"/>
    <s v="Mobile"/>
    <x v="3"/>
    <s v="Android"/>
    <n v="5"/>
    <n v="3"/>
    <n v="23.94"/>
  </r>
  <r>
    <x v="1165"/>
    <x v="0"/>
    <x v="643"/>
    <x v="1258"/>
    <n v="77"/>
    <n v="2"/>
    <n v="20.399999999999999"/>
    <n v="40.799999999999997"/>
    <x v="0"/>
    <s v="Russia"/>
    <x v="0"/>
    <n v="6.79"/>
    <s v="Computer"/>
    <x v="0"/>
    <s v="Linux"/>
    <n v="5"/>
    <n v="5"/>
    <n v="40.799999999999997"/>
  </r>
  <r>
    <x v="1166"/>
    <x v="0"/>
    <x v="643"/>
    <x v="1259"/>
    <n v="96"/>
    <n v="3"/>
    <n v="36.96"/>
    <n v="110.88"/>
    <x v="0"/>
    <s v="Switzerland"/>
    <x v="0"/>
    <n v="3"/>
    <s v="Mobile"/>
    <x v="2"/>
    <s v="Windows"/>
    <n v="5"/>
    <n v="5"/>
    <n v="110.88"/>
  </r>
  <r>
    <x v="1167"/>
    <x v="1"/>
    <x v="643"/>
    <x v="1260"/>
    <n v="20"/>
    <n v="2"/>
    <n v="81.89"/>
    <n v="163.78"/>
    <x v="0"/>
    <s v="United Kingdom"/>
    <x v="0"/>
    <n v="6.86"/>
    <s v="Computer"/>
    <x v="0"/>
    <s v="Windows"/>
    <n v="4"/>
    <n v="5"/>
    <n v="163.78"/>
  </r>
  <r>
    <x v="1168"/>
    <x v="0"/>
    <x v="643"/>
    <x v="1261"/>
    <n v="11"/>
    <n v="2"/>
    <n v="4.3099999999999996"/>
    <n v="8.6199999999999992"/>
    <x v="1"/>
    <s v="Saudi Arabia"/>
    <x v="2"/>
    <n v="8.99"/>
    <s v="Computer"/>
    <x v="1"/>
    <s v="Windows"/>
    <n v="3"/>
    <n v="4"/>
    <n v="0"/>
  </r>
  <r>
    <x v="949"/>
    <x v="1"/>
    <x v="644"/>
    <x v="1262"/>
    <n v="99"/>
    <n v="1"/>
    <n v="36.83"/>
    <n v="36.83"/>
    <x v="2"/>
    <s v="Japan"/>
    <x v="2"/>
    <n v="0.12"/>
    <s v="Computer"/>
    <x v="0"/>
    <s v="Windows"/>
    <n v="5"/>
    <n v="5"/>
    <n v="0"/>
  </r>
  <r>
    <x v="585"/>
    <x v="1"/>
    <x v="644"/>
    <x v="1263"/>
    <n v="15"/>
    <n v="1"/>
    <n v="6.32"/>
    <n v="6.32"/>
    <x v="1"/>
    <s v="India"/>
    <x v="2"/>
    <n v="1.85"/>
    <s v="Computer"/>
    <x v="1"/>
    <s v="Windows"/>
    <n v="5"/>
    <n v="2"/>
    <n v="0"/>
  </r>
  <r>
    <x v="1169"/>
    <x v="1"/>
    <x v="645"/>
    <x v="1264"/>
    <n v="94"/>
    <n v="2"/>
    <n v="17.63"/>
    <n v="35.26"/>
    <x v="0"/>
    <s v="Poland"/>
    <x v="2"/>
    <n v="3.13"/>
    <s v="Computer"/>
    <x v="1"/>
    <s v="Mac"/>
    <n v="3"/>
    <n v="3"/>
    <n v="35.26"/>
  </r>
  <r>
    <x v="1170"/>
    <x v="1"/>
    <x v="645"/>
    <x v="1265"/>
    <n v="84"/>
    <n v="1"/>
    <n v="32.880000000000003"/>
    <n v="32.880000000000003"/>
    <x v="0"/>
    <s v="Brazil"/>
    <x v="2"/>
    <n v="6.05"/>
    <s v="Computer"/>
    <x v="0"/>
    <s v="Windows"/>
    <n v="4"/>
    <n v="1"/>
    <n v="32.880000000000003"/>
  </r>
  <r>
    <x v="702"/>
    <x v="1"/>
    <x v="646"/>
    <x v="1266"/>
    <n v="45"/>
    <n v="2"/>
    <n v="3.67"/>
    <n v="7.34"/>
    <x v="2"/>
    <s v="Japan"/>
    <x v="2"/>
    <n v="6.57"/>
    <s v="Computer"/>
    <x v="1"/>
    <s v="Mac"/>
    <n v="4"/>
    <n v="3"/>
    <n v="0"/>
  </r>
  <r>
    <x v="1171"/>
    <x v="1"/>
    <x v="646"/>
    <x v="1267"/>
    <n v="10"/>
    <n v="2"/>
    <n v="19.34"/>
    <n v="38.68"/>
    <x v="0"/>
    <s v="Netherlands"/>
    <x v="2"/>
    <n v="9.2899999999999991"/>
    <s v="Computer"/>
    <x v="0"/>
    <s v="Windows"/>
    <n v="4"/>
    <n v="4"/>
    <n v="38.68"/>
  </r>
  <r>
    <x v="1172"/>
    <x v="1"/>
    <x v="646"/>
    <x v="1268"/>
    <n v="93"/>
    <n v="2"/>
    <n v="67.459999999999994"/>
    <n v="134.91999999999999"/>
    <x v="3"/>
    <s v="Japan"/>
    <x v="0"/>
    <n v="6.75"/>
    <s v="Computer"/>
    <x v="0"/>
    <s v="Windows"/>
    <n v="5"/>
    <n v="3"/>
    <n v="0"/>
  </r>
  <r>
    <x v="1173"/>
    <x v="0"/>
    <x v="646"/>
    <x v="1269"/>
    <n v="66"/>
    <n v="2"/>
    <n v="56.01"/>
    <n v="112.02"/>
    <x v="1"/>
    <s v="Argentina"/>
    <x v="0"/>
    <n v="0.22"/>
    <s v="Computer"/>
    <x v="0"/>
    <s v="Linux"/>
    <n v="4"/>
    <n v="4"/>
    <n v="0"/>
  </r>
  <r>
    <x v="715"/>
    <x v="0"/>
    <x v="647"/>
    <x v="1270"/>
    <n v="76"/>
    <n v="3"/>
    <n v="76.67"/>
    <n v="230.01"/>
    <x v="0"/>
    <s v="Netherlands"/>
    <x v="1"/>
    <n v="2.85"/>
    <s v="Computer"/>
    <x v="0"/>
    <s v="Windows"/>
    <n v="4"/>
    <n v="5"/>
    <n v="230.01"/>
  </r>
  <r>
    <x v="1174"/>
    <x v="1"/>
    <x v="647"/>
    <x v="1271"/>
    <n v="58"/>
    <n v="2"/>
    <n v="74.55"/>
    <n v="149.1"/>
    <x v="0"/>
    <s v="Russia"/>
    <x v="2"/>
    <n v="6.9"/>
    <s v="Computer"/>
    <x v="0"/>
    <s v="Windows"/>
    <n v="5"/>
    <n v="5"/>
    <n v="149.1"/>
  </r>
  <r>
    <x v="145"/>
    <x v="1"/>
    <x v="648"/>
    <x v="1272"/>
    <n v="78"/>
    <n v="2"/>
    <n v="19.66"/>
    <n v="39.32"/>
    <x v="0"/>
    <s v="Belgium"/>
    <x v="1"/>
    <n v="2.73"/>
    <s v="Mobile"/>
    <x v="2"/>
    <s v="Android"/>
    <n v="5"/>
    <n v="5"/>
    <n v="39.32"/>
  </r>
  <r>
    <x v="1175"/>
    <x v="1"/>
    <x v="648"/>
    <x v="1273"/>
    <n v="74"/>
    <n v="2"/>
    <n v="33.51"/>
    <n v="67.02"/>
    <x v="0"/>
    <s v="France"/>
    <x v="1"/>
    <n v="9.2799999999999994"/>
    <s v="Computer"/>
    <x v="1"/>
    <s v="Linux"/>
    <n v="5"/>
    <n v="5"/>
    <n v="67.02"/>
  </r>
  <r>
    <x v="1176"/>
    <x v="1"/>
    <x v="648"/>
    <x v="1274"/>
    <n v="59"/>
    <n v="3"/>
    <n v="79.569999999999993"/>
    <n v="238.71"/>
    <x v="0"/>
    <s v="Canada"/>
    <x v="1"/>
    <n v="0.18"/>
    <s v="Computer"/>
    <x v="0"/>
    <s v="Linux"/>
    <n v="4"/>
    <n v="5"/>
    <n v="238.71"/>
  </r>
  <r>
    <x v="1177"/>
    <x v="1"/>
    <x v="648"/>
    <x v="1275"/>
    <n v="100"/>
    <n v="2"/>
    <n v="98.59"/>
    <n v="197.18"/>
    <x v="1"/>
    <s v="Japan"/>
    <x v="2"/>
    <n v="0.28999999999999998"/>
    <s v="Mobile"/>
    <x v="3"/>
    <s v="iOS"/>
    <n v="4"/>
    <n v="5"/>
    <n v="0"/>
  </r>
  <r>
    <x v="1178"/>
    <x v="1"/>
    <x v="649"/>
    <x v="1276"/>
    <n v="2"/>
    <n v="1"/>
    <n v="33.11"/>
    <n v="33.11"/>
    <x v="1"/>
    <s v="United States"/>
    <x v="2"/>
    <n v="3.33"/>
    <s v="Computer"/>
    <x v="0"/>
    <s v="Windows"/>
    <n v="3"/>
    <n v="4"/>
    <n v="0"/>
  </r>
  <r>
    <x v="1179"/>
    <x v="1"/>
    <x v="650"/>
    <x v="1277"/>
    <n v="59"/>
    <n v="2"/>
    <n v="79.569999999999993"/>
    <n v="159.13999999999999"/>
    <x v="0"/>
    <s v="Canada"/>
    <x v="2"/>
    <n v="4.71"/>
    <s v="Mobile"/>
    <x v="3"/>
    <s v="Android"/>
    <n v="5"/>
    <n v="4"/>
    <n v="159.13999999999999"/>
  </r>
  <r>
    <x v="1180"/>
    <x v="0"/>
    <x v="650"/>
    <x v="1278"/>
    <n v="12"/>
    <n v="2"/>
    <n v="86.11"/>
    <n v="172.22"/>
    <x v="3"/>
    <s v="Switzerland"/>
    <x v="1"/>
    <n v="9.99"/>
    <s v="Mobile"/>
    <x v="2"/>
    <s v="Android"/>
    <n v="4"/>
    <n v="5"/>
    <n v="0"/>
  </r>
  <r>
    <x v="1181"/>
    <x v="0"/>
    <x v="651"/>
    <x v="1279"/>
    <n v="75"/>
    <n v="3"/>
    <n v="32.340000000000003"/>
    <n v="97.02"/>
    <x v="0"/>
    <s v="Italy"/>
    <x v="2"/>
    <n v="6.13"/>
    <s v="Computer"/>
    <x v="1"/>
    <s v="Windows"/>
    <n v="5"/>
    <n v="5"/>
    <n v="97.02"/>
  </r>
  <r>
    <x v="1182"/>
    <x v="1"/>
    <x v="651"/>
    <x v="1280"/>
    <n v="76"/>
    <n v="2"/>
    <n v="76.67"/>
    <n v="153.34"/>
    <x v="0"/>
    <s v="Japan"/>
    <x v="2"/>
    <n v="8.26"/>
    <s v="Computer"/>
    <x v="1"/>
    <s v="Windows"/>
    <n v="3"/>
    <n v="4"/>
    <n v="153.34"/>
  </r>
  <r>
    <x v="1183"/>
    <x v="1"/>
    <x v="652"/>
    <x v="1281"/>
    <n v="76"/>
    <n v="3"/>
    <n v="76.67"/>
    <n v="230.01"/>
    <x v="0"/>
    <s v="United States"/>
    <x v="1"/>
    <n v="5.0599999999999996"/>
    <s v="Mobile"/>
    <x v="2"/>
    <s v="Android"/>
    <n v="3"/>
    <n v="5"/>
    <n v="230.01"/>
  </r>
  <r>
    <x v="1184"/>
    <x v="1"/>
    <x v="653"/>
    <x v="1282"/>
    <n v="77"/>
    <n v="1"/>
    <n v="20.399999999999999"/>
    <n v="20.399999999999999"/>
    <x v="3"/>
    <s v="Canada"/>
    <x v="0"/>
    <n v="5.09"/>
    <s v="Mobile"/>
    <x v="2"/>
    <s v="Android"/>
    <n v="5"/>
    <n v="2"/>
    <n v="0"/>
  </r>
  <r>
    <x v="1185"/>
    <x v="1"/>
    <x v="653"/>
    <x v="1283"/>
    <n v="19"/>
    <n v="1"/>
    <n v="13.2"/>
    <n v="13.2"/>
    <x v="0"/>
    <s v="Poland"/>
    <x v="0"/>
    <n v="8.24"/>
    <s v="Computer"/>
    <x v="0"/>
    <s v="Windows"/>
    <n v="4"/>
    <n v="1"/>
    <n v="13.2"/>
  </r>
  <r>
    <x v="1186"/>
    <x v="1"/>
    <x v="654"/>
    <x v="1284"/>
    <n v="7"/>
    <n v="3"/>
    <n v="59.68"/>
    <n v="179.04"/>
    <x v="3"/>
    <s v="Taiwan"/>
    <x v="2"/>
    <n v="0.45"/>
    <s v="Mobile"/>
    <x v="2"/>
    <s v="Android"/>
    <n v="5"/>
    <n v="4"/>
    <n v="0"/>
  </r>
  <r>
    <x v="1187"/>
    <x v="1"/>
    <x v="654"/>
    <x v="1285"/>
    <n v="98"/>
    <n v="2"/>
    <n v="85.04"/>
    <n v="170.08"/>
    <x v="0"/>
    <s v="China"/>
    <x v="2"/>
    <n v="6.33"/>
    <s v="Computer"/>
    <x v="1"/>
    <s v="Mac"/>
    <n v="3"/>
    <n v="5"/>
    <n v="170.08"/>
  </r>
  <r>
    <x v="1188"/>
    <x v="1"/>
    <x v="655"/>
    <x v="1286"/>
    <n v="15"/>
    <n v="2"/>
    <n v="6.32"/>
    <n v="12.64"/>
    <x v="1"/>
    <s v="India"/>
    <x v="2"/>
    <n v="9.82"/>
    <s v="Mobile"/>
    <x v="3"/>
    <s v="Android"/>
    <n v="3"/>
    <n v="5"/>
    <n v="0"/>
  </r>
  <r>
    <x v="1189"/>
    <x v="1"/>
    <x v="655"/>
    <x v="1287"/>
    <n v="98"/>
    <n v="1"/>
    <n v="85.04"/>
    <n v="85.04"/>
    <x v="0"/>
    <s v="Switzerland"/>
    <x v="2"/>
    <n v="8.0500000000000007"/>
    <s v="Mobile"/>
    <x v="3"/>
    <s v="Android"/>
    <n v="5"/>
    <n v="2"/>
    <n v="85.04"/>
  </r>
  <r>
    <x v="357"/>
    <x v="0"/>
    <x v="655"/>
    <x v="1288"/>
    <n v="35"/>
    <n v="3"/>
    <n v="78.78"/>
    <n v="236.34"/>
    <x v="1"/>
    <s v="United States"/>
    <x v="0"/>
    <n v="6.51"/>
    <s v="Computer"/>
    <x v="0"/>
    <s v="Windows"/>
    <n v="3"/>
    <n v="5"/>
    <n v="0"/>
  </r>
  <r>
    <x v="1190"/>
    <x v="0"/>
    <x v="655"/>
    <x v="1289"/>
    <n v="14"/>
    <n v="3"/>
    <n v="89.76"/>
    <n v="269.27999999999997"/>
    <x v="0"/>
    <s v="United States"/>
    <x v="2"/>
    <n v="3.09"/>
    <s v="Mobile"/>
    <x v="3"/>
    <s v="Android"/>
    <n v="4"/>
    <n v="5"/>
    <n v="269.27999999999997"/>
  </r>
  <r>
    <x v="1191"/>
    <x v="0"/>
    <x v="656"/>
    <x v="1290"/>
    <n v="14"/>
    <n v="3"/>
    <n v="89.76"/>
    <n v="269.27999999999997"/>
    <x v="2"/>
    <s v="United States"/>
    <x v="2"/>
    <n v="3.99"/>
    <s v="Computer"/>
    <x v="1"/>
    <s v="Windows"/>
    <n v="2"/>
    <n v="2"/>
    <n v="0"/>
  </r>
  <r>
    <x v="93"/>
    <x v="1"/>
    <x v="657"/>
    <x v="1291"/>
    <n v="59"/>
    <n v="1"/>
    <n v="79.569999999999993"/>
    <n v="79.569999999999993"/>
    <x v="0"/>
    <s v="Germany"/>
    <x v="1"/>
    <n v="4.5999999999999996"/>
    <s v="Computer"/>
    <x v="0"/>
    <s v="Windows"/>
    <n v="2"/>
    <n v="5"/>
    <n v="79.569999999999993"/>
  </r>
  <r>
    <x v="1192"/>
    <x v="1"/>
    <x v="657"/>
    <x v="1292"/>
    <n v="55"/>
    <n v="2"/>
    <n v="73.53"/>
    <n v="147.06"/>
    <x v="2"/>
    <s v="Italy"/>
    <x v="0"/>
    <n v="2.96"/>
    <s v="Mobile"/>
    <x v="3"/>
    <s v="Android"/>
    <n v="5"/>
    <n v="3"/>
    <n v="0"/>
  </r>
  <r>
    <x v="1193"/>
    <x v="1"/>
    <x v="658"/>
    <x v="1293"/>
    <n v="72"/>
    <n v="2"/>
    <n v="3.55"/>
    <n v="7.1"/>
    <x v="2"/>
    <s v="Germany"/>
    <x v="1"/>
    <n v="8.9600000000000009"/>
    <s v="Computer"/>
    <x v="1"/>
    <s v="Windows"/>
    <n v="4"/>
    <n v="3"/>
    <n v="0"/>
  </r>
  <r>
    <x v="1194"/>
    <x v="1"/>
    <x v="658"/>
    <x v="1294"/>
    <n v="99"/>
    <n v="3"/>
    <n v="36.83"/>
    <n v="110.49"/>
    <x v="0"/>
    <s v="Brazil"/>
    <x v="2"/>
    <n v="6.89"/>
    <s v="Computer"/>
    <x v="1"/>
    <s v="Mac"/>
    <n v="5"/>
    <n v="4"/>
    <n v="110.49"/>
  </r>
  <r>
    <x v="1195"/>
    <x v="1"/>
    <x v="659"/>
    <x v="1295"/>
    <n v="76"/>
    <n v="1"/>
    <n v="76.67"/>
    <n v="76.67"/>
    <x v="3"/>
    <s v="Australia"/>
    <x v="2"/>
    <n v="6.75"/>
    <s v="Computer"/>
    <x v="0"/>
    <s v="Windows"/>
    <n v="4"/>
    <n v="5"/>
    <n v="0"/>
  </r>
  <r>
    <x v="1196"/>
    <x v="0"/>
    <x v="660"/>
    <x v="1296"/>
    <n v="15"/>
    <n v="2"/>
    <n v="6.32"/>
    <n v="12.64"/>
    <x v="1"/>
    <s v="United States"/>
    <x v="2"/>
    <n v="6.04"/>
    <s v="Computer"/>
    <x v="0"/>
    <s v="Windows"/>
    <n v="5"/>
    <n v="5"/>
    <n v="0"/>
  </r>
  <r>
    <x v="1197"/>
    <x v="1"/>
    <x v="660"/>
    <x v="1297"/>
    <n v="94"/>
    <n v="1"/>
    <n v="17.63"/>
    <n v="17.63"/>
    <x v="3"/>
    <s v="Indonesia"/>
    <x v="2"/>
    <n v="8.6"/>
    <s v="Mobile"/>
    <x v="3"/>
    <s v="Windows"/>
    <n v="5"/>
    <n v="5"/>
    <n v="0"/>
  </r>
  <r>
    <x v="1198"/>
    <x v="1"/>
    <x v="661"/>
    <x v="1298"/>
    <n v="84"/>
    <n v="1"/>
    <n v="32.880000000000003"/>
    <n v="32.880000000000003"/>
    <x v="1"/>
    <s v="Egypt"/>
    <x v="2"/>
    <n v="0.56000000000000005"/>
    <s v="Computer"/>
    <x v="1"/>
    <s v="Mac"/>
    <n v="5"/>
    <n v="5"/>
    <n v="0"/>
  </r>
  <r>
    <x v="1199"/>
    <x v="1"/>
    <x v="661"/>
    <x v="1299"/>
    <n v="39"/>
    <n v="1"/>
    <n v="41.61"/>
    <n v="41.61"/>
    <x v="3"/>
    <s v="Netherlands"/>
    <x v="0"/>
    <n v="9"/>
    <s v="Mobile"/>
    <x v="2"/>
    <s v="Android"/>
    <n v="5"/>
    <n v="4"/>
    <n v="0"/>
  </r>
  <r>
    <x v="1200"/>
    <x v="1"/>
    <x v="662"/>
    <x v="1300"/>
    <n v="58"/>
    <n v="1"/>
    <n v="74.55"/>
    <n v="74.55"/>
    <x v="2"/>
    <s v="Spain"/>
    <x v="1"/>
    <n v="4"/>
    <s v="Computer"/>
    <x v="1"/>
    <s v="Windows"/>
    <n v="5"/>
    <n v="4"/>
    <n v="0"/>
  </r>
  <r>
    <x v="1201"/>
    <x v="0"/>
    <x v="662"/>
    <x v="1301"/>
    <n v="8"/>
    <n v="3"/>
    <n v="67.180000000000007"/>
    <n v="201.54"/>
    <x v="0"/>
    <s v="China"/>
    <x v="2"/>
    <n v="9.36"/>
    <s v="Computer"/>
    <x v="1"/>
    <s v="Windows"/>
    <n v="4"/>
    <n v="5"/>
    <n v="201.54"/>
  </r>
  <r>
    <x v="1202"/>
    <x v="1"/>
    <x v="662"/>
    <x v="1302"/>
    <n v="95"/>
    <n v="2"/>
    <n v="50.48"/>
    <n v="100.96"/>
    <x v="3"/>
    <s v="France"/>
    <x v="2"/>
    <n v="0.13"/>
    <s v="Computer"/>
    <x v="1"/>
    <s v="Mac"/>
    <n v="5"/>
    <n v="5"/>
    <n v="0"/>
  </r>
  <r>
    <x v="1203"/>
    <x v="1"/>
    <x v="663"/>
    <x v="1303"/>
    <n v="97"/>
    <n v="2"/>
    <n v="56.74"/>
    <n v="113.48"/>
    <x v="3"/>
    <s v="Germany"/>
    <x v="2"/>
    <n v="7.47"/>
    <s v="Computer"/>
    <x v="0"/>
    <s v="Windows"/>
    <n v="3"/>
    <n v="5"/>
    <n v="0"/>
  </r>
  <r>
    <x v="1204"/>
    <x v="1"/>
    <x v="663"/>
    <x v="1304"/>
    <n v="94"/>
    <n v="3"/>
    <n v="17.63"/>
    <n v="52.89"/>
    <x v="1"/>
    <s v="Russia"/>
    <x v="2"/>
    <n v="1.93"/>
    <s v="Computer"/>
    <x v="1"/>
    <s v="Windows"/>
    <n v="5"/>
    <n v="4"/>
    <n v="0"/>
  </r>
  <r>
    <x v="1205"/>
    <x v="1"/>
    <x v="664"/>
    <x v="1305"/>
    <n v="78"/>
    <n v="1"/>
    <n v="19.66"/>
    <n v="19.66"/>
    <x v="0"/>
    <s v="India"/>
    <x v="0"/>
    <n v="2.58"/>
    <s v="Mobile"/>
    <x v="3"/>
    <s v="Android"/>
    <n v="3"/>
    <n v="4"/>
    <n v="19.66"/>
  </r>
  <r>
    <x v="1206"/>
    <x v="0"/>
    <x v="665"/>
    <x v="1306"/>
    <n v="12"/>
    <n v="1"/>
    <n v="86.11"/>
    <n v="86.11"/>
    <x v="1"/>
    <s v="France"/>
    <x v="1"/>
    <n v="5.63"/>
    <s v="Computer"/>
    <x v="0"/>
    <s v="Linux"/>
    <n v="5"/>
    <n v="5"/>
    <n v="0"/>
  </r>
  <r>
    <x v="1207"/>
    <x v="1"/>
    <x v="666"/>
    <x v="1307"/>
    <n v="75"/>
    <n v="1"/>
    <n v="32.340000000000003"/>
    <n v="32.340000000000003"/>
    <x v="0"/>
    <s v="Belgium"/>
    <x v="2"/>
    <n v="1.55"/>
    <s v="Computer"/>
    <x v="0"/>
    <s v="Windows"/>
    <n v="3"/>
    <n v="5"/>
    <n v="32.340000000000003"/>
  </r>
  <r>
    <x v="1208"/>
    <x v="1"/>
    <x v="666"/>
    <x v="1308"/>
    <n v="48"/>
    <n v="3"/>
    <n v="31.26"/>
    <n v="93.78"/>
    <x v="1"/>
    <s v="Japan"/>
    <x v="1"/>
    <n v="1.47"/>
    <s v="Computer"/>
    <x v="0"/>
    <s v="Windows"/>
    <n v="5"/>
    <n v="3"/>
    <n v="0"/>
  </r>
  <r>
    <x v="1209"/>
    <x v="0"/>
    <x v="666"/>
    <x v="1309"/>
    <n v="43"/>
    <n v="3"/>
    <n v="30.66"/>
    <n v="91.98"/>
    <x v="0"/>
    <s v="Japan"/>
    <x v="2"/>
    <n v="0.43"/>
    <s v="Mobile"/>
    <x v="3"/>
    <s v="Windows"/>
    <n v="5"/>
    <n v="4"/>
    <n v="91.98"/>
  </r>
  <r>
    <x v="680"/>
    <x v="0"/>
    <x v="667"/>
    <x v="1310"/>
    <n v="28"/>
    <n v="1"/>
    <n v="5.32"/>
    <n v="5.32"/>
    <x v="1"/>
    <s v="Russia"/>
    <x v="2"/>
    <n v="9.6999999999999993"/>
    <s v="Computer"/>
    <x v="1"/>
    <s v="Windows"/>
    <n v="4"/>
    <n v="5"/>
    <n v="0"/>
  </r>
  <r>
    <x v="1210"/>
    <x v="1"/>
    <x v="668"/>
    <x v="1311"/>
    <n v="56"/>
    <n v="2"/>
    <n v="87.34"/>
    <n v="174.68"/>
    <x v="1"/>
    <s v="China"/>
    <x v="2"/>
    <n v="1.26"/>
    <s v="Mobile"/>
    <x v="2"/>
    <s v="Windows"/>
    <n v="5"/>
    <n v="5"/>
    <n v="0"/>
  </r>
  <r>
    <x v="1211"/>
    <x v="1"/>
    <x v="669"/>
    <x v="1312"/>
    <n v="3"/>
    <n v="2"/>
    <n v="97.19"/>
    <n v="194.38"/>
    <x v="0"/>
    <s v="Germany"/>
    <x v="0"/>
    <n v="7.24"/>
    <s v="Computer"/>
    <x v="0"/>
    <s v="Windows"/>
    <n v="5"/>
    <n v="3"/>
    <n v="194.38"/>
  </r>
  <r>
    <x v="1212"/>
    <x v="0"/>
    <x v="669"/>
    <x v="1313"/>
    <n v="79"/>
    <n v="2"/>
    <n v="33.28"/>
    <n v="66.56"/>
    <x v="0"/>
    <s v="United Kingdom"/>
    <x v="2"/>
    <n v="1.58"/>
    <s v="Computer"/>
    <x v="0"/>
    <s v="Windows"/>
    <n v="4"/>
    <n v="5"/>
    <n v="66.56"/>
  </r>
  <r>
    <x v="1213"/>
    <x v="1"/>
    <x v="670"/>
    <x v="1314"/>
    <n v="11"/>
    <n v="2"/>
    <n v="4.3099999999999996"/>
    <n v="8.6199999999999992"/>
    <x v="3"/>
    <s v="Mexico"/>
    <x v="2"/>
    <n v="7.43"/>
    <s v="Computer"/>
    <x v="1"/>
    <s v="Windows"/>
    <n v="5"/>
    <n v="4"/>
    <n v="0"/>
  </r>
  <r>
    <x v="1214"/>
    <x v="0"/>
    <x v="670"/>
    <x v="1315"/>
    <n v="94"/>
    <n v="3"/>
    <n v="17.63"/>
    <n v="52.89"/>
    <x v="0"/>
    <s v="China"/>
    <x v="1"/>
    <n v="6.86"/>
    <s v="Mobile"/>
    <x v="3"/>
    <s v="Windows"/>
    <n v="4"/>
    <n v="3"/>
    <n v="52.89"/>
  </r>
  <r>
    <x v="1215"/>
    <x v="0"/>
    <x v="671"/>
    <x v="1316"/>
    <n v="18"/>
    <n v="1"/>
    <n v="1.97"/>
    <n v="1.97"/>
    <x v="0"/>
    <s v="Turkey"/>
    <x v="0"/>
    <n v="3.03"/>
    <s v="Computer"/>
    <x v="1"/>
    <s v="Windows"/>
    <n v="4"/>
    <n v="4"/>
    <n v="1.97"/>
  </r>
  <r>
    <x v="1216"/>
    <x v="1"/>
    <x v="671"/>
    <x v="1317"/>
    <n v="28"/>
    <n v="1"/>
    <n v="5.32"/>
    <n v="5.32"/>
    <x v="0"/>
    <s v="Brazil"/>
    <x v="2"/>
    <n v="5.66"/>
    <s v="Computer"/>
    <x v="1"/>
    <s v="Windows"/>
    <n v="4"/>
    <n v="3"/>
    <n v="5.32"/>
  </r>
  <r>
    <x v="1217"/>
    <x v="1"/>
    <x v="672"/>
    <x v="1318"/>
    <n v="47"/>
    <n v="2"/>
    <n v="64.64"/>
    <n v="129.28"/>
    <x v="2"/>
    <s v="Saudi Arabia"/>
    <x v="0"/>
    <n v="5.71"/>
    <s v="Computer"/>
    <x v="0"/>
    <s v="Windows"/>
    <n v="5"/>
    <n v="4"/>
    <n v="0"/>
  </r>
  <r>
    <x v="865"/>
    <x v="1"/>
    <x v="672"/>
    <x v="1319"/>
    <n v="81"/>
    <n v="1"/>
    <n v="52.96"/>
    <n v="52.96"/>
    <x v="2"/>
    <s v="Canada"/>
    <x v="2"/>
    <n v="6.57"/>
    <s v="Mobile"/>
    <x v="2"/>
    <s v="Android"/>
    <n v="5"/>
    <n v="4"/>
    <n v="0"/>
  </r>
  <r>
    <x v="1218"/>
    <x v="1"/>
    <x v="673"/>
    <x v="1320"/>
    <n v="33"/>
    <n v="2"/>
    <n v="28.56"/>
    <n v="57.12"/>
    <x v="1"/>
    <s v="United States"/>
    <x v="2"/>
    <n v="4.2300000000000004"/>
    <s v="Mobile"/>
    <x v="3"/>
    <s v="Windows"/>
    <n v="2"/>
    <n v="4"/>
    <n v="0"/>
  </r>
  <r>
    <x v="1219"/>
    <x v="1"/>
    <x v="673"/>
    <x v="1321"/>
    <n v="32"/>
    <n v="1"/>
    <n v="91.37"/>
    <n v="91.37"/>
    <x v="0"/>
    <s v="Italy"/>
    <x v="0"/>
    <n v="0.36"/>
    <s v="Computer"/>
    <x v="1"/>
    <s v="Windows"/>
    <n v="5"/>
    <n v="3"/>
    <n v="91.37"/>
  </r>
  <r>
    <x v="1220"/>
    <x v="1"/>
    <x v="674"/>
    <x v="1322"/>
    <n v="88"/>
    <n v="1"/>
    <n v="40.950000000000003"/>
    <n v="40.950000000000003"/>
    <x v="0"/>
    <s v="Nigeria"/>
    <x v="0"/>
    <n v="4.42"/>
    <s v="Computer"/>
    <x v="0"/>
    <s v="Windows"/>
    <n v="5"/>
    <n v="4"/>
    <n v="40.950000000000003"/>
  </r>
  <r>
    <x v="1221"/>
    <x v="1"/>
    <x v="674"/>
    <x v="1323"/>
    <n v="44"/>
    <n v="1"/>
    <n v="52.78"/>
    <n v="52.78"/>
    <x v="1"/>
    <s v="Russia"/>
    <x v="0"/>
    <n v="7.25"/>
    <s v="Computer"/>
    <x v="1"/>
    <s v="Windows"/>
    <n v="3"/>
    <n v="4"/>
    <n v="0"/>
  </r>
  <r>
    <x v="1222"/>
    <x v="1"/>
    <x v="674"/>
    <x v="1324"/>
    <n v="8"/>
    <n v="1"/>
    <n v="67.180000000000007"/>
    <n v="67.180000000000007"/>
    <x v="3"/>
    <s v="Poland"/>
    <x v="0"/>
    <n v="5.2"/>
    <s v="Mobile"/>
    <x v="3"/>
    <s v="Android"/>
    <n v="4"/>
    <n v="5"/>
    <n v="0"/>
  </r>
  <r>
    <x v="1223"/>
    <x v="1"/>
    <x v="675"/>
    <x v="1325"/>
    <n v="8"/>
    <n v="1"/>
    <n v="67.180000000000007"/>
    <n v="67.180000000000007"/>
    <x v="2"/>
    <s v="Italy"/>
    <x v="0"/>
    <n v="9.7100000000000009"/>
    <s v="Computer"/>
    <x v="0"/>
    <s v="Windows"/>
    <n v="3"/>
    <n v="5"/>
    <n v="0"/>
  </r>
  <r>
    <x v="1224"/>
    <x v="0"/>
    <x v="675"/>
    <x v="1326"/>
    <n v="13"/>
    <n v="2"/>
    <n v="41.29"/>
    <n v="82.58"/>
    <x v="1"/>
    <s v="Saudi Arabia"/>
    <x v="2"/>
    <n v="7.67"/>
    <s v="Computer"/>
    <x v="1"/>
    <s v="Windows"/>
    <n v="5"/>
    <n v="5"/>
    <n v="0"/>
  </r>
  <r>
    <x v="1225"/>
    <x v="1"/>
    <x v="676"/>
    <x v="1327"/>
    <n v="91"/>
    <n v="2"/>
    <n v="67.48"/>
    <n v="134.96"/>
    <x v="1"/>
    <s v="India"/>
    <x v="2"/>
    <n v="8.68"/>
    <s v="Computer"/>
    <x v="0"/>
    <s v="Windows"/>
    <n v="5"/>
    <n v="5"/>
    <n v="0"/>
  </r>
  <r>
    <x v="596"/>
    <x v="0"/>
    <x v="676"/>
    <x v="1328"/>
    <n v="70"/>
    <n v="2"/>
    <n v="63.88"/>
    <n v="127.76"/>
    <x v="1"/>
    <s v="Italy"/>
    <x v="2"/>
    <n v="2.2400000000000002"/>
    <s v="Mobile"/>
    <x v="3"/>
    <s v="Android"/>
    <n v="5"/>
    <n v="5"/>
    <n v="0"/>
  </r>
  <r>
    <x v="1226"/>
    <x v="0"/>
    <x v="676"/>
    <x v="1329"/>
    <n v="48"/>
    <n v="1"/>
    <n v="31.26"/>
    <n v="31.26"/>
    <x v="1"/>
    <s v="Egypt"/>
    <x v="2"/>
    <n v="4.46"/>
    <s v="Computer"/>
    <x v="1"/>
    <s v="Windows"/>
    <n v="3"/>
    <n v="4"/>
    <n v="0"/>
  </r>
  <r>
    <x v="1227"/>
    <x v="1"/>
    <x v="677"/>
    <x v="1330"/>
    <n v="51"/>
    <n v="2"/>
    <n v="50.59"/>
    <n v="101.18"/>
    <x v="3"/>
    <s v="Canada"/>
    <x v="2"/>
    <n v="1.64"/>
    <s v="Computer"/>
    <x v="0"/>
    <s v="Windows"/>
    <n v="4"/>
    <n v="5"/>
    <n v="0"/>
  </r>
  <r>
    <x v="1228"/>
    <x v="0"/>
    <x v="677"/>
    <x v="1331"/>
    <n v="86"/>
    <n v="2"/>
    <n v="93.47"/>
    <n v="186.94"/>
    <x v="1"/>
    <s v="South Korea"/>
    <x v="2"/>
    <n v="8.16"/>
    <s v="Mobile"/>
    <x v="2"/>
    <s v="Windows"/>
    <n v="5"/>
    <n v="5"/>
    <n v="0"/>
  </r>
  <r>
    <x v="1229"/>
    <x v="1"/>
    <x v="677"/>
    <x v="1332"/>
    <n v="8"/>
    <n v="2"/>
    <n v="67.180000000000007"/>
    <n v="134.36000000000001"/>
    <x v="0"/>
    <s v="Italy"/>
    <x v="2"/>
    <n v="2.4700000000000002"/>
    <s v="Computer"/>
    <x v="1"/>
    <s v="Windows"/>
    <n v="5"/>
    <n v="5"/>
    <n v="134.36000000000001"/>
  </r>
  <r>
    <x v="1015"/>
    <x v="0"/>
    <x v="678"/>
    <x v="1333"/>
    <n v="77"/>
    <n v="1"/>
    <n v="20.399999999999999"/>
    <n v="20.399999999999999"/>
    <x v="0"/>
    <s v="United States"/>
    <x v="1"/>
    <n v="0.68"/>
    <s v="Computer"/>
    <x v="1"/>
    <s v="Windows"/>
    <n v="4"/>
    <n v="5"/>
    <n v="20.399999999999999"/>
  </r>
  <r>
    <x v="1230"/>
    <x v="1"/>
    <x v="678"/>
    <x v="1334"/>
    <n v="98"/>
    <n v="2"/>
    <n v="85.04"/>
    <n v="170.08"/>
    <x v="0"/>
    <s v="Argentina"/>
    <x v="0"/>
    <n v="4.09"/>
    <s v="Computer"/>
    <x v="1"/>
    <s v="Windows"/>
    <n v="4"/>
    <n v="5"/>
    <n v="170.08"/>
  </r>
  <r>
    <x v="719"/>
    <x v="0"/>
    <x v="678"/>
    <x v="1335"/>
    <n v="73"/>
    <n v="2"/>
    <n v="30.57"/>
    <n v="61.14"/>
    <x v="0"/>
    <s v="United States"/>
    <x v="0"/>
    <n v="3.68"/>
    <s v="Computer"/>
    <x v="0"/>
    <s v="Windows"/>
    <n v="5"/>
    <n v="2"/>
    <n v="61.14"/>
  </r>
  <r>
    <x v="1231"/>
    <x v="1"/>
    <x v="678"/>
    <x v="1336"/>
    <n v="99"/>
    <n v="2"/>
    <n v="36.83"/>
    <n v="73.66"/>
    <x v="0"/>
    <s v="Japan"/>
    <x v="2"/>
    <n v="4.6500000000000004"/>
    <s v="Computer"/>
    <x v="1"/>
    <s v="Linux"/>
    <n v="5"/>
    <n v="3"/>
    <n v="73.66"/>
  </r>
  <r>
    <x v="1232"/>
    <x v="0"/>
    <x v="678"/>
    <x v="1337"/>
    <n v="97"/>
    <n v="3"/>
    <n v="56.74"/>
    <n v="170.22"/>
    <x v="0"/>
    <s v="India"/>
    <x v="2"/>
    <n v="4.68"/>
    <s v="Mobile"/>
    <x v="2"/>
    <s v="Windows"/>
    <n v="5"/>
    <n v="5"/>
    <n v="170.22"/>
  </r>
  <r>
    <x v="1233"/>
    <x v="1"/>
    <x v="679"/>
    <x v="1338"/>
    <n v="9"/>
    <n v="2"/>
    <n v="73.83"/>
    <n v="147.66"/>
    <x v="3"/>
    <s v="Germany"/>
    <x v="2"/>
    <n v="5.78"/>
    <s v="Computer"/>
    <x v="1"/>
    <s v="Windows"/>
    <n v="3"/>
    <n v="5"/>
    <n v="0"/>
  </r>
  <r>
    <x v="1234"/>
    <x v="1"/>
    <x v="680"/>
    <x v="1339"/>
    <n v="19"/>
    <n v="3"/>
    <n v="13.2"/>
    <n v="39.6"/>
    <x v="0"/>
    <s v="United States"/>
    <x v="2"/>
    <n v="2.06"/>
    <s v="Computer"/>
    <x v="0"/>
    <s v="Windows"/>
    <n v="5"/>
    <n v="5"/>
    <n v="39.6"/>
  </r>
  <r>
    <x v="1235"/>
    <x v="1"/>
    <x v="680"/>
    <x v="1340"/>
    <n v="49"/>
    <n v="3"/>
    <n v="99.72"/>
    <n v="299.16000000000003"/>
    <x v="3"/>
    <s v="United Kingdom"/>
    <x v="2"/>
    <n v="4.6399999999999997"/>
    <s v="Mobile"/>
    <x v="3"/>
    <s v="Android"/>
    <n v="5"/>
    <n v="3"/>
    <n v="0"/>
  </r>
  <r>
    <x v="1236"/>
    <x v="0"/>
    <x v="681"/>
    <x v="1341"/>
    <n v="45"/>
    <n v="1"/>
    <n v="3.67"/>
    <n v="3.67"/>
    <x v="0"/>
    <s v="Russia"/>
    <x v="0"/>
    <n v="3.63"/>
    <s v="Computer"/>
    <x v="0"/>
    <s v="Windows"/>
    <n v="5"/>
    <n v="5"/>
    <n v="3.67"/>
  </r>
  <r>
    <x v="1237"/>
    <x v="0"/>
    <x v="681"/>
    <x v="1342"/>
    <n v="68"/>
    <n v="1"/>
    <n v="32.68"/>
    <n v="32.68"/>
    <x v="1"/>
    <s v="Switzerland"/>
    <x v="2"/>
    <n v="7.59"/>
    <s v="Computer"/>
    <x v="0"/>
    <s v="Windows"/>
    <n v="3"/>
    <n v="2"/>
    <n v="0"/>
  </r>
  <r>
    <x v="1238"/>
    <x v="1"/>
    <x v="682"/>
    <x v="1343"/>
    <n v="98"/>
    <n v="1"/>
    <n v="85.04"/>
    <n v="85.04"/>
    <x v="0"/>
    <s v="Argentina"/>
    <x v="2"/>
    <n v="9.17"/>
    <s v="Mobile"/>
    <x v="2"/>
    <s v="Windows"/>
    <n v="5"/>
    <n v="5"/>
    <n v="85.04"/>
  </r>
  <r>
    <x v="1239"/>
    <x v="0"/>
    <x v="682"/>
    <x v="1344"/>
    <n v="53"/>
    <n v="2"/>
    <n v="7.51"/>
    <n v="15.02"/>
    <x v="1"/>
    <s v="United States"/>
    <x v="2"/>
    <n v="2.37"/>
    <s v="Computer"/>
    <x v="0"/>
    <s v="Windows"/>
    <n v="5"/>
    <n v="5"/>
    <n v="0"/>
  </r>
  <r>
    <x v="1240"/>
    <x v="0"/>
    <x v="683"/>
    <x v="1345"/>
    <n v="53"/>
    <n v="3"/>
    <n v="7.51"/>
    <n v="22.53"/>
    <x v="0"/>
    <s v="Germany"/>
    <x v="2"/>
    <n v="9.09"/>
    <s v="Computer"/>
    <x v="1"/>
    <s v="Mac"/>
    <n v="4"/>
    <n v="2"/>
    <n v="22.53"/>
  </r>
  <r>
    <x v="538"/>
    <x v="1"/>
    <x v="683"/>
    <x v="1346"/>
    <n v="90"/>
    <n v="1"/>
    <n v="21.51"/>
    <n v="21.51"/>
    <x v="1"/>
    <s v="France"/>
    <x v="0"/>
    <n v="1.64"/>
    <s v="Computer"/>
    <x v="1"/>
    <s v="Windows"/>
    <n v="5"/>
    <n v="5"/>
    <n v="0"/>
  </r>
  <r>
    <x v="1241"/>
    <x v="1"/>
    <x v="684"/>
    <x v="1347"/>
    <n v="77"/>
    <n v="1"/>
    <n v="20.399999999999999"/>
    <n v="20.399999999999999"/>
    <x v="0"/>
    <s v="Canada"/>
    <x v="2"/>
    <n v="8.43"/>
    <s v="Computer"/>
    <x v="0"/>
    <s v="Windows"/>
    <n v="5"/>
    <n v="5"/>
    <n v="20.399999999999999"/>
  </r>
  <r>
    <x v="1242"/>
    <x v="1"/>
    <x v="684"/>
    <x v="1348"/>
    <n v="1"/>
    <n v="3"/>
    <n v="81.91"/>
    <n v="245.73"/>
    <x v="1"/>
    <s v="South Korea"/>
    <x v="1"/>
    <n v="8.0399999999999991"/>
    <s v="Mobile"/>
    <x v="2"/>
    <s v="Windows"/>
    <n v="5"/>
    <n v="2"/>
    <n v="0"/>
  </r>
  <r>
    <x v="1243"/>
    <x v="0"/>
    <x v="684"/>
    <x v="1349"/>
    <n v="24"/>
    <n v="2"/>
    <n v="99.58"/>
    <n v="199.16"/>
    <x v="0"/>
    <s v="Russia"/>
    <x v="2"/>
    <n v="8.1"/>
    <s v="Mobile"/>
    <x v="2"/>
    <s v="Android"/>
    <n v="1"/>
    <n v="5"/>
    <n v="199.16"/>
  </r>
  <r>
    <x v="1244"/>
    <x v="1"/>
    <x v="685"/>
    <x v="1350"/>
    <n v="81"/>
    <n v="3"/>
    <n v="52.96"/>
    <n v="158.88"/>
    <x v="0"/>
    <s v="Netherlands"/>
    <x v="1"/>
    <n v="5.4"/>
    <s v="Computer"/>
    <x v="1"/>
    <s v="Windows"/>
    <n v="5"/>
    <n v="5"/>
    <n v="158.88"/>
  </r>
  <r>
    <x v="1245"/>
    <x v="1"/>
    <x v="685"/>
    <x v="1351"/>
    <n v="39"/>
    <n v="1"/>
    <n v="41.61"/>
    <n v="41.61"/>
    <x v="0"/>
    <s v="Japan"/>
    <x v="2"/>
    <n v="5.21"/>
    <s v="Computer"/>
    <x v="0"/>
    <s v="Windows"/>
    <n v="4"/>
    <n v="3"/>
    <n v="41.61"/>
  </r>
  <r>
    <x v="1246"/>
    <x v="0"/>
    <x v="685"/>
    <x v="1352"/>
    <n v="8"/>
    <n v="1"/>
    <n v="67.180000000000007"/>
    <n v="67.180000000000007"/>
    <x v="0"/>
    <s v="Saudi Arabia"/>
    <x v="2"/>
    <n v="1.99"/>
    <s v="Computer"/>
    <x v="0"/>
    <s v="Windows"/>
    <n v="4"/>
    <n v="4"/>
    <n v="67.180000000000007"/>
  </r>
  <r>
    <x v="1247"/>
    <x v="1"/>
    <x v="686"/>
    <x v="1353"/>
    <n v="41"/>
    <n v="3"/>
    <n v="32.33"/>
    <n v="96.99"/>
    <x v="3"/>
    <s v="Canada"/>
    <x v="2"/>
    <n v="7.08"/>
    <s v="Mobile"/>
    <x v="3"/>
    <s v="Windows"/>
    <n v="5"/>
    <n v="4"/>
    <n v="0"/>
  </r>
  <r>
    <x v="1248"/>
    <x v="0"/>
    <x v="686"/>
    <x v="1354"/>
    <n v="27"/>
    <n v="1"/>
    <n v="72.930000000000007"/>
    <n v="72.930000000000007"/>
    <x v="2"/>
    <s v="China"/>
    <x v="0"/>
    <n v="9.19"/>
    <s v="Mobile"/>
    <x v="3"/>
    <s v="Windows"/>
    <n v="4"/>
    <n v="3"/>
    <n v="0"/>
  </r>
  <r>
    <x v="1249"/>
    <x v="1"/>
    <x v="687"/>
    <x v="1355"/>
    <n v="74"/>
    <n v="1"/>
    <n v="33.51"/>
    <n v="33.51"/>
    <x v="3"/>
    <s v="United States"/>
    <x v="2"/>
    <n v="3.66"/>
    <s v="Mobile"/>
    <x v="3"/>
    <s v="Android"/>
    <n v="5"/>
    <n v="5"/>
    <n v="0"/>
  </r>
  <r>
    <x v="1250"/>
    <x v="0"/>
    <x v="687"/>
    <x v="1356"/>
    <n v="14"/>
    <n v="2"/>
    <n v="89.76"/>
    <n v="179.52"/>
    <x v="0"/>
    <s v="Germany"/>
    <x v="2"/>
    <n v="3.9"/>
    <s v="Computer"/>
    <x v="1"/>
    <s v="Windows"/>
    <n v="4"/>
    <n v="5"/>
    <n v="179.52"/>
  </r>
  <r>
    <x v="1251"/>
    <x v="1"/>
    <x v="688"/>
    <x v="1357"/>
    <n v="21"/>
    <n v="1"/>
    <n v="98.91"/>
    <n v="98.91"/>
    <x v="1"/>
    <s v="Russia"/>
    <x v="0"/>
    <n v="4.84"/>
    <s v="Computer"/>
    <x v="1"/>
    <s v="Windows"/>
    <n v="5"/>
    <n v="2"/>
    <n v="0"/>
  </r>
  <r>
    <x v="1252"/>
    <x v="1"/>
    <x v="688"/>
    <x v="1358"/>
    <n v="30"/>
    <n v="2"/>
    <n v="6.08"/>
    <n v="12.16"/>
    <x v="0"/>
    <s v="Japan"/>
    <x v="1"/>
    <n v="6.52"/>
    <s v="Computer"/>
    <x v="1"/>
    <s v="Windows"/>
    <n v="4"/>
    <n v="5"/>
    <n v="12.16"/>
  </r>
  <r>
    <x v="1253"/>
    <x v="1"/>
    <x v="689"/>
    <x v="1359"/>
    <n v="80"/>
    <n v="1"/>
    <n v="77.64"/>
    <n v="77.64"/>
    <x v="3"/>
    <s v="United States"/>
    <x v="0"/>
    <n v="7.32"/>
    <s v="Computer"/>
    <x v="0"/>
    <s v="Windows"/>
    <n v="3"/>
    <n v="5"/>
    <n v="0"/>
  </r>
  <r>
    <x v="1254"/>
    <x v="1"/>
    <x v="690"/>
    <x v="1360"/>
    <n v="95"/>
    <n v="2"/>
    <n v="50.48"/>
    <n v="100.96"/>
    <x v="3"/>
    <s v="Germany"/>
    <x v="0"/>
    <n v="8.06"/>
    <s v="Mobile"/>
    <x v="2"/>
    <s v="Windows"/>
    <n v="4"/>
    <n v="4"/>
    <n v="0"/>
  </r>
  <r>
    <x v="1255"/>
    <x v="1"/>
    <x v="690"/>
    <x v="1361"/>
    <n v="97"/>
    <n v="3"/>
    <n v="56.74"/>
    <n v="170.22"/>
    <x v="3"/>
    <s v="China"/>
    <x v="0"/>
    <n v="3.12"/>
    <s v="Computer"/>
    <x v="0"/>
    <s v="Windows"/>
    <n v="5"/>
    <n v="5"/>
    <n v="0"/>
  </r>
  <r>
    <x v="1256"/>
    <x v="0"/>
    <x v="691"/>
    <x v="1362"/>
    <n v="9"/>
    <n v="3"/>
    <n v="73.83"/>
    <n v="221.49"/>
    <x v="0"/>
    <s v="Brazil"/>
    <x v="2"/>
    <n v="8.5299999999999994"/>
    <s v="Mobile"/>
    <x v="2"/>
    <s v="Windows"/>
    <n v="5"/>
    <n v="5"/>
    <n v="221.49"/>
  </r>
  <r>
    <x v="325"/>
    <x v="0"/>
    <x v="691"/>
    <x v="1363"/>
    <n v="65"/>
    <n v="2"/>
    <n v="38.950000000000003"/>
    <n v="77.900000000000006"/>
    <x v="0"/>
    <s v="Germany"/>
    <x v="2"/>
    <n v="7.49"/>
    <s v="Computer"/>
    <x v="1"/>
    <s v="Windows"/>
    <n v="5"/>
    <n v="5"/>
    <n v="77.900000000000006"/>
  </r>
  <r>
    <x v="1257"/>
    <x v="0"/>
    <x v="691"/>
    <x v="1364"/>
    <n v="27"/>
    <n v="1"/>
    <n v="72.930000000000007"/>
    <n v="72.930000000000007"/>
    <x v="0"/>
    <s v="United Kingdom"/>
    <x v="2"/>
    <n v="5.55"/>
    <s v="Computer"/>
    <x v="0"/>
    <s v="Linux"/>
    <n v="5"/>
    <n v="3"/>
    <n v="72.930000000000007"/>
  </r>
  <r>
    <x v="253"/>
    <x v="1"/>
    <x v="692"/>
    <x v="1365"/>
    <n v="69"/>
    <n v="1"/>
    <n v="96.47"/>
    <n v="96.47"/>
    <x v="0"/>
    <s v="Germany"/>
    <x v="2"/>
    <n v="4.8"/>
    <s v="Computer"/>
    <x v="0"/>
    <s v="Windows"/>
    <n v="5"/>
    <n v="5"/>
    <n v="96.47"/>
  </r>
  <r>
    <x v="1258"/>
    <x v="1"/>
    <x v="692"/>
    <x v="1366"/>
    <n v="42"/>
    <n v="3"/>
    <n v="74.77"/>
    <n v="224.31"/>
    <x v="0"/>
    <s v="France"/>
    <x v="2"/>
    <n v="2.91"/>
    <s v="Mobile"/>
    <x v="3"/>
    <s v="iOS"/>
    <n v="5"/>
    <n v="5"/>
    <n v="224.31"/>
  </r>
  <r>
    <x v="1259"/>
    <x v="1"/>
    <x v="693"/>
    <x v="1367"/>
    <n v="63"/>
    <n v="2"/>
    <n v="57.12"/>
    <n v="114.24"/>
    <x v="3"/>
    <s v="China"/>
    <x v="2"/>
    <n v="1.39"/>
    <s v="Computer"/>
    <x v="1"/>
    <s v="Windows"/>
    <n v="5"/>
    <n v="2"/>
    <n v="0"/>
  </r>
  <r>
    <x v="1260"/>
    <x v="1"/>
    <x v="693"/>
    <x v="1368"/>
    <n v="25"/>
    <n v="1"/>
    <n v="11.29"/>
    <n v="11.29"/>
    <x v="0"/>
    <s v="United Kingdom"/>
    <x v="0"/>
    <n v="9.5500000000000007"/>
    <s v="Computer"/>
    <x v="0"/>
    <s v="Linux"/>
    <n v="2"/>
    <n v="5"/>
    <n v="11.29"/>
  </r>
  <r>
    <x v="224"/>
    <x v="1"/>
    <x v="693"/>
    <x v="1369"/>
    <n v="12"/>
    <n v="1"/>
    <n v="86.11"/>
    <n v="86.11"/>
    <x v="0"/>
    <s v="United States"/>
    <x v="0"/>
    <n v="1.45"/>
    <s v="Computer"/>
    <x v="1"/>
    <s v="Windows"/>
    <n v="4"/>
    <n v="4"/>
    <n v="86.11"/>
  </r>
  <r>
    <x v="1261"/>
    <x v="1"/>
    <x v="694"/>
    <x v="1370"/>
    <n v="93"/>
    <n v="1"/>
    <n v="67.459999999999994"/>
    <n v="67.459999999999994"/>
    <x v="0"/>
    <s v="Switzerland"/>
    <x v="0"/>
    <n v="1.18"/>
    <s v="Computer"/>
    <x v="0"/>
    <s v="Windows"/>
    <n v="4"/>
    <n v="4"/>
    <n v="67.459999999999994"/>
  </r>
  <r>
    <x v="1262"/>
    <x v="1"/>
    <x v="694"/>
    <x v="1371"/>
    <n v="67"/>
    <n v="2"/>
    <n v="17.22"/>
    <n v="34.44"/>
    <x v="0"/>
    <s v="Canada"/>
    <x v="2"/>
    <n v="7.86"/>
    <s v="Computer"/>
    <x v="1"/>
    <s v="Linux"/>
    <n v="3"/>
    <n v="5"/>
    <n v="34.44"/>
  </r>
  <r>
    <x v="1263"/>
    <x v="1"/>
    <x v="694"/>
    <x v="1372"/>
    <n v="81"/>
    <n v="3"/>
    <n v="52.96"/>
    <n v="158.88"/>
    <x v="1"/>
    <s v="Brazil"/>
    <x v="2"/>
    <n v="4.75"/>
    <s v="Computer"/>
    <x v="0"/>
    <s v="Linux"/>
    <n v="5"/>
    <n v="5"/>
    <n v="0"/>
  </r>
  <r>
    <x v="388"/>
    <x v="1"/>
    <x v="695"/>
    <x v="1373"/>
    <n v="79"/>
    <n v="1"/>
    <n v="33.28"/>
    <n v="33.28"/>
    <x v="1"/>
    <s v="India"/>
    <x v="2"/>
    <n v="2.97"/>
    <s v="Computer"/>
    <x v="0"/>
    <s v="Windows"/>
    <n v="3"/>
    <n v="4"/>
    <n v="0"/>
  </r>
  <r>
    <x v="1264"/>
    <x v="1"/>
    <x v="696"/>
    <x v="1374"/>
    <n v="61"/>
    <n v="3"/>
    <n v="70.34"/>
    <n v="211.02"/>
    <x v="1"/>
    <s v="Argentina"/>
    <x v="2"/>
    <n v="1.32"/>
    <s v="Computer"/>
    <x v="1"/>
    <s v="Mac"/>
    <n v="5"/>
    <n v="5"/>
    <n v="0"/>
  </r>
  <r>
    <x v="1265"/>
    <x v="0"/>
    <x v="696"/>
    <x v="1375"/>
    <n v="26"/>
    <n v="1"/>
    <n v="34.43"/>
    <n v="34.43"/>
    <x v="0"/>
    <s v="Mexico"/>
    <x v="0"/>
    <n v="3.86"/>
    <s v="Computer"/>
    <x v="1"/>
    <s v="Windows"/>
    <n v="5"/>
    <n v="5"/>
    <n v="34.43"/>
  </r>
  <r>
    <x v="1266"/>
    <x v="0"/>
    <x v="696"/>
    <x v="1376"/>
    <n v="2"/>
    <n v="3"/>
    <n v="33.11"/>
    <n v="99.33"/>
    <x v="0"/>
    <s v="China"/>
    <x v="0"/>
    <n v="6.25"/>
    <s v="Computer"/>
    <x v="1"/>
    <s v="Windows"/>
    <n v="5"/>
    <n v="3"/>
    <n v="99.33"/>
  </r>
  <r>
    <x v="1267"/>
    <x v="1"/>
    <x v="696"/>
    <x v="1377"/>
    <n v="71"/>
    <n v="2"/>
    <n v="57.53"/>
    <n v="115.06"/>
    <x v="1"/>
    <s v="Japan"/>
    <x v="2"/>
    <n v="3.04"/>
    <s v="Computer"/>
    <x v="0"/>
    <s v="Linux"/>
    <n v="5"/>
    <n v="3"/>
    <n v="0"/>
  </r>
  <r>
    <x v="1268"/>
    <x v="1"/>
    <x v="696"/>
    <x v="1378"/>
    <n v="49"/>
    <n v="2"/>
    <n v="99.72"/>
    <n v="199.44"/>
    <x v="0"/>
    <s v="United States"/>
    <x v="0"/>
    <n v="4.6100000000000003"/>
    <s v="Computer"/>
    <x v="0"/>
    <s v="Windows"/>
    <n v="5"/>
    <n v="5"/>
    <n v="199.44"/>
  </r>
  <r>
    <x v="1161"/>
    <x v="1"/>
    <x v="697"/>
    <x v="1379"/>
    <n v="88"/>
    <n v="1"/>
    <n v="40.950000000000003"/>
    <n v="40.950000000000003"/>
    <x v="0"/>
    <s v="South Korea"/>
    <x v="2"/>
    <n v="3.07"/>
    <s v="Mobile"/>
    <x v="3"/>
    <s v="Android"/>
    <n v="3"/>
    <n v="3"/>
    <n v="40.950000000000003"/>
  </r>
  <r>
    <x v="1269"/>
    <x v="1"/>
    <x v="698"/>
    <x v="1380"/>
    <n v="12"/>
    <n v="3"/>
    <n v="86.11"/>
    <n v="258.33"/>
    <x v="0"/>
    <s v="India"/>
    <x v="2"/>
    <n v="3.33"/>
    <s v="Mobile"/>
    <x v="3"/>
    <s v="Android"/>
    <n v="5"/>
    <n v="5"/>
    <n v="258.33"/>
  </r>
  <r>
    <x v="1270"/>
    <x v="0"/>
    <x v="698"/>
    <x v="1381"/>
    <n v="60"/>
    <n v="1"/>
    <n v="91.28"/>
    <n v="91.28"/>
    <x v="0"/>
    <s v="Switzerland"/>
    <x v="2"/>
    <n v="8.57"/>
    <s v="Computer"/>
    <x v="0"/>
    <s v="Linux"/>
    <n v="4"/>
    <n v="5"/>
    <n v="91.28"/>
  </r>
  <r>
    <x v="1271"/>
    <x v="1"/>
    <x v="699"/>
    <x v="1382"/>
    <n v="9"/>
    <n v="1"/>
    <n v="73.83"/>
    <n v="73.83"/>
    <x v="3"/>
    <s v="India"/>
    <x v="0"/>
    <n v="4.47"/>
    <s v="Mobile"/>
    <x v="3"/>
    <s v="Android"/>
    <n v="5"/>
    <n v="4"/>
    <n v="0"/>
  </r>
  <r>
    <x v="388"/>
    <x v="1"/>
    <x v="699"/>
    <x v="1383"/>
    <n v="76"/>
    <n v="2"/>
    <n v="76.67"/>
    <n v="153.34"/>
    <x v="2"/>
    <s v="Philippines"/>
    <x v="1"/>
    <n v="8.48"/>
    <s v="Mobile"/>
    <x v="3"/>
    <s v="Android"/>
    <n v="3"/>
    <n v="5"/>
    <n v="0"/>
  </r>
  <r>
    <x v="1272"/>
    <x v="0"/>
    <x v="700"/>
    <x v="1384"/>
    <n v="13"/>
    <n v="1"/>
    <n v="41.29"/>
    <n v="41.29"/>
    <x v="0"/>
    <s v="United Kingdom"/>
    <x v="0"/>
    <n v="5.03"/>
    <s v="Computer"/>
    <x v="0"/>
    <s v="Linux"/>
    <n v="4"/>
    <n v="5"/>
    <n v="41.29"/>
  </r>
  <r>
    <x v="1273"/>
    <x v="1"/>
    <x v="700"/>
    <x v="1385"/>
    <n v="77"/>
    <n v="2"/>
    <n v="20.399999999999999"/>
    <n v="40.799999999999997"/>
    <x v="3"/>
    <s v="Italy"/>
    <x v="1"/>
    <n v="7.7"/>
    <s v="Computer"/>
    <x v="0"/>
    <s v="Windows"/>
    <n v="4"/>
    <n v="4"/>
    <n v="0"/>
  </r>
  <r>
    <x v="1274"/>
    <x v="0"/>
    <x v="701"/>
    <x v="1386"/>
    <n v="86"/>
    <n v="3"/>
    <n v="93.47"/>
    <n v="280.41000000000003"/>
    <x v="0"/>
    <s v="United Kingdom"/>
    <x v="2"/>
    <n v="3.39"/>
    <s v="Mobile"/>
    <x v="3"/>
    <s v="Windows"/>
    <n v="5"/>
    <n v="3"/>
    <n v="280.41000000000003"/>
  </r>
  <r>
    <x v="1275"/>
    <x v="1"/>
    <x v="701"/>
    <x v="1387"/>
    <n v="59"/>
    <n v="1"/>
    <n v="79.569999999999993"/>
    <n v="79.569999999999993"/>
    <x v="3"/>
    <s v="South Korea"/>
    <x v="2"/>
    <n v="7.91"/>
    <s v="Mobile"/>
    <x v="2"/>
    <s v="Android"/>
    <n v="5"/>
    <n v="5"/>
    <n v="0"/>
  </r>
  <r>
    <x v="1276"/>
    <x v="1"/>
    <x v="702"/>
    <x v="1388"/>
    <n v="21"/>
    <n v="2"/>
    <n v="98.91"/>
    <n v="197.82"/>
    <x v="0"/>
    <s v="Poland"/>
    <x v="2"/>
    <n v="4.08"/>
    <s v="Computer"/>
    <x v="0"/>
    <s v="Windows"/>
    <n v="4"/>
    <n v="3"/>
    <n v="197.82"/>
  </r>
  <r>
    <x v="1277"/>
    <x v="1"/>
    <x v="702"/>
    <x v="1389"/>
    <n v="81"/>
    <n v="3"/>
    <n v="52.96"/>
    <n v="158.88"/>
    <x v="2"/>
    <s v="Brazil"/>
    <x v="0"/>
    <n v="7.77"/>
    <s v="Computer"/>
    <x v="0"/>
    <s v="Windows"/>
    <n v="4"/>
    <n v="4"/>
    <n v="0"/>
  </r>
  <r>
    <x v="1278"/>
    <x v="1"/>
    <x v="702"/>
    <x v="1390"/>
    <n v="95"/>
    <n v="3"/>
    <n v="50.48"/>
    <n v="151.44"/>
    <x v="0"/>
    <s v="France"/>
    <x v="0"/>
    <n v="4.9000000000000004"/>
    <s v="Computer"/>
    <x v="0"/>
    <s v="Windows"/>
    <n v="3"/>
    <n v="5"/>
    <n v="151.44"/>
  </r>
  <r>
    <x v="1279"/>
    <x v="1"/>
    <x v="703"/>
    <x v="1391"/>
    <n v="37"/>
    <n v="2"/>
    <n v="11.5"/>
    <n v="23"/>
    <x v="0"/>
    <s v="South Korea"/>
    <x v="0"/>
    <n v="9.39"/>
    <s v="Mobile"/>
    <x v="3"/>
    <s v="Android"/>
    <n v="1"/>
    <n v="5"/>
    <n v="23"/>
  </r>
  <r>
    <x v="1280"/>
    <x v="0"/>
    <x v="703"/>
    <x v="1392"/>
    <n v="92"/>
    <n v="2"/>
    <n v="58.5"/>
    <n v="117"/>
    <x v="0"/>
    <s v="United Kingdom"/>
    <x v="0"/>
    <n v="1.49"/>
    <s v="Mobile"/>
    <x v="2"/>
    <s v="Android"/>
    <n v="4"/>
    <n v="5"/>
    <n v="117"/>
  </r>
  <r>
    <x v="1281"/>
    <x v="1"/>
    <x v="704"/>
    <x v="1393"/>
    <n v="90"/>
    <n v="3"/>
    <n v="21.51"/>
    <n v="64.53"/>
    <x v="0"/>
    <s v="Italy"/>
    <x v="0"/>
    <n v="1.85"/>
    <s v="Mobile"/>
    <x v="2"/>
    <s v="Windows"/>
    <n v="4"/>
    <n v="5"/>
    <n v="64.53"/>
  </r>
  <r>
    <x v="1282"/>
    <x v="1"/>
    <x v="705"/>
    <x v="1394"/>
    <n v="85"/>
    <n v="2"/>
    <n v="68.31"/>
    <n v="136.62"/>
    <x v="3"/>
    <s v="Japan"/>
    <x v="2"/>
    <n v="3.22"/>
    <s v="Computer"/>
    <x v="0"/>
    <s v="Windows"/>
    <n v="5"/>
    <n v="5"/>
    <n v="0"/>
  </r>
  <r>
    <x v="1283"/>
    <x v="0"/>
    <x v="705"/>
    <x v="1395"/>
    <n v="87"/>
    <n v="1"/>
    <n v="50.56"/>
    <n v="50.56"/>
    <x v="1"/>
    <s v="Russia"/>
    <x v="2"/>
    <n v="5.47"/>
    <s v="Computer"/>
    <x v="1"/>
    <s v="Windows"/>
    <n v="4"/>
    <n v="5"/>
    <n v="0"/>
  </r>
  <r>
    <x v="1284"/>
    <x v="1"/>
    <x v="705"/>
    <x v="1396"/>
    <n v="40"/>
    <n v="3"/>
    <n v="89.85"/>
    <n v="269.55"/>
    <x v="3"/>
    <s v="Philippines"/>
    <x v="1"/>
    <n v="3.92"/>
    <s v="Mobile"/>
    <x v="2"/>
    <s v="Windows"/>
    <n v="3"/>
    <n v="5"/>
    <n v="0"/>
  </r>
  <r>
    <x v="1285"/>
    <x v="1"/>
    <x v="706"/>
    <x v="1397"/>
    <n v="46"/>
    <n v="3"/>
    <n v="9.8800000000000008"/>
    <n v="29.64"/>
    <x v="1"/>
    <s v="Germany"/>
    <x v="2"/>
    <n v="8.74"/>
    <s v="Computer"/>
    <x v="0"/>
    <s v="Windows"/>
    <n v="4"/>
    <n v="5"/>
    <n v="0"/>
  </r>
  <r>
    <x v="1286"/>
    <x v="0"/>
    <x v="707"/>
    <x v="1398"/>
    <n v="54"/>
    <n v="3"/>
    <n v="90.78"/>
    <n v="272.33999999999997"/>
    <x v="0"/>
    <s v="Indonesia"/>
    <x v="2"/>
    <n v="4.4800000000000004"/>
    <s v="Mobile"/>
    <x v="3"/>
    <s v="Windows"/>
    <n v="5"/>
    <n v="4"/>
    <n v="272.33999999999997"/>
  </r>
  <r>
    <x v="1287"/>
    <x v="0"/>
    <x v="707"/>
    <x v="1399"/>
    <n v="20"/>
    <n v="3"/>
    <n v="81.89"/>
    <n v="245.67"/>
    <x v="0"/>
    <s v="Poland"/>
    <x v="0"/>
    <n v="7.99"/>
    <s v="Computer"/>
    <x v="0"/>
    <s v="Windows"/>
    <n v="3"/>
    <n v="4"/>
    <n v="245.67"/>
  </r>
  <r>
    <x v="1288"/>
    <x v="0"/>
    <x v="708"/>
    <x v="1400"/>
    <n v="34"/>
    <n v="2"/>
    <n v="48.24"/>
    <n v="96.48"/>
    <x v="0"/>
    <s v="Japan"/>
    <x v="0"/>
    <n v="8.32"/>
    <s v="Mobile"/>
    <x v="2"/>
    <s v="Android"/>
    <n v="5"/>
    <n v="2"/>
    <n v="96.48"/>
  </r>
  <r>
    <x v="1289"/>
    <x v="1"/>
    <x v="708"/>
    <x v="1401"/>
    <n v="67"/>
    <n v="3"/>
    <n v="17.22"/>
    <n v="51.66"/>
    <x v="0"/>
    <s v="Vietnam"/>
    <x v="0"/>
    <n v="4.55"/>
    <s v="Computer"/>
    <x v="0"/>
    <s v="Windows"/>
    <n v="4"/>
    <n v="4"/>
    <n v="51.66"/>
  </r>
  <r>
    <x v="1290"/>
    <x v="1"/>
    <x v="709"/>
    <x v="1402"/>
    <n v="37"/>
    <n v="2"/>
    <n v="11.5"/>
    <n v="23"/>
    <x v="2"/>
    <s v="Germany"/>
    <x v="2"/>
    <n v="7.22"/>
    <s v="Computer"/>
    <x v="1"/>
    <s v="Windows"/>
    <n v="4"/>
    <n v="4"/>
    <n v="0"/>
  </r>
  <r>
    <x v="1291"/>
    <x v="1"/>
    <x v="709"/>
    <x v="1403"/>
    <n v="5"/>
    <n v="3"/>
    <n v="11.97"/>
    <n v="35.909999999999997"/>
    <x v="1"/>
    <s v="Spain"/>
    <x v="2"/>
    <n v="2.34"/>
    <s v="Mobile"/>
    <x v="3"/>
    <s v="Windows"/>
    <n v="4"/>
    <n v="4"/>
    <n v="0"/>
  </r>
  <r>
    <x v="1292"/>
    <x v="1"/>
    <x v="710"/>
    <x v="1404"/>
    <n v="46"/>
    <n v="2"/>
    <n v="9.8800000000000008"/>
    <n v="19.760000000000002"/>
    <x v="2"/>
    <s v="Japan"/>
    <x v="2"/>
    <n v="3.95"/>
    <s v="Computer"/>
    <x v="1"/>
    <s v="Windows"/>
    <n v="5"/>
    <n v="5"/>
    <n v="0"/>
  </r>
  <r>
    <x v="1293"/>
    <x v="1"/>
    <x v="710"/>
    <x v="1405"/>
    <n v="13"/>
    <n v="2"/>
    <n v="41.29"/>
    <n v="82.58"/>
    <x v="3"/>
    <s v="Japan"/>
    <x v="0"/>
    <n v="2.7"/>
    <s v="Computer"/>
    <x v="1"/>
    <s v="Windows"/>
    <n v="4"/>
    <n v="5"/>
    <n v="0"/>
  </r>
  <r>
    <x v="1294"/>
    <x v="1"/>
    <x v="710"/>
    <x v="1406"/>
    <n v="19"/>
    <n v="3"/>
    <n v="13.2"/>
    <n v="39.6"/>
    <x v="0"/>
    <s v="Turkey"/>
    <x v="2"/>
    <n v="7.18"/>
    <s v="Computer"/>
    <x v="1"/>
    <s v="Windows"/>
    <n v="5"/>
    <n v="4"/>
    <n v="39.6"/>
  </r>
  <r>
    <x v="1295"/>
    <x v="0"/>
    <x v="711"/>
    <x v="1407"/>
    <n v="95"/>
    <n v="1"/>
    <n v="50.48"/>
    <n v="50.48"/>
    <x v="0"/>
    <s v="Russia"/>
    <x v="0"/>
    <n v="9.64"/>
    <s v="Computer"/>
    <x v="0"/>
    <s v="Windows"/>
    <n v="5"/>
    <n v="5"/>
    <n v="50.48"/>
  </r>
  <r>
    <x v="1296"/>
    <x v="1"/>
    <x v="712"/>
    <x v="1408"/>
    <n v="16"/>
    <n v="2"/>
    <n v="39.33"/>
    <n v="78.66"/>
    <x v="0"/>
    <s v="Canada"/>
    <x v="1"/>
    <n v="7.56"/>
    <s v="Mobile"/>
    <x v="3"/>
    <s v="Android"/>
    <n v="5"/>
    <n v="3"/>
    <n v="78.66"/>
  </r>
  <r>
    <x v="1019"/>
    <x v="1"/>
    <x v="712"/>
    <x v="1409"/>
    <n v="95"/>
    <n v="3"/>
    <n v="50.48"/>
    <n v="151.44"/>
    <x v="0"/>
    <s v="Italy"/>
    <x v="1"/>
    <n v="9.07"/>
    <s v="Computer"/>
    <x v="1"/>
    <s v="Windows"/>
    <n v="5"/>
    <n v="5"/>
    <n v="151.44"/>
  </r>
  <r>
    <x v="1297"/>
    <x v="1"/>
    <x v="712"/>
    <x v="1410"/>
    <n v="17"/>
    <n v="1"/>
    <n v="18.86"/>
    <n v="18.86"/>
    <x v="0"/>
    <s v="Iran"/>
    <x v="2"/>
    <n v="3.31"/>
    <s v="Computer"/>
    <x v="0"/>
    <s v="Linux"/>
    <n v="5"/>
    <n v="5"/>
    <n v="18.86"/>
  </r>
  <r>
    <x v="1298"/>
    <x v="0"/>
    <x v="713"/>
    <x v="1411"/>
    <n v="10"/>
    <n v="3"/>
    <n v="19.34"/>
    <n v="58.02"/>
    <x v="0"/>
    <s v="France"/>
    <x v="0"/>
    <n v="4.99"/>
    <s v="Computer"/>
    <x v="0"/>
    <s v="Windows"/>
    <n v="2"/>
    <n v="5"/>
    <n v="58.02"/>
  </r>
  <r>
    <x v="1299"/>
    <x v="1"/>
    <x v="713"/>
    <x v="1412"/>
    <n v="30"/>
    <n v="2"/>
    <n v="6.08"/>
    <n v="12.16"/>
    <x v="0"/>
    <s v="United Kingdom"/>
    <x v="0"/>
    <n v="7.15"/>
    <s v="Mobile"/>
    <x v="3"/>
    <s v="iOS"/>
    <n v="3"/>
    <n v="5"/>
    <n v="12.16"/>
  </r>
  <r>
    <x v="1300"/>
    <x v="1"/>
    <x v="714"/>
    <x v="1413"/>
    <n v="49"/>
    <n v="2"/>
    <n v="99.72"/>
    <n v="199.44"/>
    <x v="0"/>
    <s v="Thailand"/>
    <x v="2"/>
    <n v="2.68"/>
    <s v="Computer"/>
    <x v="1"/>
    <s v="Mac"/>
    <n v="4"/>
    <n v="5"/>
    <n v="199.44"/>
  </r>
  <r>
    <x v="1301"/>
    <x v="1"/>
    <x v="714"/>
    <x v="1414"/>
    <n v="11"/>
    <n v="3"/>
    <n v="4.3099999999999996"/>
    <n v="12.93"/>
    <x v="1"/>
    <s v="Italy"/>
    <x v="2"/>
    <n v="1.65"/>
    <s v="Computer"/>
    <x v="1"/>
    <s v="Windows"/>
    <n v="4"/>
    <n v="5"/>
    <n v="0"/>
  </r>
  <r>
    <x v="1049"/>
    <x v="0"/>
    <x v="714"/>
    <x v="1415"/>
    <n v="60"/>
    <n v="2"/>
    <n v="91.28"/>
    <n v="182.56"/>
    <x v="1"/>
    <s v="Germany"/>
    <x v="0"/>
    <n v="5.42"/>
    <s v="Computer"/>
    <x v="0"/>
    <s v="Windows"/>
    <n v="3"/>
    <n v="5"/>
    <n v="0"/>
  </r>
  <r>
    <x v="1302"/>
    <x v="1"/>
    <x v="714"/>
    <x v="1416"/>
    <n v="38"/>
    <n v="2"/>
    <n v="26.03"/>
    <n v="52.06"/>
    <x v="0"/>
    <s v="Japan"/>
    <x v="2"/>
    <n v="3.35"/>
    <s v="Computer"/>
    <x v="1"/>
    <s v="Windows"/>
    <n v="3"/>
    <n v="4"/>
    <n v="52.06"/>
  </r>
  <r>
    <x v="1303"/>
    <x v="0"/>
    <x v="714"/>
    <x v="1417"/>
    <n v="7"/>
    <n v="2"/>
    <n v="59.68"/>
    <n v="119.36"/>
    <x v="1"/>
    <s v="Netherlands"/>
    <x v="2"/>
    <n v="6.82"/>
    <s v="Mobile"/>
    <x v="3"/>
    <s v="Windows"/>
    <n v="5"/>
    <n v="4"/>
    <n v="0"/>
  </r>
  <r>
    <x v="1304"/>
    <x v="1"/>
    <x v="715"/>
    <x v="1418"/>
    <n v="77"/>
    <n v="1"/>
    <n v="20.399999999999999"/>
    <n v="20.399999999999999"/>
    <x v="3"/>
    <s v="France"/>
    <x v="2"/>
    <n v="5.43"/>
    <s v="Computer"/>
    <x v="1"/>
    <s v="Windows"/>
    <n v="4"/>
    <n v="5"/>
    <n v="0"/>
  </r>
  <r>
    <x v="1305"/>
    <x v="1"/>
    <x v="716"/>
    <x v="1419"/>
    <n v="38"/>
    <n v="3"/>
    <n v="26.03"/>
    <n v="78.09"/>
    <x v="2"/>
    <s v="United States"/>
    <x v="2"/>
    <n v="5.82"/>
    <s v="Mobile"/>
    <x v="2"/>
    <s v="Windows"/>
    <n v="4"/>
    <n v="5"/>
    <n v="0"/>
  </r>
  <r>
    <x v="1306"/>
    <x v="1"/>
    <x v="716"/>
    <x v="1420"/>
    <n v="17"/>
    <n v="3"/>
    <n v="18.86"/>
    <n v="56.58"/>
    <x v="2"/>
    <s v="China"/>
    <x v="2"/>
    <n v="4.12"/>
    <s v="Mobile"/>
    <x v="3"/>
    <s v="Android"/>
    <n v="4"/>
    <n v="4"/>
    <n v="0"/>
  </r>
  <r>
    <x v="1307"/>
    <x v="1"/>
    <x v="716"/>
    <x v="1421"/>
    <n v="60"/>
    <n v="2"/>
    <n v="91.28"/>
    <n v="182.56"/>
    <x v="1"/>
    <s v="Spain"/>
    <x v="0"/>
    <n v="3.37"/>
    <s v="Mobile"/>
    <x v="3"/>
    <s v="iOS"/>
    <n v="5"/>
    <n v="5"/>
    <n v="0"/>
  </r>
  <r>
    <x v="680"/>
    <x v="0"/>
    <x v="717"/>
    <x v="1422"/>
    <n v="88"/>
    <n v="1"/>
    <n v="40.950000000000003"/>
    <n v="40.950000000000003"/>
    <x v="1"/>
    <s v="Vietnam"/>
    <x v="2"/>
    <n v="7.8"/>
    <s v="Computer"/>
    <x v="1"/>
    <s v="Windows"/>
    <n v="5"/>
    <n v="5"/>
    <n v="0"/>
  </r>
  <r>
    <x v="1308"/>
    <x v="1"/>
    <x v="717"/>
    <x v="1423"/>
    <n v="46"/>
    <n v="2"/>
    <n v="9.8800000000000008"/>
    <n v="19.760000000000002"/>
    <x v="1"/>
    <s v="Canada"/>
    <x v="0"/>
    <n v="1.95"/>
    <s v="Computer"/>
    <x v="1"/>
    <s v="Windows"/>
    <n v="5"/>
    <n v="5"/>
    <n v="0"/>
  </r>
  <r>
    <x v="1309"/>
    <x v="1"/>
    <x v="718"/>
    <x v="1424"/>
    <n v="97"/>
    <n v="1"/>
    <n v="56.74"/>
    <n v="56.74"/>
    <x v="1"/>
    <s v="Egypt"/>
    <x v="2"/>
    <n v="6.91"/>
    <s v="Computer"/>
    <x v="1"/>
    <s v="Windows"/>
    <n v="4"/>
    <n v="5"/>
    <n v="0"/>
  </r>
  <r>
    <x v="1310"/>
    <x v="1"/>
    <x v="718"/>
    <x v="1425"/>
    <n v="80"/>
    <n v="3"/>
    <n v="77.64"/>
    <n v="232.92"/>
    <x v="1"/>
    <s v="Brazil"/>
    <x v="2"/>
    <n v="0.51"/>
    <s v="Computer"/>
    <x v="1"/>
    <s v="Windows"/>
    <n v="5"/>
    <n v="5"/>
    <n v="0"/>
  </r>
  <r>
    <x v="1311"/>
    <x v="1"/>
    <x v="719"/>
    <x v="1426"/>
    <n v="80"/>
    <n v="1"/>
    <n v="77.64"/>
    <n v="77.64"/>
    <x v="1"/>
    <s v="Egypt"/>
    <x v="2"/>
    <n v="3.74"/>
    <s v="Computer"/>
    <x v="0"/>
    <s v="Windows"/>
    <n v="5"/>
    <n v="5"/>
    <n v="0"/>
  </r>
  <r>
    <x v="1312"/>
    <x v="1"/>
    <x v="719"/>
    <x v="1427"/>
    <n v="77"/>
    <n v="3"/>
    <n v="20.399999999999999"/>
    <n v="61.2"/>
    <x v="3"/>
    <s v="United Kingdom"/>
    <x v="0"/>
    <n v="1.92"/>
    <s v="Computer"/>
    <x v="1"/>
    <s v="Windows"/>
    <n v="5"/>
    <n v="5"/>
    <n v="0"/>
  </r>
  <r>
    <x v="735"/>
    <x v="1"/>
    <x v="720"/>
    <x v="1428"/>
    <n v="56"/>
    <n v="2"/>
    <n v="87.34"/>
    <n v="174.68"/>
    <x v="3"/>
    <s v="China"/>
    <x v="0"/>
    <n v="6.61"/>
    <s v="Computer"/>
    <x v="0"/>
    <s v="Windows"/>
    <n v="5"/>
    <n v="3"/>
    <n v="0"/>
  </r>
  <r>
    <x v="1313"/>
    <x v="1"/>
    <x v="720"/>
    <x v="1429"/>
    <n v="75"/>
    <n v="2"/>
    <n v="32.340000000000003"/>
    <n v="64.680000000000007"/>
    <x v="0"/>
    <s v="Spain"/>
    <x v="2"/>
    <n v="4.72"/>
    <s v="Mobile"/>
    <x v="2"/>
    <s v="Windows"/>
    <n v="5"/>
    <n v="5"/>
    <n v="64.680000000000007"/>
  </r>
  <r>
    <x v="1314"/>
    <x v="1"/>
    <x v="721"/>
    <x v="1430"/>
    <n v="94"/>
    <n v="1"/>
    <n v="17.63"/>
    <n v="17.63"/>
    <x v="0"/>
    <s v="Russia"/>
    <x v="2"/>
    <n v="8.68"/>
    <s v="Computer"/>
    <x v="1"/>
    <s v="Linux"/>
    <n v="5"/>
    <n v="4"/>
    <n v="17.63"/>
  </r>
  <r>
    <x v="1315"/>
    <x v="0"/>
    <x v="722"/>
    <x v="1431"/>
    <n v="89"/>
    <n v="3"/>
    <n v="37.61"/>
    <n v="112.83"/>
    <x v="0"/>
    <s v="Poland"/>
    <x v="2"/>
    <n v="3.48"/>
    <s v="Mobile"/>
    <x v="2"/>
    <s v="Windows"/>
    <n v="3"/>
    <n v="4"/>
    <n v="112.83"/>
  </r>
  <r>
    <x v="1316"/>
    <x v="0"/>
    <x v="722"/>
    <x v="1432"/>
    <n v="34"/>
    <n v="2"/>
    <n v="48.24"/>
    <n v="96.48"/>
    <x v="1"/>
    <s v="Vietnam"/>
    <x v="2"/>
    <n v="7.13"/>
    <s v="Mobile"/>
    <x v="3"/>
    <s v="Android"/>
    <n v="4"/>
    <n v="5"/>
    <n v="0"/>
  </r>
  <r>
    <x v="1317"/>
    <x v="1"/>
    <x v="723"/>
    <x v="1433"/>
    <n v="59"/>
    <n v="2"/>
    <n v="79.569999999999993"/>
    <n v="159.13999999999999"/>
    <x v="2"/>
    <s v="Italy"/>
    <x v="1"/>
    <n v="3.8"/>
    <s v="Computer"/>
    <x v="1"/>
    <s v="Windows"/>
    <n v="3"/>
    <n v="4"/>
    <n v="0"/>
  </r>
  <r>
    <x v="1318"/>
    <x v="1"/>
    <x v="723"/>
    <x v="1434"/>
    <n v="34"/>
    <n v="2"/>
    <n v="48.24"/>
    <n v="96.48"/>
    <x v="0"/>
    <s v="Italy"/>
    <x v="2"/>
    <n v="5.0599999999999996"/>
    <s v="Computer"/>
    <x v="1"/>
    <s v="Windows"/>
    <n v="5"/>
    <n v="3"/>
    <n v="96.48"/>
  </r>
  <r>
    <x v="1319"/>
    <x v="0"/>
    <x v="723"/>
    <x v="1435"/>
    <n v="52"/>
    <n v="2"/>
    <n v="20.149999999999999"/>
    <n v="40.299999999999997"/>
    <x v="0"/>
    <s v="United Kingdom"/>
    <x v="0"/>
    <n v="2.4700000000000002"/>
    <s v="Computer"/>
    <x v="1"/>
    <s v="Windows"/>
    <n v="4"/>
    <n v="5"/>
    <n v="40.299999999999997"/>
  </r>
  <r>
    <x v="1320"/>
    <x v="1"/>
    <x v="724"/>
    <x v="1436"/>
    <n v="91"/>
    <n v="1"/>
    <n v="67.48"/>
    <n v="67.48"/>
    <x v="0"/>
    <s v="Canada"/>
    <x v="2"/>
    <n v="1.46"/>
    <s v="Computer"/>
    <x v="0"/>
    <s v="Mac"/>
    <n v="3"/>
    <n v="5"/>
    <n v="67.48"/>
  </r>
  <r>
    <x v="1321"/>
    <x v="1"/>
    <x v="724"/>
    <x v="1437"/>
    <n v="54"/>
    <n v="3"/>
    <n v="90.78"/>
    <n v="272.33999999999997"/>
    <x v="0"/>
    <s v="Indonesia"/>
    <x v="2"/>
    <n v="8.92"/>
    <s v="Computer"/>
    <x v="0"/>
    <s v="Windows"/>
    <n v="5"/>
    <n v="3"/>
    <n v="272.33999999999997"/>
  </r>
  <r>
    <x v="1322"/>
    <x v="0"/>
    <x v="725"/>
    <x v="1438"/>
    <n v="17"/>
    <n v="2"/>
    <n v="18.86"/>
    <n v="37.72"/>
    <x v="2"/>
    <s v="United Kingdom"/>
    <x v="0"/>
    <n v="6.51"/>
    <s v="Computer"/>
    <x v="0"/>
    <s v="Windows"/>
    <n v="2"/>
    <n v="3"/>
    <n v="0"/>
  </r>
  <r>
    <x v="1323"/>
    <x v="0"/>
    <x v="726"/>
    <x v="1439"/>
    <n v="85"/>
    <n v="2"/>
    <n v="68.31"/>
    <n v="136.62"/>
    <x v="2"/>
    <s v="Russia"/>
    <x v="0"/>
    <n v="8.68"/>
    <s v="Computer"/>
    <x v="0"/>
    <s v="Linux"/>
    <n v="5"/>
    <n v="4"/>
    <n v="0"/>
  </r>
  <r>
    <x v="1324"/>
    <x v="0"/>
    <x v="726"/>
    <x v="1440"/>
    <n v="54"/>
    <n v="1"/>
    <n v="90.78"/>
    <n v="90.78"/>
    <x v="0"/>
    <s v="Germany"/>
    <x v="0"/>
    <n v="4.6100000000000003"/>
    <s v="Computer"/>
    <x v="1"/>
    <s v="Windows"/>
    <n v="3"/>
    <n v="4"/>
    <n v="90.78"/>
  </r>
  <r>
    <x v="1325"/>
    <x v="0"/>
    <x v="726"/>
    <x v="1441"/>
    <n v="54"/>
    <n v="1"/>
    <n v="90.78"/>
    <n v="90.78"/>
    <x v="1"/>
    <s v="United States"/>
    <x v="0"/>
    <n v="0.94"/>
    <s v="Computer"/>
    <x v="1"/>
    <s v="Windows"/>
    <n v="1"/>
    <n v="5"/>
    <n v="0"/>
  </r>
  <r>
    <x v="1326"/>
    <x v="1"/>
    <x v="727"/>
    <x v="1442"/>
    <n v="6"/>
    <n v="3"/>
    <n v="8.07"/>
    <n v="24.21"/>
    <x v="1"/>
    <s v="China"/>
    <x v="2"/>
    <n v="3.02"/>
    <s v="Mobile"/>
    <x v="3"/>
    <s v="Android"/>
    <n v="5"/>
    <n v="5"/>
    <n v="0"/>
  </r>
  <r>
    <x v="1327"/>
    <x v="1"/>
    <x v="727"/>
    <x v="1443"/>
    <n v="99"/>
    <n v="1"/>
    <n v="36.83"/>
    <n v="36.83"/>
    <x v="1"/>
    <s v="South Korea"/>
    <x v="0"/>
    <n v="1.38"/>
    <s v="Mobile"/>
    <x v="2"/>
    <s v="Android"/>
    <n v="5"/>
    <n v="4"/>
    <n v="0"/>
  </r>
  <r>
    <x v="1328"/>
    <x v="0"/>
    <x v="728"/>
    <x v="1444"/>
    <n v="87"/>
    <n v="2"/>
    <n v="50.56"/>
    <n v="101.12"/>
    <x v="0"/>
    <s v="Taiwan"/>
    <x v="2"/>
    <n v="7.79"/>
    <s v="Mobile"/>
    <x v="2"/>
    <s v="Windows"/>
    <n v="5"/>
    <n v="3"/>
    <n v="101.12"/>
  </r>
  <r>
    <x v="1211"/>
    <x v="1"/>
    <x v="728"/>
    <x v="1445"/>
    <n v="71"/>
    <n v="1"/>
    <n v="57.53"/>
    <n v="57.53"/>
    <x v="3"/>
    <s v="Italy"/>
    <x v="2"/>
    <n v="0.18"/>
    <s v="Mobile"/>
    <x v="2"/>
    <s v="Android"/>
    <n v="5"/>
    <n v="5"/>
    <n v="0"/>
  </r>
  <r>
    <x v="1329"/>
    <x v="0"/>
    <x v="728"/>
    <x v="1446"/>
    <n v="1"/>
    <n v="3"/>
    <n v="81.91"/>
    <n v="245.73"/>
    <x v="0"/>
    <s v="Turkey"/>
    <x v="0"/>
    <n v="8.94"/>
    <s v="Computer"/>
    <x v="1"/>
    <s v="Windows"/>
    <n v="5"/>
    <n v="5"/>
    <n v="245.73"/>
  </r>
  <r>
    <x v="1330"/>
    <x v="1"/>
    <x v="729"/>
    <x v="1447"/>
    <n v="59"/>
    <n v="1"/>
    <n v="79.569999999999993"/>
    <n v="79.569999999999993"/>
    <x v="0"/>
    <s v="China"/>
    <x v="0"/>
    <n v="3.02"/>
    <s v="Computer"/>
    <x v="1"/>
    <s v="Windows"/>
    <n v="5"/>
    <n v="4"/>
    <n v="79.569999999999993"/>
  </r>
  <r>
    <x v="1331"/>
    <x v="1"/>
    <x v="730"/>
    <x v="1448"/>
    <n v="11"/>
    <n v="1"/>
    <n v="4.3099999999999996"/>
    <n v="4.3099999999999996"/>
    <x v="0"/>
    <s v="South Korea"/>
    <x v="2"/>
    <n v="6.41"/>
    <s v="Computer"/>
    <x v="1"/>
    <s v="Windows"/>
    <n v="3"/>
    <n v="5"/>
    <n v="4.3099999999999996"/>
  </r>
  <r>
    <x v="1332"/>
    <x v="1"/>
    <x v="730"/>
    <x v="1449"/>
    <n v="39"/>
    <n v="2"/>
    <n v="41.61"/>
    <n v="83.22"/>
    <x v="2"/>
    <s v="Japan"/>
    <x v="2"/>
    <n v="0.2"/>
    <s v="Mobile"/>
    <x v="3"/>
    <s v="Android"/>
    <n v="5"/>
    <n v="4"/>
    <n v="0"/>
  </r>
  <r>
    <x v="1333"/>
    <x v="0"/>
    <x v="731"/>
    <x v="1450"/>
    <n v="70"/>
    <n v="2"/>
    <n v="63.88"/>
    <n v="127.76"/>
    <x v="0"/>
    <s v="Japan"/>
    <x v="2"/>
    <n v="7.98"/>
    <s v="Mobile"/>
    <x v="2"/>
    <s v="Android"/>
    <n v="4"/>
    <n v="5"/>
    <n v="127.76"/>
  </r>
  <r>
    <x v="1334"/>
    <x v="1"/>
    <x v="731"/>
    <x v="1451"/>
    <n v="65"/>
    <n v="1"/>
    <n v="38.950000000000003"/>
    <n v="38.950000000000003"/>
    <x v="0"/>
    <s v="Saudi Arabia"/>
    <x v="0"/>
    <n v="0.03"/>
    <s v="Computer"/>
    <x v="1"/>
    <s v="Windows"/>
    <n v="5"/>
    <n v="5"/>
    <n v="38.950000000000003"/>
  </r>
  <r>
    <x v="1110"/>
    <x v="1"/>
    <x v="732"/>
    <x v="1452"/>
    <n v="12"/>
    <n v="3"/>
    <n v="86.11"/>
    <n v="258.33"/>
    <x v="3"/>
    <s v="Japan"/>
    <x v="2"/>
    <n v="8.09"/>
    <s v="Computer"/>
    <x v="0"/>
    <s v="Windows"/>
    <n v="4"/>
    <n v="5"/>
    <n v="0"/>
  </r>
  <r>
    <x v="1335"/>
    <x v="1"/>
    <x v="733"/>
    <x v="1453"/>
    <n v="44"/>
    <n v="1"/>
    <n v="52.78"/>
    <n v="52.78"/>
    <x v="0"/>
    <s v="Indonesia"/>
    <x v="1"/>
    <n v="0.67"/>
    <s v="Computer"/>
    <x v="0"/>
    <s v="Windows"/>
    <n v="4"/>
    <n v="4"/>
    <n v="52.78"/>
  </r>
  <r>
    <x v="1336"/>
    <x v="1"/>
    <x v="733"/>
    <x v="1454"/>
    <n v="67"/>
    <n v="3"/>
    <n v="17.22"/>
    <n v="51.66"/>
    <x v="3"/>
    <s v="Philippines"/>
    <x v="1"/>
    <n v="5.45"/>
    <s v="Mobile"/>
    <x v="3"/>
    <s v="Android"/>
    <n v="4"/>
    <n v="3"/>
    <n v="0"/>
  </r>
  <r>
    <x v="1337"/>
    <x v="1"/>
    <x v="734"/>
    <x v="1455"/>
    <n v="17"/>
    <n v="1"/>
    <n v="18.86"/>
    <n v="18.86"/>
    <x v="0"/>
    <s v="Turkey"/>
    <x v="0"/>
    <n v="9.51"/>
    <s v="Mobile"/>
    <x v="3"/>
    <s v="Android"/>
    <n v="4"/>
    <n v="5"/>
    <n v="18.86"/>
  </r>
  <r>
    <x v="1338"/>
    <x v="0"/>
    <x v="734"/>
    <x v="1456"/>
    <n v="5"/>
    <n v="3"/>
    <n v="11.97"/>
    <n v="35.909999999999997"/>
    <x v="1"/>
    <s v="India"/>
    <x v="2"/>
    <n v="0.17"/>
    <s v="Mobile"/>
    <x v="2"/>
    <s v="Windows"/>
    <n v="4"/>
    <n v="4"/>
    <n v="0"/>
  </r>
  <r>
    <x v="1339"/>
    <x v="1"/>
    <x v="735"/>
    <x v="1457"/>
    <n v="79"/>
    <n v="1"/>
    <n v="33.28"/>
    <n v="33.28"/>
    <x v="0"/>
    <s v="Turkey"/>
    <x v="2"/>
    <n v="0.94"/>
    <s v="Computer"/>
    <x v="1"/>
    <s v="Windows"/>
    <n v="5"/>
    <n v="5"/>
    <n v="33.28"/>
  </r>
  <r>
    <x v="753"/>
    <x v="0"/>
    <x v="735"/>
    <x v="1458"/>
    <n v="58"/>
    <n v="2"/>
    <n v="74.55"/>
    <n v="149.1"/>
    <x v="0"/>
    <s v="Egypt"/>
    <x v="2"/>
    <n v="2.37"/>
    <s v="Mobile"/>
    <x v="3"/>
    <s v="Windows"/>
    <n v="5"/>
    <n v="4"/>
    <n v="149.1"/>
  </r>
  <r>
    <x v="1340"/>
    <x v="1"/>
    <x v="735"/>
    <x v="1459"/>
    <n v="11"/>
    <n v="3"/>
    <n v="4.3099999999999996"/>
    <n v="12.93"/>
    <x v="0"/>
    <s v="United Kingdom"/>
    <x v="2"/>
    <n v="9.86"/>
    <s v="Computer"/>
    <x v="0"/>
    <s v="Windows"/>
    <n v="5"/>
    <n v="5"/>
    <n v="12.93"/>
  </r>
  <r>
    <x v="1341"/>
    <x v="1"/>
    <x v="736"/>
    <x v="1460"/>
    <n v="25"/>
    <n v="2"/>
    <n v="11.29"/>
    <n v="22.58"/>
    <x v="2"/>
    <s v="Canada"/>
    <x v="2"/>
    <n v="5.99"/>
    <s v="Computer"/>
    <x v="0"/>
    <s v="Windows"/>
    <n v="5"/>
    <n v="4"/>
    <n v="0"/>
  </r>
  <r>
    <x v="1342"/>
    <x v="1"/>
    <x v="736"/>
    <x v="1461"/>
    <n v="77"/>
    <n v="2"/>
    <n v="20.399999999999999"/>
    <n v="40.799999999999997"/>
    <x v="1"/>
    <s v="Mexico"/>
    <x v="1"/>
    <n v="0.97"/>
    <s v="Computer"/>
    <x v="1"/>
    <s v="Linux"/>
    <n v="5"/>
    <n v="5"/>
    <n v="0"/>
  </r>
  <r>
    <x v="1343"/>
    <x v="1"/>
    <x v="737"/>
    <x v="1462"/>
    <n v="52"/>
    <n v="3"/>
    <n v="20.149999999999999"/>
    <n v="60.45"/>
    <x v="3"/>
    <s v="China"/>
    <x v="0"/>
    <n v="5.0599999999999996"/>
    <s v="Computer"/>
    <x v="1"/>
    <s v="Windows"/>
    <n v="5"/>
    <n v="4"/>
    <n v="0"/>
  </r>
  <r>
    <x v="1344"/>
    <x v="1"/>
    <x v="737"/>
    <x v="1463"/>
    <n v="85"/>
    <n v="3"/>
    <n v="68.31"/>
    <n v="204.93"/>
    <x v="0"/>
    <s v="Japan"/>
    <x v="0"/>
    <n v="3.14"/>
    <s v="Mobile"/>
    <x v="3"/>
    <s v="Windows"/>
    <n v="5"/>
    <n v="3"/>
    <n v="204.93"/>
  </r>
  <r>
    <x v="1345"/>
    <x v="1"/>
    <x v="738"/>
    <x v="1464"/>
    <n v="74"/>
    <n v="1"/>
    <n v="33.51"/>
    <n v="33.51"/>
    <x v="0"/>
    <s v="South Korea"/>
    <x v="2"/>
    <n v="7.43"/>
    <s v="Computer"/>
    <x v="0"/>
    <s v="Windows"/>
    <n v="5"/>
    <n v="3"/>
    <n v="33.51"/>
  </r>
  <r>
    <x v="1346"/>
    <x v="1"/>
    <x v="739"/>
    <x v="1465"/>
    <n v="61"/>
    <n v="3"/>
    <n v="70.34"/>
    <n v="211.02"/>
    <x v="0"/>
    <s v="Switzerland"/>
    <x v="2"/>
    <n v="1.62"/>
    <s v="Computer"/>
    <x v="1"/>
    <s v="Windows"/>
    <n v="3"/>
    <n v="5"/>
    <n v="211.02"/>
  </r>
  <r>
    <x v="1347"/>
    <x v="0"/>
    <x v="739"/>
    <x v="1466"/>
    <n v="37"/>
    <n v="1"/>
    <n v="11.5"/>
    <n v="11.5"/>
    <x v="0"/>
    <s v="Russia"/>
    <x v="0"/>
    <n v="9.23"/>
    <s v="Computer"/>
    <x v="1"/>
    <s v="Windows"/>
    <n v="3"/>
    <n v="4"/>
    <n v="11.5"/>
  </r>
  <r>
    <x v="1348"/>
    <x v="1"/>
    <x v="740"/>
    <x v="1467"/>
    <n v="65"/>
    <n v="1"/>
    <n v="38.950000000000003"/>
    <n v="38.950000000000003"/>
    <x v="0"/>
    <s v="Thailand"/>
    <x v="0"/>
    <n v="4.82"/>
    <s v="Computer"/>
    <x v="0"/>
    <s v="Windows"/>
    <n v="5"/>
    <n v="2"/>
    <n v="38.950000000000003"/>
  </r>
  <r>
    <x v="1349"/>
    <x v="0"/>
    <x v="741"/>
    <x v="1468"/>
    <n v="59"/>
    <n v="1"/>
    <n v="79.569999999999993"/>
    <n v="79.569999999999993"/>
    <x v="2"/>
    <s v="India"/>
    <x v="2"/>
    <n v="9.01"/>
    <s v="Computer"/>
    <x v="1"/>
    <s v="Windows"/>
    <n v="4"/>
    <n v="4"/>
    <n v="0"/>
  </r>
  <r>
    <x v="1350"/>
    <x v="1"/>
    <x v="741"/>
    <x v="1469"/>
    <n v="70"/>
    <n v="2"/>
    <n v="63.88"/>
    <n v="127.76"/>
    <x v="0"/>
    <s v="Russia"/>
    <x v="0"/>
    <n v="0.68"/>
    <s v="Computer"/>
    <x v="1"/>
    <s v="Windows"/>
    <n v="5"/>
    <n v="4"/>
    <n v="127.76"/>
  </r>
  <r>
    <x v="1351"/>
    <x v="0"/>
    <x v="742"/>
    <x v="1470"/>
    <n v="92"/>
    <n v="1"/>
    <n v="58.5"/>
    <n v="58.5"/>
    <x v="0"/>
    <s v="Belgium"/>
    <x v="0"/>
    <n v="0.18"/>
    <s v="Mobile"/>
    <x v="2"/>
    <s v="iOS"/>
    <n v="5"/>
    <n v="4"/>
    <n v="58.5"/>
  </r>
  <r>
    <x v="1352"/>
    <x v="1"/>
    <x v="742"/>
    <x v="1471"/>
    <n v="22"/>
    <n v="1"/>
    <n v="41.48"/>
    <n v="41.48"/>
    <x v="0"/>
    <s v="South Korea"/>
    <x v="1"/>
    <n v="8.19"/>
    <s v="Computer"/>
    <x v="1"/>
    <s v="Windows"/>
    <n v="3"/>
    <n v="2"/>
    <n v="41.48"/>
  </r>
  <r>
    <x v="1353"/>
    <x v="1"/>
    <x v="742"/>
    <x v="1472"/>
    <n v="36"/>
    <n v="3"/>
    <n v="48.16"/>
    <n v="144.47999999999999"/>
    <x v="0"/>
    <s v="India"/>
    <x v="0"/>
    <n v="7.29"/>
    <s v="Mobile"/>
    <x v="3"/>
    <s v="Android"/>
    <n v="4"/>
    <n v="5"/>
    <n v="144.47999999999999"/>
  </r>
  <r>
    <x v="1354"/>
    <x v="1"/>
    <x v="742"/>
    <x v="1473"/>
    <n v="19"/>
    <n v="3"/>
    <n v="13.2"/>
    <n v="39.6"/>
    <x v="0"/>
    <s v="United Kingdom"/>
    <x v="0"/>
    <n v="9.8699999999999992"/>
    <s v="Computer"/>
    <x v="1"/>
    <s v="Windows"/>
    <n v="5"/>
    <n v="5"/>
    <n v="39.6"/>
  </r>
  <r>
    <x v="1355"/>
    <x v="0"/>
    <x v="743"/>
    <x v="1474"/>
    <n v="1"/>
    <n v="1"/>
    <n v="81.91"/>
    <n v="81.91"/>
    <x v="0"/>
    <s v="Russia"/>
    <x v="2"/>
    <n v="3.17"/>
    <s v="Computer"/>
    <x v="1"/>
    <s v="Linux"/>
    <n v="5"/>
    <n v="3"/>
    <n v="81.91"/>
  </r>
  <r>
    <x v="1356"/>
    <x v="0"/>
    <x v="744"/>
    <x v="1475"/>
    <n v="52"/>
    <n v="2"/>
    <n v="20.149999999999999"/>
    <n v="40.299999999999997"/>
    <x v="0"/>
    <s v="Nigeria"/>
    <x v="0"/>
    <n v="3.63"/>
    <s v="Mobile"/>
    <x v="2"/>
    <s v="Android"/>
    <n v="5"/>
    <n v="5"/>
    <n v="40.299999999999997"/>
  </r>
  <r>
    <x v="1357"/>
    <x v="0"/>
    <x v="744"/>
    <x v="1476"/>
    <n v="94"/>
    <n v="2"/>
    <n v="17.63"/>
    <n v="35.26"/>
    <x v="0"/>
    <s v="Canada"/>
    <x v="0"/>
    <n v="3.23"/>
    <s v="Computer"/>
    <x v="1"/>
    <s v="Windows"/>
    <n v="5"/>
    <n v="4"/>
    <n v="35.26"/>
  </r>
  <r>
    <x v="928"/>
    <x v="0"/>
    <x v="745"/>
    <x v="1477"/>
    <n v="70"/>
    <n v="1"/>
    <n v="63.88"/>
    <n v="63.88"/>
    <x v="0"/>
    <s v="Canada"/>
    <x v="2"/>
    <n v="2.69"/>
    <s v="Mobile"/>
    <x v="3"/>
    <s v="Android"/>
    <n v="5"/>
    <n v="3"/>
    <n v="63.88"/>
  </r>
  <r>
    <x v="1358"/>
    <x v="0"/>
    <x v="745"/>
    <x v="1478"/>
    <n v="95"/>
    <n v="1"/>
    <n v="50.48"/>
    <n v="50.48"/>
    <x v="0"/>
    <s v="India"/>
    <x v="2"/>
    <n v="6.91"/>
    <s v="Computer"/>
    <x v="0"/>
    <s v="Windows"/>
    <n v="5"/>
    <n v="3"/>
    <n v="50.48"/>
  </r>
  <r>
    <x v="1359"/>
    <x v="1"/>
    <x v="746"/>
    <x v="1479"/>
    <n v="44"/>
    <n v="2"/>
    <n v="52.78"/>
    <n v="105.56"/>
    <x v="0"/>
    <s v="Brazil"/>
    <x v="1"/>
    <n v="3.99"/>
    <s v="Mobile"/>
    <x v="3"/>
    <s v="Android"/>
    <n v="3"/>
    <n v="3"/>
    <n v="105.56"/>
  </r>
  <r>
    <x v="1360"/>
    <x v="0"/>
    <x v="746"/>
    <x v="1480"/>
    <n v="45"/>
    <n v="2"/>
    <n v="3.67"/>
    <n v="7.34"/>
    <x v="1"/>
    <s v="South Korea"/>
    <x v="2"/>
    <n v="7.01"/>
    <s v="Mobile"/>
    <x v="3"/>
    <s v="Windows"/>
    <n v="4"/>
    <n v="4"/>
    <n v="0"/>
  </r>
  <r>
    <x v="1361"/>
    <x v="1"/>
    <x v="747"/>
    <x v="1481"/>
    <n v="45"/>
    <n v="3"/>
    <n v="3.67"/>
    <n v="11.01"/>
    <x v="3"/>
    <s v="Iran"/>
    <x v="2"/>
    <n v="3.09"/>
    <s v="Mobile"/>
    <x v="2"/>
    <s v="Android"/>
    <n v="4"/>
    <n v="5"/>
    <n v="0"/>
  </r>
  <r>
    <x v="1362"/>
    <x v="1"/>
    <x v="747"/>
    <x v="1482"/>
    <n v="21"/>
    <n v="1"/>
    <n v="98.91"/>
    <n v="98.91"/>
    <x v="0"/>
    <s v="Vietnam"/>
    <x v="2"/>
    <n v="9.69"/>
    <s v="Mobile"/>
    <x v="2"/>
    <s v="Windows"/>
    <n v="5"/>
    <n v="4"/>
    <n v="98.91"/>
  </r>
  <r>
    <x v="1363"/>
    <x v="0"/>
    <x v="748"/>
    <x v="1483"/>
    <n v="54"/>
    <n v="1"/>
    <n v="90.78"/>
    <n v="90.78"/>
    <x v="0"/>
    <s v="China"/>
    <x v="0"/>
    <n v="8.08"/>
    <s v="Mobile"/>
    <x v="3"/>
    <s v="Android"/>
    <n v="4"/>
    <n v="5"/>
    <n v="90.78"/>
  </r>
  <r>
    <x v="1364"/>
    <x v="0"/>
    <x v="749"/>
    <x v="1484"/>
    <n v="61"/>
    <n v="1"/>
    <n v="70.34"/>
    <n v="70.34"/>
    <x v="2"/>
    <s v="Italy"/>
    <x v="1"/>
    <n v="2.29"/>
    <s v="Computer"/>
    <x v="1"/>
    <s v="Windows"/>
    <n v="5"/>
    <n v="5"/>
    <n v="0"/>
  </r>
  <r>
    <x v="1365"/>
    <x v="1"/>
    <x v="749"/>
    <x v="1485"/>
    <n v="77"/>
    <n v="3"/>
    <n v="20.399999999999999"/>
    <n v="61.2"/>
    <x v="0"/>
    <s v="Japan"/>
    <x v="2"/>
    <n v="9.73"/>
    <s v="Computer"/>
    <x v="1"/>
    <s v="Windows"/>
    <n v="5"/>
    <n v="4"/>
    <n v="61.2"/>
  </r>
  <r>
    <x v="1366"/>
    <x v="1"/>
    <x v="749"/>
    <x v="1486"/>
    <n v="67"/>
    <n v="2"/>
    <n v="17.22"/>
    <n v="34.44"/>
    <x v="0"/>
    <s v="France"/>
    <x v="2"/>
    <n v="7.27"/>
    <s v="Computer"/>
    <x v="0"/>
    <s v="Windows"/>
    <n v="5"/>
    <n v="3"/>
    <n v="34.44"/>
  </r>
  <r>
    <x v="1367"/>
    <x v="0"/>
    <x v="750"/>
    <x v="1487"/>
    <n v="63"/>
    <n v="2"/>
    <n v="57.12"/>
    <n v="114.24"/>
    <x v="0"/>
    <s v="South Korea"/>
    <x v="1"/>
    <n v="4.5599999999999996"/>
    <s v="Computer"/>
    <x v="1"/>
    <s v="Windows"/>
    <n v="5"/>
    <n v="3"/>
    <n v="114.24"/>
  </r>
  <r>
    <x v="880"/>
    <x v="0"/>
    <x v="751"/>
    <x v="1488"/>
    <n v="95"/>
    <n v="2"/>
    <n v="50.48"/>
    <n v="100.96"/>
    <x v="3"/>
    <s v="Canada"/>
    <x v="0"/>
    <n v="1.08"/>
    <s v="Computer"/>
    <x v="1"/>
    <s v="Mac"/>
    <n v="4"/>
    <n v="5"/>
    <n v="0"/>
  </r>
  <r>
    <x v="1368"/>
    <x v="0"/>
    <x v="751"/>
    <x v="1489"/>
    <n v="87"/>
    <n v="2"/>
    <n v="50.56"/>
    <n v="101.12"/>
    <x v="0"/>
    <s v="China"/>
    <x v="2"/>
    <n v="1.17"/>
    <s v="Mobile"/>
    <x v="3"/>
    <s v="Android"/>
    <n v="5"/>
    <n v="5"/>
    <n v="101.12"/>
  </r>
  <r>
    <x v="1369"/>
    <x v="1"/>
    <x v="752"/>
    <x v="1490"/>
    <n v="53"/>
    <n v="3"/>
    <n v="7.51"/>
    <n v="22.53"/>
    <x v="0"/>
    <s v="Mexico"/>
    <x v="2"/>
    <n v="3.22"/>
    <s v="Computer"/>
    <x v="0"/>
    <s v="Windows"/>
    <n v="5"/>
    <n v="4"/>
    <n v="22.53"/>
  </r>
  <r>
    <x v="167"/>
    <x v="1"/>
    <x v="753"/>
    <x v="1491"/>
    <n v="59"/>
    <n v="3"/>
    <n v="79.569999999999993"/>
    <n v="238.71"/>
    <x v="0"/>
    <s v="Nigeria"/>
    <x v="2"/>
    <n v="4.5199999999999996"/>
    <s v="Computer"/>
    <x v="1"/>
    <s v="Windows"/>
    <n v="4"/>
    <n v="1"/>
    <n v="238.71"/>
  </r>
  <r>
    <x v="1370"/>
    <x v="1"/>
    <x v="753"/>
    <x v="1492"/>
    <n v="87"/>
    <n v="3"/>
    <n v="50.56"/>
    <n v="151.68"/>
    <x v="0"/>
    <s v="United States"/>
    <x v="2"/>
    <n v="2.39"/>
    <s v="Computer"/>
    <x v="1"/>
    <s v="Windows"/>
    <n v="5"/>
    <n v="3"/>
    <n v="151.68"/>
  </r>
  <r>
    <x v="1371"/>
    <x v="1"/>
    <x v="753"/>
    <x v="1493"/>
    <n v="29"/>
    <n v="3"/>
    <n v="1.91"/>
    <n v="5.73"/>
    <x v="0"/>
    <s v="Japan"/>
    <x v="2"/>
    <n v="5.0999999999999996"/>
    <s v="Mobile"/>
    <x v="2"/>
    <s v="Windows"/>
    <n v="4"/>
    <n v="5"/>
    <n v="5.73"/>
  </r>
  <r>
    <x v="1372"/>
    <x v="1"/>
    <x v="754"/>
    <x v="1494"/>
    <n v="63"/>
    <n v="1"/>
    <n v="57.12"/>
    <n v="57.12"/>
    <x v="0"/>
    <s v="France"/>
    <x v="2"/>
    <n v="0.2"/>
    <s v="Computer"/>
    <x v="0"/>
    <s v="Linux"/>
    <n v="4"/>
    <n v="4"/>
    <n v="57.12"/>
  </r>
  <r>
    <x v="1373"/>
    <x v="1"/>
    <x v="754"/>
    <x v="1495"/>
    <n v="60"/>
    <n v="1"/>
    <n v="91.28"/>
    <n v="91.28"/>
    <x v="0"/>
    <s v="Poland"/>
    <x v="0"/>
    <n v="5.66"/>
    <s v="Computer"/>
    <x v="1"/>
    <s v="Windows"/>
    <n v="4"/>
    <n v="5"/>
    <n v="91.28"/>
  </r>
  <r>
    <x v="1374"/>
    <x v="1"/>
    <x v="755"/>
    <x v="1496"/>
    <n v="56"/>
    <n v="2"/>
    <n v="87.34"/>
    <n v="174.68"/>
    <x v="1"/>
    <s v="United Kingdom"/>
    <x v="0"/>
    <n v="8.1300000000000008"/>
    <s v="Mobile"/>
    <x v="3"/>
    <s v="Android"/>
    <n v="5"/>
    <n v="3"/>
    <n v="0"/>
  </r>
  <r>
    <x v="1375"/>
    <x v="1"/>
    <x v="755"/>
    <x v="1497"/>
    <n v="53"/>
    <n v="3"/>
    <n v="7.51"/>
    <n v="22.53"/>
    <x v="0"/>
    <s v="Germany"/>
    <x v="2"/>
    <n v="4.0999999999999996"/>
    <s v="Computer"/>
    <x v="0"/>
    <s v="Windows"/>
    <n v="5"/>
    <n v="3"/>
    <n v="22.53"/>
  </r>
  <r>
    <x v="1376"/>
    <x v="1"/>
    <x v="756"/>
    <x v="1498"/>
    <n v="2"/>
    <n v="3"/>
    <n v="33.11"/>
    <n v="99.33"/>
    <x v="0"/>
    <s v="Netherlands"/>
    <x v="0"/>
    <n v="8.07"/>
    <s v="Computer"/>
    <x v="0"/>
    <s v="Windows"/>
    <n v="3"/>
    <n v="4"/>
    <n v="99.33"/>
  </r>
  <r>
    <x v="1377"/>
    <x v="1"/>
    <x v="756"/>
    <x v="1499"/>
    <n v="5"/>
    <n v="2"/>
    <n v="11.97"/>
    <n v="23.94"/>
    <x v="0"/>
    <s v="Russia"/>
    <x v="0"/>
    <n v="7.86"/>
    <s v="Computer"/>
    <x v="1"/>
    <s v="Windows"/>
    <n v="5"/>
    <n v="3"/>
    <n v="23.94"/>
  </r>
  <r>
    <x v="1378"/>
    <x v="0"/>
    <x v="757"/>
    <x v="1500"/>
    <n v="30"/>
    <n v="1"/>
    <n v="6.08"/>
    <n v="6.08"/>
    <x v="2"/>
    <s v="Germany"/>
    <x v="2"/>
    <n v="6.06"/>
    <s v="Computer"/>
    <x v="1"/>
    <s v="Mac"/>
    <n v="4"/>
    <n v="5"/>
    <n v="0"/>
  </r>
  <r>
    <x v="1379"/>
    <x v="1"/>
    <x v="757"/>
    <x v="1501"/>
    <n v="74"/>
    <n v="2"/>
    <n v="33.51"/>
    <n v="67.02"/>
    <x v="2"/>
    <s v="France"/>
    <x v="0"/>
    <n v="3.71"/>
    <s v="Computer"/>
    <x v="1"/>
    <s v="Windows"/>
    <n v="5"/>
    <n v="4"/>
    <n v="0"/>
  </r>
  <r>
    <x v="1380"/>
    <x v="1"/>
    <x v="757"/>
    <x v="1502"/>
    <n v="58"/>
    <n v="2"/>
    <n v="74.55"/>
    <n v="149.1"/>
    <x v="0"/>
    <s v="Philippines"/>
    <x v="2"/>
    <n v="2.96"/>
    <s v="Computer"/>
    <x v="1"/>
    <s v="Windows"/>
    <n v="4"/>
    <n v="4"/>
    <n v="149.1"/>
  </r>
  <r>
    <x v="1381"/>
    <x v="1"/>
    <x v="758"/>
    <x v="1503"/>
    <n v="1"/>
    <n v="3"/>
    <n v="81.91"/>
    <n v="245.73"/>
    <x v="3"/>
    <s v="Nigeria"/>
    <x v="0"/>
    <n v="0.11"/>
    <s v="Computer"/>
    <x v="0"/>
    <s v="Windows"/>
    <n v="4"/>
    <n v="5"/>
    <n v="0"/>
  </r>
  <r>
    <x v="1382"/>
    <x v="1"/>
    <x v="758"/>
    <x v="1504"/>
    <n v="86"/>
    <n v="1"/>
    <n v="93.47"/>
    <n v="93.47"/>
    <x v="1"/>
    <s v="Turkey"/>
    <x v="2"/>
    <n v="4.62"/>
    <s v="Computer"/>
    <x v="1"/>
    <s v="Mac"/>
    <n v="4"/>
    <n v="5"/>
    <n v="0"/>
  </r>
  <r>
    <x v="1383"/>
    <x v="1"/>
    <x v="759"/>
    <x v="1505"/>
    <n v="61"/>
    <n v="1"/>
    <n v="70.34"/>
    <n v="70.34"/>
    <x v="3"/>
    <s v="Indonesia"/>
    <x v="2"/>
    <n v="3.21"/>
    <s v="Computer"/>
    <x v="1"/>
    <s v="Mac"/>
    <n v="3"/>
    <n v="5"/>
    <n v="0"/>
  </r>
  <r>
    <x v="1384"/>
    <x v="1"/>
    <x v="759"/>
    <x v="1506"/>
    <n v="66"/>
    <n v="1"/>
    <n v="56.01"/>
    <n v="56.01"/>
    <x v="0"/>
    <s v="Australia"/>
    <x v="2"/>
    <n v="7.31"/>
    <s v="Computer"/>
    <x v="0"/>
    <s v="Linux"/>
    <n v="4"/>
    <n v="5"/>
    <n v="56.01"/>
  </r>
  <r>
    <x v="1385"/>
    <x v="1"/>
    <x v="760"/>
    <x v="1507"/>
    <n v="91"/>
    <n v="2"/>
    <n v="67.48"/>
    <n v="134.96"/>
    <x v="0"/>
    <s v="Brazil"/>
    <x v="0"/>
    <n v="2.81"/>
    <s v="Computer"/>
    <x v="0"/>
    <s v="Windows"/>
    <n v="4"/>
    <n v="1"/>
    <n v="134.96"/>
  </r>
  <r>
    <x v="1386"/>
    <x v="1"/>
    <x v="760"/>
    <x v="1508"/>
    <n v="58"/>
    <n v="1"/>
    <n v="74.55"/>
    <n v="74.55"/>
    <x v="0"/>
    <s v="Iran"/>
    <x v="1"/>
    <n v="7.5"/>
    <s v="Mobile"/>
    <x v="2"/>
    <s v="Android"/>
    <n v="5"/>
    <n v="4"/>
    <n v="74.55"/>
  </r>
  <r>
    <x v="1221"/>
    <x v="1"/>
    <x v="761"/>
    <x v="1509"/>
    <n v="65"/>
    <n v="2"/>
    <n v="38.950000000000003"/>
    <n v="77.900000000000006"/>
    <x v="0"/>
    <s v="Saudi Arabia"/>
    <x v="0"/>
    <n v="1.49"/>
    <s v="Mobile"/>
    <x v="2"/>
    <s v="Android"/>
    <n v="5"/>
    <n v="5"/>
    <n v="77.900000000000006"/>
  </r>
  <r>
    <x v="1121"/>
    <x v="1"/>
    <x v="761"/>
    <x v="1510"/>
    <n v="61"/>
    <n v="1"/>
    <n v="70.34"/>
    <n v="70.34"/>
    <x v="0"/>
    <s v="India"/>
    <x v="2"/>
    <n v="2.0299999999999998"/>
    <s v="Computer"/>
    <x v="1"/>
    <s v="Windows"/>
    <n v="5"/>
    <n v="5"/>
    <n v="70.34"/>
  </r>
  <r>
    <x v="1387"/>
    <x v="1"/>
    <x v="762"/>
    <x v="1511"/>
    <n v="36"/>
    <n v="3"/>
    <n v="48.16"/>
    <n v="144.47999999999999"/>
    <x v="0"/>
    <s v="Canada"/>
    <x v="2"/>
    <n v="2.38"/>
    <s v="Computer"/>
    <x v="0"/>
    <s v="Linux"/>
    <n v="5"/>
    <n v="5"/>
    <n v="144.47999999999999"/>
  </r>
  <r>
    <x v="1388"/>
    <x v="0"/>
    <x v="763"/>
    <x v="1512"/>
    <n v="68"/>
    <n v="3"/>
    <n v="32.68"/>
    <n v="98.04"/>
    <x v="1"/>
    <s v="Turkey"/>
    <x v="2"/>
    <n v="3.38"/>
    <s v="Computer"/>
    <x v="0"/>
    <s v="Windows"/>
    <n v="5"/>
    <n v="5"/>
    <n v="0"/>
  </r>
  <r>
    <x v="1389"/>
    <x v="0"/>
    <x v="763"/>
    <x v="1513"/>
    <n v="28"/>
    <n v="3"/>
    <n v="5.32"/>
    <n v="15.96"/>
    <x v="0"/>
    <s v="Canada"/>
    <x v="2"/>
    <n v="2.63"/>
    <s v="Mobile"/>
    <x v="2"/>
    <s v="Android"/>
    <n v="5"/>
    <n v="3"/>
    <n v="15.96"/>
  </r>
  <r>
    <x v="1390"/>
    <x v="1"/>
    <x v="764"/>
    <x v="1514"/>
    <n v="74"/>
    <n v="1"/>
    <n v="33.51"/>
    <n v="33.51"/>
    <x v="2"/>
    <s v="Argentina"/>
    <x v="2"/>
    <n v="7.7"/>
    <s v="Computer"/>
    <x v="0"/>
    <s v="Windows"/>
    <n v="5"/>
    <n v="5"/>
    <n v="0"/>
  </r>
  <r>
    <x v="1391"/>
    <x v="1"/>
    <x v="765"/>
    <x v="1515"/>
    <n v="17"/>
    <n v="2"/>
    <n v="18.86"/>
    <n v="37.72"/>
    <x v="0"/>
    <s v="United States"/>
    <x v="0"/>
    <n v="6.41"/>
    <s v="Computer"/>
    <x v="1"/>
    <s v="Windows"/>
    <n v="5"/>
    <n v="5"/>
    <n v="37.72"/>
  </r>
  <r>
    <x v="1392"/>
    <x v="1"/>
    <x v="765"/>
    <x v="1516"/>
    <n v="96"/>
    <n v="2"/>
    <n v="36.96"/>
    <n v="73.92"/>
    <x v="0"/>
    <s v="France"/>
    <x v="2"/>
    <n v="1.64"/>
    <s v="Computer"/>
    <x v="1"/>
    <s v="Windows"/>
    <n v="4"/>
    <n v="4"/>
    <n v="73.92"/>
  </r>
  <r>
    <x v="1393"/>
    <x v="1"/>
    <x v="766"/>
    <x v="1517"/>
    <n v="50"/>
    <n v="3"/>
    <n v="50.71"/>
    <n v="152.13"/>
    <x v="1"/>
    <s v="Spain"/>
    <x v="2"/>
    <n v="3.83"/>
    <s v="Computer"/>
    <x v="1"/>
    <s v="Windows"/>
    <n v="5"/>
    <n v="4"/>
    <n v="0"/>
  </r>
  <r>
    <x v="980"/>
    <x v="0"/>
    <x v="766"/>
    <x v="1518"/>
    <n v="70"/>
    <n v="1"/>
    <n v="63.88"/>
    <n v="63.88"/>
    <x v="1"/>
    <s v="Indonesia"/>
    <x v="2"/>
    <n v="1.24"/>
    <s v="Computer"/>
    <x v="0"/>
    <s v="Windows"/>
    <n v="1"/>
    <n v="4"/>
    <n v="0"/>
  </r>
  <r>
    <x v="1226"/>
    <x v="0"/>
    <x v="767"/>
    <x v="1519"/>
    <n v="98"/>
    <n v="1"/>
    <n v="85.04"/>
    <n v="85.04"/>
    <x v="0"/>
    <s v="Australia"/>
    <x v="0"/>
    <n v="7.29"/>
    <s v="Computer"/>
    <x v="0"/>
    <s v="Windows"/>
    <n v="5"/>
    <n v="4"/>
    <n v="85.04"/>
  </r>
  <r>
    <x v="1394"/>
    <x v="0"/>
    <x v="768"/>
    <x v="1520"/>
    <n v="33"/>
    <n v="2"/>
    <n v="28.56"/>
    <n v="57.12"/>
    <x v="2"/>
    <s v="South Korea"/>
    <x v="2"/>
    <n v="7.88"/>
    <s v="Computer"/>
    <x v="0"/>
    <s v="Windows"/>
    <n v="4"/>
    <n v="5"/>
    <n v="0"/>
  </r>
  <r>
    <x v="1395"/>
    <x v="1"/>
    <x v="768"/>
    <x v="1521"/>
    <n v="27"/>
    <n v="2"/>
    <n v="72.930000000000007"/>
    <n v="145.86000000000001"/>
    <x v="3"/>
    <s v="Germany"/>
    <x v="1"/>
    <n v="0.36"/>
    <s v="Mobile"/>
    <x v="3"/>
    <s v="Android"/>
    <n v="5"/>
    <n v="5"/>
    <n v="0"/>
  </r>
  <r>
    <x v="1396"/>
    <x v="1"/>
    <x v="769"/>
    <x v="1522"/>
    <n v="76"/>
    <n v="2"/>
    <n v="76.67"/>
    <n v="153.34"/>
    <x v="1"/>
    <s v="India"/>
    <x v="2"/>
    <n v="9.51"/>
    <s v="Mobile"/>
    <x v="2"/>
    <s v="Windows"/>
    <n v="4"/>
    <n v="5"/>
    <n v="0"/>
  </r>
  <r>
    <x v="1397"/>
    <x v="0"/>
    <x v="770"/>
    <x v="1523"/>
    <n v="100"/>
    <n v="1"/>
    <n v="98.59"/>
    <n v="98.59"/>
    <x v="1"/>
    <s v="Japan"/>
    <x v="0"/>
    <n v="6.44"/>
    <s v="Computer"/>
    <x v="0"/>
    <s v="Windows"/>
    <n v="4"/>
    <n v="4"/>
    <n v="0"/>
  </r>
  <r>
    <x v="1398"/>
    <x v="0"/>
    <x v="770"/>
    <x v="1524"/>
    <n v="17"/>
    <n v="3"/>
    <n v="18.86"/>
    <n v="56.58"/>
    <x v="0"/>
    <s v="India"/>
    <x v="0"/>
    <n v="9.52"/>
    <s v="Mobile"/>
    <x v="2"/>
    <s v="Windows"/>
    <n v="3"/>
    <n v="5"/>
    <n v="56.58"/>
  </r>
  <r>
    <x v="1399"/>
    <x v="0"/>
    <x v="771"/>
    <x v="1525"/>
    <n v="95"/>
    <n v="3"/>
    <n v="50.48"/>
    <n v="151.44"/>
    <x v="0"/>
    <s v="Taiwan"/>
    <x v="2"/>
    <n v="1.78"/>
    <s v="Computer"/>
    <x v="0"/>
    <s v="Windows"/>
    <n v="5"/>
    <n v="4"/>
    <n v="151.44"/>
  </r>
  <r>
    <x v="1400"/>
    <x v="1"/>
    <x v="771"/>
    <x v="1526"/>
    <n v="10"/>
    <n v="3"/>
    <n v="19.34"/>
    <n v="58.02"/>
    <x v="0"/>
    <s v="India"/>
    <x v="0"/>
    <n v="1.66"/>
    <s v="Computer"/>
    <x v="0"/>
    <s v="Windows"/>
    <n v="4"/>
    <n v="4"/>
    <n v="58.02"/>
  </r>
  <r>
    <x v="1401"/>
    <x v="1"/>
    <x v="771"/>
    <x v="1527"/>
    <n v="91"/>
    <n v="3"/>
    <n v="67.48"/>
    <n v="202.44"/>
    <x v="0"/>
    <s v="Mexico"/>
    <x v="1"/>
    <n v="5.36"/>
    <s v="Computer"/>
    <x v="1"/>
    <s v="Windows"/>
    <n v="5"/>
    <n v="4"/>
    <n v="202.44"/>
  </r>
  <r>
    <x v="1402"/>
    <x v="1"/>
    <x v="772"/>
    <x v="1528"/>
    <n v="94"/>
    <n v="3"/>
    <n v="17.63"/>
    <n v="52.89"/>
    <x v="0"/>
    <s v="Australia"/>
    <x v="0"/>
    <n v="3.12"/>
    <s v="Computer"/>
    <x v="1"/>
    <s v="Windows"/>
    <n v="5"/>
    <n v="5"/>
    <n v="52.89"/>
  </r>
  <r>
    <x v="1403"/>
    <x v="1"/>
    <x v="773"/>
    <x v="1529"/>
    <n v="48"/>
    <n v="1"/>
    <n v="31.26"/>
    <n v="31.26"/>
    <x v="1"/>
    <s v="Germany"/>
    <x v="2"/>
    <n v="9.1999999999999993"/>
    <s v="Mobile"/>
    <x v="2"/>
    <s v="Android"/>
    <n v="5"/>
    <n v="3"/>
    <n v="0"/>
  </r>
  <r>
    <x v="1404"/>
    <x v="0"/>
    <x v="774"/>
    <x v="1530"/>
    <n v="99"/>
    <n v="3"/>
    <n v="36.83"/>
    <n v="110.49"/>
    <x v="2"/>
    <s v="India"/>
    <x v="2"/>
    <n v="0.08"/>
    <s v="Computer"/>
    <x v="0"/>
    <s v="Windows"/>
    <n v="5"/>
    <n v="5"/>
    <n v="0"/>
  </r>
  <r>
    <x v="1405"/>
    <x v="0"/>
    <x v="775"/>
    <x v="1531"/>
    <n v="14"/>
    <n v="1"/>
    <n v="89.76"/>
    <n v="89.76"/>
    <x v="1"/>
    <s v="Indonesia"/>
    <x v="0"/>
    <n v="8.49"/>
    <s v="Computer"/>
    <x v="1"/>
    <s v="Mac"/>
    <n v="5"/>
    <n v="3"/>
    <n v="0"/>
  </r>
  <r>
    <x v="1406"/>
    <x v="1"/>
    <x v="775"/>
    <x v="1532"/>
    <n v="19"/>
    <n v="1"/>
    <n v="13.2"/>
    <n v="13.2"/>
    <x v="0"/>
    <s v="Spain"/>
    <x v="2"/>
    <n v="2.68"/>
    <s v="Mobile"/>
    <x v="3"/>
    <s v="Android"/>
    <n v="5"/>
    <n v="4"/>
    <n v="13.2"/>
  </r>
  <r>
    <x v="1407"/>
    <x v="1"/>
    <x v="776"/>
    <x v="1533"/>
    <n v="65"/>
    <n v="2"/>
    <n v="38.950000000000003"/>
    <n v="77.900000000000006"/>
    <x v="2"/>
    <s v="Australia"/>
    <x v="2"/>
    <n v="6.88"/>
    <s v="Computer"/>
    <x v="0"/>
    <s v="Windows"/>
    <n v="4"/>
    <n v="4"/>
    <n v="0"/>
  </r>
  <r>
    <x v="1408"/>
    <x v="0"/>
    <x v="776"/>
    <x v="1534"/>
    <n v="7"/>
    <n v="3"/>
    <n v="59.68"/>
    <n v="179.04"/>
    <x v="0"/>
    <s v="Italy"/>
    <x v="2"/>
    <n v="8.1300000000000008"/>
    <s v="Computer"/>
    <x v="0"/>
    <s v="Windows"/>
    <n v="4"/>
    <n v="3"/>
    <n v="179.04"/>
  </r>
  <r>
    <x v="1409"/>
    <x v="1"/>
    <x v="776"/>
    <x v="1535"/>
    <n v="59"/>
    <n v="3"/>
    <n v="79.569999999999993"/>
    <n v="238.71"/>
    <x v="1"/>
    <s v="France"/>
    <x v="0"/>
    <n v="6.49"/>
    <s v="Computer"/>
    <x v="0"/>
    <s v="Windows"/>
    <n v="3"/>
    <n v="5"/>
    <n v="0"/>
  </r>
  <r>
    <x v="1410"/>
    <x v="1"/>
    <x v="777"/>
    <x v="1536"/>
    <n v="39"/>
    <n v="3"/>
    <n v="41.61"/>
    <n v="124.83"/>
    <x v="1"/>
    <s v="Germany"/>
    <x v="2"/>
    <n v="2.0699999999999998"/>
    <s v="Computer"/>
    <x v="1"/>
    <s v="Windows"/>
    <n v="4"/>
    <n v="3"/>
    <n v="0"/>
  </r>
  <r>
    <x v="1411"/>
    <x v="0"/>
    <x v="777"/>
    <x v="1537"/>
    <n v="36"/>
    <n v="2"/>
    <n v="48.16"/>
    <n v="96.32"/>
    <x v="0"/>
    <s v="South Korea"/>
    <x v="2"/>
    <n v="6.26"/>
    <s v="Mobile"/>
    <x v="2"/>
    <s v="Android"/>
    <n v="3"/>
    <n v="4"/>
    <n v="96.32"/>
  </r>
  <r>
    <x v="653"/>
    <x v="1"/>
    <x v="777"/>
    <x v="1538"/>
    <n v="30"/>
    <n v="1"/>
    <n v="6.08"/>
    <n v="6.08"/>
    <x v="1"/>
    <s v="Italy"/>
    <x v="2"/>
    <n v="0.94"/>
    <s v="Computer"/>
    <x v="0"/>
    <s v="Windows"/>
    <n v="4"/>
    <n v="5"/>
    <n v="0"/>
  </r>
  <r>
    <x v="1412"/>
    <x v="1"/>
    <x v="778"/>
    <x v="1539"/>
    <n v="22"/>
    <n v="3"/>
    <n v="41.48"/>
    <n v="124.44"/>
    <x v="0"/>
    <s v="Mexico"/>
    <x v="2"/>
    <n v="8.6"/>
    <s v="Computer"/>
    <x v="0"/>
    <s v="Windows"/>
    <n v="2"/>
    <n v="4"/>
    <n v="124.44"/>
  </r>
  <r>
    <x v="1413"/>
    <x v="0"/>
    <x v="778"/>
    <x v="1540"/>
    <n v="25"/>
    <n v="1"/>
    <n v="11.29"/>
    <n v="11.29"/>
    <x v="1"/>
    <s v="Japan"/>
    <x v="1"/>
    <n v="0.64"/>
    <s v="Mobile"/>
    <x v="2"/>
    <s v="Windows"/>
    <n v="2"/>
    <n v="5"/>
    <n v="0"/>
  </r>
  <r>
    <x v="1414"/>
    <x v="0"/>
    <x v="779"/>
    <x v="1541"/>
    <n v="98"/>
    <n v="2"/>
    <n v="85.04"/>
    <n v="170.08"/>
    <x v="0"/>
    <s v="Germany"/>
    <x v="0"/>
    <n v="1.28"/>
    <s v="Computer"/>
    <x v="1"/>
    <s v="Windows"/>
    <n v="5"/>
    <n v="5"/>
    <n v="170.08"/>
  </r>
  <r>
    <x v="1415"/>
    <x v="1"/>
    <x v="779"/>
    <x v="1542"/>
    <n v="65"/>
    <n v="2"/>
    <n v="38.950000000000003"/>
    <n v="77.900000000000006"/>
    <x v="0"/>
    <s v="South Korea"/>
    <x v="1"/>
    <n v="3.12"/>
    <s v="Computer"/>
    <x v="1"/>
    <s v="Windows"/>
    <n v="3"/>
    <n v="3"/>
    <n v="77.900000000000006"/>
  </r>
  <r>
    <x v="1416"/>
    <x v="0"/>
    <x v="780"/>
    <x v="1543"/>
    <n v="24"/>
    <n v="2"/>
    <n v="99.58"/>
    <n v="199.16"/>
    <x v="0"/>
    <s v="South Korea"/>
    <x v="0"/>
    <n v="7.32"/>
    <s v="Mobile"/>
    <x v="3"/>
    <s v="Windows"/>
    <n v="5"/>
    <n v="4"/>
    <n v="199.16"/>
  </r>
  <r>
    <x v="1417"/>
    <x v="0"/>
    <x v="781"/>
    <x v="1544"/>
    <n v="76"/>
    <n v="3"/>
    <n v="76.67"/>
    <n v="230.01"/>
    <x v="1"/>
    <s v="Japan"/>
    <x v="2"/>
    <n v="7.11"/>
    <s v="Computer"/>
    <x v="0"/>
    <s v="Windows"/>
    <n v="3"/>
    <n v="4"/>
    <n v="0"/>
  </r>
  <r>
    <x v="1418"/>
    <x v="0"/>
    <x v="781"/>
    <x v="1545"/>
    <n v="5"/>
    <n v="1"/>
    <n v="11.97"/>
    <n v="11.97"/>
    <x v="0"/>
    <s v="United Kingdom"/>
    <x v="2"/>
    <n v="4.07"/>
    <s v="Computer"/>
    <x v="1"/>
    <s v="Windows"/>
    <n v="5"/>
    <n v="4"/>
    <n v="11.97"/>
  </r>
  <r>
    <x v="1419"/>
    <x v="1"/>
    <x v="782"/>
    <x v="1546"/>
    <n v="77"/>
    <n v="1"/>
    <n v="20.399999999999999"/>
    <n v="20.399999999999999"/>
    <x v="0"/>
    <s v="India"/>
    <x v="2"/>
    <n v="8.76"/>
    <s v="Computer"/>
    <x v="1"/>
    <s v="Linux"/>
    <n v="5"/>
    <n v="5"/>
    <n v="20.399999999999999"/>
  </r>
  <r>
    <x v="1420"/>
    <x v="0"/>
    <x v="782"/>
    <x v="1547"/>
    <n v="21"/>
    <n v="1"/>
    <n v="98.91"/>
    <n v="98.91"/>
    <x v="1"/>
    <s v="Mexico"/>
    <x v="0"/>
    <n v="5.86"/>
    <s v="Computer"/>
    <x v="0"/>
    <s v="Windows"/>
    <n v="4"/>
    <n v="5"/>
    <n v="0"/>
  </r>
  <r>
    <x v="106"/>
    <x v="1"/>
    <x v="783"/>
    <x v="1548"/>
    <n v="100"/>
    <n v="2"/>
    <n v="98.59"/>
    <n v="197.18"/>
    <x v="3"/>
    <s v="Italy"/>
    <x v="1"/>
    <n v="4.12"/>
    <s v="Mobile"/>
    <x v="2"/>
    <s v="Windows"/>
    <n v="5"/>
    <n v="3"/>
    <n v="0"/>
  </r>
  <r>
    <x v="1421"/>
    <x v="1"/>
    <x v="783"/>
    <x v="1549"/>
    <n v="31"/>
    <n v="3"/>
    <n v="43.5"/>
    <n v="130.5"/>
    <x v="0"/>
    <s v="France"/>
    <x v="0"/>
    <n v="2.8"/>
    <s v="Computer"/>
    <x v="0"/>
    <s v="Windows"/>
    <n v="5"/>
    <n v="5"/>
    <n v="130.5"/>
  </r>
  <r>
    <x v="1422"/>
    <x v="0"/>
    <x v="783"/>
    <x v="1550"/>
    <n v="7"/>
    <n v="1"/>
    <n v="59.68"/>
    <n v="59.68"/>
    <x v="1"/>
    <s v="China"/>
    <x v="2"/>
    <n v="6.6"/>
    <s v="Computer"/>
    <x v="0"/>
    <s v="Windows"/>
    <n v="2"/>
    <n v="4"/>
    <n v="0"/>
  </r>
  <r>
    <x v="1423"/>
    <x v="1"/>
    <x v="784"/>
    <x v="1551"/>
    <n v="66"/>
    <n v="2"/>
    <n v="56.01"/>
    <n v="112.02"/>
    <x v="3"/>
    <s v="Spain"/>
    <x v="2"/>
    <n v="3.51"/>
    <s v="Computer"/>
    <x v="0"/>
    <s v="Windows"/>
    <n v="5"/>
    <n v="4"/>
    <n v="0"/>
  </r>
  <r>
    <x v="636"/>
    <x v="0"/>
    <x v="785"/>
    <x v="1552"/>
    <n v="11"/>
    <n v="2"/>
    <n v="4.3099999999999996"/>
    <n v="8.6199999999999992"/>
    <x v="0"/>
    <s v="Canada"/>
    <x v="0"/>
    <n v="5.2"/>
    <s v="Computer"/>
    <x v="0"/>
    <s v="Windows"/>
    <n v="4"/>
    <n v="4"/>
    <n v="8.6199999999999992"/>
  </r>
  <r>
    <x v="1424"/>
    <x v="0"/>
    <x v="785"/>
    <x v="1553"/>
    <n v="89"/>
    <n v="1"/>
    <n v="37.61"/>
    <n v="37.61"/>
    <x v="0"/>
    <s v="Belgium"/>
    <x v="2"/>
    <n v="5.77"/>
    <s v="Computer"/>
    <x v="0"/>
    <s v="Windows"/>
    <n v="1"/>
    <n v="5"/>
    <n v="37.61"/>
  </r>
  <r>
    <x v="1425"/>
    <x v="0"/>
    <x v="785"/>
    <x v="1554"/>
    <n v="25"/>
    <n v="2"/>
    <n v="11.29"/>
    <n v="22.58"/>
    <x v="0"/>
    <s v="United Kingdom"/>
    <x v="0"/>
    <n v="0.42"/>
    <s v="Computer"/>
    <x v="1"/>
    <s v="Windows"/>
    <n v="2"/>
    <n v="5"/>
    <n v="22.58"/>
  </r>
  <r>
    <x v="1270"/>
    <x v="0"/>
    <x v="786"/>
    <x v="1555"/>
    <n v="50"/>
    <n v="3"/>
    <n v="50.71"/>
    <n v="152.13"/>
    <x v="0"/>
    <s v="Germany"/>
    <x v="1"/>
    <n v="4.83"/>
    <s v="Computer"/>
    <x v="1"/>
    <s v="Mac"/>
    <n v="5"/>
    <n v="5"/>
    <n v="152.13"/>
  </r>
  <r>
    <x v="1426"/>
    <x v="1"/>
    <x v="786"/>
    <x v="1556"/>
    <n v="60"/>
    <n v="3"/>
    <n v="91.28"/>
    <n v="273.83999999999997"/>
    <x v="0"/>
    <s v="India"/>
    <x v="2"/>
    <n v="7.8"/>
    <s v="Computer"/>
    <x v="0"/>
    <s v="Windows"/>
    <n v="4"/>
    <n v="5"/>
    <n v="273.83999999999997"/>
  </r>
  <r>
    <x v="1427"/>
    <x v="0"/>
    <x v="786"/>
    <x v="1557"/>
    <n v="19"/>
    <n v="1"/>
    <n v="13.2"/>
    <n v="13.2"/>
    <x v="0"/>
    <s v="Japan"/>
    <x v="1"/>
    <n v="9.8000000000000007"/>
    <s v="Computer"/>
    <x v="0"/>
    <s v="Linux"/>
    <n v="3"/>
    <n v="5"/>
    <n v="13.2"/>
  </r>
  <r>
    <x v="1428"/>
    <x v="1"/>
    <x v="786"/>
    <x v="1558"/>
    <n v="40"/>
    <n v="2"/>
    <n v="89.85"/>
    <n v="179.7"/>
    <x v="1"/>
    <s v="Turkey"/>
    <x v="0"/>
    <n v="8.02"/>
    <s v="Computer"/>
    <x v="1"/>
    <s v="Windows"/>
    <n v="4"/>
    <n v="3"/>
    <n v="0"/>
  </r>
  <r>
    <x v="1429"/>
    <x v="0"/>
    <x v="787"/>
    <x v="1559"/>
    <n v="42"/>
    <n v="2"/>
    <n v="74.77"/>
    <n v="149.54"/>
    <x v="3"/>
    <s v="United Kingdom"/>
    <x v="0"/>
    <n v="7.52"/>
    <s v="Computer"/>
    <x v="1"/>
    <s v="Mac"/>
    <n v="2"/>
    <n v="5"/>
    <n v="0"/>
  </r>
  <r>
    <x v="1430"/>
    <x v="1"/>
    <x v="788"/>
    <x v="1560"/>
    <n v="9"/>
    <n v="1"/>
    <n v="73.83"/>
    <n v="73.83"/>
    <x v="3"/>
    <s v="Australia"/>
    <x v="1"/>
    <n v="1.24"/>
    <s v="Computer"/>
    <x v="1"/>
    <s v="Windows"/>
    <n v="4"/>
    <n v="5"/>
    <n v="0"/>
  </r>
  <r>
    <x v="1431"/>
    <x v="1"/>
    <x v="788"/>
    <x v="1561"/>
    <n v="36"/>
    <n v="3"/>
    <n v="48.16"/>
    <n v="144.47999999999999"/>
    <x v="1"/>
    <s v="Japan"/>
    <x v="0"/>
    <n v="5.39"/>
    <s v="Computer"/>
    <x v="1"/>
    <s v="Windows"/>
    <n v="1"/>
    <n v="4"/>
    <n v="0"/>
  </r>
  <r>
    <x v="1432"/>
    <x v="1"/>
    <x v="789"/>
    <x v="1562"/>
    <n v="91"/>
    <n v="2"/>
    <n v="67.48"/>
    <n v="134.96"/>
    <x v="0"/>
    <s v="Belgium"/>
    <x v="2"/>
    <n v="5.26"/>
    <s v="Computer"/>
    <x v="0"/>
    <s v="Windows"/>
    <n v="5"/>
    <n v="5"/>
    <n v="134.96"/>
  </r>
  <r>
    <x v="1433"/>
    <x v="1"/>
    <x v="789"/>
    <x v="1563"/>
    <n v="71"/>
    <n v="1"/>
    <n v="57.53"/>
    <n v="57.53"/>
    <x v="1"/>
    <s v="Russia"/>
    <x v="2"/>
    <n v="5.34"/>
    <s v="Mobile"/>
    <x v="3"/>
    <s v="Windows"/>
    <n v="4"/>
    <n v="3"/>
    <n v="0"/>
  </r>
  <r>
    <x v="711"/>
    <x v="1"/>
    <x v="789"/>
    <x v="1564"/>
    <n v="88"/>
    <n v="2"/>
    <n v="40.950000000000003"/>
    <n v="81.900000000000006"/>
    <x v="0"/>
    <s v="Russia"/>
    <x v="0"/>
    <n v="8.8800000000000008"/>
    <s v="Computer"/>
    <x v="1"/>
    <s v="Windows"/>
    <n v="2"/>
    <n v="5"/>
    <n v="81.900000000000006"/>
  </r>
  <r>
    <x v="1434"/>
    <x v="1"/>
    <x v="790"/>
    <x v="1565"/>
    <n v="78"/>
    <n v="2"/>
    <n v="19.66"/>
    <n v="39.32"/>
    <x v="1"/>
    <s v="Germany"/>
    <x v="2"/>
    <n v="9.85"/>
    <s v="Computer"/>
    <x v="0"/>
    <s v="Windows"/>
    <n v="3"/>
    <n v="3"/>
    <n v="0"/>
  </r>
  <r>
    <x v="1435"/>
    <x v="1"/>
    <x v="791"/>
    <x v="1566"/>
    <n v="59"/>
    <n v="2"/>
    <n v="79.569999999999993"/>
    <n v="159.13999999999999"/>
    <x v="2"/>
    <s v="Mexico"/>
    <x v="2"/>
    <n v="0.37"/>
    <s v="Computer"/>
    <x v="1"/>
    <s v="Windows"/>
    <n v="5"/>
    <n v="5"/>
    <n v="0"/>
  </r>
  <r>
    <x v="1436"/>
    <x v="1"/>
    <x v="792"/>
    <x v="1567"/>
    <n v="98"/>
    <n v="2"/>
    <n v="85.04"/>
    <n v="170.08"/>
    <x v="0"/>
    <s v="Iran"/>
    <x v="0"/>
    <n v="2.48"/>
    <s v="Computer"/>
    <x v="1"/>
    <s v="Windows"/>
    <n v="4"/>
    <n v="5"/>
    <n v="170.08"/>
  </r>
  <r>
    <x v="1437"/>
    <x v="1"/>
    <x v="792"/>
    <x v="1568"/>
    <n v="99"/>
    <n v="1"/>
    <n v="36.83"/>
    <n v="36.83"/>
    <x v="0"/>
    <s v="Canada"/>
    <x v="0"/>
    <n v="1.97"/>
    <s v="Computer"/>
    <x v="1"/>
    <s v="Mac"/>
    <n v="4"/>
    <n v="2"/>
    <n v="36.83"/>
  </r>
  <r>
    <x v="1438"/>
    <x v="0"/>
    <x v="793"/>
    <x v="1569"/>
    <n v="15"/>
    <n v="3"/>
    <n v="6.32"/>
    <n v="18.96"/>
    <x v="0"/>
    <s v="France"/>
    <x v="0"/>
    <n v="2.94"/>
    <s v="Computer"/>
    <x v="0"/>
    <s v="Windows"/>
    <n v="5"/>
    <n v="3"/>
    <n v="18.96"/>
  </r>
  <r>
    <x v="1439"/>
    <x v="0"/>
    <x v="793"/>
    <x v="1570"/>
    <n v="36"/>
    <n v="3"/>
    <n v="48.16"/>
    <n v="144.47999999999999"/>
    <x v="1"/>
    <s v="Canada"/>
    <x v="1"/>
    <n v="8.91"/>
    <s v="Mobile"/>
    <x v="2"/>
    <s v="Windows"/>
    <n v="4"/>
    <n v="1"/>
    <n v="0"/>
  </r>
  <r>
    <x v="1146"/>
    <x v="0"/>
    <x v="794"/>
    <x v="1571"/>
    <n v="41"/>
    <n v="1"/>
    <n v="32.33"/>
    <n v="32.33"/>
    <x v="0"/>
    <s v="Japan"/>
    <x v="2"/>
    <n v="8.6199999999999992"/>
    <s v="Computer"/>
    <x v="0"/>
    <s v="Windows"/>
    <n v="5"/>
    <n v="4"/>
    <n v="32.33"/>
  </r>
  <r>
    <x v="1440"/>
    <x v="0"/>
    <x v="795"/>
    <x v="1572"/>
    <n v="21"/>
    <n v="3"/>
    <n v="98.91"/>
    <n v="296.73"/>
    <x v="0"/>
    <s v="Belgium"/>
    <x v="2"/>
    <n v="7.12"/>
    <s v="Mobile"/>
    <x v="2"/>
    <s v="Windows"/>
    <n v="5"/>
    <n v="5"/>
    <n v="296.73"/>
  </r>
  <r>
    <x v="1441"/>
    <x v="1"/>
    <x v="795"/>
    <x v="1573"/>
    <n v="86"/>
    <n v="3"/>
    <n v="93.47"/>
    <n v="280.41000000000003"/>
    <x v="1"/>
    <s v="India"/>
    <x v="2"/>
    <n v="2"/>
    <s v="Computer"/>
    <x v="0"/>
    <s v="Windows"/>
    <n v="5"/>
    <n v="4"/>
    <n v="0"/>
  </r>
  <r>
    <x v="1442"/>
    <x v="1"/>
    <x v="796"/>
    <x v="1574"/>
    <n v="99"/>
    <n v="1"/>
    <n v="36.83"/>
    <n v="36.83"/>
    <x v="1"/>
    <s v="South Korea"/>
    <x v="0"/>
    <n v="3.37"/>
    <s v="Mobile"/>
    <x v="3"/>
    <s v="Android"/>
    <n v="4"/>
    <n v="3"/>
    <n v="0"/>
  </r>
  <r>
    <x v="468"/>
    <x v="0"/>
    <x v="797"/>
    <x v="1575"/>
    <n v="100"/>
    <n v="2"/>
    <n v="98.59"/>
    <n v="197.18"/>
    <x v="3"/>
    <s v="Japan"/>
    <x v="1"/>
    <n v="8.64"/>
    <s v="Computer"/>
    <x v="1"/>
    <s v="Windows"/>
    <n v="5"/>
    <n v="4"/>
    <n v="0"/>
  </r>
  <r>
    <x v="1443"/>
    <x v="1"/>
    <x v="797"/>
    <x v="1576"/>
    <n v="63"/>
    <n v="2"/>
    <n v="57.12"/>
    <n v="114.24"/>
    <x v="0"/>
    <s v="Taiwan"/>
    <x v="1"/>
    <n v="1.23"/>
    <s v="Computer"/>
    <x v="0"/>
    <s v="Windows"/>
    <n v="4"/>
    <n v="5"/>
    <n v="114.24"/>
  </r>
  <r>
    <x v="1444"/>
    <x v="1"/>
    <x v="798"/>
    <x v="1577"/>
    <n v="17"/>
    <n v="3"/>
    <n v="18.86"/>
    <n v="56.58"/>
    <x v="0"/>
    <s v="Canada"/>
    <x v="2"/>
    <n v="9.8000000000000007"/>
    <s v="Computer"/>
    <x v="0"/>
    <s v="Windows"/>
    <n v="5"/>
    <n v="4"/>
    <n v="56.58"/>
  </r>
  <r>
    <x v="1445"/>
    <x v="1"/>
    <x v="798"/>
    <x v="1578"/>
    <n v="95"/>
    <n v="1"/>
    <n v="50.48"/>
    <n v="50.48"/>
    <x v="1"/>
    <s v="United States"/>
    <x v="2"/>
    <n v="7.35"/>
    <s v="Mobile"/>
    <x v="3"/>
    <s v="Android"/>
    <n v="4"/>
    <n v="4"/>
    <n v="0"/>
  </r>
  <r>
    <x v="965"/>
    <x v="1"/>
    <x v="798"/>
    <x v="1579"/>
    <n v="73"/>
    <n v="1"/>
    <n v="30.57"/>
    <n v="30.57"/>
    <x v="1"/>
    <s v="Taiwan"/>
    <x v="2"/>
    <n v="9.8000000000000007"/>
    <s v="Computer"/>
    <x v="0"/>
    <s v="Windows"/>
    <n v="5"/>
    <n v="3"/>
    <n v="0"/>
  </r>
  <r>
    <x v="1446"/>
    <x v="1"/>
    <x v="799"/>
    <x v="1580"/>
    <n v="92"/>
    <n v="1"/>
    <n v="58.5"/>
    <n v="58.5"/>
    <x v="0"/>
    <s v="South Korea"/>
    <x v="1"/>
    <n v="9.8800000000000008"/>
    <s v="Computer"/>
    <x v="1"/>
    <s v="Windows"/>
    <n v="3"/>
    <n v="5"/>
    <n v="58.5"/>
  </r>
  <r>
    <x v="1447"/>
    <x v="1"/>
    <x v="800"/>
    <x v="1581"/>
    <n v="41"/>
    <n v="2"/>
    <n v="32.33"/>
    <n v="64.66"/>
    <x v="3"/>
    <s v="Italy"/>
    <x v="1"/>
    <n v="0.24"/>
    <s v="Computer"/>
    <x v="1"/>
    <s v="Windows"/>
    <n v="5"/>
    <n v="4"/>
    <n v="0"/>
  </r>
  <r>
    <x v="1448"/>
    <x v="1"/>
    <x v="800"/>
    <x v="1582"/>
    <n v="13"/>
    <n v="1"/>
    <n v="41.29"/>
    <n v="41.29"/>
    <x v="0"/>
    <s v="Germany"/>
    <x v="2"/>
    <n v="4.7699999999999996"/>
    <s v="Computer"/>
    <x v="0"/>
    <s v="Linux"/>
    <n v="5"/>
    <n v="5"/>
    <n v="41.29"/>
  </r>
  <r>
    <x v="1449"/>
    <x v="0"/>
    <x v="801"/>
    <x v="1583"/>
    <n v="81"/>
    <n v="1"/>
    <n v="52.96"/>
    <n v="52.96"/>
    <x v="3"/>
    <s v="Vietnam"/>
    <x v="0"/>
    <n v="1.36"/>
    <s v="Computer"/>
    <x v="1"/>
    <s v="Windows"/>
    <n v="4"/>
    <n v="5"/>
    <n v="0"/>
  </r>
  <r>
    <x v="1450"/>
    <x v="0"/>
    <x v="801"/>
    <x v="1584"/>
    <n v="92"/>
    <n v="1"/>
    <n v="58.5"/>
    <n v="58.5"/>
    <x v="0"/>
    <s v="Russia"/>
    <x v="2"/>
    <n v="9.25"/>
    <s v="Computer"/>
    <x v="0"/>
    <s v="Linux"/>
    <n v="5"/>
    <n v="4"/>
    <n v="58.5"/>
  </r>
  <r>
    <x v="1451"/>
    <x v="0"/>
    <x v="802"/>
    <x v="1585"/>
    <n v="25"/>
    <n v="1"/>
    <n v="11.29"/>
    <n v="11.29"/>
    <x v="0"/>
    <s v="South Korea"/>
    <x v="1"/>
    <n v="1.32"/>
    <s v="Mobile"/>
    <x v="2"/>
    <s v="Windows"/>
    <n v="5"/>
    <n v="4"/>
    <n v="11.29"/>
  </r>
  <r>
    <x v="1452"/>
    <x v="1"/>
    <x v="802"/>
    <x v="1586"/>
    <n v="18"/>
    <n v="2"/>
    <n v="1.97"/>
    <n v="3.94"/>
    <x v="0"/>
    <s v="Netherlands"/>
    <x v="1"/>
    <n v="1.65"/>
    <s v="Computer"/>
    <x v="1"/>
    <s v="Windows"/>
    <n v="5"/>
    <n v="4"/>
    <n v="3.94"/>
  </r>
  <r>
    <x v="1453"/>
    <x v="0"/>
    <x v="802"/>
    <x v="1587"/>
    <n v="23"/>
    <n v="3"/>
    <n v="95.72"/>
    <n v="287.16000000000003"/>
    <x v="0"/>
    <s v="Italy"/>
    <x v="1"/>
    <n v="2.4"/>
    <s v="Computer"/>
    <x v="1"/>
    <s v="Mac"/>
    <n v="5"/>
    <n v="5"/>
    <n v="287.16000000000003"/>
  </r>
  <r>
    <x v="1454"/>
    <x v="1"/>
    <x v="803"/>
    <x v="1588"/>
    <n v="39"/>
    <n v="3"/>
    <n v="41.61"/>
    <n v="124.83"/>
    <x v="0"/>
    <s v="Canada"/>
    <x v="0"/>
    <n v="0.47"/>
    <s v="Computer"/>
    <x v="1"/>
    <s v="Windows"/>
    <n v="5"/>
    <n v="2"/>
    <n v="124.83"/>
  </r>
  <r>
    <x v="1455"/>
    <x v="0"/>
    <x v="803"/>
    <x v="1589"/>
    <n v="87"/>
    <n v="3"/>
    <n v="50.56"/>
    <n v="151.68"/>
    <x v="0"/>
    <s v="South Korea"/>
    <x v="2"/>
    <n v="7.12"/>
    <s v="Computer"/>
    <x v="1"/>
    <s v="Mac"/>
    <n v="5"/>
    <n v="5"/>
    <n v="151.68"/>
  </r>
  <r>
    <x v="1456"/>
    <x v="1"/>
    <x v="804"/>
    <x v="1590"/>
    <n v="10"/>
    <n v="2"/>
    <n v="19.34"/>
    <n v="38.68"/>
    <x v="0"/>
    <s v="Russia"/>
    <x v="2"/>
    <n v="7.33"/>
    <s v="Computer"/>
    <x v="0"/>
    <s v="Windows"/>
    <n v="5"/>
    <n v="5"/>
    <n v="38.68"/>
  </r>
  <r>
    <x v="1124"/>
    <x v="0"/>
    <x v="804"/>
    <x v="1591"/>
    <n v="94"/>
    <n v="1"/>
    <n v="17.63"/>
    <n v="17.63"/>
    <x v="0"/>
    <s v="Netherlands"/>
    <x v="1"/>
    <n v="3.62"/>
    <s v="Mobile"/>
    <x v="3"/>
    <s v="Windows"/>
    <n v="4"/>
    <n v="4"/>
    <n v="17.63"/>
  </r>
  <r>
    <x v="1457"/>
    <x v="1"/>
    <x v="804"/>
    <x v="1592"/>
    <n v="84"/>
    <n v="3"/>
    <n v="32.880000000000003"/>
    <n v="98.64"/>
    <x v="0"/>
    <s v="Japan"/>
    <x v="2"/>
    <n v="2.56"/>
    <s v="Computer"/>
    <x v="1"/>
    <s v="Windows"/>
    <n v="5"/>
    <n v="5"/>
    <n v="98.64"/>
  </r>
  <r>
    <x v="1458"/>
    <x v="1"/>
    <x v="805"/>
    <x v="1593"/>
    <n v="99"/>
    <n v="2"/>
    <n v="36.83"/>
    <n v="73.66"/>
    <x v="0"/>
    <s v="Russia"/>
    <x v="2"/>
    <n v="2.98"/>
    <s v="Mobile"/>
    <x v="3"/>
    <s v="Android"/>
    <n v="5"/>
    <n v="5"/>
    <n v="73.66"/>
  </r>
  <r>
    <x v="1459"/>
    <x v="1"/>
    <x v="805"/>
    <x v="1594"/>
    <n v="38"/>
    <n v="2"/>
    <n v="26.03"/>
    <n v="52.06"/>
    <x v="0"/>
    <s v="India"/>
    <x v="2"/>
    <n v="2.15"/>
    <s v="Mobile"/>
    <x v="2"/>
    <s v="Android"/>
    <n v="5"/>
    <n v="5"/>
    <n v="52.06"/>
  </r>
  <r>
    <x v="1460"/>
    <x v="1"/>
    <x v="805"/>
    <x v="1595"/>
    <n v="30"/>
    <n v="1"/>
    <n v="6.08"/>
    <n v="6.08"/>
    <x v="0"/>
    <s v="Japan"/>
    <x v="0"/>
    <n v="2.5"/>
    <s v="Mobile"/>
    <x v="3"/>
    <s v="Windows"/>
    <n v="5"/>
    <n v="3"/>
    <n v="6.08"/>
  </r>
  <r>
    <x v="1461"/>
    <x v="1"/>
    <x v="806"/>
    <x v="1596"/>
    <n v="60"/>
    <n v="3"/>
    <n v="91.28"/>
    <n v="273.83999999999997"/>
    <x v="1"/>
    <s v="China"/>
    <x v="2"/>
    <n v="0.61"/>
    <s v="Computer"/>
    <x v="0"/>
    <s v="Windows"/>
    <n v="3"/>
    <n v="4"/>
    <n v="0"/>
  </r>
  <r>
    <x v="1462"/>
    <x v="0"/>
    <x v="807"/>
    <x v="1597"/>
    <n v="86"/>
    <n v="1"/>
    <n v="93.47"/>
    <n v="93.47"/>
    <x v="0"/>
    <s v="Germany"/>
    <x v="2"/>
    <n v="4.6900000000000004"/>
    <s v="Computer"/>
    <x v="1"/>
    <s v="Windows"/>
    <n v="5"/>
    <n v="5"/>
    <n v="93.47"/>
  </r>
  <r>
    <x v="1463"/>
    <x v="0"/>
    <x v="808"/>
    <x v="1598"/>
    <n v="67"/>
    <n v="3"/>
    <n v="17.22"/>
    <n v="51.66"/>
    <x v="0"/>
    <s v="Italy"/>
    <x v="2"/>
    <n v="0.3"/>
    <s v="Mobile"/>
    <x v="2"/>
    <s v="Windows"/>
    <n v="4"/>
    <n v="5"/>
    <n v="51.66"/>
  </r>
  <r>
    <x v="1464"/>
    <x v="1"/>
    <x v="808"/>
    <x v="1599"/>
    <n v="79"/>
    <n v="3"/>
    <n v="33.28"/>
    <n v="99.84"/>
    <x v="0"/>
    <s v="United States"/>
    <x v="2"/>
    <n v="0.19"/>
    <s v="Mobile"/>
    <x v="3"/>
    <s v="iOS"/>
    <n v="5"/>
    <n v="5"/>
    <n v="99.84"/>
  </r>
  <r>
    <x v="1465"/>
    <x v="1"/>
    <x v="808"/>
    <x v="1600"/>
    <n v="73"/>
    <n v="1"/>
    <n v="30.57"/>
    <n v="30.57"/>
    <x v="0"/>
    <s v="Canada"/>
    <x v="0"/>
    <n v="1.73"/>
    <s v="Computer"/>
    <x v="0"/>
    <s v="Windows"/>
    <n v="3"/>
    <n v="5"/>
    <n v="30.57"/>
  </r>
  <r>
    <x v="880"/>
    <x v="0"/>
    <x v="809"/>
    <x v="1601"/>
    <n v="47"/>
    <n v="1"/>
    <n v="64.64"/>
    <n v="64.64"/>
    <x v="0"/>
    <s v="Brazil"/>
    <x v="2"/>
    <n v="8.07"/>
    <s v="Computer"/>
    <x v="0"/>
    <s v="Windows"/>
    <n v="5"/>
    <n v="5"/>
    <n v="64.64"/>
  </r>
  <r>
    <x v="1466"/>
    <x v="1"/>
    <x v="810"/>
    <x v="1602"/>
    <n v="67"/>
    <n v="3"/>
    <n v="17.22"/>
    <n v="51.66"/>
    <x v="0"/>
    <s v="India"/>
    <x v="2"/>
    <n v="5.62"/>
    <s v="Computer"/>
    <x v="1"/>
    <s v="Windows"/>
    <n v="4"/>
    <n v="5"/>
    <n v="51.66"/>
  </r>
  <r>
    <x v="1467"/>
    <x v="1"/>
    <x v="810"/>
    <x v="1603"/>
    <n v="19"/>
    <n v="2"/>
    <n v="13.2"/>
    <n v="26.4"/>
    <x v="0"/>
    <s v="Italy"/>
    <x v="0"/>
    <n v="1.41"/>
    <s v="Computer"/>
    <x v="1"/>
    <s v="Windows"/>
    <n v="5"/>
    <n v="2"/>
    <n v="26.4"/>
  </r>
  <r>
    <x v="272"/>
    <x v="1"/>
    <x v="810"/>
    <x v="1604"/>
    <n v="44"/>
    <n v="2"/>
    <n v="52.78"/>
    <n v="105.56"/>
    <x v="3"/>
    <s v="United States"/>
    <x v="2"/>
    <n v="6.2"/>
    <s v="Mobile"/>
    <x v="2"/>
    <s v="Windows"/>
    <n v="4"/>
    <n v="3"/>
    <n v="0"/>
  </r>
  <r>
    <x v="1468"/>
    <x v="0"/>
    <x v="811"/>
    <x v="1605"/>
    <n v="27"/>
    <n v="3"/>
    <n v="72.930000000000007"/>
    <n v="218.79"/>
    <x v="0"/>
    <s v="China"/>
    <x v="2"/>
    <n v="6.76"/>
    <s v="Computer"/>
    <x v="1"/>
    <s v="Windows"/>
    <n v="5"/>
    <n v="4"/>
    <n v="218.79"/>
  </r>
  <r>
    <x v="1469"/>
    <x v="1"/>
    <x v="812"/>
    <x v="1606"/>
    <n v="93"/>
    <n v="2"/>
    <n v="67.459999999999994"/>
    <n v="134.91999999999999"/>
    <x v="3"/>
    <s v="Spain"/>
    <x v="1"/>
    <n v="4.1100000000000003"/>
    <s v="Mobile"/>
    <x v="2"/>
    <s v="iOS"/>
    <n v="4"/>
    <n v="5"/>
    <n v="0"/>
  </r>
  <r>
    <x v="1470"/>
    <x v="0"/>
    <x v="813"/>
    <x v="1607"/>
    <n v="26"/>
    <n v="1"/>
    <n v="34.43"/>
    <n v="34.43"/>
    <x v="0"/>
    <s v="Brazil"/>
    <x v="2"/>
    <n v="8.75"/>
    <s v="Mobile"/>
    <x v="3"/>
    <s v="Windows"/>
    <n v="4"/>
    <n v="4"/>
    <n v="34.43"/>
  </r>
  <r>
    <x v="1471"/>
    <x v="1"/>
    <x v="813"/>
    <x v="1608"/>
    <n v="40"/>
    <n v="3"/>
    <n v="89.85"/>
    <n v="269.55"/>
    <x v="0"/>
    <s v="India"/>
    <x v="2"/>
    <n v="1.18"/>
    <s v="Computer"/>
    <x v="0"/>
    <s v="Windows"/>
    <n v="5"/>
    <n v="5"/>
    <n v="269.55"/>
  </r>
  <r>
    <x v="1472"/>
    <x v="1"/>
    <x v="813"/>
    <x v="1609"/>
    <n v="90"/>
    <n v="2"/>
    <n v="21.51"/>
    <n v="43.02"/>
    <x v="1"/>
    <s v="Germany"/>
    <x v="0"/>
    <n v="6.62"/>
    <s v="Computer"/>
    <x v="1"/>
    <s v="Linux"/>
    <n v="4"/>
    <n v="5"/>
    <n v="0"/>
  </r>
  <r>
    <x v="1473"/>
    <x v="0"/>
    <x v="813"/>
    <x v="1610"/>
    <n v="43"/>
    <n v="1"/>
    <n v="30.66"/>
    <n v="30.66"/>
    <x v="1"/>
    <s v="Spain"/>
    <x v="1"/>
    <n v="4.63"/>
    <s v="Computer"/>
    <x v="0"/>
    <s v="Windows"/>
    <n v="5"/>
    <n v="4"/>
    <n v="0"/>
  </r>
  <r>
    <x v="1474"/>
    <x v="0"/>
    <x v="813"/>
    <x v="1611"/>
    <n v="98"/>
    <n v="3"/>
    <n v="85.04"/>
    <n v="255.12"/>
    <x v="0"/>
    <s v="South Korea"/>
    <x v="0"/>
    <n v="7.25"/>
    <s v="Computer"/>
    <x v="1"/>
    <s v="Windows"/>
    <n v="5"/>
    <n v="5"/>
    <n v="255.12"/>
  </r>
  <r>
    <x v="1475"/>
    <x v="0"/>
    <x v="814"/>
    <x v="1612"/>
    <n v="90"/>
    <n v="1"/>
    <n v="21.51"/>
    <n v="21.51"/>
    <x v="1"/>
    <s v="Philippines"/>
    <x v="2"/>
    <n v="0.51"/>
    <s v="Mobile"/>
    <x v="3"/>
    <s v="Windows"/>
    <n v="5"/>
    <n v="5"/>
    <n v="0"/>
  </r>
  <r>
    <x v="1476"/>
    <x v="1"/>
    <x v="814"/>
    <x v="1613"/>
    <n v="100"/>
    <n v="1"/>
    <n v="98.59"/>
    <n v="98.59"/>
    <x v="1"/>
    <s v="United Kingdom"/>
    <x v="2"/>
    <n v="3.42"/>
    <s v="Computer"/>
    <x v="1"/>
    <s v="Windows"/>
    <n v="5"/>
    <n v="5"/>
    <n v="0"/>
  </r>
  <r>
    <x v="1477"/>
    <x v="1"/>
    <x v="815"/>
    <x v="1614"/>
    <n v="21"/>
    <n v="1"/>
    <n v="98.91"/>
    <n v="98.91"/>
    <x v="0"/>
    <s v="United Kingdom"/>
    <x v="1"/>
    <n v="9.44"/>
    <s v="Computer"/>
    <x v="0"/>
    <s v="Windows"/>
    <n v="5"/>
    <n v="5"/>
    <n v="98.91"/>
  </r>
  <r>
    <x v="1478"/>
    <x v="0"/>
    <x v="815"/>
    <x v="1615"/>
    <n v="90"/>
    <n v="3"/>
    <n v="21.51"/>
    <n v="64.53"/>
    <x v="0"/>
    <s v="Australia"/>
    <x v="0"/>
    <n v="0.79"/>
    <s v="Computer"/>
    <x v="0"/>
    <s v="Windows"/>
    <n v="4"/>
    <n v="4"/>
    <n v="64.53"/>
  </r>
  <r>
    <x v="1479"/>
    <x v="1"/>
    <x v="816"/>
    <x v="1616"/>
    <n v="13"/>
    <n v="3"/>
    <n v="41.29"/>
    <n v="123.87"/>
    <x v="1"/>
    <s v="Japan"/>
    <x v="0"/>
    <n v="7.55"/>
    <s v="Mobile"/>
    <x v="2"/>
    <s v="Windows"/>
    <n v="5"/>
    <n v="4"/>
    <n v="0"/>
  </r>
  <r>
    <x v="1480"/>
    <x v="0"/>
    <x v="816"/>
    <x v="1617"/>
    <n v="17"/>
    <n v="1"/>
    <n v="18.86"/>
    <n v="18.86"/>
    <x v="2"/>
    <s v="Poland"/>
    <x v="2"/>
    <n v="8.3800000000000008"/>
    <s v="Computer"/>
    <x v="0"/>
    <s v="Windows"/>
    <n v="5"/>
    <n v="3"/>
    <n v="0"/>
  </r>
  <r>
    <x v="1481"/>
    <x v="1"/>
    <x v="817"/>
    <x v="1618"/>
    <n v="57"/>
    <n v="2"/>
    <n v="13.08"/>
    <n v="26.16"/>
    <x v="1"/>
    <s v="Canada"/>
    <x v="2"/>
    <n v="6.72"/>
    <s v="Computer"/>
    <x v="0"/>
    <s v="Windows"/>
    <n v="4"/>
    <n v="5"/>
    <n v="0"/>
  </r>
  <r>
    <x v="1482"/>
    <x v="1"/>
    <x v="818"/>
    <x v="1619"/>
    <n v="8"/>
    <n v="3"/>
    <n v="67.180000000000007"/>
    <n v="201.54"/>
    <x v="3"/>
    <s v="Switzerland"/>
    <x v="2"/>
    <n v="9.01"/>
    <s v="Computer"/>
    <x v="0"/>
    <s v="Windows"/>
    <n v="5"/>
    <n v="3"/>
    <n v="0"/>
  </r>
  <r>
    <x v="1483"/>
    <x v="1"/>
    <x v="819"/>
    <x v="1620"/>
    <n v="74"/>
    <n v="1"/>
    <n v="33.51"/>
    <n v="33.51"/>
    <x v="0"/>
    <s v="France"/>
    <x v="0"/>
    <n v="9.61"/>
    <s v="Mobile"/>
    <x v="3"/>
    <s v="Android"/>
    <n v="4"/>
    <n v="3"/>
    <n v="33.51"/>
  </r>
  <r>
    <x v="1484"/>
    <x v="0"/>
    <x v="819"/>
    <x v="1621"/>
    <n v="16"/>
    <n v="3"/>
    <n v="39.33"/>
    <n v="117.99"/>
    <x v="0"/>
    <s v="China"/>
    <x v="2"/>
    <n v="6.63"/>
    <s v="Computer"/>
    <x v="0"/>
    <s v="Windows"/>
    <n v="4"/>
    <n v="5"/>
    <n v="117.99"/>
  </r>
  <r>
    <x v="1485"/>
    <x v="1"/>
    <x v="819"/>
    <x v="1622"/>
    <n v="82"/>
    <n v="2"/>
    <n v="5.82"/>
    <n v="11.64"/>
    <x v="1"/>
    <s v="Taiwan"/>
    <x v="0"/>
    <n v="3.26"/>
    <s v="Mobile"/>
    <x v="3"/>
    <s v="Windows"/>
    <n v="5"/>
    <n v="5"/>
    <n v="0"/>
  </r>
  <r>
    <x v="1486"/>
    <x v="0"/>
    <x v="820"/>
    <x v="1623"/>
    <n v="23"/>
    <n v="1"/>
    <n v="95.72"/>
    <n v="95.72"/>
    <x v="0"/>
    <s v="Germany"/>
    <x v="2"/>
    <n v="5.92"/>
    <s v="Computer"/>
    <x v="1"/>
    <s v="Windows"/>
    <n v="5"/>
    <n v="4"/>
    <n v="95.72"/>
  </r>
  <r>
    <x v="1487"/>
    <x v="1"/>
    <x v="821"/>
    <x v="1624"/>
    <n v="82"/>
    <n v="2"/>
    <n v="5.82"/>
    <n v="11.64"/>
    <x v="0"/>
    <s v="Indonesia"/>
    <x v="2"/>
    <n v="9.08"/>
    <s v="Mobile"/>
    <x v="2"/>
    <s v="Windows"/>
    <n v="4"/>
    <n v="3"/>
    <n v="11.64"/>
  </r>
  <r>
    <x v="1488"/>
    <x v="1"/>
    <x v="821"/>
    <x v="1625"/>
    <n v="1"/>
    <n v="2"/>
    <n v="81.91"/>
    <n v="163.82"/>
    <x v="0"/>
    <s v="Italy"/>
    <x v="0"/>
    <n v="8.57"/>
    <s v="Computer"/>
    <x v="0"/>
    <s v="Windows"/>
    <n v="5"/>
    <n v="5"/>
    <n v="163.82"/>
  </r>
  <r>
    <x v="1489"/>
    <x v="1"/>
    <x v="822"/>
    <x v="1626"/>
    <n v="52"/>
    <n v="3"/>
    <n v="20.149999999999999"/>
    <n v="60.45"/>
    <x v="0"/>
    <s v="Mexico"/>
    <x v="2"/>
    <n v="3.67"/>
    <s v="Computer"/>
    <x v="1"/>
    <s v="Windows"/>
    <n v="5"/>
    <n v="3"/>
    <n v="60.45"/>
  </r>
  <r>
    <x v="1490"/>
    <x v="0"/>
    <x v="822"/>
    <x v="1627"/>
    <n v="40"/>
    <n v="1"/>
    <n v="89.85"/>
    <n v="89.85"/>
    <x v="0"/>
    <s v="Japan"/>
    <x v="2"/>
    <n v="5.9"/>
    <s v="Computer"/>
    <x v="0"/>
    <s v="Windows"/>
    <n v="3"/>
    <n v="4"/>
    <n v="89.85"/>
  </r>
  <r>
    <x v="1491"/>
    <x v="0"/>
    <x v="823"/>
    <x v="1628"/>
    <n v="29"/>
    <n v="1"/>
    <n v="1.91"/>
    <n v="1.91"/>
    <x v="3"/>
    <s v="Japan"/>
    <x v="0"/>
    <n v="1.57"/>
    <s v="Computer"/>
    <x v="0"/>
    <s v="Windows"/>
    <n v="3"/>
    <n v="4"/>
    <n v="0"/>
  </r>
  <r>
    <x v="1492"/>
    <x v="1"/>
    <x v="823"/>
    <x v="1629"/>
    <n v="36"/>
    <n v="2"/>
    <n v="48.16"/>
    <n v="96.32"/>
    <x v="0"/>
    <s v="Italy"/>
    <x v="2"/>
    <n v="10"/>
    <s v="Computer"/>
    <x v="0"/>
    <s v="Windows"/>
    <n v="5"/>
    <n v="5"/>
    <n v="96.32"/>
  </r>
  <r>
    <x v="1493"/>
    <x v="1"/>
    <x v="824"/>
    <x v="1630"/>
    <n v="41"/>
    <n v="3"/>
    <n v="32.33"/>
    <n v="96.99"/>
    <x v="0"/>
    <s v="Thailand"/>
    <x v="1"/>
    <n v="3.46"/>
    <s v="Computer"/>
    <x v="1"/>
    <s v="Windows"/>
    <n v="5"/>
    <n v="4"/>
    <n v="96.99"/>
  </r>
  <r>
    <x v="1494"/>
    <x v="1"/>
    <x v="825"/>
    <x v="1631"/>
    <n v="73"/>
    <n v="2"/>
    <n v="30.57"/>
    <n v="61.14"/>
    <x v="1"/>
    <s v="Italy"/>
    <x v="2"/>
    <n v="4.0199999999999996"/>
    <s v="Mobile"/>
    <x v="3"/>
    <s v="Android"/>
    <n v="5"/>
    <n v="2"/>
    <n v="0"/>
  </r>
  <r>
    <x v="1495"/>
    <x v="1"/>
    <x v="825"/>
    <x v="1632"/>
    <n v="90"/>
    <n v="3"/>
    <n v="21.51"/>
    <n v="64.53"/>
    <x v="0"/>
    <s v="Switzerland"/>
    <x v="2"/>
    <n v="6.87"/>
    <s v="Computer"/>
    <x v="1"/>
    <s v="Linux"/>
    <n v="4"/>
    <n v="4"/>
    <n v="64.53"/>
  </r>
  <r>
    <x v="1496"/>
    <x v="1"/>
    <x v="826"/>
    <x v="1633"/>
    <n v="92"/>
    <n v="2"/>
    <n v="58.5"/>
    <n v="117"/>
    <x v="1"/>
    <s v="China"/>
    <x v="0"/>
    <n v="0.33"/>
    <s v="Mobile"/>
    <x v="3"/>
    <s v="Android"/>
    <n v="5"/>
    <n v="3"/>
    <n v="0"/>
  </r>
  <r>
    <x v="1497"/>
    <x v="1"/>
    <x v="826"/>
    <x v="1634"/>
    <n v="87"/>
    <n v="1"/>
    <n v="50.56"/>
    <n v="50.56"/>
    <x v="0"/>
    <s v="Australia"/>
    <x v="1"/>
    <n v="9.6300000000000008"/>
    <s v="Computer"/>
    <x v="0"/>
    <s v="Windows"/>
    <n v="5"/>
    <n v="4"/>
    <n v="50.56"/>
  </r>
  <r>
    <x v="1498"/>
    <x v="1"/>
    <x v="826"/>
    <x v="1635"/>
    <n v="45"/>
    <n v="1"/>
    <n v="3.67"/>
    <n v="3.67"/>
    <x v="3"/>
    <s v="Russia"/>
    <x v="2"/>
    <n v="5.21"/>
    <s v="Mobile"/>
    <x v="2"/>
    <s v="Android"/>
    <n v="4"/>
    <n v="5"/>
    <n v="0"/>
  </r>
  <r>
    <x v="378"/>
    <x v="1"/>
    <x v="827"/>
    <x v="1636"/>
    <n v="32"/>
    <n v="1"/>
    <n v="91.37"/>
    <n v="91.37"/>
    <x v="2"/>
    <s v="Italy"/>
    <x v="1"/>
    <n v="4.34"/>
    <s v="Computer"/>
    <x v="0"/>
    <s v="Windows"/>
    <n v="3"/>
    <n v="5"/>
    <n v="0"/>
  </r>
  <r>
    <x v="621"/>
    <x v="0"/>
    <x v="828"/>
    <x v="1637"/>
    <n v="66"/>
    <n v="1"/>
    <n v="56.01"/>
    <n v="56.01"/>
    <x v="0"/>
    <s v="Saudi Arabia"/>
    <x v="2"/>
    <n v="6.43"/>
    <s v="Computer"/>
    <x v="1"/>
    <s v="Windows"/>
    <n v="4"/>
    <n v="5"/>
    <n v="56.01"/>
  </r>
  <r>
    <x v="1499"/>
    <x v="1"/>
    <x v="829"/>
    <x v="1638"/>
    <n v="71"/>
    <n v="1"/>
    <n v="57.53"/>
    <n v="57.53"/>
    <x v="0"/>
    <s v="United Kingdom"/>
    <x v="2"/>
    <n v="9.26"/>
    <s v="Computer"/>
    <x v="0"/>
    <s v="Windows"/>
    <n v="4"/>
    <n v="4"/>
    <n v="57.53"/>
  </r>
  <r>
    <x v="119"/>
    <x v="1"/>
    <x v="829"/>
    <x v="1639"/>
    <n v="63"/>
    <n v="1"/>
    <n v="57.12"/>
    <n v="57.12"/>
    <x v="0"/>
    <s v="Canada"/>
    <x v="2"/>
    <n v="1.49"/>
    <s v="Computer"/>
    <x v="1"/>
    <s v="Windows"/>
    <n v="5"/>
    <n v="5"/>
    <n v="57.12"/>
  </r>
  <r>
    <x v="1500"/>
    <x v="0"/>
    <x v="829"/>
    <x v="1640"/>
    <n v="14"/>
    <n v="3"/>
    <n v="89.76"/>
    <n v="269.27999999999997"/>
    <x v="0"/>
    <s v="Egypt"/>
    <x v="0"/>
    <n v="6.54"/>
    <s v="Computer"/>
    <x v="1"/>
    <s v="Mac"/>
    <n v="5"/>
    <n v="3"/>
    <n v="269.27999999999997"/>
  </r>
  <r>
    <x v="1501"/>
    <x v="1"/>
    <x v="830"/>
    <x v="1641"/>
    <n v="9"/>
    <n v="3"/>
    <n v="73.83"/>
    <n v="221.49"/>
    <x v="0"/>
    <s v="Saudi Arabia"/>
    <x v="2"/>
    <n v="6.36"/>
    <s v="Mobile"/>
    <x v="3"/>
    <s v="Windows"/>
    <n v="5"/>
    <n v="3"/>
    <n v="221.49"/>
  </r>
  <r>
    <x v="1502"/>
    <x v="1"/>
    <x v="831"/>
    <x v="1642"/>
    <n v="85"/>
    <n v="2"/>
    <n v="68.31"/>
    <n v="136.62"/>
    <x v="0"/>
    <s v="Spain"/>
    <x v="1"/>
    <n v="6.76"/>
    <s v="Computer"/>
    <x v="0"/>
    <s v="Linux"/>
    <n v="5"/>
    <n v="5"/>
    <n v="136.62"/>
  </r>
  <r>
    <x v="1503"/>
    <x v="1"/>
    <x v="831"/>
    <x v="1643"/>
    <n v="65"/>
    <n v="1"/>
    <n v="38.950000000000003"/>
    <n v="38.950000000000003"/>
    <x v="1"/>
    <s v="India"/>
    <x v="2"/>
    <n v="6.7"/>
    <s v="Computer"/>
    <x v="0"/>
    <s v="Windows"/>
    <n v="4"/>
    <n v="5"/>
    <n v="0"/>
  </r>
  <r>
    <x v="333"/>
    <x v="0"/>
    <x v="832"/>
    <x v="1644"/>
    <n v="2"/>
    <n v="1"/>
    <n v="33.11"/>
    <n v="33.11"/>
    <x v="1"/>
    <s v="China"/>
    <x v="0"/>
    <n v="2.2799999999999998"/>
    <s v="Computer"/>
    <x v="0"/>
    <s v="Windows"/>
    <n v="4"/>
    <n v="5"/>
    <n v="0"/>
  </r>
  <r>
    <x v="1504"/>
    <x v="0"/>
    <x v="832"/>
    <x v="1645"/>
    <n v="57"/>
    <n v="2"/>
    <n v="13.08"/>
    <n v="26.16"/>
    <x v="1"/>
    <s v="France"/>
    <x v="0"/>
    <n v="5.94"/>
    <s v="Computer"/>
    <x v="1"/>
    <s v="Linux"/>
    <n v="5"/>
    <n v="4"/>
    <n v="0"/>
  </r>
  <r>
    <x v="1505"/>
    <x v="1"/>
    <x v="833"/>
    <x v="1646"/>
    <n v="24"/>
    <n v="3"/>
    <n v="99.58"/>
    <n v="298.74"/>
    <x v="1"/>
    <s v="Nigeria"/>
    <x v="2"/>
    <n v="0.51"/>
    <s v="Computer"/>
    <x v="0"/>
    <s v="Windows"/>
    <n v="4"/>
    <n v="5"/>
    <n v="0"/>
  </r>
  <r>
    <x v="988"/>
    <x v="1"/>
    <x v="833"/>
    <x v="1647"/>
    <n v="99"/>
    <n v="2"/>
    <n v="36.83"/>
    <n v="73.66"/>
    <x v="1"/>
    <s v="Spain"/>
    <x v="2"/>
    <n v="5.68"/>
    <s v="Mobile"/>
    <x v="3"/>
    <s v="Windows"/>
    <n v="4"/>
    <n v="5"/>
    <n v="0"/>
  </r>
  <r>
    <x v="537"/>
    <x v="1"/>
    <x v="833"/>
    <x v="1648"/>
    <n v="91"/>
    <n v="3"/>
    <n v="67.48"/>
    <n v="202.44"/>
    <x v="0"/>
    <s v="Australia"/>
    <x v="0"/>
    <n v="7.84"/>
    <s v="Computer"/>
    <x v="1"/>
    <s v="Windows"/>
    <n v="4"/>
    <n v="5"/>
    <n v="202.44"/>
  </r>
  <r>
    <x v="1303"/>
    <x v="0"/>
    <x v="834"/>
    <x v="1649"/>
    <n v="48"/>
    <n v="3"/>
    <n v="31.26"/>
    <n v="93.78"/>
    <x v="3"/>
    <s v="Turkey"/>
    <x v="0"/>
    <n v="0.75"/>
    <s v="Computer"/>
    <x v="1"/>
    <s v="Windows"/>
    <n v="4"/>
    <n v="5"/>
    <n v="0"/>
  </r>
  <r>
    <x v="431"/>
    <x v="1"/>
    <x v="834"/>
    <x v="1650"/>
    <n v="49"/>
    <n v="3"/>
    <n v="99.72"/>
    <n v="299.16000000000003"/>
    <x v="0"/>
    <s v="Italy"/>
    <x v="1"/>
    <n v="8.86"/>
    <s v="Computer"/>
    <x v="1"/>
    <s v="Windows"/>
    <n v="3"/>
    <n v="4"/>
    <n v="299.16000000000003"/>
  </r>
  <r>
    <x v="1506"/>
    <x v="0"/>
    <x v="835"/>
    <x v="1651"/>
    <n v="11"/>
    <n v="3"/>
    <n v="4.3099999999999996"/>
    <n v="12.93"/>
    <x v="0"/>
    <s v="Canada"/>
    <x v="2"/>
    <n v="1"/>
    <s v="Computer"/>
    <x v="1"/>
    <s v="Windows"/>
    <n v="3"/>
    <n v="5"/>
    <n v="12.93"/>
  </r>
  <r>
    <x v="1507"/>
    <x v="0"/>
    <x v="835"/>
    <x v="1652"/>
    <n v="96"/>
    <n v="1"/>
    <n v="36.96"/>
    <n v="36.96"/>
    <x v="0"/>
    <s v="Philippines"/>
    <x v="2"/>
    <n v="1.3"/>
    <s v="Computer"/>
    <x v="1"/>
    <s v="Windows"/>
    <n v="5"/>
    <n v="3"/>
    <n v="36.96"/>
  </r>
  <r>
    <x v="1508"/>
    <x v="1"/>
    <x v="835"/>
    <x v="1653"/>
    <n v="75"/>
    <n v="1"/>
    <n v="32.340000000000003"/>
    <n v="32.340000000000003"/>
    <x v="0"/>
    <s v="Poland"/>
    <x v="1"/>
    <n v="4.82"/>
    <s v="Mobile"/>
    <x v="3"/>
    <s v="Android"/>
    <n v="4"/>
    <n v="5"/>
    <n v="32.340000000000003"/>
  </r>
  <r>
    <x v="1509"/>
    <x v="1"/>
    <x v="836"/>
    <x v="1654"/>
    <n v="46"/>
    <n v="1"/>
    <n v="9.8800000000000008"/>
    <n v="9.8800000000000008"/>
    <x v="0"/>
    <s v="Indonesia"/>
    <x v="2"/>
    <n v="7.23"/>
    <s v="Computer"/>
    <x v="0"/>
    <s v="Windows"/>
    <n v="5"/>
    <n v="5"/>
    <n v="9.8800000000000008"/>
  </r>
  <r>
    <x v="1510"/>
    <x v="1"/>
    <x v="837"/>
    <x v="1655"/>
    <n v="85"/>
    <n v="1"/>
    <n v="68.31"/>
    <n v="68.31"/>
    <x v="0"/>
    <s v="United States"/>
    <x v="2"/>
    <n v="0.93"/>
    <s v="Computer"/>
    <x v="0"/>
    <s v="Windows"/>
    <n v="2"/>
    <n v="5"/>
    <n v="68.31"/>
  </r>
  <r>
    <x v="1511"/>
    <x v="1"/>
    <x v="837"/>
    <x v="1656"/>
    <n v="24"/>
    <n v="3"/>
    <n v="99.58"/>
    <n v="298.74"/>
    <x v="0"/>
    <s v="Indonesia"/>
    <x v="0"/>
    <n v="2.3199999999999998"/>
    <s v="Mobile"/>
    <x v="3"/>
    <s v="Android"/>
    <n v="3"/>
    <n v="5"/>
    <n v="298.74"/>
  </r>
  <r>
    <x v="1512"/>
    <x v="1"/>
    <x v="838"/>
    <x v="1657"/>
    <n v="34"/>
    <n v="2"/>
    <n v="48.24"/>
    <n v="96.48"/>
    <x v="3"/>
    <s v="Germany"/>
    <x v="0"/>
    <n v="5.4"/>
    <s v="Mobile"/>
    <x v="2"/>
    <s v="Android"/>
    <n v="3"/>
    <n v="4"/>
    <n v="0"/>
  </r>
  <r>
    <x v="1513"/>
    <x v="1"/>
    <x v="838"/>
    <x v="1658"/>
    <n v="51"/>
    <n v="2"/>
    <n v="50.59"/>
    <n v="101.18"/>
    <x v="0"/>
    <s v="Japan"/>
    <x v="2"/>
    <n v="0.76"/>
    <s v="Computer"/>
    <x v="1"/>
    <s v="Windows"/>
    <n v="5"/>
    <n v="3"/>
    <n v="101.18"/>
  </r>
  <r>
    <x v="1514"/>
    <x v="1"/>
    <x v="839"/>
    <x v="1659"/>
    <n v="38"/>
    <n v="2"/>
    <n v="26.03"/>
    <n v="52.06"/>
    <x v="0"/>
    <s v="Taiwan"/>
    <x v="1"/>
    <n v="5.01"/>
    <s v="Mobile"/>
    <x v="2"/>
    <s v="Android"/>
    <n v="5"/>
    <n v="5"/>
    <n v="52.06"/>
  </r>
  <r>
    <x v="1515"/>
    <x v="0"/>
    <x v="840"/>
    <x v="1660"/>
    <n v="15"/>
    <n v="2"/>
    <n v="6.32"/>
    <n v="12.64"/>
    <x v="0"/>
    <s v="China"/>
    <x v="2"/>
    <n v="6.93"/>
    <s v="Computer"/>
    <x v="1"/>
    <s v="Windows"/>
    <n v="3"/>
    <n v="3"/>
    <n v="12.64"/>
  </r>
  <r>
    <x v="1516"/>
    <x v="1"/>
    <x v="840"/>
    <x v="1661"/>
    <n v="62"/>
    <n v="2"/>
    <n v="81.459999999999994"/>
    <n v="162.91999999999999"/>
    <x v="0"/>
    <s v="Germany"/>
    <x v="2"/>
    <n v="6.49"/>
    <s v="Computer"/>
    <x v="1"/>
    <s v="Windows"/>
    <n v="5"/>
    <n v="3"/>
    <n v="162.91999999999999"/>
  </r>
  <r>
    <x v="1517"/>
    <x v="1"/>
    <x v="841"/>
    <x v="1662"/>
    <n v="69"/>
    <n v="1"/>
    <n v="96.47"/>
    <n v="96.47"/>
    <x v="0"/>
    <s v="Brazil"/>
    <x v="0"/>
    <n v="9.98"/>
    <s v="Computer"/>
    <x v="0"/>
    <s v="Linux"/>
    <n v="2"/>
    <n v="4"/>
    <n v="96.47"/>
  </r>
  <r>
    <x v="1518"/>
    <x v="1"/>
    <x v="842"/>
    <x v="1663"/>
    <n v="61"/>
    <n v="1"/>
    <n v="70.34"/>
    <n v="70.34"/>
    <x v="0"/>
    <s v="India"/>
    <x v="0"/>
    <n v="4.0599999999999996"/>
    <s v="Computer"/>
    <x v="0"/>
    <s v="Windows"/>
    <n v="3"/>
    <n v="4"/>
    <n v="70.34"/>
  </r>
  <r>
    <x v="1519"/>
    <x v="0"/>
    <x v="842"/>
    <x v="1664"/>
    <n v="75"/>
    <n v="2"/>
    <n v="32.340000000000003"/>
    <n v="64.680000000000007"/>
    <x v="1"/>
    <s v="Canada"/>
    <x v="0"/>
    <n v="0.61"/>
    <s v="Computer"/>
    <x v="1"/>
    <s v="Windows"/>
    <n v="5"/>
    <n v="3"/>
    <n v="0"/>
  </r>
  <r>
    <x v="1520"/>
    <x v="1"/>
    <x v="843"/>
    <x v="1665"/>
    <n v="65"/>
    <n v="2"/>
    <n v="38.950000000000003"/>
    <n v="77.900000000000006"/>
    <x v="3"/>
    <s v="Italy"/>
    <x v="2"/>
    <n v="7.02"/>
    <s v="Mobile"/>
    <x v="3"/>
    <s v="iOS"/>
    <n v="5"/>
    <n v="4"/>
    <n v="0"/>
  </r>
  <r>
    <x v="1521"/>
    <x v="1"/>
    <x v="844"/>
    <x v="1666"/>
    <n v="90"/>
    <n v="3"/>
    <n v="21.51"/>
    <n v="64.53"/>
    <x v="0"/>
    <s v="Indonesia"/>
    <x v="2"/>
    <n v="2.71"/>
    <s v="Mobile"/>
    <x v="3"/>
    <s v="Windows"/>
    <n v="4"/>
    <n v="4"/>
    <n v="64.53"/>
  </r>
  <r>
    <x v="1511"/>
    <x v="1"/>
    <x v="844"/>
    <x v="1667"/>
    <n v="46"/>
    <n v="2"/>
    <n v="9.8800000000000008"/>
    <n v="19.760000000000002"/>
    <x v="0"/>
    <s v="Vietnam"/>
    <x v="0"/>
    <n v="4.21"/>
    <s v="Mobile"/>
    <x v="3"/>
    <s v="Android"/>
    <n v="3"/>
    <n v="4"/>
    <n v="19.760000000000002"/>
  </r>
  <r>
    <x v="1345"/>
    <x v="1"/>
    <x v="844"/>
    <x v="1668"/>
    <n v="40"/>
    <n v="2"/>
    <n v="89.85"/>
    <n v="179.7"/>
    <x v="0"/>
    <s v="Poland"/>
    <x v="2"/>
    <n v="2.34"/>
    <s v="Computer"/>
    <x v="0"/>
    <s v="Windows"/>
    <n v="2"/>
    <n v="5"/>
    <n v="179.7"/>
  </r>
  <r>
    <x v="1522"/>
    <x v="0"/>
    <x v="845"/>
    <x v="1669"/>
    <n v="31"/>
    <n v="2"/>
    <n v="43.5"/>
    <n v="87"/>
    <x v="0"/>
    <s v="United Kingdom"/>
    <x v="2"/>
    <n v="4.28"/>
    <s v="Computer"/>
    <x v="0"/>
    <s v="Linux"/>
    <n v="3"/>
    <n v="1"/>
    <n v="87"/>
  </r>
  <r>
    <x v="1523"/>
    <x v="1"/>
    <x v="846"/>
    <x v="1670"/>
    <n v="72"/>
    <n v="3"/>
    <n v="3.55"/>
    <n v="10.65"/>
    <x v="0"/>
    <s v="Poland"/>
    <x v="0"/>
    <n v="6.19"/>
    <s v="Mobile"/>
    <x v="3"/>
    <s v="Android"/>
    <n v="4"/>
    <n v="5"/>
    <n v="10.65"/>
  </r>
  <r>
    <x v="1524"/>
    <x v="0"/>
    <x v="846"/>
    <x v="1671"/>
    <n v="64"/>
    <n v="2"/>
    <n v="35.229999999999997"/>
    <n v="70.459999999999994"/>
    <x v="3"/>
    <s v="Philippines"/>
    <x v="0"/>
    <n v="5.18"/>
    <s v="Computer"/>
    <x v="1"/>
    <s v="Windows"/>
    <n v="5"/>
    <n v="2"/>
    <n v="0"/>
  </r>
  <r>
    <x v="941"/>
    <x v="0"/>
    <x v="847"/>
    <x v="1672"/>
    <n v="46"/>
    <n v="2"/>
    <n v="9.8800000000000008"/>
    <n v="19.760000000000002"/>
    <x v="3"/>
    <s v="India"/>
    <x v="0"/>
    <n v="4.09"/>
    <s v="Mobile"/>
    <x v="2"/>
    <s v="Windows"/>
    <n v="5"/>
    <n v="5"/>
    <n v="0"/>
  </r>
  <r>
    <x v="1525"/>
    <x v="1"/>
    <x v="847"/>
    <x v="1673"/>
    <n v="99"/>
    <n v="3"/>
    <n v="36.83"/>
    <n v="110.49"/>
    <x v="3"/>
    <s v="Canada"/>
    <x v="2"/>
    <n v="3.33"/>
    <s v="Mobile"/>
    <x v="2"/>
    <s v="Windows"/>
    <n v="4"/>
    <n v="2"/>
    <n v="0"/>
  </r>
  <r>
    <x v="1526"/>
    <x v="1"/>
    <x v="848"/>
    <x v="1674"/>
    <n v="64"/>
    <n v="1"/>
    <n v="35.229999999999997"/>
    <n v="35.229999999999997"/>
    <x v="3"/>
    <s v="Australia"/>
    <x v="2"/>
    <n v="6.04"/>
    <s v="Computer"/>
    <x v="0"/>
    <s v="Windows"/>
    <n v="5"/>
    <n v="5"/>
    <n v="0"/>
  </r>
  <r>
    <x v="1527"/>
    <x v="0"/>
    <x v="849"/>
    <x v="1675"/>
    <n v="74"/>
    <n v="3"/>
    <n v="33.51"/>
    <n v="100.53"/>
    <x v="3"/>
    <s v="Canada"/>
    <x v="2"/>
    <n v="2.44"/>
    <s v="Computer"/>
    <x v="0"/>
    <s v="Windows"/>
    <n v="4"/>
    <n v="4"/>
    <n v="0"/>
  </r>
  <r>
    <x v="1528"/>
    <x v="1"/>
    <x v="849"/>
    <x v="1676"/>
    <n v="15"/>
    <n v="1"/>
    <n v="6.32"/>
    <n v="6.32"/>
    <x v="0"/>
    <s v="United States"/>
    <x v="1"/>
    <n v="5.83"/>
    <s v="Mobile"/>
    <x v="2"/>
    <s v="Windows"/>
    <n v="4"/>
    <n v="5"/>
    <n v="6.32"/>
  </r>
  <r>
    <x v="1006"/>
    <x v="1"/>
    <x v="849"/>
    <x v="1677"/>
    <n v="6"/>
    <n v="2"/>
    <n v="8.07"/>
    <n v="16.14"/>
    <x v="0"/>
    <s v="United Kingdom"/>
    <x v="0"/>
    <n v="1.1499999999999999"/>
    <s v="Computer"/>
    <x v="1"/>
    <s v="Mac"/>
    <n v="5"/>
    <n v="5"/>
    <n v="16.14"/>
  </r>
  <r>
    <x v="1529"/>
    <x v="1"/>
    <x v="850"/>
    <x v="1678"/>
    <n v="70"/>
    <n v="3"/>
    <n v="63.88"/>
    <n v="191.64"/>
    <x v="3"/>
    <s v="Indonesia"/>
    <x v="0"/>
    <n v="0.46"/>
    <s v="Computer"/>
    <x v="0"/>
    <s v="Linux"/>
    <n v="5"/>
    <n v="5"/>
    <n v="0"/>
  </r>
  <r>
    <x v="1530"/>
    <x v="0"/>
    <x v="850"/>
    <x v="1679"/>
    <n v="97"/>
    <n v="2"/>
    <n v="56.74"/>
    <n v="113.48"/>
    <x v="0"/>
    <s v="Belgium"/>
    <x v="0"/>
    <n v="1.52"/>
    <s v="Computer"/>
    <x v="1"/>
    <s v="Linux"/>
    <n v="3"/>
    <n v="5"/>
    <n v="113.48"/>
  </r>
  <r>
    <x v="1500"/>
    <x v="0"/>
    <x v="851"/>
    <x v="1680"/>
    <n v="48"/>
    <n v="2"/>
    <n v="31.26"/>
    <n v="62.52"/>
    <x v="0"/>
    <s v="Italy"/>
    <x v="2"/>
    <n v="1.92"/>
    <s v="Mobile"/>
    <x v="3"/>
    <s v="Android"/>
    <n v="4"/>
    <n v="3"/>
    <n v="62.52"/>
  </r>
  <r>
    <x v="1531"/>
    <x v="1"/>
    <x v="852"/>
    <x v="1681"/>
    <n v="50"/>
    <n v="2"/>
    <n v="50.71"/>
    <n v="101.42"/>
    <x v="0"/>
    <s v="Canada"/>
    <x v="1"/>
    <n v="6.17"/>
    <s v="Computer"/>
    <x v="0"/>
    <s v="Windows"/>
    <n v="5"/>
    <n v="4"/>
    <n v="101.42"/>
  </r>
  <r>
    <x v="1532"/>
    <x v="1"/>
    <x v="852"/>
    <x v="1682"/>
    <n v="40"/>
    <n v="2"/>
    <n v="89.85"/>
    <n v="179.7"/>
    <x v="0"/>
    <s v="United States"/>
    <x v="1"/>
    <n v="8.76"/>
    <s v="Mobile"/>
    <x v="3"/>
    <s v="Android"/>
    <n v="5"/>
    <n v="4"/>
    <n v="179.7"/>
  </r>
  <r>
    <x v="1533"/>
    <x v="1"/>
    <x v="853"/>
    <x v="1683"/>
    <n v="67"/>
    <n v="3"/>
    <n v="17.22"/>
    <n v="51.66"/>
    <x v="0"/>
    <s v="China"/>
    <x v="0"/>
    <n v="1.92"/>
    <s v="Computer"/>
    <x v="0"/>
    <s v="Windows"/>
    <n v="5"/>
    <n v="2"/>
    <n v="51.66"/>
  </r>
  <r>
    <x v="1534"/>
    <x v="1"/>
    <x v="853"/>
    <x v="1684"/>
    <n v="7"/>
    <n v="3"/>
    <n v="59.68"/>
    <n v="179.04"/>
    <x v="0"/>
    <s v="China"/>
    <x v="2"/>
    <n v="1.1000000000000001"/>
    <s v="Computer"/>
    <x v="1"/>
    <s v="Windows"/>
    <n v="5"/>
    <n v="4"/>
    <n v="179.04"/>
  </r>
  <r>
    <x v="1535"/>
    <x v="1"/>
    <x v="854"/>
    <x v="1685"/>
    <n v="26"/>
    <n v="3"/>
    <n v="34.43"/>
    <n v="103.29"/>
    <x v="0"/>
    <s v="Germany"/>
    <x v="0"/>
    <n v="1.7"/>
    <s v="Computer"/>
    <x v="1"/>
    <s v="Windows"/>
    <n v="5"/>
    <n v="4"/>
    <n v="103.29"/>
  </r>
  <r>
    <x v="1536"/>
    <x v="0"/>
    <x v="854"/>
    <x v="1686"/>
    <n v="8"/>
    <n v="3"/>
    <n v="67.180000000000007"/>
    <n v="201.54"/>
    <x v="0"/>
    <s v="Canada"/>
    <x v="0"/>
    <n v="3.47"/>
    <s v="Computer"/>
    <x v="0"/>
    <s v="Windows"/>
    <n v="4"/>
    <n v="4"/>
    <n v="201.54"/>
  </r>
  <r>
    <x v="1537"/>
    <x v="1"/>
    <x v="855"/>
    <x v="1687"/>
    <n v="48"/>
    <n v="3"/>
    <n v="31.26"/>
    <n v="93.78"/>
    <x v="0"/>
    <s v="Poland"/>
    <x v="0"/>
    <n v="9.81"/>
    <s v="Computer"/>
    <x v="1"/>
    <s v="Windows"/>
    <n v="5"/>
    <n v="5"/>
    <n v="93.78"/>
  </r>
  <r>
    <x v="1538"/>
    <x v="1"/>
    <x v="855"/>
    <x v="1688"/>
    <n v="17"/>
    <n v="1"/>
    <n v="18.86"/>
    <n v="18.86"/>
    <x v="0"/>
    <s v="China"/>
    <x v="2"/>
    <n v="5.15"/>
    <s v="Computer"/>
    <x v="1"/>
    <s v="Windows"/>
    <n v="4"/>
    <n v="4"/>
    <n v="18.86"/>
  </r>
  <r>
    <x v="1539"/>
    <x v="1"/>
    <x v="856"/>
    <x v="1689"/>
    <n v="11"/>
    <n v="2"/>
    <n v="4.3099999999999996"/>
    <n v="8.6199999999999992"/>
    <x v="0"/>
    <s v="Argentina"/>
    <x v="1"/>
    <n v="9.69"/>
    <s v="Computer"/>
    <x v="1"/>
    <s v="Linux"/>
    <n v="5"/>
    <n v="3"/>
    <n v="8.6199999999999992"/>
  </r>
  <r>
    <x v="1540"/>
    <x v="1"/>
    <x v="856"/>
    <x v="1690"/>
    <n v="56"/>
    <n v="2"/>
    <n v="87.34"/>
    <n v="174.68"/>
    <x v="0"/>
    <s v="Mexico"/>
    <x v="2"/>
    <n v="8.91"/>
    <s v="Mobile"/>
    <x v="3"/>
    <s v="iOS"/>
    <n v="4"/>
    <n v="5"/>
    <n v="174.68"/>
  </r>
  <r>
    <x v="1541"/>
    <x v="1"/>
    <x v="856"/>
    <x v="1691"/>
    <n v="31"/>
    <n v="3"/>
    <n v="43.5"/>
    <n v="130.5"/>
    <x v="0"/>
    <s v="Japan"/>
    <x v="2"/>
    <n v="3.26"/>
    <s v="Computer"/>
    <x v="0"/>
    <s v="Windows"/>
    <n v="4"/>
    <n v="4"/>
    <n v="130.5"/>
  </r>
  <r>
    <x v="1542"/>
    <x v="1"/>
    <x v="856"/>
    <x v="1692"/>
    <n v="50"/>
    <n v="2"/>
    <n v="50.71"/>
    <n v="101.42"/>
    <x v="0"/>
    <s v="Netherlands"/>
    <x v="0"/>
    <n v="9.32"/>
    <s v="Computer"/>
    <x v="1"/>
    <s v="Windows"/>
    <n v="4"/>
    <n v="5"/>
    <n v="101.42"/>
  </r>
  <r>
    <x v="1543"/>
    <x v="1"/>
    <x v="856"/>
    <x v="1693"/>
    <n v="20"/>
    <n v="2"/>
    <n v="81.89"/>
    <n v="163.78"/>
    <x v="1"/>
    <s v="Netherlands"/>
    <x v="2"/>
    <n v="4.22"/>
    <s v="Computer"/>
    <x v="0"/>
    <s v="Windows"/>
    <n v="5"/>
    <n v="4"/>
    <n v="0"/>
  </r>
  <r>
    <x v="1544"/>
    <x v="1"/>
    <x v="857"/>
    <x v="1694"/>
    <n v="66"/>
    <n v="1"/>
    <n v="56.01"/>
    <n v="56.01"/>
    <x v="0"/>
    <s v="Italy"/>
    <x v="0"/>
    <n v="3.88"/>
    <s v="Mobile"/>
    <x v="3"/>
    <s v="Android"/>
    <n v="3"/>
    <n v="5"/>
    <n v="56.01"/>
  </r>
  <r>
    <x v="1545"/>
    <x v="1"/>
    <x v="858"/>
    <x v="1695"/>
    <n v="65"/>
    <n v="1"/>
    <n v="38.950000000000003"/>
    <n v="38.950000000000003"/>
    <x v="0"/>
    <s v="Turkey"/>
    <x v="1"/>
    <n v="8.18"/>
    <s v="Computer"/>
    <x v="1"/>
    <s v="Windows"/>
    <n v="5"/>
    <n v="5"/>
    <n v="38.950000000000003"/>
  </r>
  <r>
    <x v="1546"/>
    <x v="1"/>
    <x v="858"/>
    <x v="1696"/>
    <n v="67"/>
    <n v="3"/>
    <n v="17.22"/>
    <n v="51.66"/>
    <x v="0"/>
    <s v="Russia"/>
    <x v="0"/>
    <n v="0.32"/>
    <s v="Mobile"/>
    <x v="3"/>
    <s v="Android"/>
    <n v="5"/>
    <n v="5"/>
    <n v="51.66"/>
  </r>
  <r>
    <x v="1547"/>
    <x v="0"/>
    <x v="858"/>
    <x v="1697"/>
    <n v="23"/>
    <n v="1"/>
    <n v="95.72"/>
    <n v="95.72"/>
    <x v="0"/>
    <s v="Italy"/>
    <x v="2"/>
    <n v="8.27"/>
    <s v="Computer"/>
    <x v="1"/>
    <s v="Mac"/>
    <n v="5"/>
    <n v="5"/>
    <n v="95.72"/>
  </r>
  <r>
    <x v="643"/>
    <x v="1"/>
    <x v="859"/>
    <x v="1698"/>
    <n v="72"/>
    <n v="1"/>
    <n v="3.55"/>
    <n v="3.55"/>
    <x v="0"/>
    <s v="Taiwan"/>
    <x v="1"/>
    <n v="2.4700000000000002"/>
    <s v="Computer"/>
    <x v="0"/>
    <s v="Windows"/>
    <n v="5"/>
    <n v="4"/>
    <n v="3.55"/>
  </r>
  <r>
    <x v="1548"/>
    <x v="0"/>
    <x v="860"/>
    <x v="1699"/>
    <n v="22"/>
    <n v="1"/>
    <n v="41.48"/>
    <n v="41.48"/>
    <x v="0"/>
    <s v="Turkey"/>
    <x v="2"/>
    <n v="3.61"/>
    <s v="Mobile"/>
    <x v="3"/>
    <s v="Android"/>
    <n v="5"/>
    <n v="4"/>
    <n v="41.48"/>
  </r>
  <r>
    <x v="1549"/>
    <x v="1"/>
    <x v="861"/>
    <x v="1700"/>
    <n v="98"/>
    <n v="3"/>
    <n v="85.04"/>
    <n v="255.12"/>
    <x v="3"/>
    <s v="United States"/>
    <x v="2"/>
    <n v="1.38"/>
    <s v="Computer"/>
    <x v="0"/>
    <s v="Windows"/>
    <n v="4"/>
    <n v="3"/>
    <n v="0"/>
  </r>
  <r>
    <x v="1550"/>
    <x v="1"/>
    <x v="862"/>
    <x v="1701"/>
    <n v="99"/>
    <n v="1"/>
    <n v="36.83"/>
    <n v="36.83"/>
    <x v="0"/>
    <s v="Russia"/>
    <x v="0"/>
    <n v="2.31"/>
    <s v="Computer"/>
    <x v="1"/>
    <s v="Windows"/>
    <n v="3"/>
    <n v="5"/>
    <n v="36.83"/>
  </r>
  <r>
    <x v="1551"/>
    <x v="0"/>
    <x v="862"/>
    <x v="1702"/>
    <n v="44"/>
    <n v="1"/>
    <n v="52.78"/>
    <n v="52.78"/>
    <x v="0"/>
    <s v="Canada"/>
    <x v="2"/>
    <n v="9.15"/>
    <s v="Computer"/>
    <x v="1"/>
    <s v="Windows"/>
    <n v="4"/>
    <n v="5"/>
    <n v="52.78"/>
  </r>
  <r>
    <x v="1552"/>
    <x v="1"/>
    <x v="863"/>
    <x v="1703"/>
    <n v="71"/>
    <n v="3"/>
    <n v="57.53"/>
    <n v="172.59"/>
    <x v="0"/>
    <s v="United States"/>
    <x v="2"/>
    <n v="3.06"/>
    <s v="Computer"/>
    <x v="0"/>
    <s v="Windows"/>
    <n v="5"/>
    <n v="3"/>
    <n v="172.59"/>
  </r>
  <r>
    <x v="266"/>
    <x v="1"/>
    <x v="864"/>
    <x v="1704"/>
    <n v="28"/>
    <n v="2"/>
    <n v="5.32"/>
    <n v="10.64"/>
    <x v="0"/>
    <s v="China"/>
    <x v="2"/>
    <n v="5.36"/>
    <s v="Mobile"/>
    <x v="3"/>
    <s v="Android"/>
    <n v="5"/>
    <n v="5"/>
    <n v="10.64"/>
  </r>
  <r>
    <x v="1553"/>
    <x v="0"/>
    <x v="864"/>
    <x v="1705"/>
    <n v="28"/>
    <n v="2"/>
    <n v="5.32"/>
    <n v="10.64"/>
    <x v="0"/>
    <s v="Egypt"/>
    <x v="1"/>
    <n v="3.67"/>
    <s v="Computer"/>
    <x v="1"/>
    <s v="Mac"/>
    <n v="3"/>
    <n v="5"/>
    <n v="10.64"/>
  </r>
  <r>
    <x v="1554"/>
    <x v="1"/>
    <x v="864"/>
    <x v="1706"/>
    <n v="40"/>
    <n v="1"/>
    <n v="89.85"/>
    <n v="89.85"/>
    <x v="2"/>
    <s v="France"/>
    <x v="0"/>
    <n v="9.08"/>
    <s v="Computer"/>
    <x v="1"/>
    <s v="Mac"/>
    <n v="4"/>
    <n v="5"/>
    <n v="0"/>
  </r>
  <r>
    <x v="1555"/>
    <x v="0"/>
    <x v="864"/>
    <x v="1707"/>
    <n v="12"/>
    <n v="2"/>
    <n v="86.11"/>
    <n v="172.22"/>
    <x v="3"/>
    <s v="Canada"/>
    <x v="0"/>
    <n v="6.95"/>
    <s v="Computer"/>
    <x v="0"/>
    <s v="Linux"/>
    <n v="4"/>
    <n v="3"/>
    <n v="0"/>
  </r>
  <r>
    <x v="1556"/>
    <x v="1"/>
    <x v="865"/>
    <x v="1708"/>
    <n v="57"/>
    <n v="2"/>
    <n v="13.08"/>
    <n v="26.16"/>
    <x v="0"/>
    <s v="United Kingdom"/>
    <x v="0"/>
    <n v="2.88"/>
    <s v="Computer"/>
    <x v="1"/>
    <s v="Windows"/>
    <n v="5"/>
    <n v="5"/>
    <n v="26.16"/>
  </r>
  <r>
    <x v="1557"/>
    <x v="0"/>
    <x v="865"/>
    <x v="1709"/>
    <n v="67"/>
    <n v="1"/>
    <n v="17.22"/>
    <n v="17.22"/>
    <x v="0"/>
    <s v="United States"/>
    <x v="1"/>
    <n v="8.67"/>
    <s v="Mobile"/>
    <x v="3"/>
    <s v="Android"/>
    <n v="5"/>
    <n v="3"/>
    <n v="17.22"/>
  </r>
  <r>
    <x v="1558"/>
    <x v="1"/>
    <x v="866"/>
    <x v="1710"/>
    <n v="37"/>
    <n v="1"/>
    <n v="11.5"/>
    <n v="11.5"/>
    <x v="3"/>
    <s v="France"/>
    <x v="1"/>
    <n v="7.02"/>
    <s v="Computer"/>
    <x v="1"/>
    <s v="Windows"/>
    <n v="5"/>
    <n v="5"/>
    <n v="0"/>
  </r>
  <r>
    <x v="1559"/>
    <x v="0"/>
    <x v="866"/>
    <x v="1711"/>
    <n v="98"/>
    <n v="1"/>
    <n v="85.04"/>
    <n v="85.04"/>
    <x v="1"/>
    <s v="Japan"/>
    <x v="0"/>
    <n v="9.6300000000000008"/>
    <s v="Mobile"/>
    <x v="3"/>
    <s v="Android"/>
    <n v="5"/>
    <n v="5"/>
    <n v="0"/>
  </r>
  <r>
    <x v="504"/>
    <x v="1"/>
    <x v="866"/>
    <x v="1712"/>
    <n v="5"/>
    <n v="3"/>
    <n v="11.97"/>
    <n v="35.909999999999997"/>
    <x v="0"/>
    <s v="South Korea"/>
    <x v="2"/>
    <n v="6.47"/>
    <s v="Mobile"/>
    <x v="2"/>
    <s v="Windows"/>
    <n v="4"/>
    <n v="5"/>
    <n v="35.909999999999997"/>
  </r>
  <r>
    <x v="1560"/>
    <x v="1"/>
    <x v="867"/>
    <x v="1713"/>
    <n v="83"/>
    <n v="3"/>
    <n v="1.22"/>
    <n v="3.66"/>
    <x v="3"/>
    <s v="United States"/>
    <x v="1"/>
    <n v="7.71"/>
    <s v="Computer"/>
    <x v="0"/>
    <s v="Windows"/>
    <n v="4"/>
    <n v="5"/>
    <n v="0"/>
  </r>
  <r>
    <x v="1561"/>
    <x v="1"/>
    <x v="867"/>
    <x v="1714"/>
    <n v="68"/>
    <n v="1"/>
    <n v="32.68"/>
    <n v="32.68"/>
    <x v="0"/>
    <s v="France"/>
    <x v="1"/>
    <n v="6.54"/>
    <s v="Computer"/>
    <x v="0"/>
    <s v="Windows"/>
    <n v="3"/>
    <n v="5"/>
    <n v="32.68"/>
  </r>
  <r>
    <x v="793"/>
    <x v="1"/>
    <x v="868"/>
    <x v="1715"/>
    <n v="81"/>
    <n v="2"/>
    <n v="52.96"/>
    <n v="105.92"/>
    <x v="0"/>
    <s v="Taiwan"/>
    <x v="2"/>
    <n v="6.57"/>
    <s v="Computer"/>
    <x v="0"/>
    <s v="Windows"/>
    <n v="5"/>
    <n v="4"/>
    <n v="105.92"/>
  </r>
  <r>
    <x v="422"/>
    <x v="0"/>
    <x v="869"/>
    <x v="1716"/>
    <n v="4"/>
    <n v="3"/>
    <n v="32.43"/>
    <n v="97.29"/>
    <x v="0"/>
    <s v="China"/>
    <x v="0"/>
    <n v="0.46"/>
    <s v="Mobile"/>
    <x v="2"/>
    <s v="Windows"/>
    <n v="4"/>
    <n v="5"/>
    <n v="97.29"/>
  </r>
  <r>
    <x v="1562"/>
    <x v="0"/>
    <x v="870"/>
    <x v="1717"/>
    <n v="83"/>
    <n v="3"/>
    <n v="1.22"/>
    <n v="3.66"/>
    <x v="0"/>
    <s v="United States"/>
    <x v="0"/>
    <n v="6.42"/>
    <s v="Mobile"/>
    <x v="3"/>
    <s v="Android"/>
    <n v="2"/>
    <n v="5"/>
    <n v="3.66"/>
  </r>
  <r>
    <x v="1563"/>
    <x v="1"/>
    <x v="870"/>
    <x v="1718"/>
    <n v="74"/>
    <n v="3"/>
    <n v="33.51"/>
    <n v="100.53"/>
    <x v="0"/>
    <s v="Indonesia"/>
    <x v="1"/>
    <n v="9.3699999999999992"/>
    <s v="Mobile"/>
    <x v="2"/>
    <s v="Windows"/>
    <n v="2"/>
    <n v="3"/>
    <n v="100.53"/>
  </r>
  <r>
    <x v="1564"/>
    <x v="0"/>
    <x v="870"/>
    <x v="1719"/>
    <n v="38"/>
    <n v="2"/>
    <n v="26.03"/>
    <n v="52.06"/>
    <x v="0"/>
    <s v="Australia"/>
    <x v="0"/>
    <n v="8.92"/>
    <s v="Mobile"/>
    <x v="3"/>
    <s v="Android"/>
    <n v="5"/>
    <n v="5"/>
    <n v="52.06"/>
  </r>
  <r>
    <x v="1565"/>
    <x v="1"/>
    <x v="871"/>
    <x v="1720"/>
    <n v="13"/>
    <n v="2"/>
    <n v="41.29"/>
    <n v="82.58"/>
    <x v="1"/>
    <s v="United Kingdom"/>
    <x v="0"/>
    <n v="1.49"/>
    <s v="Computer"/>
    <x v="0"/>
    <s v="Windows"/>
    <n v="4"/>
    <n v="5"/>
    <n v="0"/>
  </r>
  <r>
    <x v="682"/>
    <x v="1"/>
    <x v="871"/>
    <x v="1721"/>
    <n v="76"/>
    <n v="1"/>
    <n v="76.67"/>
    <n v="76.67"/>
    <x v="3"/>
    <s v="France"/>
    <x v="2"/>
    <n v="10"/>
    <s v="Computer"/>
    <x v="0"/>
    <s v="Windows"/>
    <n v="5"/>
    <n v="4"/>
    <n v="0"/>
  </r>
  <r>
    <x v="1566"/>
    <x v="0"/>
    <x v="871"/>
    <x v="1722"/>
    <n v="72"/>
    <n v="2"/>
    <n v="3.55"/>
    <n v="7.1"/>
    <x v="0"/>
    <s v="Italy"/>
    <x v="0"/>
    <n v="5.93"/>
    <s v="Mobile"/>
    <x v="3"/>
    <s v="Android"/>
    <n v="5"/>
    <n v="4"/>
    <n v="7.1"/>
  </r>
  <r>
    <x v="1567"/>
    <x v="1"/>
    <x v="871"/>
    <x v="1723"/>
    <n v="7"/>
    <n v="2"/>
    <n v="59.68"/>
    <n v="119.36"/>
    <x v="0"/>
    <s v="Brazil"/>
    <x v="1"/>
    <n v="0.01"/>
    <s v="Computer"/>
    <x v="1"/>
    <s v="Windows"/>
    <n v="4"/>
    <n v="5"/>
    <n v="119.36"/>
  </r>
  <r>
    <x v="621"/>
    <x v="0"/>
    <x v="872"/>
    <x v="1724"/>
    <n v="93"/>
    <n v="2"/>
    <n v="67.459999999999994"/>
    <n v="134.91999999999999"/>
    <x v="0"/>
    <s v="Indonesia"/>
    <x v="2"/>
    <n v="3.13"/>
    <s v="Computer"/>
    <x v="0"/>
    <s v="Windows"/>
    <n v="5"/>
    <n v="4"/>
    <n v="134.91999999999999"/>
  </r>
  <r>
    <x v="1568"/>
    <x v="0"/>
    <x v="872"/>
    <x v="1725"/>
    <n v="40"/>
    <n v="3"/>
    <n v="89.85"/>
    <n v="269.55"/>
    <x v="0"/>
    <s v="Canada"/>
    <x v="0"/>
    <n v="5.27"/>
    <s v="Mobile"/>
    <x v="3"/>
    <s v="Android"/>
    <n v="3"/>
    <n v="4"/>
    <n v="269.55"/>
  </r>
  <r>
    <x v="1569"/>
    <x v="0"/>
    <x v="872"/>
    <x v="1726"/>
    <n v="99"/>
    <n v="2"/>
    <n v="36.83"/>
    <n v="73.66"/>
    <x v="3"/>
    <s v="France"/>
    <x v="2"/>
    <n v="6.94"/>
    <s v="Computer"/>
    <x v="1"/>
    <s v="Windows"/>
    <n v="5"/>
    <n v="4"/>
    <n v="0"/>
  </r>
  <r>
    <x v="1570"/>
    <x v="1"/>
    <x v="873"/>
    <x v="1727"/>
    <n v="5"/>
    <n v="1"/>
    <n v="11.97"/>
    <n v="11.97"/>
    <x v="0"/>
    <s v="Italy"/>
    <x v="1"/>
    <n v="4.3899999999999997"/>
    <s v="Computer"/>
    <x v="1"/>
    <s v="Windows"/>
    <n v="2"/>
    <n v="4"/>
    <n v="11.97"/>
  </r>
  <r>
    <x v="1319"/>
    <x v="0"/>
    <x v="874"/>
    <x v="1728"/>
    <n v="69"/>
    <n v="1"/>
    <n v="96.47"/>
    <n v="96.47"/>
    <x v="0"/>
    <s v="Switzerland"/>
    <x v="2"/>
    <n v="2.92"/>
    <s v="Mobile"/>
    <x v="2"/>
    <s v="Android"/>
    <n v="4"/>
    <n v="4"/>
    <n v="96.47"/>
  </r>
  <r>
    <x v="1571"/>
    <x v="1"/>
    <x v="875"/>
    <x v="1729"/>
    <n v="1"/>
    <n v="1"/>
    <n v="81.91"/>
    <n v="81.91"/>
    <x v="0"/>
    <s v="South Korea"/>
    <x v="0"/>
    <n v="9.51"/>
    <s v="Mobile"/>
    <x v="3"/>
    <s v="Android"/>
    <n v="5"/>
    <n v="5"/>
    <n v="81.91"/>
  </r>
  <r>
    <x v="1572"/>
    <x v="1"/>
    <x v="875"/>
    <x v="1730"/>
    <n v="52"/>
    <n v="3"/>
    <n v="20.149999999999999"/>
    <n v="60.45"/>
    <x v="0"/>
    <s v="Russia"/>
    <x v="2"/>
    <n v="2.59"/>
    <s v="Mobile"/>
    <x v="2"/>
    <s v="Android"/>
    <n v="5"/>
    <n v="5"/>
    <n v="60.45"/>
  </r>
  <r>
    <x v="215"/>
    <x v="1"/>
    <x v="875"/>
    <x v="1731"/>
    <n v="70"/>
    <n v="1"/>
    <n v="63.88"/>
    <n v="63.88"/>
    <x v="1"/>
    <s v="Russia"/>
    <x v="0"/>
    <n v="4.47"/>
    <s v="Computer"/>
    <x v="0"/>
    <s v="Windows"/>
    <n v="4"/>
    <n v="5"/>
    <n v="0"/>
  </r>
  <r>
    <x v="1573"/>
    <x v="0"/>
    <x v="876"/>
    <x v="1732"/>
    <n v="26"/>
    <n v="3"/>
    <n v="34.43"/>
    <n v="103.29"/>
    <x v="1"/>
    <s v="Italy"/>
    <x v="0"/>
    <n v="0.3"/>
    <s v="Mobile"/>
    <x v="3"/>
    <s v="Android"/>
    <n v="5"/>
    <n v="5"/>
    <n v="0"/>
  </r>
  <r>
    <x v="1574"/>
    <x v="1"/>
    <x v="876"/>
    <x v="1733"/>
    <n v="22"/>
    <n v="2"/>
    <n v="41.48"/>
    <n v="82.96"/>
    <x v="1"/>
    <s v="Nigeria"/>
    <x v="2"/>
    <n v="7.14"/>
    <s v="Computer"/>
    <x v="1"/>
    <s v="Windows"/>
    <n v="5"/>
    <n v="4"/>
    <n v="0"/>
  </r>
  <r>
    <x v="1575"/>
    <x v="1"/>
    <x v="876"/>
    <x v="1734"/>
    <n v="83"/>
    <n v="3"/>
    <n v="1.22"/>
    <n v="3.66"/>
    <x v="0"/>
    <s v="Egypt"/>
    <x v="2"/>
    <n v="3.39"/>
    <s v="Computer"/>
    <x v="1"/>
    <s v="Windows"/>
    <n v="5"/>
    <n v="4"/>
    <n v="3.66"/>
  </r>
  <r>
    <x v="1576"/>
    <x v="1"/>
    <x v="877"/>
    <x v="1735"/>
    <n v="49"/>
    <n v="1"/>
    <n v="99.72"/>
    <n v="99.72"/>
    <x v="0"/>
    <s v="United States"/>
    <x v="0"/>
    <n v="6.15"/>
    <s v="Computer"/>
    <x v="1"/>
    <s v="Mac"/>
    <n v="3"/>
    <n v="5"/>
    <n v="99.72"/>
  </r>
  <r>
    <x v="224"/>
    <x v="1"/>
    <x v="878"/>
    <x v="1736"/>
    <n v="66"/>
    <n v="1"/>
    <n v="56.01"/>
    <n v="56.01"/>
    <x v="0"/>
    <s v="Belgium"/>
    <x v="2"/>
    <n v="9.4700000000000006"/>
    <s v="Computer"/>
    <x v="1"/>
    <s v="Linux"/>
    <n v="3"/>
    <n v="4"/>
    <n v="56.01"/>
  </r>
  <r>
    <x v="1577"/>
    <x v="1"/>
    <x v="878"/>
    <x v="1737"/>
    <n v="70"/>
    <n v="1"/>
    <n v="63.88"/>
    <n v="63.88"/>
    <x v="2"/>
    <s v="Russia"/>
    <x v="0"/>
    <n v="4"/>
    <s v="Mobile"/>
    <x v="3"/>
    <s v="Android"/>
    <n v="4"/>
    <n v="5"/>
    <n v="0"/>
  </r>
  <r>
    <x v="1578"/>
    <x v="1"/>
    <x v="878"/>
    <x v="1738"/>
    <n v="30"/>
    <n v="1"/>
    <n v="6.08"/>
    <n v="6.08"/>
    <x v="3"/>
    <s v="Spain"/>
    <x v="2"/>
    <n v="7.42"/>
    <s v="Computer"/>
    <x v="0"/>
    <s v="Windows"/>
    <n v="4"/>
    <n v="5"/>
    <n v="0"/>
  </r>
  <r>
    <x v="409"/>
    <x v="1"/>
    <x v="878"/>
    <x v="1739"/>
    <n v="94"/>
    <n v="2"/>
    <n v="17.63"/>
    <n v="35.26"/>
    <x v="0"/>
    <s v="China"/>
    <x v="2"/>
    <n v="4.3"/>
    <s v="Computer"/>
    <x v="0"/>
    <s v="Windows"/>
    <n v="2"/>
    <n v="4"/>
    <n v="35.26"/>
  </r>
  <r>
    <x v="1579"/>
    <x v="1"/>
    <x v="879"/>
    <x v="1740"/>
    <n v="56"/>
    <n v="2"/>
    <n v="87.34"/>
    <n v="174.68"/>
    <x v="0"/>
    <s v="Brazil"/>
    <x v="0"/>
    <n v="0.67"/>
    <s v="Computer"/>
    <x v="1"/>
    <s v="Windows"/>
    <n v="5"/>
    <n v="5"/>
    <n v="174.68"/>
  </r>
  <r>
    <x v="558"/>
    <x v="0"/>
    <x v="880"/>
    <x v="1741"/>
    <n v="70"/>
    <n v="2"/>
    <n v="63.88"/>
    <n v="127.76"/>
    <x v="0"/>
    <s v="Canada"/>
    <x v="0"/>
    <n v="8.58"/>
    <s v="Computer"/>
    <x v="1"/>
    <s v="Windows"/>
    <n v="3"/>
    <n v="5"/>
    <n v="127.76"/>
  </r>
  <r>
    <x v="1580"/>
    <x v="1"/>
    <x v="880"/>
    <x v="1742"/>
    <n v="61"/>
    <n v="3"/>
    <n v="70.34"/>
    <n v="211.02"/>
    <x v="0"/>
    <s v="India"/>
    <x v="1"/>
    <n v="6.43"/>
    <s v="Computer"/>
    <x v="0"/>
    <s v="Windows"/>
    <n v="4"/>
    <n v="5"/>
    <n v="211.02"/>
  </r>
  <r>
    <x v="1581"/>
    <x v="0"/>
    <x v="881"/>
    <x v="1743"/>
    <n v="100"/>
    <n v="3"/>
    <n v="98.59"/>
    <n v="295.77"/>
    <x v="3"/>
    <s v="South Korea"/>
    <x v="2"/>
    <n v="6.28"/>
    <s v="Computer"/>
    <x v="0"/>
    <s v="Windows"/>
    <n v="5"/>
    <n v="5"/>
    <n v="0"/>
  </r>
  <r>
    <x v="1582"/>
    <x v="1"/>
    <x v="882"/>
    <x v="1744"/>
    <n v="32"/>
    <n v="3"/>
    <n v="91.37"/>
    <n v="274.11"/>
    <x v="2"/>
    <s v="Italy"/>
    <x v="0"/>
    <n v="9.66"/>
    <s v="Mobile"/>
    <x v="3"/>
    <s v="Android"/>
    <n v="4"/>
    <n v="4"/>
    <n v="0"/>
  </r>
  <r>
    <x v="1583"/>
    <x v="1"/>
    <x v="883"/>
    <x v="1745"/>
    <n v="84"/>
    <n v="1"/>
    <n v="32.880000000000003"/>
    <n v="32.880000000000003"/>
    <x v="0"/>
    <s v="United Kingdom"/>
    <x v="0"/>
    <n v="5.95"/>
    <s v="Computer"/>
    <x v="1"/>
    <s v="Windows"/>
    <n v="4"/>
    <n v="5"/>
    <n v="32.880000000000003"/>
  </r>
  <r>
    <x v="1584"/>
    <x v="1"/>
    <x v="884"/>
    <x v="1746"/>
    <n v="37"/>
    <n v="2"/>
    <n v="11.5"/>
    <n v="23"/>
    <x v="3"/>
    <s v="Brazil"/>
    <x v="0"/>
    <n v="5.36"/>
    <s v="Computer"/>
    <x v="0"/>
    <s v="Linux"/>
    <n v="5"/>
    <n v="4"/>
    <n v="0"/>
  </r>
  <r>
    <x v="736"/>
    <x v="0"/>
    <x v="885"/>
    <x v="1747"/>
    <n v="58"/>
    <n v="2"/>
    <n v="74.55"/>
    <n v="149.1"/>
    <x v="0"/>
    <s v="Netherlands"/>
    <x v="0"/>
    <n v="7.92"/>
    <s v="Computer"/>
    <x v="0"/>
    <s v="Windows"/>
    <n v="3"/>
    <n v="4"/>
    <n v="149.1"/>
  </r>
  <r>
    <x v="1585"/>
    <x v="1"/>
    <x v="885"/>
    <x v="1748"/>
    <n v="17"/>
    <n v="2"/>
    <n v="18.86"/>
    <n v="37.72"/>
    <x v="0"/>
    <s v="United Kingdom"/>
    <x v="2"/>
    <n v="1.54"/>
    <s v="Computer"/>
    <x v="1"/>
    <s v="Windows"/>
    <n v="5"/>
    <n v="4"/>
    <n v="37.72"/>
  </r>
  <r>
    <x v="1586"/>
    <x v="1"/>
    <x v="885"/>
    <x v="1749"/>
    <n v="92"/>
    <n v="2"/>
    <n v="58.5"/>
    <n v="117"/>
    <x v="0"/>
    <s v="France"/>
    <x v="2"/>
    <n v="8.23"/>
    <s v="Computer"/>
    <x v="0"/>
    <s v="Windows"/>
    <n v="3"/>
    <n v="4"/>
    <n v="117"/>
  </r>
  <r>
    <x v="1531"/>
    <x v="1"/>
    <x v="886"/>
    <x v="1750"/>
    <n v="19"/>
    <n v="1"/>
    <n v="13.2"/>
    <n v="13.2"/>
    <x v="0"/>
    <s v="Vietnam"/>
    <x v="1"/>
    <n v="7.72"/>
    <s v="Mobile"/>
    <x v="3"/>
    <s v="Windows"/>
    <n v="5"/>
    <n v="5"/>
    <n v="13.2"/>
  </r>
  <r>
    <x v="1587"/>
    <x v="0"/>
    <x v="886"/>
    <x v="1751"/>
    <n v="19"/>
    <n v="3"/>
    <n v="13.2"/>
    <n v="39.6"/>
    <x v="0"/>
    <s v="United Kingdom"/>
    <x v="0"/>
    <n v="4.09"/>
    <s v="Mobile"/>
    <x v="3"/>
    <s v="Android"/>
    <n v="4"/>
    <n v="5"/>
    <n v="39.6"/>
  </r>
  <r>
    <x v="1588"/>
    <x v="0"/>
    <x v="887"/>
    <x v="1752"/>
    <n v="2"/>
    <n v="3"/>
    <n v="33.11"/>
    <n v="99.33"/>
    <x v="0"/>
    <s v="United Kingdom"/>
    <x v="0"/>
    <n v="2.31"/>
    <s v="Computer"/>
    <x v="1"/>
    <s v="Windows"/>
    <n v="5"/>
    <n v="5"/>
    <n v="99.33"/>
  </r>
  <r>
    <x v="1589"/>
    <x v="0"/>
    <x v="887"/>
    <x v="1753"/>
    <n v="37"/>
    <n v="2"/>
    <n v="11.5"/>
    <n v="23"/>
    <x v="0"/>
    <s v="Turkey"/>
    <x v="2"/>
    <n v="2.86"/>
    <s v="Computer"/>
    <x v="1"/>
    <s v="Windows"/>
    <n v="2"/>
    <n v="5"/>
    <n v="23"/>
  </r>
  <r>
    <x v="1590"/>
    <x v="0"/>
    <x v="888"/>
    <x v="1754"/>
    <n v="50"/>
    <n v="1"/>
    <n v="50.71"/>
    <n v="50.71"/>
    <x v="0"/>
    <s v="India"/>
    <x v="0"/>
    <n v="8.17"/>
    <s v="Computer"/>
    <x v="0"/>
    <s v="Windows"/>
    <n v="4"/>
    <n v="4"/>
    <n v="50.71"/>
  </r>
  <r>
    <x v="1591"/>
    <x v="0"/>
    <x v="888"/>
    <x v="1755"/>
    <n v="9"/>
    <n v="2"/>
    <n v="73.83"/>
    <n v="147.66"/>
    <x v="0"/>
    <s v="Argentina"/>
    <x v="1"/>
    <n v="3.13"/>
    <s v="Mobile"/>
    <x v="3"/>
    <s v="Android"/>
    <n v="5"/>
    <n v="3"/>
    <n v="147.66"/>
  </r>
  <r>
    <x v="1592"/>
    <x v="0"/>
    <x v="889"/>
    <x v="1756"/>
    <n v="42"/>
    <n v="3"/>
    <n v="74.77"/>
    <n v="224.31"/>
    <x v="0"/>
    <s v="Canada"/>
    <x v="2"/>
    <n v="9.44"/>
    <s v="Mobile"/>
    <x v="2"/>
    <s v="Windows"/>
    <n v="4"/>
    <n v="2"/>
    <n v="224.31"/>
  </r>
  <r>
    <x v="44"/>
    <x v="0"/>
    <x v="890"/>
    <x v="1757"/>
    <n v="9"/>
    <n v="3"/>
    <n v="73.83"/>
    <n v="221.49"/>
    <x v="0"/>
    <s v="Canada"/>
    <x v="0"/>
    <n v="3.99"/>
    <s v="Mobile"/>
    <x v="3"/>
    <s v="Windows"/>
    <n v="5"/>
    <n v="5"/>
    <n v="221.49"/>
  </r>
  <r>
    <x v="1593"/>
    <x v="0"/>
    <x v="891"/>
    <x v="1758"/>
    <n v="57"/>
    <n v="1"/>
    <n v="13.08"/>
    <n v="13.08"/>
    <x v="0"/>
    <s v="Turkey"/>
    <x v="2"/>
    <n v="7.27"/>
    <s v="Computer"/>
    <x v="1"/>
    <s v="Windows"/>
    <n v="4"/>
    <n v="5"/>
    <n v="13.08"/>
  </r>
  <r>
    <x v="1311"/>
    <x v="1"/>
    <x v="892"/>
    <x v="1759"/>
    <n v="70"/>
    <n v="1"/>
    <n v="63.88"/>
    <n v="63.88"/>
    <x v="0"/>
    <s v="Saudi Arabia"/>
    <x v="1"/>
    <n v="5.16"/>
    <s v="Computer"/>
    <x v="1"/>
    <s v="Windows"/>
    <n v="5"/>
    <n v="5"/>
    <n v="63.88"/>
  </r>
  <r>
    <x v="1594"/>
    <x v="1"/>
    <x v="892"/>
    <x v="1760"/>
    <n v="92"/>
    <n v="3"/>
    <n v="58.5"/>
    <n v="175.5"/>
    <x v="0"/>
    <s v="Taiwan"/>
    <x v="1"/>
    <n v="4.6399999999999997"/>
    <s v="Computer"/>
    <x v="0"/>
    <s v="Linux"/>
    <n v="4"/>
    <n v="4"/>
    <n v="175.5"/>
  </r>
  <r>
    <x v="1595"/>
    <x v="1"/>
    <x v="893"/>
    <x v="1761"/>
    <n v="82"/>
    <n v="3"/>
    <n v="5.82"/>
    <n v="17.46"/>
    <x v="0"/>
    <s v="South Korea"/>
    <x v="0"/>
    <n v="2.95"/>
    <s v="Computer"/>
    <x v="0"/>
    <s v="Windows"/>
    <n v="5"/>
    <n v="4"/>
    <n v="17.46"/>
  </r>
  <r>
    <x v="1596"/>
    <x v="0"/>
    <x v="893"/>
    <x v="1762"/>
    <n v="16"/>
    <n v="3"/>
    <n v="39.33"/>
    <n v="117.99"/>
    <x v="0"/>
    <s v="Thailand"/>
    <x v="0"/>
    <n v="7.37"/>
    <s v="Computer"/>
    <x v="0"/>
    <s v="Windows"/>
    <n v="3"/>
    <n v="5"/>
    <n v="117.99"/>
  </r>
  <r>
    <x v="1597"/>
    <x v="1"/>
    <x v="893"/>
    <x v="1763"/>
    <n v="46"/>
    <n v="2"/>
    <n v="9.8800000000000008"/>
    <n v="19.760000000000002"/>
    <x v="0"/>
    <s v="Canada"/>
    <x v="2"/>
    <n v="5.05"/>
    <s v="Computer"/>
    <x v="0"/>
    <s v="Windows"/>
    <n v="3"/>
    <n v="5"/>
    <n v="19.760000000000002"/>
  </r>
  <r>
    <x v="1598"/>
    <x v="1"/>
    <x v="894"/>
    <x v="1764"/>
    <n v="44"/>
    <n v="1"/>
    <n v="52.78"/>
    <n v="52.78"/>
    <x v="0"/>
    <s v="France"/>
    <x v="2"/>
    <n v="4.3600000000000003"/>
    <s v="Computer"/>
    <x v="0"/>
    <s v="Windows"/>
    <n v="3"/>
    <n v="5"/>
    <n v="52.78"/>
  </r>
  <r>
    <x v="1335"/>
    <x v="1"/>
    <x v="894"/>
    <x v="1765"/>
    <n v="2"/>
    <n v="3"/>
    <n v="33.11"/>
    <n v="99.33"/>
    <x v="1"/>
    <s v="Spain"/>
    <x v="0"/>
    <n v="0.67"/>
    <s v="Computer"/>
    <x v="1"/>
    <s v="Mac"/>
    <n v="5"/>
    <n v="5"/>
    <n v="0"/>
  </r>
  <r>
    <x v="1599"/>
    <x v="1"/>
    <x v="895"/>
    <x v="1766"/>
    <n v="73"/>
    <n v="2"/>
    <n v="30.57"/>
    <n v="61.14"/>
    <x v="0"/>
    <s v="South Korea"/>
    <x v="0"/>
    <n v="7.28"/>
    <s v="Computer"/>
    <x v="0"/>
    <s v="Windows"/>
    <n v="5"/>
    <n v="5"/>
    <n v="61.14"/>
  </r>
  <r>
    <x v="498"/>
    <x v="0"/>
    <x v="895"/>
    <x v="1767"/>
    <n v="1"/>
    <n v="2"/>
    <n v="81.91"/>
    <n v="163.82"/>
    <x v="0"/>
    <s v="Taiwan"/>
    <x v="0"/>
    <n v="7.48"/>
    <s v="Mobile"/>
    <x v="2"/>
    <s v="Windows"/>
    <n v="5"/>
    <n v="4"/>
    <n v="163.82"/>
  </r>
  <r>
    <x v="939"/>
    <x v="0"/>
    <x v="896"/>
    <x v="1768"/>
    <n v="71"/>
    <n v="3"/>
    <n v="57.53"/>
    <n v="172.59"/>
    <x v="0"/>
    <s v="China"/>
    <x v="0"/>
    <n v="5.31"/>
    <s v="Computer"/>
    <x v="1"/>
    <s v="Windows"/>
    <n v="5"/>
    <n v="4"/>
    <n v="172.59"/>
  </r>
  <r>
    <x v="1600"/>
    <x v="1"/>
    <x v="897"/>
    <x v="1769"/>
    <n v="11"/>
    <n v="1"/>
    <n v="4.3099999999999996"/>
    <n v="4.3099999999999996"/>
    <x v="1"/>
    <s v="Spain"/>
    <x v="2"/>
    <n v="2.41"/>
    <s v="Computer"/>
    <x v="1"/>
    <s v="Windows"/>
    <n v="5"/>
    <n v="5"/>
    <n v="0"/>
  </r>
  <r>
    <x v="1601"/>
    <x v="0"/>
    <x v="897"/>
    <x v="1770"/>
    <n v="76"/>
    <n v="1"/>
    <n v="76.67"/>
    <n v="76.67"/>
    <x v="0"/>
    <s v="United Kingdom"/>
    <x v="0"/>
    <n v="5.33"/>
    <s v="Mobile"/>
    <x v="3"/>
    <s v="Windows"/>
    <n v="5"/>
    <n v="5"/>
    <n v="76.67"/>
  </r>
  <r>
    <x v="1602"/>
    <x v="0"/>
    <x v="897"/>
    <x v="1771"/>
    <n v="86"/>
    <n v="2"/>
    <n v="93.47"/>
    <n v="186.94"/>
    <x v="0"/>
    <s v="South Korea"/>
    <x v="2"/>
    <n v="1.36"/>
    <s v="Computer"/>
    <x v="1"/>
    <s v="Windows"/>
    <n v="3"/>
    <n v="3"/>
    <n v="186.94"/>
  </r>
  <r>
    <x v="1603"/>
    <x v="0"/>
    <x v="897"/>
    <x v="1772"/>
    <n v="23"/>
    <n v="3"/>
    <n v="95.72"/>
    <n v="287.16000000000003"/>
    <x v="0"/>
    <s v="Germany"/>
    <x v="2"/>
    <n v="2.44"/>
    <s v="Computer"/>
    <x v="0"/>
    <s v="Windows"/>
    <n v="4"/>
    <n v="5"/>
    <n v="287.16000000000003"/>
  </r>
  <r>
    <x v="1604"/>
    <x v="1"/>
    <x v="897"/>
    <x v="1773"/>
    <n v="97"/>
    <n v="3"/>
    <n v="56.74"/>
    <n v="170.22"/>
    <x v="0"/>
    <s v="United States"/>
    <x v="2"/>
    <n v="2.63"/>
    <s v="Mobile"/>
    <x v="3"/>
    <s v="Android"/>
    <n v="4"/>
    <n v="5"/>
    <n v="170.22"/>
  </r>
  <r>
    <x v="1605"/>
    <x v="1"/>
    <x v="897"/>
    <x v="1774"/>
    <n v="69"/>
    <n v="1"/>
    <n v="96.47"/>
    <n v="96.47"/>
    <x v="1"/>
    <s v="Mexico"/>
    <x v="0"/>
    <n v="3.26"/>
    <s v="Computer"/>
    <x v="0"/>
    <s v="Windows"/>
    <n v="3"/>
    <n v="5"/>
    <n v="0"/>
  </r>
  <r>
    <x v="1606"/>
    <x v="1"/>
    <x v="898"/>
    <x v="1775"/>
    <n v="56"/>
    <n v="3"/>
    <n v="87.34"/>
    <n v="262.02"/>
    <x v="0"/>
    <s v="India"/>
    <x v="1"/>
    <n v="4.7300000000000004"/>
    <s v="Computer"/>
    <x v="0"/>
    <s v="Windows"/>
    <n v="4"/>
    <n v="5"/>
    <n v="262.02"/>
  </r>
  <r>
    <x v="1607"/>
    <x v="0"/>
    <x v="898"/>
    <x v="1776"/>
    <n v="77"/>
    <n v="3"/>
    <n v="20.399999999999999"/>
    <n v="61.2"/>
    <x v="2"/>
    <s v="Taiwan"/>
    <x v="0"/>
    <n v="9.33"/>
    <s v="Mobile"/>
    <x v="3"/>
    <s v="Windows"/>
    <n v="5"/>
    <n v="5"/>
    <n v="0"/>
  </r>
  <r>
    <x v="1608"/>
    <x v="0"/>
    <x v="899"/>
    <x v="1777"/>
    <n v="6"/>
    <n v="3"/>
    <n v="8.07"/>
    <n v="24.21"/>
    <x v="0"/>
    <s v="Turkey"/>
    <x v="1"/>
    <n v="8.59"/>
    <s v="Computer"/>
    <x v="1"/>
    <s v="Windows"/>
    <n v="4"/>
    <n v="3"/>
    <n v="24.21"/>
  </r>
  <r>
    <x v="1609"/>
    <x v="1"/>
    <x v="899"/>
    <x v="1778"/>
    <n v="32"/>
    <n v="3"/>
    <n v="91.37"/>
    <n v="274.11"/>
    <x v="0"/>
    <s v="Japan"/>
    <x v="1"/>
    <n v="6.06"/>
    <s v="Mobile"/>
    <x v="3"/>
    <s v="Android"/>
    <n v="5"/>
    <n v="5"/>
    <n v="274.11"/>
  </r>
  <r>
    <x v="1610"/>
    <x v="0"/>
    <x v="900"/>
    <x v="1779"/>
    <n v="71"/>
    <n v="1"/>
    <n v="57.53"/>
    <n v="57.53"/>
    <x v="1"/>
    <s v="Canada"/>
    <x v="0"/>
    <n v="5.46"/>
    <s v="Computer"/>
    <x v="1"/>
    <s v="Linux"/>
    <n v="4"/>
    <n v="4"/>
    <n v="0"/>
  </r>
  <r>
    <x v="1611"/>
    <x v="1"/>
    <x v="901"/>
    <x v="1780"/>
    <n v="85"/>
    <n v="2"/>
    <n v="68.31"/>
    <n v="136.62"/>
    <x v="0"/>
    <s v="Thailand"/>
    <x v="2"/>
    <n v="7.52"/>
    <s v="Computer"/>
    <x v="0"/>
    <s v="Windows"/>
    <n v="5"/>
    <n v="5"/>
    <n v="136.62"/>
  </r>
  <r>
    <x v="1612"/>
    <x v="0"/>
    <x v="902"/>
    <x v="1781"/>
    <n v="64"/>
    <n v="3"/>
    <n v="35.229999999999997"/>
    <n v="105.69"/>
    <x v="3"/>
    <s v="Iran"/>
    <x v="0"/>
    <n v="8.74"/>
    <s v="Computer"/>
    <x v="1"/>
    <s v="Windows"/>
    <n v="4"/>
    <n v="5"/>
    <n v="0"/>
  </r>
  <r>
    <x v="1613"/>
    <x v="1"/>
    <x v="903"/>
    <x v="1782"/>
    <n v="89"/>
    <n v="3"/>
    <n v="37.61"/>
    <n v="112.83"/>
    <x v="0"/>
    <s v="Spain"/>
    <x v="1"/>
    <n v="9.4600000000000009"/>
    <s v="Computer"/>
    <x v="1"/>
    <s v="Windows"/>
    <n v="5"/>
    <n v="3"/>
    <n v="112.83"/>
  </r>
  <r>
    <x v="1614"/>
    <x v="0"/>
    <x v="903"/>
    <x v="1783"/>
    <n v="56"/>
    <n v="1"/>
    <n v="87.34"/>
    <n v="87.34"/>
    <x v="2"/>
    <s v="Italy"/>
    <x v="1"/>
    <n v="8.23"/>
    <s v="Computer"/>
    <x v="1"/>
    <s v="Windows"/>
    <n v="5"/>
    <n v="2"/>
    <n v="0"/>
  </r>
  <r>
    <x v="1615"/>
    <x v="0"/>
    <x v="904"/>
    <x v="1784"/>
    <n v="68"/>
    <n v="1"/>
    <n v="32.68"/>
    <n v="32.68"/>
    <x v="1"/>
    <s v="Brazil"/>
    <x v="1"/>
    <n v="8.7899999999999991"/>
    <s v="Computer"/>
    <x v="0"/>
    <s v="Linux"/>
    <n v="4"/>
    <n v="5"/>
    <n v="0"/>
  </r>
  <r>
    <x v="1616"/>
    <x v="1"/>
    <x v="905"/>
    <x v="1785"/>
    <n v="13"/>
    <n v="1"/>
    <n v="41.29"/>
    <n v="41.29"/>
    <x v="0"/>
    <s v="United Kingdom"/>
    <x v="2"/>
    <n v="2.88"/>
    <s v="Computer"/>
    <x v="0"/>
    <s v="Windows"/>
    <n v="4"/>
    <n v="3"/>
    <n v="41.29"/>
  </r>
  <r>
    <x v="1617"/>
    <x v="0"/>
    <x v="905"/>
    <x v="1786"/>
    <n v="27"/>
    <n v="1"/>
    <n v="72.930000000000007"/>
    <n v="72.930000000000007"/>
    <x v="0"/>
    <s v="Japan"/>
    <x v="2"/>
    <n v="7.14"/>
    <s v="Computer"/>
    <x v="1"/>
    <s v="Windows"/>
    <n v="5"/>
    <n v="4"/>
    <n v="72.930000000000007"/>
  </r>
  <r>
    <x v="1618"/>
    <x v="1"/>
    <x v="906"/>
    <x v="1787"/>
    <n v="15"/>
    <n v="1"/>
    <n v="6.32"/>
    <n v="6.32"/>
    <x v="0"/>
    <s v="India"/>
    <x v="2"/>
    <n v="8.69"/>
    <s v="Computer"/>
    <x v="1"/>
    <s v="Windows"/>
    <n v="4"/>
    <n v="5"/>
    <n v="6.32"/>
  </r>
  <r>
    <x v="1619"/>
    <x v="1"/>
    <x v="907"/>
    <x v="1788"/>
    <n v="68"/>
    <n v="2"/>
    <n v="32.68"/>
    <n v="65.36"/>
    <x v="0"/>
    <s v="Japan"/>
    <x v="2"/>
    <n v="1.24"/>
    <s v="Mobile"/>
    <x v="3"/>
    <s v="Windows"/>
    <n v="4"/>
    <n v="4"/>
    <n v="65.36"/>
  </r>
  <r>
    <x v="1620"/>
    <x v="1"/>
    <x v="907"/>
    <x v="1789"/>
    <n v="98"/>
    <n v="2"/>
    <n v="85.04"/>
    <n v="170.08"/>
    <x v="0"/>
    <s v="United States"/>
    <x v="2"/>
    <n v="2.95"/>
    <s v="Computer"/>
    <x v="0"/>
    <s v="Windows"/>
    <n v="4"/>
    <n v="4"/>
    <n v="170.08"/>
  </r>
  <r>
    <x v="1621"/>
    <x v="1"/>
    <x v="908"/>
    <x v="1790"/>
    <n v="74"/>
    <n v="3"/>
    <n v="33.51"/>
    <n v="100.53"/>
    <x v="3"/>
    <s v="Poland"/>
    <x v="2"/>
    <n v="1.1299999999999999"/>
    <s v="Mobile"/>
    <x v="3"/>
    <s v="Android"/>
    <n v="3"/>
    <n v="5"/>
    <n v="0"/>
  </r>
  <r>
    <x v="1622"/>
    <x v="1"/>
    <x v="908"/>
    <x v="1791"/>
    <n v="49"/>
    <n v="2"/>
    <n v="99.72"/>
    <n v="199.44"/>
    <x v="0"/>
    <s v="Indonesia"/>
    <x v="0"/>
    <n v="5.92"/>
    <s v="Mobile"/>
    <x v="3"/>
    <s v="Android"/>
    <n v="4"/>
    <n v="5"/>
    <n v="199.44"/>
  </r>
  <r>
    <x v="1623"/>
    <x v="1"/>
    <x v="909"/>
    <x v="1792"/>
    <n v="98"/>
    <n v="2"/>
    <n v="85.04"/>
    <n v="170.08"/>
    <x v="0"/>
    <s v="Italy"/>
    <x v="1"/>
    <n v="3.4"/>
    <s v="Computer"/>
    <x v="1"/>
    <s v="Windows"/>
    <n v="5"/>
    <n v="3"/>
    <n v="170.08"/>
  </r>
  <r>
    <x v="1624"/>
    <x v="0"/>
    <x v="910"/>
    <x v="1793"/>
    <n v="94"/>
    <n v="1"/>
    <n v="17.63"/>
    <n v="17.63"/>
    <x v="0"/>
    <s v="Russia"/>
    <x v="1"/>
    <n v="0.68"/>
    <s v="Computer"/>
    <x v="1"/>
    <s v="Linux"/>
    <n v="5"/>
    <n v="3"/>
    <n v="17.63"/>
  </r>
  <r>
    <x v="889"/>
    <x v="1"/>
    <x v="910"/>
    <x v="1794"/>
    <n v="81"/>
    <n v="2"/>
    <n v="52.96"/>
    <n v="105.92"/>
    <x v="2"/>
    <s v="United States"/>
    <x v="0"/>
    <n v="4.34"/>
    <s v="Computer"/>
    <x v="1"/>
    <s v="Windows"/>
    <n v="5"/>
    <n v="5"/>
    <n v="0"/>
  </r>
  <r>
    <x v="1625"/>
    <x v="1"/>
    <x v="911"/>
    <x v="1795"/>
    <n v="25"/>
    <n v="1"/>
    <n v="11.29"/>
    <n v="11.29"/>
    <x v="2"/>
    <s v="United Kingdom"/>
    <x v="1"/>
    <n v="0.65"/>
    <s v="Mobile"/>
    <x v="3"/>
    <s v="Android"/>
    <n v="5"/>
    <n v="5"/>
    <n v="0"/>
  </r>
  <r>
    <x v="1626"/>
    <x v="1"/>
    <x v="911"/>
    <x v="1796"/>
    <n v="65"/>
    <n v="1"/>
    <n v="38.950000000000003"/>
    <n v="38.950000000000003"/>
    <x v="0"/>
    <s v="China"/>
    <x v="2"/>
    <n v="4.51"/>
    <s v="Mobile"/>
    <x v="3"/>
    <s v="Android"/>
    <n v="4"/>
    <n v="3"/>
    <n v="38.950000000000003"/>
  </r>
  <r>
    <x v="891"/>
    <x v="1"/>
    <x v="912"/>
    <x v="1797"/>
    <n v="74"/>
    <n v="3"/>
    <n v="33.51"/>
    <n v="100.53"/>
    <x v="1"/>
    <s v="India"/>
    <x v="2"/>
    <n v="5.87"/>
    <s v="Computer"/>
    <x v="0"/>
    <s v="Windows"/>
    <n v="3"/>
    <n v="4"/>
    <n v="0"/>
  </r>
  <r>
    <x v="1627"/>
    <x v="0"/>
    <x v="913"/>
    <x v="1798"/>
    <n v="98"/>
    <n v="3"/>
    <n v="85.04"/>
    <n v="255.12"/>
    <x v="0"/>
    <s v="Japan"/>
    <x v="2"/>
    <n v="2.52"/>
    <s v="Computer"/>
    <x v="0"/>
    <s v="Windows"/>
    <n v="4"/>
    <n v="5"/>
    <n v="255.12"/>
  </r>
  <r>
    <x v="1628"/>
    <x v="1"/>
    <x v="914"/>
    <x v="1799"/>
    <n v="16"/>
    <n v="2"/>
    <n v="39.33"/>
    <n v="78.66"/>
    <x v="1"/>
    <s v="Mexico"/>
    <x v="1"/>
    <n v="6.16"/>
    <s v="Computer"/>
    <x v="0"/>
    <s v="Linux"/>
    <n v="4"/>
    <n v="2"/>
    <n v="0"/>
  </r>
  <r>
    <x v="1629"/>
    <x v="1"/>
    <x v="914"/>
    <x v="1800"/>
    <n v="48"/>
    <n v="1"/>
    <n v="31.26"/>
    <n v="31.26"/>
    <x v="0"/>
    <s v="Taiwan"/>
    <x v="2"/>
    <n v="4.72"/>
    <s v="Computer"/>
    <x v="1"/>
    <s v="Windows"/>
    <n v="5"/>
    <n v="5"/>
    <n v="31.26"/>
  </r>
  <r>
    <x v="1121"/>
    <x v="1"/>
    <x v="915"/>
    <x v="1801"/>
    <n v="10"/>
    <n v="2"/>
    <n v="19.34"/>
    <n v="38.68"/>
    <x v="0"/>
    <s v="Saudi Arabia"/>
    <x v="0"/>
    <n v="5.15"/>
    <s v="Computer"/>
    <x v="0"/>
    <s v="Linux"/>
    <n v="5"/>
    <n v="5"/>
    <n v="38.68"/>
  </r>
  <r>
    <x v="785"/>
    <x v="0"/>
    <x v="915"/>
    <x v="1802"/>
    <n v="28"/>
    <n v="1"/>
    <n v="5.32"/>
    <n v="5.32"/>
    <x v="0"/>
    <s v="Vietnam"/>
    <x v="0"/>
    <n v="7.7"/>
    <s v="Mobile"/>
    <x v="2"/>
    <s v="Windows"/>
    <n v="5"/>
    <n v="5"/>
    <n v="5.32"/>
  </r>
  <r>
    <x v="1630"/>
    <x v="1"/>
    <x v="916"/>
    <x v="1803"/>
    <n v="95"/>
    <n v="3"/>
    <n v="50.48"/>
    <n v="151.44"/>
    <x v="0"/>
    <s v="Brazil"/>
    <x v="1"/>
    <n v="7.43"/>
    <s v="Computer"/>
    <x v="0"/>
    <s v="Windows"/>
    <n v="4"/>
    <n v="4"/>
    <n v="151.44"/>
  </r>
  <r>
    <x v="1631"/>
    <x v="0"/>
    <x v="917"/>
    <x v="1804"/>
    <n v="32"/>
    <n v="1"/>
    <n v="91.37"/>
    <n v="91.37"/>
    <x v="0"/>
    <s v="Switzerland"/>
    <x v="0"/>
    <n v="2.2799999999999998"/>
    <s v="Computer"/>
    <x v="1"/>
    <s v="Linux"/>
    <n v="5"/>
    <n v="4"/>
    <n v="91.37"/>
  </r>
  <r>
    <x v="1632"/>
    <x v="0"/>
    <x v="917"/>
    <x v="1805"/>
    <n v="95"/>
    <n v="1"/>
    <n v="50.48"/>
    <n v="50.48"/>
    <x v="0"/>
    <s v="Taiwan"/>
    <x v="2"/>
    <n v="4.12"/>
    <s v="Computer"/>
    <x v="0"/>
    <s v="Windows"/>
    <n v="3"/>
    <n v="4"/>
    <n v="50.48"/>
  </r>
  <r>
    <x v="1633"/>
    <x v="1"/>
    <x v="917"/>
    <x v="1806"/>
    <n v="51"/>
    <n v="3"/>
    <n v="50.59"/>
    <n v="151.77000000000001"/>
    <x v="0"/>
    <s v="Spain"/>
    <x v="2"/>
    <n v="0.19"/>
    <s v="Mobile"/>
    <x v="3"/>
    <s v="Windows"/>
    <n v="3"/>
    <n v="2"/>
    <n v="151.77000000000001"/>
  </r>
  <r>
    <x v="1003"/>
    <x v="0"/>
    <x v="918"/>
    <x v="1807"/>
    <n v="20"/>
    <n v="3"/>
    <n v="81.89"/>
    <n v="245.67"/>
    <x v="3"/>
    <s v="Vietnam"/>
    <x v="0"/>
    <n v="0.16"/>
    <s v="Computer"/>
    <x v="1"/>
    <s v="Windows"/>
    <n v="2"/>
    <n v="3"/>
    <n v="0"/>
  </r>
  <r>
    <x v="865"/>
    <x v="1"/>
    <x v="918"/>
    <x v="1808"/>
    <n v="75"/>
    <n v="2"/>
    <n v="32.340000000000003"/>
    <n v="64.680000000000007"/>
    <x v="1"/>
    <s v="Saudi Arabia"/>
    <x v="0"/>
    <n v="8.82"/>
    <s v="Computer"/>
    <x v="1"/>
    <s v="Windows"/>
    <n v="5"/>
    <n v="4"/>
    <n v="0"/>
  </r>
  <r>
    <x v="1634"/>
    <x v="1"/>
    <x v="919"/>
    <x v="1809"/>
    <n v="1"/>
    <n v="3"/>
    <n v="81.91"/>
    <n v="245.73"/>
    <x v="1"/>
    <s v="Spain"/>
    <x v="1"/>
    <n v="0.73"/>
    <s v="Computer"/>
    <x v="1"/>
    <s v="Linux"/>
    <n v="5"/>
    <n v="5"/>
    <n v="0"/>
  </r>
  <r>
    <x v="737"/>
    <x v="1"/>
    <x v="920"/>
    <x v="1810"/>
    <n v="56"/>
    <n v="2"/>
    <n v="87.34"/>
    <n v="174.68"/>
    <x v="0"/>
    <s v="India"/>
    <x v="0"/>
    <n v="2.83"/>
    <s v="Computer"/>
    <x v="0"/>
    <s v="Windows"/>
    <n v="5"/>
    <n v="5"/>
    <n v="174.68"/>
  </r>
  <r>
    <x v="900"/>
    <x v="1"/>
    <x v="920"/>
    <x v="1811"/>
    <n v="33"/>
    <n v="3"/>
    <n v="28.56"/>
    <n v="85.68"/>
    <x v="1"/>
    <s v="South Korea"/>
    <x v="2"/>
    <n v="7.84"/>
    <s v="Computer"/>
    <x v="0"/>
    <s v="Linux"/>
    <n v="2"/>
    <n v="5"/>
    <n v="0"/>
  </r>
  <r>
    <x v="1635"/>
    <x v="0"/>
    <x v="921"/>
    <x v="1812"/>
    <n v="87"/>
    <n v="2"/>
    <n v="50.56"/>
    <n v="101.12"/>
    <x v="0"/>
    <s v="Mexico"/>
    <x v="2"/>
    <n v="5.32"/>
    <s v="Computer"/>
    <x v="0"/>
    <s v="Windows"/>
    <n v="4"/>
    <n v="4"/>
    <n v="101.12"/>
  </r>
  <r>
    <x v="1636"/>
    <x v="1"/>
    <x v="921"/>
    <x v="1813"/>
    <n v="79"/>
    <n v="3"/>
    <n v="33.28"/>
    <n v="99.84"/>
    <x v="2"/>
    <s v="Indonesia"/>
    <x v="2"/>
    <n v="8.09"/>
    <s v="Computer"/>
    <x v="1"/>
    <s v="Windows"/>
    <n v="4"/>
    <n v="5"/>
    <n v="0"/>
  </r>
  <r>
    <x v="1637"/>
    <x v="1"/>
    <x v="922"/>
    <x v="1814"/>
    <n v="61"/>
    <n v="1"/>
    <n v="70.34"/>
    <n v="70.34"/>
    <x v="0"/>
    <s v="Japan"/>
    <x v="2"/>
    <n v="8.99"/>
    <s v="Computer"/>
    <x v="1"/>
    <s v="Windows"/>
    <n v="4"/>
    <n v="5"/>
    <n v="70.34"/>
  </r>
  <r>
    <x v="1473"/>
    <x v="0"/>
    <x v="922"/>
    <x v="1815"/>
    <n v="96"/>
    <n v="1"/>
    <n v="36.96"/>
    <n v="36.96"/>
    <x v="3"/>
    <s v="Turkey"/>
    <x v="1"/>
    <n v="5.63"/>
    <s v="Computer"/>
    <x v="1"/>
    <s v="Windows"/>
    <n v="5"/>
    <n v="4"/>
    <n v="0"/>
  </r>
  <r>
    <x v="914"/>
    <x v="1"/>
    <x v="923"/>
    <x v="1816"/>
    <n v="80"/>
    <n v="1"/>
    <n v="77.64"/>
    <n v="77.64"/>
    <x v="0"/>
    <s v="United States"/>
    <x v="1"/>
    <n v="9.3699999999999992"/>
    <s v="Mobile"/>
    <x v="3"/>
    <s v="Android"/>
    <n v="5"/>
    <n v="5"/>
    <n v="77.64"/>
  </r>
  <r>
    <x v="1638"/>
    <x v="1"/>
    <x v="924"/>
    <x v="1817"/>
    <n v="76"/>
    <n v="1"/>
    <n v="76.67"/>
    <n v="76.67"/>
    <x v="0"/>
    <s v="Italy"/>
    <x v="2"/>
    <n v="3.04"/>
    <s v="Computer"/>
    <x v="0"/>
    <s v="Windows"/>
    <n v="5"/>
    <n v="5"/>
    <n v="76.67"/>
  </r>
  <r>
    <x v="1639"/>
    <x v="0"/>
    <x v="925"/>
    <x v="1818"/>
    <n v="73"/>
    <n v="3"/>
    <n v="30.57"/>
    <n v="91.71"/>
    <x v="3"/>
    <s v="Mexico"/>
    <x v="2"/>
    <n v="8.6300000000000008"/>
    <s v="Computer"/>
    <x v="1"/>
    <s v="Windows"/>
    <n v="5"/>
    <n v="4"/>
    <n v="0"/>
  </r>
  <r>
    <x v="1640"/>
    <x v="1"/>
    <x v="925"/>
    <x v="1819"/>
    <n v="62"/>
    <n v="3"/>
    <n v="81.459999999999994"/>
    <n v="244.38"/>
    <x v="1"/>
    <s v="Italy"/>
    <x v="2"/>
    <n v="0.97"/>
    <s v="Mobile"/>
    <x v="2"/>
    <s v="Windows"/>
    <n v="4"/>
    <n v="3"/>
    <n v="0"/>
  </r>
  <r>
    <x v="1641"/>
    <x v="1"/>
    <x v="925"/>
    <x v="1820"/>
    <n v="84"/>
    <n v="2"/>
    <n v="32.880000000000003"/>
    <n v="65.760000000000005"/>
    <x v="1"/>
    <s v="Brazil"/>
    <x v="2"/>
    <n v="8.67"/>
    <s v="Computer"/>
    <x v="0"/>
    <s v="Windows"/>
    <n v="4"/>
    <n v="4"/>
    <n v="0"/>
  </r>
  <r>
    <x v="16"/>
    <x v="1"/>
    <x v="925"/>
    <x v="1821"/>
    <n v="5"/>
    <n v="1"/>
    <n v="11.97"/>
    <n v="11.97"/>
    <x v="3"/>
    <s v="Poland"/>
    <x v="2"/>
    <n v="2.74"/>
    <s v="Computer"/>
    <x v="0"/>
    <s v="Windows"/>
    <n v="4"/>
    <n v="5"/>
    <n v="0"/>
  </r>
  <r>
    <x v="856"/>
    <x v="1"/>
    <x v="926"/>
    <x v="1822"/>
    <n v="96"/>
    <n v="3"/>
    <n v="36.96"/>
    <n v="110.88"/>
    <x v="0"/>
    <s v="Turkey"/>
    <x v="0"/>
    <n v="9.0399999999999991"/>
    <s v="Mobile"/>
    <x v="2"/>
    <s v="Windows"/>
    <n v="5"/>
    <n v="4"/>
    <n v="110.88"/>
  </r>
  <r>
    <x v="1642"/>
    <x v="1"/>
    <x v="926"/>
    <x v="1823"/>
    <n v="19"/>
    <n v="1"/>
    <n v="13.2"/>
    <n v="13.2"/>
    <x v="0"/>
    <s v="Japan"/>
    <x v="2"/>
    <n v="1.1399999999999999"/>
    <s v="Mobile"/>
    <x v="2"/>
    <s v="Android"/>
    <n v="5"/>
    <n v="4"/>
    <n v="13.2"/>
  </r>
  <r>
    <x v="1643"/>
    <x v="1"/>
    <x v="927"/>
    <x v="1824"/>
    <n v="95"/>
    <n v="2"/>
    <n v="50.48"/>
    <n v="100.96"/>
    <x v="0"/>
    <s v="United Kingdom"/>
    <x v="2"/>
    <n v="8.93"/>
    <s v="Mobile"/>
    <x v="3"/>
    <s v="Windows"/>
    <n v="5"/>
    <n v="3"/>
    <n v="100.96"/>
  </r>
  <r>
    <x v="718"/>
    <x v="1"/>
    <x v="928"/>
    <x v="1825"/>
    <n v="76"/>
    <n v="3"/>
    <n v="76.67"/>
    <n v="230.01"/>
    <x v="0"/>
    <s v="South Korea"/>
    <x v="0"/>
    <n v="0.12"/>
    <s v="Computer"/>
    <x v="1"/>
    <s v="Windows"/>
    <n v="4"/>
    <n v="4"/>
    <n v="230.01"/>
  </r>
  <r>
    <x v="1644"/>
    <x v="1"/>
    <x v="928"/>
    <x v="1826"/>
    <n v="96"/>
    <n v="3"/>
    <n v="36.96"/>
    <n v="110.88"/>
    <x v="0"/>
    <s v="Japan"/>
    <x v="1"/>
    <n v="5.66"/>
    <s v="Computer"/>
    <x v="1"/>
    <s v="Windows"/>
    <n v="5"/>
    <n v="4"/>
    <n v="110.88"/>
  </r>
  <r>
    <x v="1645"/>
    <x v="0"/>
    <x v="929"/>
    <x v="1827"/>
    <n v="56"/>
    <n v="3"/>
    <n v="87.34"/>
    <n v="262.02"/>
    <x v="0"/>
    <s v="United States"/>
    <x v="2"/>
    <n v="0.18"/>
    <s v="Mobile"/>
    <x v="3"/>
    <s v="Windows"/>
    <n v="5"/>
    <n v="2"/>
    <n v="262.02"/>
  </r>
  <r>
    <x v="1646"/>
    <x v="1"/>
    <x v="929"/>
    <x v="1828"/>
    <n v="73"/>
    <n v="2"/>
    <n v="30.57"/>
    <n v="61.14"/>
    <x v="1"/>
    <s v="Canada"/>
    <x v="1"/>
    <n v="8.65"/>
    <s v="Mobile"/>
    <x v="3"/>
    <s v="Android"/>
    <n v="4"/>
    <n v="5"/>
    <n v="0"/>
  </r>
  <r>
    <x v="1446"/>
    <x v="1"/>
    <x v="930"/>
    <x v="1829"/>
    <n v="94"/>
    <n v="3"/>
    <n v="17.63"/>
    <n v="52.89"/>
    <x v="1"/>
    <s v="Taiwan"/>
    <x v="1"/>
    <n v="3.97"/>
    <s v="Computer"/>
    <x v="0"/>
    <s v="Windows"/>
    <n v="5"/>
    <n v="5"/>
    <n v="0"/>
  </r>
  <r>
    <x v="1647"/>
    <x v="1"/>
    <x v="930"/>
    <x v="1830"/>
    <n v="3"/>
    <n v="2"/>
    <n v="97.19"/>
    <n v="194.38"/>
    <x v="3"/>
    <s v="Thailand"/>
    <x v="2"/>
    <n v="2.29"/>
    <s v="Computer"/>
    <x v="1"/>
    <s v="Linux"/>
    <n v="5"/>
    <n v="4"/>
    <n v="0"/>
  </r>
  <r>
    <x v="1648"/>
    <x v="0"/>
    <x v="930"/>
    <x v="1831"/>
    <n v="15"/>
    <n v="3"/>
    <n v="6.32"/>
    <n v="18.96"/>
    <x v="0"/>
    <s v="South Korea"/>
    <x v="0"/>
    <n v="5.59"/>
    <s v="Computer"/>
    <x v="0"/>
    <s v="Windows"/>
    <n v="5"/>
    <n v="5"/>
    <n v="18.96"/>
  </r>
  <r>
    <x v="1649"/>
    <x v="0"/>
    <x v="931"/>
    <x v="1832"/>
    <n v="3"/>
    <n v="1"/>
    <n v="97.19"/>
    <n v="97.19"/>
    <x v="0"/>
    <s v="Mexico"/>
    <x v="0"/>
    <n v="2.58"/>
    <s v="Mobile"/>
    <x v="2"/>
    <s v="Windows"/>
    <n v="5"/>
    <n v="4"/>
    <n v="97.19"/>
  </r>
  <r>
    <x v="1650"/>
    <x v="1"/>
    <x v="932"/>
    <x v="1833"/>
    <n v="51"/>
    <n v="1"/>
    <n v="50.59"/>
    <n v="50.59"/>
    <x v="0"/>
    <s v="Canada"/>
    <x v="1"/>
    <n v="1.6"/>
    <s v="Computer"/>
    <x v="0"/>
    <s v="Windows"/>
    <n v="2"/>
    <n v="5"/>
    <n v="50.59"/>
  </r>
  <r>
    <x v="1651"/>
    <x v="1"/>
    <x v="933"/>
    <x v="1834"/>
    <n v="24"/>
    <n v="2"/>
    <n v="99.58"/>
    <n v="199.16"/>
    <x v="0"/>
    <s v="Japan"/>
    <x v="1"/>
    <n v="1.21"/>
    <s v="Computer"/>
    <x v="0"/>
    <s v="Windows"/>
    <n v="5"/>
    <n v="5"/>
    <n v="199.16"/>
  </r>
  <r>
    <x v="1652"/>
    <x v="1"/>
    <x v="933"/>
    <x v="1835"/>
    <n v="96"/>
    <n v="3"/>
    <n v="36.96"/>
    <n v="110.88"/>
    <x v="3"/>
    <s v="India"/>
    <x v="0"/>
    <n v="2.94"/>
    <s v="Mobile"/>
    <x v="2"/>
    <s v="Windows"/>
    <n v="5"/>
    <n v="5"/>
    <n v="0"/>
  </r>
  <r>
    <x v="1653"/>
    <x v="1"/>
    <x v="934"/>
    <x v="1836"/>
    <n v="69"/>
    <n v="1"/>
    <n v="96.47"/>
    <n v="96.47"/>
    <x v="0"/>
    <s v="United States"/>
    <x v="2"/>
    <n v="8.58"/>
    <s v="Mobile"/>
    <x v="3"/>
    <s v="Windows"/>
    <n v="3"/>
    <n v="5"/>
    <n v="96.47"/>
  </r>
  <r>
    <x v="1654"/>
    <x v="1"/>
    <x v="934"/>
    <x v="1837"/>
    <n v="93"/>
    <n v="3"/>
    <n v="67.459999999999994"/>
    <n v="202.38"/>
    <x v="1"/>
    <s v="Switzerland"/>
    <x v="2"/>
    <n v="1.38"/>
    <s v="Computer"/>
    <x v="0"/>
    <s v="Windows"/>
    <n v="3"/>
    <n v="4"/>
    <n v="0"/>
  </r>
  <r>
    <x v="1061"/>
    <x v="1"/>
    <x v="935"/>
    <x v="1838"/>
    <n v="9"/>
    <n v="3"/>
    <n v="73.83"/>
    <n v="221.49"/>
    <x v="0"/>
    <s v="Egypt"/>
    <x v="2"/>
    <n v="4.3600000000000003"/>
    <s v="Computer"/>
    <x v="1"/>
    <s v="Windows"/>
    <n v="5"/>
    <n v="4"/>
    <n v="221.49"/>
  </r>
  <r>
    <x v="1655"/>
    <x v="0"/>
    <x v="935"/>
    <x v="1839"/>
    <n v="15"/>
    <n v="3"/>
    <n v="6.32"/>
    <n v="18.96"/>
    <x v="0"/>
    <s v="Canada"/>
    <x v="0"/>
    <n v="4.0199999999999996"/>
    <s v="Computer"/>
    <x v="0"/>
    <s v="Windows"/>
    <n v="4"/>
    <n v="4"/>
    <n v="18.96"/>
  </r>
  <r>
    <x v="1656"/>
    <x v="1"/>
    <x v="936"/>
    <x v="1840"/>
    <n v="23"/>
    <n v="2"/>
    <n v="95.72"/>
    <n v="191.44"/>
    <x v="3"/>
    <s v="Taiwan"/>
    <x v="2"/>
    <n v="9.07"/>
    <s v="Computer"/>
    <x v="1"/>
    <s v="Windows"/>
    <n v="5"/>
    <n v="4"/>
    <n v="0"/>
  </r>
  <r>
    <x v="1657"/>
    <x v="0"/>
    <x v="937"/>
    <x v="1841"/>
    <n v="91"/>
    <n v="1"/>
    <n v="67.48"/>
    <n v="67.48"/>
    <x v="2"/>
    <s v="United States"/>
    <x v="2"/>
    <n v="4.88"/>
    <s v="Computer"/>
    <x v="1"/>
    <s v="Windows"/>
    <n v="5"/>
    <n v="4"/>
    <n v="0"/>
  </r>
  <r>
    <x v="1658"/>
    <x v="1"/>
    <x v="937"/>
    <x v="1842"/>
    <n v="97"/>
    <n v="1"/>
    <n v="56.74"/>
    <n v="56.74"/>
    <x v="0"/>
    <s v="Japan"/>
    <x v="0"/>
    <n v="1.72"/>
    <s v="Computer"/>
    <x v="0"/>
    <s v="Windows"/>
    <n v="4"/>
    <n v="4"/>
    <n v="56.74"/>
  </r>
  <r>
    <x v="1659"/>
    <x v="0"/>
    <x v="937"/>
    <x v="1843"/>
    <n v="6"/>
    <n v="1"/>
    <n v="8.07"/>
    <n v="8.07"/>
    <x v="0"/>
    <s v="Italy"/>
    <x v="2"/>
    <n v="0.68"/>
    <s v="Mobile"/>
    <x v="3"/>
    <s v="Android"/>
    <n v="5"/>
    <n v="5"/>
    <n v="8.07"/>
  </r>
  <r>
    <x v="1660"/>
    <x v="1"/>
    <x v="938"/>
    <x v="1844"/>
    <n v="12"/>
    <n v="3"/>
    <n v="86.11"/>
    <n v="258.33"/>
    <x v="0"/>
    <s v="South Korea"/>
    <x v="0"/>
    <n v="7.39"/>
    <s v="Mobile"/>
    <x v="3"/>
    <s v="Android"/>
    <n v="5"/>
    <n v="5"/>
    <n v="258.33"/>
  </r>
  <r>
    <x v="1661"/>
    <x v="1"/>
    <x v="938"/>
    <x v="1845"/>
    <n v="23"/>
    <n v="2"/>
    <n v="95.72"/>
    <n v="191.44"/>
    <x v="0"/>
    <s v="South Korea"/>
    <x v="1"/>
    <n v="8.57"/>
    <s v="Computer"/>
    <x v="1"/>
    <s v="Windows"/>
    <n v="5"/>
    <n v="2"/>
    <n v="191.44"/>
  </r>
  <r>
    <x v="1662"/>
    <x v="0"/>
    <x v="939"/>
    <x v="1846"/>
    <n v="39"/>
    <n v="2"/>
    <n v="41.61"/>
    <n v="83.22"/>
    <x v="0"/>
    <s v="United States"/>
    <x v="1"/>
    <n v="7.98"/>
    <s v="Computer"/>
    <x v="0"/>
    <s v="Windows"/>
    <n v="5"/>
    <n v="5"/>
    <n v="83.22"/>
  </r>
  <r>
    <x v="1663"/>
    <x v="1"/>
    <x v="939"/>
    <x v="1847"/>
    <n v="96"/>
    <n v="1"/>
    <n v="36.96"/>
    <n v="36.96"/>
    <x v="0"/>
    <s v="France"/>
    <x v="2"/>
    <n v="0.81"/>
    <s v="Computer"/>
    <x v="1"/>
    <s v="Mac"/>
    <n v="5"/>
    <n v="4"/>
    <n v="36.96"/>
  </r>
  <r>
    <x v="1664"/>
    <x v="1"/>
    <x v="939"/>
    <x v="1848"/>
    <n v="89"/>
    <n v="3"/>
    <n v="37.61"/>
    <n v="112.83"/>
    <x v="0"/>
    <s v="South Korea"/>
    <x v="0"/>
    <n v="6.58"/>
    <s v="Computer"/>
    <x v="1"/>
    <s v="Mac"/>
    <n v="3"/>
    <n v="5"/>
    <n v="112.83"/>
  </r>
  <r>
    <x v="1665"/>
    <x v="1"/>
    <x v="939"/>
    <x v="1849"/>
    <n v="29"/>
    <n v="1"/>
    <n v="1.91"/>
    <n v="1.91"/>
    <x v="1"/>
    <s v="Belgium"/>
    <x v="2"/>
    <n v="7.35"/>
    <s v="Mobile"/>
    <x v="3"/>
    <s v="Windows"/>
    <n v="5"/>
    <n v="5"/>
    <n v="0"/>
  </r>
  <r>
    <x v="1666"/>
    <x v="1"/>
    <x v="940"/>
    <x v="1850"/>
    <n v="96"/>
    <n v="1"/>
    <n v="36.96"/>
    <n v="36.96"/>
    <x v="1"/>
    <s v="United Kingdom"/>
    <x v="0"/>
    <n v="9.0500000000000007"/>
    <s v="Mobile"/>
    <x v="2"/>
    <s v="Windows"/>
    <n v="4"/>
    <n v="5"/>
    <n v="0"/>
  </r>
  <r>
    <x v="1667"/>
    <x v="1"/>
    <x v="941"/>
    <x v="1851"/>
    <n v="64"/>
    <n v="3"/>
    <n v="35.229999999999997"/>
    <n v="105.69"/>
    <x v="1"/>
    <s v="Germany"/>
    <x v="2"/>
    <n v="4.12"/>
    <s v="Computer"/>
    <x v="1"/>
    <s v="Windows"/>
    <n v="5"/>
    <n v="5"/>
    <n v="0"/>
  </r>
  <r>
    <x v="1350"/>
    <x v="1"/>
    <x v="942"/>
    <x v="1852"/>
    <n v="51"/>
    <n v="3"/>
    <n v="50.59"/>
    <n v="151.77000000000001"/>
    <x v="1"/>
    <s v="Russia"/>
    <x v="2"/>
    <n v="2.73"/>
    <s v="Mobile"/>
    <x v="2"/>
    <s v="iOS"/>
    <n v="2"/>
    <n v="5"/>
    <n v="0"/>
  </r>
  <r>
    <x v="1668"/>
    <x v="1"/>
    <x v="942"/>
    <x v="1853"/>
    <n v="43"/>
    <n v="2"/>
    <n v="30.66"/>
    <n v="61.32"/>
    <x v="0"/>
    <s v="China"/>
    <x v="1"/>
    <n v="1.74"/>
    <s v="Computer"/>
    <x v="1"/>
    <s v="Windows"/>
    <n v="5"/>
    <n v="4"/>
    <n v="61.32"/>
  </r>
  <r>
    <x v="1669"/>
    <x v="0"/>
    <x v="942"/>
    <x v="1854"/>
    <n v="92"/>
    <n v="2"/>
    <n v="58.5"/>
    <n v="117"/>
    <x v="0"/>
    <s v="Taiwan"/>
    <x v="0"/>
    <n v="7.82"/>
    <s v="Computer"/>
    <x v="0"/>
    <s v="Windows"/>
    <n v="5"/>
    <n v="4"/>
    <n v="117"/>
  </r>
  <r>
    <x v="1670"/>
    <x v="1"/>
    <x v="943"/>
    <x v="1855"/>
    <n v="41"/>
    <n v="1"/>
    <n v="32.33"/>
    <n v="32.33"/>
    <x v="2"/>
    <s v="Spain"/>
    <x v="0"/>
    <n v="9.99"/>
    <s v="Computer"/>
    <x v="1"/>
    <s v="Windows"/>
    <n v="3"/>
    <n v="3"/>
    <n v="0"/>
  </r>
  <r>
    <x v="1671"/>
    <x v="1"/>
    <x v="943"/>
    <x v="1856"/>
    <n v="32"/>
    <n v="3"/>
    <n v="91.37"/>
    <n v="274.11"/>
    <x v="3"/>
    <s v="Vietnam"/>
    <x v="1"/>
    <n v="5.96"/>
    <s v="Mobile"/>
    <x v="3"/>
    <s v="Android"/>
    <n v="4"/>
    <n v="5"/>
    <n v="0"/>
  </r>
  <r>
    <x v="1672"/>
    <x v="0"/>
    <x v="944"/>
    <x v="1857"/>
    <n v="90"/>
    <n v="1"/>
    <n v="21.51"/>
    <n v="21.51"/>
    <x v="3"/>
    <s v="United Kingdom"/>
    <x v="2"/>
    <n v="9.9600000000000009"/>
    <s v="Mobile"/>
    <x v="2"/>
    <s v="Android"/>
    <n v="4"/>
    <n v="3"/>
    <n v="0"/>
  </r>
  <r>
    <x v="1552"/>
    <x v="1"/>
    <x v="945"/>
    <x v="1858"/>
    <n v="20"/>
    <n v="2"/>
    <n v="81.89"/>
    <n v="163.78"/>
    <x v="0"/>
    <s v="United States"/>
    <x v="1"/>
    <n v="7.65"/>
    <s v="Computer"/>
    <x v="0"/>
    <s v="Windows"/>
    <n v="5"/>
    <n v="5"/>
    <n v="163.78"/>
  </r>
  <r>
    <x v="1673"/>
    <x v="1"/>
    <x v="945"/>
    <x v="1859"/>
    <n v="58"/>
    <n v="2"/>
    <n v="74.55"/>
    <n v="149.1"/>
    <x v="0"/>
    <s v="France"/>
    <x v="0"/>
    <n v="6.58"/>
    <s v="Computer"/>
    <x v="1"/>
    <s v="Windows"/>
    <n v="5"/>
    <n v="5"/>
    <n v="149.1"/>
  </r>
  <r>
    <x v="1674"/>
    <x v="0"/>
    <x v="946"/>
    <x v="1860"/>
    <n v="26"/>
    <n v="1"/>
    <n v="34.43"/>
    <n v="34.43"/>
    <x v="0"/>
    <s v="South Korea"/>
    <x v="1"/>
    <n v="8.48"/>
    <s v="Computer"/>
    <x v="1"/>
    <s v="Mac"/>
    <n v="3"/>
    <n v="5"/>
    <n v="34.43"/>
  </r>
  <r>
    <x v="1675"/>
    <x v="1"/>
    <x v="946"/>
    <x v="1861"/>
    <n v="48"/>
    <n v="3"/>
    <n v="31.26"/>
    <n v="93.78"/>
    <x v="0"/>
    <s v="Japan"/>
    <x v="0"/>
    <n v="1.89"/>
    <s v="Computer"/>
    <x v="1"/>
    <s v="Windows"/>
    <n v="5"/>
    <n v="4"/>
    <n v="93.78"/>
  </r>
  <r>
    <x v="1676"/>
    <x v="1"/>
    <x v="946"/>
    <x v="1862"/>
    <n v="41"/>
    <n v="1"/>
    <n v="32.33"/>
    <n v="32.33"/>
    <x v="1"/>
    <s v="India"/>
    <x v="2"/>
    <n v="9.5399999999999991"/>
    <s v="Computer"/>
    <x v="1"/>
    <s v="Mac"/>
    <n v="4"/>
    <n v="5"/>
    <n v="0"/>
  </r>
  <r>
    <x v="1677"/>
    <x v="0"/>
    <x v="947"/>
    <x v="1863"/>
    <n v="25"/>
    <n v="2"/>
    <n v="11.29"/>
    <n v="22.58"/>
    <x v="3"/>
    <s v="Australia"/>
    <x v="1"/>
    <n v="7.34"/>
    <s v="Computer"/>
    <x v="1"/>
    <s v="Windows"/>
    <n v="4"/>
    <n v="5"/>
    <n v="0"/>
  </r>
  <r>
    <x v="1678"/>
    <x v="0"/>
    <x v="947"/>
    <x v="1864"/>
    <n v="9"/>
    <n v="2"/>
    <n v="73.83"/>
    <n v="147.66"/>
    <x v="0"/>
    <s v="Germany"/>
    <x v="0"/>
    <n v="6.86"/>
    <s v="Computer"/>
    <x v="1"/>
    <s v="Windows"/>
    <n v="5"/>
    <n v="2"/>
    <n v="147.66"/>
  </r>
  <r>
    <x v="1679"/>
    <x v="0"/>
    <x v="948"/>
    <x v="1865"/>
    <n v="79"/>
    <n v="1"/>
    <n v="33.28"/>
    <n v="33.28"/>
    <x v="0"/>
    <s v="South Korea"/>
    <x v="0"/>
    <n v="8.57"/>
    <s v="Computer"/>
    <x v="1"/>
    <s v="Windows"/>
    <n v="5"/>
    <n v="5"/>
    <n v="33.28"/>
  </r>
  <r>
    <x v="691"/>
    <x v="0"/>
    <x v="948"/>
    <x v="1866"/>
    <n v="79"/>
    <n v="3"/>
    <n v="33.28"/>
    <n v="99.84"/>
    <x v="3"/>
    <s v="Switzerland"/>
    <x v="1"/>
    <n v="8.36"/>
    <s v="Computer"/>
    <x v="1"/>
    <s v="Windows"/>
    <n v="4"/>
    <n v="3"/>
    <n v="0"/>
  </r>
  <r>
    <x v="1680"/>
    <x v="1"/>
    <x v="948"/>
    <x v="1867"/>
    <n v="63"/>
    <n v="1"/>
    <n v="57.12"/>
    <n v="57.12"/>
    <x v="0"/>
    <s v="Turkey"/>
    <x v="2"/>
    <n v="1.46"/>
    <s v="Computer"/>
    <x v="0"/>
    <s v="Windows"/>
    <n v="5"/>
    <n v="5"/>
    <n v="57.12"/>
  </r>
  <r>
    <x v="1681"/>
    <x v="1"/>
    <x v="948"/>
    <x v="1868"/>
    <n v="28"/>
    <n v="2"/>
    <n v="5.32"/>
    <n v="10.64"/>
    <x v="1"/>
    <s v="France"/>
    <x v="0"/>
    <n v="4.75"/>
    <s v="Mobile"/>
    <x v="3"/>
    <s v="iOS"/>
    <n v="5"/>
    <n v="3"/>
    <n v="0"/>
  </r>
  <r>
    <x v="1682"/>
    <x v="1"/>
    <x v="949"/>
    <x v="1869"/>
    <n v="26"/>
    <n v="2"/>
    <n v="34.43"/>
    <n v="68.86"/>
    <x v="0"/>
    <s v="Italy"/>
    <x v="0"/>
    <n v="9.35"/>
    <s v="Computer"/>
    <x v="1"/>
    <s v="Windows"/>
    <n v="4"/>
    <n v="5"/>
    <n v="68.86"/>
  </r>
  <r>
    <x v="1683"/>
    <x v="1"/>
    <x v="950"/>
    <x v="1870"/>
    <n v="86"/>
    <n v="1"/>
    <n v="93.47"/>
    <n v="93.47"/>
    <x v="0"/>
    <s v="United States"/>
    <x v="0"/>
    <n v="7.44"/>
    <s v="Mobile"/>
    <x v="3"/>
    <s v="Android"/>
    <n v="3"/>
    <n v="5"/>
    <n v="93.47"/>
  </r>
  <r>
    <x v="1684"/>
    <x v="1"/>
    <x v="950"/>
    <x v="1871"/>
    <n v="3"/>
    <n v="2"/>
    <n v="97.19"/>
    <n v="194.38"/>
    <x v="3"/>
    <s v="Australia"/>
    <x v="0"/>
    <n v="4.41"/>
    <s v="Mobile"/>
    <x v="3"/>
    <s v="iOS"/>
    <n v="3"/>
    <n v="5"/>
    <n v="0"/>
  </r>
  <r>
    <x v="803"/>
    <x v="0"/>
    <x v="950"/>
    <x v="1872"/>
    <n v="93"/>
    <n v="3"/>
    <n v="67.459999999999994"/>
    <n v="202.38"/>
    <x v="1"/>
    <s v="Australia"/>
    <x v="2"/>
    <n v="2.23"/>
    <s v="Computer"/>
    <x v="0"/>
    <s v="Windows"/>
    <n v="3"/>
    <n v="5"/>
    <n v="0"/>
  </r>
  <r>
    <x v="979"/>
    <x v="1"/>
    <x v="951"/>
    <x v="1873"/>
    <n v="10"/>
    <n v="3"/>
    <n v="19.34"/>
    <n v="58.02"/>
    <x v="0"/>
    <s v="Italy"/>
    <x v="2"/>
    <n v="0.49"/>
    <s v="Computer"/>
    <x v="1"/>
    <s v="Windows"/>
    <n v="4"/>
    <n v="5"/>
    <n v="58.02"/>
  </r>
  <r>
    <x v="1685"/>
    <x v="1"/>
    <x v="951"/>
    <x v="1874"/>
    <n v="14"/>
    <n v="2"/>
    <n v="89.76"/>
    <n v="179.52"/>
    <x v="0"/>
    <s v="India"/>
    <x v="2"/>
    <n v="7.04"/>
    <s v="Computer"/>
    <x v="0"/>
    <s v="Windows"/>
    <n v="5"/>
    <n v="3"/>
    <n v="179.52"/>
  </r>
  <r>
    <x v="1686"/>
    <x v="1"/>
    <x v="952"/>
    <x v="1875"/>
    <n v="63"/>
    <n v="2"/>
    <n v="57.12"/>
    <n v="114.24"/>
    <x v="1"/>
    <s v="Canada"/>
    <x v="2"/>
    <n v="5.24"/>
    <s v="Computer"/>
    <x v="0"/>
    <s v="Windows"/>
    <n v="5"/>
    <n v="5"/>
    <n v="0"/>
  </r>
  <r>
    <x v="1687"/>
    <x v="1"/>
    <x v="952"/>
    <x v="1876"/>
    <n v="1"/>
    <n v="2"/>
    <n v="81.91"/>
    <n v="163.82"/>
    <x v="0"/>
    <s v="Brazil"/>
    <x v="2"/>
    <n v="2.5299999999999998"/>
    <s v="Mobile"/>
    <x v="2"/>
    <s v="Android"/>
    <n v="5"/>
    <n v="3"/>
    <n v="163.82"/>
  </r>
  <r>
    <x v="1688"/>
    <x v="0"/>
    <x v="952"/>
    <x v="1877"/>
    <n v="66"/>
    <n v="2"/>
    <n v="56.01"/>
    <n v="112.02"/>
    <x v="3"/>
    <s v="Indonesia"/>
    <x v="2"/>
    <n v="4.53"/>
    <s v="Computer"/>
    <x v="1"/>
    <s v="Windows"/>
    <n v="3"/>
    <n v="4"/>
    <n v="0"/>
  </r>
  <r>
    <x v="406"/>
    <x v="0"/>
    <x v="953"/>
    <x v="1878"/>
    <n v="53"/>
    <n v="3"/>
    <n v="7.51"/>
    <n v="22.53"/>
    <x v="1"/>
    <s v="Italy"/>
    <x v="2"/>
    <n v="4.16"/>
    <s v="Computer"/>
    <x v="0"/>
    <s v="Windows"/>
    <n v="4"/>
    <n v="3"/>
    <n v="0"/>
  </r>
  <r>
    <x v="1689"/>
    <x v="1"/>
    <x v="954"/>
    <x v="1879"/>
    <n v="17"/>
    <n v="1"/>
    <n v="18.86"/>
    <n v="18.86"/>
    <x v="1"/>
    <s v="France"/>
    <x v="2"/>
    <n v="9.61"/>
    <s v="Mobile"/>
    <x v="2"/>
    <s v="Android"/>
    <n v="5"/>
    <n v="4"/>
    <n v="0"/>
  </r>
  <r>
    <x v="1690"/>
    <x v="1"/>
    <x v="955"/>
    <x v="1880"/>
    <n v="44"/>
    <n v="2"/>
    <n v="52.78"/>
    <n v="105.56"/>
    <x v="2"/>
    <s v="Argentina"/>
    <x v="2"/>
    <n v="8.1999999999999993"/>
    <s v="Mobile"/>
    <x v="3"/>
    <s v="Android"/>
    <n v="4"/>
    <n v="5"/>
    <n v="0"/>
  </r>
  <r>
    <x v="830"/>
    <x v="0"/>
    <x v="955"/>
    <x v="1881"/>
    <n v="82"/>
    <n v="2"/>
    <n v="5.82"/>
    <n v="11.64"/>
    <x v="1"/>
    <s v="Germany"/>
    <x v="0"/>
    <n v="0.35"/>
    <s v="Computer"/>
    <x v="1"/>
    <s v="Windows"/>
    <n v="4"/>
    <n v="5"/>
    <n v="0"/>
  </r>
  <r>
    <x v="1691"/>
    <x v="0"/>
    <x v="956"/>
    <x v="1882"/>
    <n v="64"/>
    <n v="2"/>
    <n v="35.229999999999997"/>
    <n v="70.459999999999994"/>
    <x v="0"/>
    <s v="Japan"/>
    <x v="2"/>
    <n v="1.93"/>
    <s v="Mobile"/>
    <x v="3"/>
    <s v="Android"/>
    <n v="3"/>
    <n v="5"/>
    <n v="70.459999999999994"/>
  </r>
  <r>
    <x v="1692"/>
    <x v="0"/>
    <x v="956"/>
    <x v="1883"/>
    <n v="69"/>
    <n v="3"/>
    <n v="96.47"/>
    <n v="289.41000000000003"/>
    <x v="0"/>
    <s v="United Kingdom"/>
    <x v="2"/>
    <n v="7.61"/>
    <s v="Computer"/>
    <x v="0"/>
    <s v="Windows"/>
    <n v="3"/>
    <n v="5"/>
    <n v="289.41000000000003"/>
  </r>
  <r>
    <x v="1693"/>
    <x v="1"/>
    <x v="957"/>
    <x v="1884"/>
    <n v="3"/>
    <n v="1"/>
    <n v="97.19"/>
    <n v="97.19"/>
    <x v="0"/>
    <s v="United Kingdom"/>
    <x v="0"/>
    <n v="3.76"/>
    <s v="Computer"/>
    <x v="0"/>
    <s v="Linux"/>
    <n v="4"/>
    <n v="5"/>
    <n v="97.19"/>
  </r>
  <r>
    <x v="1694"/>
    <x v="1"/>
    <x v="957"/>
    <x v="1885"/>
    <n v="23"/>
    <n v="2"/>
    <n v="95.72"/>
    <n v="191.44"/>
    <x v="0"/>
    <s v="Belgium"/>
    <x v="0"/>
    <n v="4.13"/>
    <s v="Computer"/>
    <x v="1"/>
    <s v="Windows"/>
    <n v="5"/>
    <n v="4"/>
    <n v="191.44"/>
  </r>
  <r>
    <x v="1695"/>
    <x v="1"/>
    <x v="958"/>
    <x v="1886"/>
    <n v="25"/>
    <n v="2"/>
    <n v="11.29"/>
    <n v="22.58"/>
    <x v="0"/>
    <s v="Vietnam"/>
    <x v="1"/>
    <n v="0.4"/>
    <s v="Computer"/>
    <x v="1"/>
    <s v="Windows"/>
    <n v="4"/>
    <n v="5"/>
    <n v="22.58"/>
  </r>
  <r>
    <x v="1696"/>
    <x v="0"/>
    <x v="959"/>
    <x v="1887"/>
    <n v="100"/>
    <n v="3"/>
    <n v="98.59"/>
    <n v="295.77"/>
    <x v="1"/>
    <s v="Spain"/>
    <x v="0"/>
    <n v="5.36"/>
    <s v="Computer"/>
    <x v="1"/>
    <s v="Windows"/>
    <n v="4"/>
    <n v="3"/>
    <n v="0"/>
  </r>
  <r>
    <x v="1697"/>
    <x v="1"/>
    <x v="959"/>
    <x v="1888"/>
    <n v="64"/>
    <n v="3"/>
    <n v="35.229999999999997"/>
    <n v="105.69"/>
    <x v="0"/>
    <s v="Taiwan"/>
    <x v="1"/>
    <n v="1.87"/>
    <s v="Mobile"/>
    <x v="2"/>
    <s v="Android"/>
    <n v="5"/>
    <n v="4"/>
    <n v="105.69"/>
  </r>
  <r>
    <x v="1698"/>
    <x v="1"/>
    <x v="960"/>
    <x v="1889"/>
    <n v="80"/>
    <n v="1"/>
    <n v="77.64"/>
    <n v="77.64"/>
    <x v="0"/>
    <s v="United Kingdom"/>
    <x v="1"/>
    <n v="9.27"/>
    <s v="Computer"/>
    <x v="0"/>
    <s v="Windows"/>
    <n v="3"/>
    <n v="3"/>
    <n v="77.64"/>
  </r>
  <r>
    <x v="1699"/>
    <x v="1"/>
    <x v="961"/>
    <x v="1890"/>
    <n v="48"/>
    <n v="3"/>
    <n v="31.26"/>
    <n v="93.78"/>
    <x v="1"/>
    <s v="South Korea"/>
    <x v="0"/>
    <n v="0.75"/>
    <s v="Computer"/>
    <x v="0"/>
    <s v="Windows"/>
    <n v="4"/>
    <n v="5"/>
    <n v="0"/>
  </r>
  <r>
    <x v="1700"/>
    <x v="1"/>
    <x v="961"/>
    <x v="1891"/>
    <n v="28"/>
    <n v="3"/>
    <n v="5.32"/>
    <n v="15.96"/>
    <x v="0"/>
    <s v="Spain"/>
    <x v="0"/>
    <n v="9.49"/>
    <s v="Computer"/>
    <x v="1"/>
    <s v="Windows"/>
    <n v="5"/>
    <n v="5"/>
    <n v="15.96"/>
  </r>
  <r>
    <x v="1701"/>
    <x v="1"/>
    <x v="962"/>
    <x v="1892"/>
    <n v="17"/>
    <n v="3"/>
    <n v="18.86"/>
    <n v="56.58"/>
    <x v="2"/>
    <s v="Philippines"/>
    <x v="2"/>
    <n v="9.18"/>
    <s v="Computer"/>
    <x v="0"/>
    <s v="Windows"/>
    <n v="4"/>
    <n v="3"/>
    <n v="0"/>
  </r>
  <r>
    <x v="1702"/>
    <x v="1"/>
    <x v="963"/>
    <x v="1893"/>
    <n v="69"/>
    <n v="1"/>
    <n v="96.47"/>
    <n v="96.47"/>
    <x v="2"/>
    <s v="Italy"/>
    <x v="2"/>
    <n v="0.52"/>
    <s v="Computer"/>
    <x v="0"/>
    <s v="Windows"/>
    <n v="4"/>
    <n v="4"/>
    <n v="0"/>
  </r>
  <r>
    <x v="1703"/>
    <x v="0"/>
    <x v="963"/>
    <x v="1894"/>
    <n v="87"/>
    <n v="1"/>
    <n v="50.56"/>
    <n v="50.56"/>
    <x v="1"/>
    <s v="United States"/>
    <x v="0"/>
    <n v="6.73"/>
    <s v="Computer"/>
    <x v="0"/>
    <s v="Linux"/>
    <n v="4"/>
    <n v="5"/>
    <n v="0"/>
  </r>
  <r>
    <x v="1704"/>
    <x v="1"/>
    <x v="964"/>
    <x v="1895"/>
    <n v="39"/>
    <n v="2"/>
    <n v="41.61"/>
    <n v="83.22"/>
    <x v="1"/>
    <s v="Saudi Arabia"/>
    <x v="0"/>
    <n v="8.4499999999999993"/>
    <s v="Computer"/>
    <x v="1"/>
    <s v="Windows"/>
    <n v="1"/>
    <n v="3"/>
    <n v="0"/>
  </r>
  <r>
    <x v="1705"/>
    <x v="1"/>
    <x v="964"/>
    <x v="1896"/>
    <n v="63"/>
    <n v="2"/>
    <n v="57.12"/>
    <n v="114.24"/>
    <x v="2"/>
    <s v="Switzerland"/>
    <x v="2"/>
    <n v="0.4"/>
    <s v="Computer"/>
    <x v="1"/>
    <s v="Windows"/>
    <n v="3"/>
    <n v="5"/>
    <n v="0"/>
  </r>
  <r>
    <x v="1706"/>
    <x v="1"/>
    <x v="965"/>
    <x v="1897"/>
    <n v="96"/>
    <n v="3"/>
    <n v="36.96"/>
    <n v="110.88"/>
    <x v="3"/>
    <s v="Japan"/>
    <x v="2"/>
    <n v="5.48"/>
    <s v="Computer"/>
    <x v="0"/>
    <s v="Windows"/>
    <n v="4"/>
    <n v="4"/>
    <n v="0"/>
  </r>
  <r>
    <x v="428"/>
    <x v="1"/>
    <x v="966"/>
    <x v="1898"/>
    <n v="1"/>
    <n v="2"/>
    <n v="81.91"/>
    <n v="163.82"/>
    <x v="0"/>
    <s v="Thailand"/>
    <x v="1"/>
    <n v="3.04"/>
    <s v="Computer"/>
    <x v="0"/>
    <s v="Windows"/>
    <n v="5"/>
    <n v="3"/>
    <n v="163.82"/>
  </r>
  <r>
    <x v="304"/>
    <x v="1"/>
    <x v="966"/>
    <x v="1899"/>
    <n v="93"/>
    <n v="2"/>
    <n v="67.459999999999994"/>
    <n v="134.91999999999999"/>
    <x v="0"/>
    <s v="Thailand"/>
    <x v="0"/>
    <n v="2.13"/>
    <s v="Computer"/>
    <x v="0"/>
    <s v="Windows"/>
    <n v="3"/>
    <n v="3"/>
    <n v="134.91999999999999"/>
  </r>
  <r>
    <x v="1707"/>
    <x v="1"/>
    <x v="966"/>
    <x v="1900"/>
    <n v="81"/>
    <n v="1"/>
    <n v="52.96"/>
    <n v="52.96"/>
    <x v="0"/>
    <s v="United States"/>
    <x v="0"/>
    <n v="9.49"/>
    <s v="Computer"/>
    <x v="0"/>
    <s v="Windows"/>
    <n v="4"/>
    <n v="5"/>
    <n v="52.96"/>
  </r>
  <r>
    <x v="1708"/>
    <x v="1"/>
    <x v="966"/>
    <x v="1901"/>
    <n v="29"/>
    <n v="3"/>
    <n v="1.91"/>
    <n v="5.73"/>
    <x v="3"/>
    <s v="Australia"/>
    <x v="2"/>
    <n v="0.24"/>
    <s v="Computer"/>
    <x v="1"/>
    <s v="Windows"/>
    <n v="5"/>
    <n v="5"/>
    <n v="0"/>
  </r>
  <r>
    <x v="1709"/>
    <x v="1"/>
    <x v="967"/>
    <x v="1902"/>
    <n v="78"/>
    <n v="1"/>
    <n v="19.66"/>
    <n v="19.66"/>
    <x v="0"/>
    <s v="Russia"/>
    <x v="2"/>
    <n v="7.73"/>
    <s v="Computer"/>
    <x v="0"/>
    <s v="Windows"/>
    <n v="4"/>
    <n v="4"/>
    <n v="19.66"/>
  </r>
  <r>
    <x v="1710"/>
    <x v="0"/>
    <x v="968"/>
    <x v="1903"/>
    <n v="71"/>
    <n v="1"/>
    <n v="57.53"/>
    <n v="57.53"/>
    <x v="0"/>
    <s v="United States"/>
    <x v="0"/>
    <n v="7.1"/>
    <s v="Mobile"/>
    <x v="3"/>
    <s v="Android"/>
    <n v="4"/>
    <n v="5"/>
    <n v="57.53"/>
  </r>
  <r>
    <x v="1369"/>
    <x v="1"/>
    <x v="968"/>
    <x v="1904"/>
    <n v="54"/>
    <n v="2"/>
    <n v="90.78"/>
    <n v="181.56"/>
    <x v="0"/>
    <s v="India"/>
    <x v="0"/>
    <n v="0.51"/>
    <s v="Computer"/>
    <x v="0"/>
    <s v="Linux"/>
    <n v="5"/>
    <n v="5"/>
    <n v="181.56"/>
  </r>
  <r>
    <x v="1711"/>
    <x v="1"/>
    <x v="969"/>
    <x v="1905"/>
    <n v="53"/>
    <n v="1"/>
    <n v="7.51"/>
    <n v="7.51"/>
    <x v="1"/>
    <s v="Mexico"/>
    <x v="1"/>
    <n v="0.45"/>
    <s v="Mobile"/>
    <x v="3"/>
    <s v="Windows"/>
    <n v="3"/>
    <n v="3"/>
    <n v="0"/>
  </r>
  <r>
    <x v="1712"/>
    <x v="0"/>
    <x v="969"/>
    <x v="1906"/>
    <n v="82"/>
    <n v="3"/>
    <n v="5.82"/>
    <n v="17.46"/>
    <x v="0"/>
    <s v="India"/>
    <x v="2"/>
    <n v="1.01"/>
    <s v="Computer"/>
    <x v="0"/>
    <s v="Windows"/>
    <n v="5"/>
    <n v="4"/>
    <n v="17.46"/>
  </r>
  <r>
    <x v="1713"/>
    <x v="1"/>
    <x v="970"/>
    <x v="1907"/>
    <n v="69"/>
    <n v="2"/>
    <n v="96.47"/>
    <n v="192.94"/>
    <x v="1"/>
    <s v="Spain"/>
    <x v="2"/>
    <n v="5.99"/>
    <s v="Computer"/>
    <x v="0"/>
    <s v="Windows"/>
    <n v="4"/>
    <n v="5"/>
    <n v="0"/>
  </r>
  <r>
    <x v="1714"/>
    <x v="1"/>
    <x v="971"/>
    <x v="1908"/>
    <n v="65"/>
    <n v="1"/>
    <n v="38.950000000000003"/>
    <n v="38.950000000000003"/>
    <x v="0"/>
    <s v="Turkey"/>
    <x v="2"/>
    <n v="8.77"/>
    <s v="Computer"/>
    <x v="0"/>
    <s v="Windows"/>
    <n v="5"/>
    <n v="5"/>
    <n v="38.950000000000003"/>
  </r>
  <r>
    <x v="1715"/>
    <x v="1"/>
    <x v="972"/>
    <x v="1909"/>
    <n v="48"/>
    <n v="1"/>
    <n v="31.26"/>
    <n v="31.26"/>
    <x v="0"/>
    <s v="France"/>
    <x v="1"/>
    <n v="6.77"/>
    <s v="Computer"/>
    <x v="1"/>
    <s v="Windows"/>
    <n v="1"/>
    <n v="4"/>
    <n v="31.26"/>
  </r>
  <r>
    <x v="1660"/>
    <x v="1"/>
    <x v="972"/>
    <x v="1910"/>
    <n v="38"/>
    <n v="3"/>
    <n v="26.03"/>
    <n v="78.09"/>
    <x v="0"/>
    <s v="Japan"/>
    <x v="0"/>
    <n v="6.71"/>
    <s v="Computer"/>
    <x v="1"/>
    <s v="Windows"/>
    <n v="3"/>
    <n v="4"/>
    <n v="78.09"/>
  </r>
  <r>
    <x v="1716"/>
    <x v="1"/>
    <x v="973"/>
    <x v="1911"/>
    <n v="60"/>
    <n v="1"/>
    <n v="91.28"/>
    <n v="91.28"/>
    <x v="0"/>
    <s v="Mexico"/>
    <x v="0"/>
    <n v="9.66"/>
    <s v="Computer"/>
    <x v="1"/>
    <s v="Windows"/>
    <n v="4"/>
    <n v="4"/>
    <n v="91.28"/>
  </r>
  <r>
    <x v="1717"/>
    <x v="1"/>
    <x v="973"/>
    <x v="1912"/>
    <n v="40"/>
    <n v="3"/>
    <n v="89.85"/>
    <n v="269.55"/>
    <x v="0"/>
    <s v="Indonesia"/>
    <x v="0"/>
    <n v="5.03"/>
    <s v="Computer"/>
    <x v="1"/>
    <s v="Windows"/>
    <n v="3"/>
    <n v="5"/>
    <n v="269.55"/>
  </r>
  <r>
    <x v="1718"/>
    <x v="1"/>
    <x v="973"/>
    <x v="1913"/>
    <n v="58"/>
    <n v="2"/>
    <n v="74.55"/>
    <n v="149.1"/>
    <x v="0"/>
    <s v="India"/>
    <x v="1"/>
    <n v="4.99"/>
    <s v="Computer"/>
    <x v="1"/>
    <s v="Windows"/>
    <n v="5"/>
    <n v="4"/>
    <n v="149.1"/>
  </r>
  <r>
    <x v="1719"/>
    <x v="1"/>
    <x v="974"/>
    <x v="1914"/>
    <n v="33"/>
    <n v="1"/>
    <n v="28.56"/>
    <n v="28.56"/>
    <x v="0"/>
    <s v="Italy"/>
    <x v="2"/>
    <n v="9.76"/>
    <s v="Computer"/>
    <x v="1"/>
    <s v="Windows"/>
    <n v="4"/>
    <n v="5"/>
    <n v="28.56"/>
  </r>
  <r>
    <x v="683"/>
    <x v="0"/>
    <x v="975"/>
    <x v="1915"/>
    <n v="48"/>
    <n v="1"/>
    <n v="31.26"/>
    <n v="31.26"/>
    <x v="1"/>
    <s v="China"/>
    <x v="0"/>
    <n v="4.8899999999999997"/>
    <s v="Computer"/>
    <x v="1"/>
    <s v="Windows"/>
    <n v="5"/>
    <n v="5"/>
    <n v="0"/>
  </r>
  <r>
    <x v="1720"/>
    <x v="1"/>
    <x v="975"/>
    <x v="1916"/>
    <n v="97"/>
    <n v="2"/>
    <n v="56.74"/>
    <n v="113.48"/>
    <x v="0"/>
    <s v="South Korea"/>
    <x v="2"/>
    <n v="2.23"/>
    <s v="Computer"/>
    <x v="1"/>
    <s v="Windows"/>
    <n v="5"/>
    <n v="4"/>
    <n v="113.48"/>
  </r>
  <r>
    <x v="1721"/>
    <x v="1"/>
    <x v="975"/>
    <x v="1917"/>
    <n v="49"/>
    <n v="2"/>
    <n v="99.72"/>
    <n v="199.44"/>
    <x v="0"/>
    <s v="Japan"/>
    <x v="0"/>
    <n v="8.9499999999999993"/>
    <s v="Computer"/>
    <x v="0"/>
    <s v="Linux"/>
    <n v="4"/>
    <n v="5"/>
    <n v="199.44"/>
  </r>
  <r>
    <x v="1722"/>
    <x v="1"/>
    <x v="976"/>
    <x v="1918"/>
    <n v="82"/>
    <n v="2"/>
    <n v="5.82"/>
    <n v="11.64"/>
    <x v="3"/>
    <s v="India"/>
    <x v="2"/>
    <n v="8.67"/>
    <s v="Mobile"/>
    <x v="2"/>
    <s v="Android"/>
    <n v="4"/>
    <n v="3"/>
    <n v="0"/>
  </r>
  <r>
    <x v="1723"/>
    <x v="0"/>
    <x v="977"/>
    <x v="1919"/>
    <n v="67"/>
    <n v="2"/>
    <n v="17.22"/>
    <n v="34.44"/>
    <x v="2"/>
    <s v="United Kingdom"/>
    <x v="0"/>
    <n v="2.79"/>
    <s v="Computer"/>
    <x v="1"/>
    <s v="Windows"/>
    <n v="5"/>
    <n v="4"/>
    <n v="0"/>
  </r>
  <r>
    <x v="1724"/>
    <x v="1"/>
    <x v="978"/>
    <x v="1920"/>
    <n v="16"/>
    <n v="2"/>
    <n v="39.33"/>
    <n v="78.66"/>
    <x v="3"/>
    <s v="Poland"/>
    <x v="1"/>
    <n v="2.4700000000000002"/>
    <s v="Computer"/>
    <x v="0"/>
    <s v="Windows"/>
    <n v="5"/>
    <n v="4"/>
    <n v="0"/>
  </r>
  <r>
    <x v="1725"/>
    <x v="0"/>
    <x v="978"/>
    <x v="1921"/>
    <n v="27"/>
    <n v="1"/>
    <n v="72.930000000000007"/>
    <n v="72.930000000000007"/>
    <x v="0"/>
    <s v="Canada"/>
    <x v="2"/>
    <n v="4.29"/>
    <s v="Computer"/>
    <x v="0"/>
    <s v="Windows"/>
    <n v="4"/>
    <n v="4"/>
    <n v="72.930000000000007"/>
  </r>
  <r>
    <x v="1726"/>
    <x v="0"/>
    <x v="979"/>
    <x v="1922"/>
    <n v="4"/>
    <n v="3"/>
    <n v="32.43"/>
    <n v="97.29"/>
    <x v="0"/>
    <s v="United Kingdom"/>
    <x v="1"/>
    <n v="2.86"/>
    <s v="Computer"/>
    <x v="1"/>
    <s v="Windows"/>
    <n v="5"/>
    <n v="5"/>
    <n v="97.29"/>
  </r>
  <r>
    <x v="1727"/>
    <x v="0"/>
    <x v="979"/>
    <x v="1923"/>
    <n v="48"/>
    <n v="3"/>
    <n v="31.26"/>
    <n v="93.78"/>
    <x v="1"/>
    <s v="Canada"/>
    <x v="0"/>
    <n v="8.36"/>
    <s v="Mobile"/>
    <x v="3"/>
    <s v="iOS"/>
    <n v="3"/>
    <n v="3"/>
    <n v="0"/>
  </r>
  <r>
    <x v="1728"/>
    <x v="1"/>
    <x v="979"/>
    <x v="1924"/>
    <n v="4"/>
    <n v="1"/>
    <n v="32.43"/>
    <n v="32.43"/>
    <x v="0"/>
    <s v="Mexico"/>
    <x v="1"/>
    <n v="0.64"/>
    <s v="Computer"/>
    <x v="1"/>
    <s v="Windows"/>
    <n v="4"/>
    <n v="4"/>
    <n v="32.43"/>
  </r>
  <r>
    <x v="1729"/>
    <x v="0"/>
    <x v="979"/>
    <x v="1925"/>
    <n v="6"/>
    <n v="2"/>
    <n v="8.07"/>
    <n v="16.14"/>
    <x v="0"/>
    <s v="Japan"/>
    <x v="0"/>
    <n v="8.26"/>
    <s v="Mobile"/>
    <x v="2"/>
    <s v="Android"/>
    <n v="5"/>
    <n v="5"/>
    <n v="16.14"/>
  </r>
  <r>
    <x v="1730"/>
    <x v="1"/>
    <x v="979"/>
    <x v="1926"/>
    <n v="20"/>
    <n v="3"/>
    <n v="81.89"/>
    <n v="245.67"/>
    <x v="3"/>
    <s v="India"/>
    <x v="2"/>
    <n v="0.44"/>
    <s v="Computer"/>
    <x v="0"/>
    <s v="Linux"/>
    <n v="5"/>
    <n v="4"/>
    <n v="0"/>
  </r>
  <r>
    <x v="1731"/>
    <x v="0"/>
    <x v="980"/>
    <x v="1927"/>
    <n v="49"/>
    <n v="2"/>
    <n v="99.72"/>
    <n v="199.44"/>
    <x v="0"/>
    <s v="Indonesia"/>
    <x v="2"/>
    <n v="4.07"/>
    <s v="Computer"/>
    <x v="1"/>
    <s v="Windows"/>
    <n v="4"/>
    <n v="3"/>
    <n v="199.44"/>
  </r>
  <r>
    <x v="1732"/>
    <x v="0"/>
    <x v="980"/>
    <x v="1928"/>
    <n v="7"/>
    <n v="2"/>
    <n v="59.68"/>
    <n v="119.36"/>
    <x v="3"/>
    <s v="Russia"/>
    <x v="2"/>
    <n v="1.37"/>
    <s v="Computer"/>
    <x v="1"/>
    <s v="Mac"/>
    <n v="3"/>
    <n v="5"/>
    <n v="0"/>
  </r>
  <r>
    <x v="1733"/>
    <x v="1"/>
    <x v="981"/>
    <x v="1929"/>
    <n v="23"/>
    <n v="1"/>
    <n v="95.72"/>
    <n v="95.72"/>
    <x v="3"/>
    <s v="United Kingdom"/>
    <x v="0"/>
    <n v="0.7"/>
    <s v="Computer"/>
    <x v="0"/>
    <s v="Windows"/>
    <n v="4"/>
    <n v="4"/>
    <n v="0"/>
  </r>
  <r>
    <x v="1734"/>
    <x v="1"/>
    <x v="982"/>
    <x v="1930"/>
    <n v="10"/>
    <n v="1"/>
    <n v="19.34"/>
    <n v="19.34"/>
    <x v="2"/>
    <s v="France"/>
    <x v="2"/>
    <n v="1.04"/>
    <s v="Mobile"/>
    <x v="3"/>
    <s v="Windows"/>
    <n v="4"/>
    <n v="5"/>
    <n v="0"/>
  </r>
  <r>
    <x v="1735"/>
    <x v="0"/>
    <x v="982"/>
    <x v="1931"/>
    <n v="1"/>
    <n v="3"/>
    <n v="81.91"/>
    <n v="245.73"/>
    <x v="1"/>
    <s v="Germany"/>
    <x v="2"/>
    <n v="1.65"/>
    <s v="Mobile"/>
    <x v="3"/>
    <s v="Windows"/>
    <n v="4"/>
    <n v="5"/>
    <n v="0"/>
  </r>
  <r>
    <x v="1736"/>
    <x v="1"/>
    <x v="982"/>
    <x v="1932"/>
    <n v="16"/>
    <n v="3"/>
    <n v="39.33"/>
    <n v="117.99"/>
    <x v="1"/>
    <s v="Germany"/>
    <x v="0"/>
    <n v="0.79"/>
    <s v="Mobile"/>
    <x v="3"/>
    <s v="Android"/>
    <n v="5"/>
    <n v="4"/>
    <n v="0"/>
  </r>
  <r>
    <x v="1737"/>
    <x v="0"/>
    <x v="982"/>
    <x v="1933"/>
    <n v="86"/>
    <n v="1"/>
    <n v="93.47"/>
    <n v="93.47"/>
    <x v="0"/>
    <s v="Switzerland"/>
    <x v="2"/>
    <n v="3.74"/>
    <s v="Computer"/>
    <x v="0"/>
    <s v="Windows"/>
    <n v="5"/>
    <n v="5"/>
    <n v="93.47"/>
  </r>
  <r>
    <x v="1738"/>
    <x v="1"/>
    <x v="983"/>
    <x v="1934"/>
    <n v="4"/>
    <n v="3"/>
    <n v="32.43"/>
    <n v="97.29"/>
    <x v="1"/>
    <s v="Turkey"/>
    <x v="2"/>
    <n v="1.05"/>
    <s v="Computer"/>
    <x v="1"/>
    <s v="Windows"/>
    <n v="5"/>
    <n v="4"/>
    <n v="0"/>
  </r>
  <r>
    <x v="1739"/>
    <x v="1"/>
    <x v="984"/>
    <x v="1935"/>
    <n v="97"/>
    <n v="1"/>
    <n v="56.74"/>
    <n v="56.74"/>
    <x v="0"/>
    <s v="South Korea"/>
    <x v="0"/>
    <n v="9.33"/>
    <s v="Computer"/>
    <x v="1"/>
    <s v="Windows"/>
    <n v="1"/>
    <n v="4"/>
    <n v="56.74"/>
  </r>
  <r>
    <x v="1674"/>
    <x v="0"/>
    <x v="985"/>
    <x v="1936"/>
    <n v="92"/>
    <n v="3"/>
    <n v="58.5"/>
    <n v="175.5"/>
    <x v="3"/>
    <s v="India"/>
    <x v="0"/>
    <n v="8.2200000000000006"/>
    <s v="Computer"/>
    <x v="1"/>
    <s v="Windows"/>
    <n v="5"/>
    <n v="3"/>
    <n v="0"/>
  </r>
  <r>
    <x v="1740"/>
    <x v="0"/>
    <x v="985"/>
    <x v="1937"/>
    <n v="49"/>
    <n v="3"/>
    <n v="99.72"/>
    <n v="299.16000000000003"/>
    <x v="0"/>
    <s v="United Kingdom"/>
    <x v="2"/>
    <n v="5.89"/>
    <s v="Computer"/>
    <x v="1"/>
    <s v="Mac"/>
    <n v="5"/>
    <n v="4"/>
    <n v="299.16000000000003"/>
  </r>
  <r>
    <x v="1741"/>
    <x v="0"/>
    <x v="986"/>
    <x v="1938"/>
    <n v="21"/>
    <n v="2"/>
    <n v="98.91"/>
    <n v="197.82"/>
    <x v="0"/>
    <s v="United States"/>
    <x v="1"/>
    <n v="8.94"/>
    <s v="Mobile"/>
    <x v="2"/>
    <s v="Android"/>
    <n v="4"/>
    <n v="5"/>
    <n v="197.82"/>
  </r>
  <r>
    <x v="167"/>
    <x v="1"/>
    <x v="986"/>
    <x v="1939"/>
    <n v="95"/>
    <n v="3"/>
    <n v="50.48"/>
    <n v="151.44"/>
    <x v="0"/>
    <s v="Canada"/>
    <x v="0"/>
    <n v="5.65"/>
    <s v="Computer"/>
    <x v="1"/>
    <s v="Windows"/>
    <n v="5"/>
    <n v="4"/>
    <n v="151.44"/>
  </r>
  <r>
    <x v="1742"/>
    <x v="1"/>
    <x v="987"/>
    <x v="1940"/>
    <n v="60"/>
    <n v="3"/>
    <n v="91.28"/>
    <n v="273.83999999999997"/>
    <x v="0"/>
    <s v="Turkey"/>
    <x v="1"/>
    <n v="8.2100000000000009"/>
    <s v="Mobile"/>
    <x v="3"/>
    <s v="iOS"/>
    <n v="5"/>
    <n v="5"/>
    <n v="273.83999999999997"/>
  </r>
  <r>
    <x v="1743"/>
    <x v="0"/>
    <x v="987"/>
    <x v="1941"/>
    <n v="46"/>
    <n v="3"/>
    <n v="9.8800000000000008"/>
    <n v="29.64"/>
    <x v="0"/>
    <s v="Iran"/>
    <x v="1"/>
    <n v="1.91"/>
    <s v="Mobile"/>
    <x v="3"/>
    <s v="Android"/>
    <n v="3"/>
    <n v="5"/>
    <n v="29.64"/>
  </r>
  <r>
    <x v="1677"/>
    <x v="0"/>
    <x v="988"/>
    <x v="1942"/>
    <n v="4"/>
    <n v="1"/>
    <n v="32.43"/>
    <n v="32.43"/>
    <x v="3"/>
    <s v="Taiwan"/>
    <x v="0"/>
    <n v="7.77"/>
    <s v="Computer"/>
    <x v="0"/>
    <s v="Windows"/>
    <n v="4"/>
    <n v="5"/>
    <n v="0"/>
  </r>
  <r>
    <x v="1744"/>
    <x v="1"/>
    <x v="988"/>
    <x v="1943"/>
    <n v="22"/>
    <n v="1"/>
    <n v="41.48"/>
    <n v="41.48"/>
    <x v="0"/>
    <s v="China"/>
    <x v="0"/>
    <n v="7.93"/>
    <s v="Computer"/>
    <x v="0"/>
    <s v="Linux"/>
    <n v="3"/>
    <n v="4"/>
    <n v="41.48"/>
  </r>
  <r>
    <x v="320"/>
    <x v="1"/>
    <x v="988"/>
    <x v="1944"/>
    <n v="75"/>
    <n v="3"/>
    <n v="32.340000000000003"/>
    <n v="97.02"/>
    <x v="3"/>
    <s v="India"/>
    <x v="2"/>
    <n v="4.25"/>
    <s v="Computer"/>
    <x v="1"/>
    <s v="Windows"/>
    <n v="4"/>
    <n v="4"/>
    <n v="0"/>
  </r>
  <r>
    <x v="1745"/>
    <x v="0"/>
    <x v="989"/>
    <x v="1945"/>
    <n v="26"/>
    <n v="2"/>
    <n v="34.43"/>
    <n v="68.86"/>
    <x v="1"/>
    <s v="China"/>
    <x v="2"/>
    <n v="0.89"/>
    <s v="Computer"/>
    <x v="0"/>
    <s v="Windows"/>
    <n v="4"/>
    <n v="4"/>
    <n v="0"/>
  </r>
  <r>
    <x v="1746"/>
    <x v="1"/>
    <x v="990"/>
    <x v="1946"/>
    <n v="92"/>
    <n v="2"/>
    <n v="58.5"/>
    <n v="117"/>
    <x v="0"/>
    <s v="South Korea"/>
    <x v="2"/>
    <n v="6.67"/>
    <s v="Computer"/>
    <x v="1"/>
    <s v="Windows"/>
    <n v="5"/>
    <n v="5"/>
    <n v="117"/>
  </r>
  <r>
    <x v="1747"/>
    <x v="0"/>
    <x v="990"/>
    <x v="1947"/>
    <n v="5"/>
    <n v="3"/>
    <n v="11.97"/>
    <n v="35.909999999999997"/>
    <x v="3"/>
    <s v="Germany"/>
    <x v="1"/>
    <n v="1.45"/>
    <s v="Computer"/>
    <x v="1"/>
    <s v="Windows"/>
    <n v="3"/>
    <n v="5"/>
    <n v="0"/>
  </r>
  <r>
    <x v="1748"/>
    <x v="0"/>
    <x v="991"/>
    <x v="1948"/>
    <n v="6"/>
    <n v="2"/>
    <n v="8.07"/>
    <n v="16.14"/>
    <x v="0"/>
    <s v="Indonesia"/>
    <x v="0"/>
    <n v="3.45"/>
    <s v="Computer"/>
    <x v="0"/>
    <s v="Windows"/>
    <n v="5"/>
    <n v="3"/>
    <n v="16.14"/>
  </r>
  <r>
    <x v="1749"/>
    <x v="0"/>
    <x v="991"/>
    <x v="1949"/>
    <n v="28"/>
    <n v="2"/>
    <n v="5.32"/>
    <n v="10.64"/>
    <x v="1"/>
    <s v="Germany"/>
    <x v="2"/>
    <n v="1.33"/>
    <s v="Computer"/>
    <x v="0"/>
    <s v="Windows"/>
    <n v="2"/>
    <n v="5"/>
    <n v="0"/>
  </r>
  <r>
    <x v="1750"/>
    <x v="1"/>
    <x v="992"/>
    <x v="1950"/>
    <n v="49"/>
    <n v="1"/>
    <n v="99.72"/>
    <n v="99.72"/>
    <x v="0"/>
    <s v="Indonesia"/>
    <x v="2"/>
    <n v="6.94"/>
    <s v="Computer"/>
    <x v="1"/>
    <s v="Windows"/>
    <n v="5"/>
    <n v="5"/>
    <n v="99.72"/>
  </r>
  <r>
    <x v="875"/>
    <x v="1"/>
    <x v="993"/>
    <x v="1951"/>
    <n v="38"/>
    <n v="3"/>
    <n v="26.03"/>
    <n v="78.09"/>
    <x v="0"/>
    <s v="United States"/>
    <x v="1"/>
    <n v="4.5599999999999996"/>
    <s v="Computer"/>
    <x v="1"/>
    <s v="Linux"/>
    <n v="5"/>
    <n v="4"/>
    <n v="78.09"/>
  </r>
  <r>
    <x v="1751"/>
    <x v="0"/>
    <x v="993"/>
    <x v="1952"/>
    <n v="47"/>
    <n v="3"/>
    <n v="64.64"/>
    <n v="193.92"/>
    <x v="0"/>
    <s v="United Kingdom"/>
    <x v="2"/>
    <n v="3.76"/>
    <s v="Computer"/>
    <x v="1"/>
    <s v="Mac"/>
    <n v="4"/>
    <n v="4"/>
    <n v="193.92"/>
  </r>
  <r>
    <x v="1752"/>
    <x v="1"/>
    <x v="993"/>
    <x v="1953"/>
    <n v="92"/>
    <n v="1"/>
    <n v="58.5"/>
    <n v="58.5"/>
    <x v="0"/>
    <s v="Nigeria"/>
    <x v="2"/>
    <n v="0.74"/>
    <s v="Computer"/>
    <x v="0"/>
    <s v="Linux"/>
    <n v="3"/>
    <n v="3"/>
    <n v="58.5"/>
  </r>
  <r>
    <x v="1753"/>
    <x v="1"/>
    <x v="994"/>
    <x v="1954"/>
    <n v="78"/>
    <n v="3"/>
    <n v="19.66"/>
    <n v="58.98"/>
    <x v="0"/>
    <s v="Turkey"/>
    <x v="2"/>
    <n v="7.66"/>
    <s v="Computer"/>
    <x v="1"/>
    <s v="Windows"/>
    <n v="5"/>
    <n v="5"/>
    <n v="58.98"/>
  </r>
  <r>
    <x v="1754"/>
    <x v="0"/>
    <x v="994"/>
    <x v="1955"/>
    <n v="95"/>
    <n v="3"/>
    <n v="50.48"/>
    <n v="151.44"/>
    <x v="0"/>
    <s v="United States"/>
    <x v="1"/>
    <n v="3.58"/>
    <s v="Mobile"/>
    <x v="3"/>
    <s v="Windows"/>
    <n v="5"/>
    <n v="5"/>
    <n v="151.44"/>
  </r>
  <r>
    <x v="1755"/>
    <x v="1"/>
    <x v="995"/>
    <x v="1956"/>
    <n v="26"/>
    <n v="2"/>
    <n v="34.43"/>
    <n v="68.86"/>
    <x v="0"/>
    <s v="United Kingdom"/>
    <x v="0"/>
    <n v="8.3800000000000008"/>
    <s v="Computer"/>
    <x v="1"/>
    <s v="Windows"/>
    <n v="2"/>
    <n v="3"/>
    <n v="68.86"/>
  </r>
  <r>
    <x v="1756"/>
    <x v="1"/>
    <x v="995"/>
    <x v="1957"/>
    <n v="83"/>
    <n v="1"/>
    <n v="1.22"/>
    <n v="1.22"/>
    <x v="0"/>
    <s v="South Korea"/>
    <x v="2"/>
    <n v="0.35"/>
    <s v="Computer"/>
    <x v="1"/>
    <s v="Windows"/>
    <n v="4"/>
    <n v="4"/>
    <n v="1.22"/>
  </r>
  <r>
    <x v="1757"/>
    <x v="1"/>
    <x v="996"/>
    <x v="1958"/>
    <n v="25"/>
    <n v="2"/>
    <n v="11.29"/>
    <n v="22.58"/>
    <x v="0"/>
    <s v="Italy"/>
    <x v="2"/>
    <n v="9.84"/>
    <s v="Computer"/>
    <x v="1"/>
    <s v="Linux"/>
    <n v="5"/>
    <n v="5"/>
    <n v="22.58"/>
  </r>
  <r>
    <x v="1758"/>
    <x v="0"/>
    <x v="996"/>
    <x v="1959"/>
    <n v="80"/>
    <n v="3"/>
    <n v="77.64"/>
    <n v="232.92"/>
    <x v="2"/>
    <s v="Netherlands"/>
    <x v="0"/>
    <n v="8.68"/>
    <s v="Computer"/>
    <x v="0"/>
    <s v="Linux"/>
    <n v="5"/>
    <n v="5"/>
    <n v="0"/>
  </r>
  <r>
    <x v="1759"/>
    <x v="0"/>
    <x v="996"/>
    <x v="1960"/>
    <n v="33"/>
    <n v="2"/>
    <n v="28.56"/>
    <n v="57.12"/>
    <x v="2"/>
    <s v="Switzerland"/>
    <x v="1"/>
    <n v="0.7"/>
    <s v="Mobile"/>
    <x v="3"/>
    <s v="Windows"/>
    <n v="4"/>
    <n v="4"/>
    <n v="0"/>
  </r>
  <r>
    <x v="1760"/>
    <x v="1"/>
    <x v="997"/>
    <x v="1961"/>
    <n v="92"/>
    <n v="2"/>
    <n v="58.5"/>
    <n v="117"/>
    <x v="0"/>
    <s v="Japan"/>
    <x v="0"/>
    <n v="8.2799999999999994"/>
    <s v="Computer"/>
    <x v="1"/>
    <s v="Windows"/>
    <n v="4"/>
    <n v="4"/>
    <n v="117"/>
  </r>
  <r>
    <x v="1761"/>
    <x v="1"/>
    <x v="997"/>
    <x v="1962"/>
    <n v="93"/>
    <n v="3"/>
    <n v="67.459999999999994"/>
    <n v="202.38"/>
    <x v="0"/>
    <s v="Germany"/>
    <x v="0"/>
    <n v="4.53"/>
    <s v="Mobile"/>
    <x v="3"/>
    <s v="Android"/>
    <n v="5"/>
    <n v="5"/>
    <n v="202.38"/>
  </r>
  <r>
    <x v="1762"/>
    <x v="1"/>
    <x v="997"/>
    <x v="1963"/>
    <n v="100"/>
    <n v="1"/>
    <n v="98.59"/>
    <n v="98.59"/>
    <x v="0"/>
    <s v="Japan"/>
    <x v="2"/>
    <n v="2.4"/>
    <s v="Computer"/>
    <x v="0"/>
    <s v="Windows"/>
    <n v="5"/>
    <n v="5"/>
    <n v="98.59"/>
  </r>
  <r>
    <x v="1763"/>
    <x v="1"/>
    <x v="998"/>
    <x v="1964"/>
    <n v="95"/>
    <n v="3"/>
    <n v="50.48"/>
    <n v="151.44"/>
    <x v="3"/>
    <s v="Germany"/>
    <x v="2"/>
    <n v="3.51"/>
    <s v="Mobile"/>
    <x v="3"/>
    <s v="Windows"/>
    <n v="5"/>
    <n v="4"/>
    <n v="0"/>
  </r>
  <r>
    <x v="1764"/>
    <x v="1"/>
    <x v="998"/>
    <x v="1965"/>
    <n v="4"/>
    <n v="1"/>
    <n v="32.43"/>
    <n v="32.43"/>
    <x v="1"/>
    <s v="China"/>
    <x v="2"/>
    <n v="2.4900000000000002"/>
    <s v="Mobile"/>
    <x v="2"/>
    <s v="Windows"/>
    <n v="4"/>
    <n v="3"/>
    <n v="0"/>
  </r>
  <r>
    <x v="1765"/>
    <x v="1"/>
    <x v="998"/>
    <x v="1966"/>
    <n v="20"/>
    <n v="2"/>
    <n v="81.89"/>
    <n v="163.78"/>
    <x v="0"/>
    <s v="Egypt"/>
    <x v="2"/>
    <n v="0.91"/>
    <s v="Mobile"/>
    <x v="3"/>
    <s v="Android"/>
    <n v="5"/>
    <n v="4"/>
    <n v="163.78"/>
  </r>
  <r>
    <x v="1766"/>
    <x v="0"/>
    <x v="999"/>
    <x v="1967"/>
    <n v="90"/>
    <n v="2"/>
    <n v="21.51"/>
    <n v="43.02"/>
    <x v="3"/>
    <s v="India"/>
    <x v="2"/>
    <n v="6.56"/>
    <s v="Mobile"/>
    <x v="3"/>
    <s v="Android"/>
    <n v="3"/>
    <n v="4"/>
    <n v="0"/>
  </r>
  <r>
    <x v="1423"/>
    <x v="1"/>
    <x v="999"/>
    <x v="1968"/>
    <n v="7"/>
    <n v="3"/>
    <n v="59.68"/>
    <n v="179.04"/>
    <x v="1"/>
    <s v="Brazil"/>
    <x v="1"/>
    <n v="3.76"/>
    <s v="Mobile"/>
    <x v="3"/>
    <s v="Windows"/>
    <n v="4"/>
    <n v="5"/>
    <n v="0"/>
  </r>
  <r>
    <x v="1767"/>
    <x v="1"/>
    <x v="999"/>
    <x v="1969"/>
    <n v="68"/>
    <n v="2"/>
    <n v="32.68"/>
    <n v="65.36"/>
    <x v="3"/>
    <s v="France"/>
    <x v="0"/>
    <n v="6.23"/>
    <s v="Computer"/>
    <x v="0"/>
    <s v="Windows"/>
    <n v="4"/>
    <n v="5"/>
    <n v="0"/>
  </r>
  <r>
    <x v="1768"/>
    <x v="0"/>
    <x v="999"/>
    <x v="1970"/>
    <n v="49"/>
    <n v="3"/>
    <n v="99.72"/>
    <n v="299.16000000000003"/>
    <x v="0"/>
    <s v="India"/>
    <x v="2"/>
    <n v="7.99"/>
    <s v="Computer"/>
    <x v="0"/>
    <s v="Windows"/>
    <n v="5"/>
    <n v="3"/>
    <n v="299.16000000000003"/>
  </r>
  <r>
    <x v="1623"/>
    <x v="1"/>
    <x v="999"/>
    <x v="1971"/>
    <n v="74"/>
    <n v="1"/>
    <n v="33.51"/>
    <n v="33.51"/>
    <x v="1"/>
    <s v="Spain"/>
    <x v="2"/>
    <n v="1.59"/>
    <s v="Computer"/>
    <x v="1"/>
    <s v="Windows"/>
    <n v="5"/>
    <n v="5"/>
    <n v="0"/>
  </r>
  <r>
    <x v="1769"/>
    <x v="1"/>
    <x v="1000"/>
    <x v="1972"/>
    <n v="91"/>
    <n v="3"/>
    <n v="67.48"/>
    <n v="202.44"/>
    <x v="0"/>
    <s v="Iran"/>
    <x v="2"/>
    <n v="4.33"/>
    <s v="Computer"/>
    <x v="1"/>
    <s v="Mac"/>
    <n v="4"/>
    <n v="4"/>
    <n v="202.44"/>
  </r>
  <r>
    <x v="1770"/>
    <x v="1"/>
    <x v="1001"/>
    <x v="1973"/>
    <n v="39"/>
    <n v="2"/>
    <n v="41.61"/>
    <n v="83.22"/>
    <x v="0"/>
    <s v="Nigeria"/>
    <x v="0"/>
    <n v="6.88"/>
    <s v="Computer"/>
    <x v="1"/>
    <s v="Windows"/>
    <n v="4"/>
    <n v="4"/>
    <n v="83.22"/>
  </r>
  <r>
    <x v="1771"/>
    <x v="1"/>
    <x v="1002"/>
    <x v="1974"/>
    <n v="18"/>
    <n v="2"/>
    <n v="1.97"/>
    <n v="3.94"/>
    <x v="2"/>
    <s v="Iran"/>
    <x v="0"/>
    <n v="3.6"/>
    <s v="Computer"/>
    <x v="0"/>
    <s v="Windows"/>
    <n v="2"/>
    <n v="5"/>
    <n v="0"/>
  </r>
  <r>
    <x v="1772"/>
    <x v="1"/>
    <x v="1002"/>
    <x v="1975"/>
    <n v="23"/>
    <n v="1"/>
    <n v="95.72"/>
    <n v="95.72"/>
    <x v="0"/>
    <s v="France"/>
    <x v="1"/>
    <n v="8.33"/>
    <s v="Mobile"/>
    <x v="2"/>
    <s v="Android"/>
    <n v="5"/>
    <n v="4"/>
    <n v="95.72"/>
  </r>
  <r>
    <x v="1773"/>
    <x v="1"/>
    <x v="1003"/>
    <x v="1976"/>
    <n v="50"/>
    <n v="2"/>
    <n v="50.71"/>
    <n v="101.42"/>
    <x v="1"/>
    <s v="France"/>
    <x v="2"/>
    <n v="6.93"/>
    <s v="Computer"/>
    <x v="1"/>
    <s v="Windows"/>
    <n v="3"/>
    <n v="4"/>
    <n v="0"/>
  </r>
  <r>
    <x v="1774"/>
    <x v="0"/>
    <x v="1004"/>
    <x v="1977"/>
    <n v="86"/>
    <n v="3"/>
    <n v="93.47"/>
    <n v="280.41000000000003"/>
    <x v="0"/>
    <s v="Brazil"/>
    <x v="2"/>
    <n v="0.57999999999999996"/>
    <s v="Computer"/>
    <x v="1"/>
    <s v="Windows"/>
    <n v="3"/>
    <n v="3"/>
    <n v="280.41000000000003"/>
  </r>
  <r>
    <x v="1775"/>
    <x v="1"/>
    <x v="1005"/>
    <x v="1978"/>
    <n v="63"/>
    <n v="2"/>
    <n v="57.12"/>
    <n v="114.24"/>
    <x v="1"/>
    <s v="France"/>
    <x v="0"/>
    <n v="7.44"/>
    <s v="Computer"/>
    <x v="1"/>
    <s v="Windows"/>
    <n v="5"/>
    <n v="3"/>
    <n v="0"/>
  </r>
  <r>
    <x v="1578"/>
    <x v="1"/>
    <x v="1005"/>
    <x v="1979"/>
    <n v="52"/>
    <n v="3"/>
    <n v="20.149999999999999"/>
    <n v="60.45"/>
    <x v="1"/>
    <s v="Taiwan"/>
    <x v="2"/>
    <n v="4.51"/>
    <s v="Mobile"/>
    <x v="3"/>
    <s v="Android"/>
    <n v="5"/>
    <n v="5"/>
    <n v="0"/>
  </r>
  <r>
    <x v="1776"/>
    <x v="1"/>
    <x v="1005"/>
    <x v="1980"/>
    <n v="27"/>
    <n v="3"/>
    <n v="72.930000000000007"/>
    <n v="218.79"/>
    <x v="3"/>
    <s v="Switzerland"/>
    <x v="2"/>
    <n v="1.36"/>
    <s v="Mobile"/>
    <x v="3"/>
    <s v="Android"/>
    <n v="5"/>
    <n v="4"/>
    <n v="0"/>
  </r>
  <r>
    <x v="1777"/>
    <x v="0"/>
    <x v="1006"/>
    <x v="1981"/>
    <n v="44"/>
    <n v="3"/>
    <n v="52.78"/>
    <n v="158.34"/>
    <x v="1"/>
    <s v="Iran"/>
    <x v="1"/>
    <n v="7.05"/>
    <s v="Computer"/>
    <x v="1"/>
    <s v="Mac"/>
    <n v="4"/>
    <n v="5"/>
    <n v="0"/>
  </r>
  <r>
    <x v="1778"/>
    <x v="0"/>
    <x v="1006"/>
    <x v="1982"/>
    <n v="72"/>
    <n v="2"/>
    <n v="3.55"/>
    <n v="7.1"/>
    <x v="1"/>
    <s v="Spain"/>
    <x v="2"/>
    <n v="4.41"/>
    <s v="Computer"/>
    <x v="1"/>
    <s v="Windows"/>
    <n v="5"/>
    <n v="4"/>
    <n v="0"/>
  </r>
  <r>
    <x v="1779"/>
    <x v="1"/>
    <x v="1007"/>
    <x v="1983"/>
    <n v="80"/>
    <n v="1"/>
    <n v="77.64"/>
    <n v="77.64"/>
    <x v="0"/>
    <s v="Belgium"/>
    <x v="2"/>
    <n v="2.27"/>
    <s v="Computer"/>
    <x v="0"/>
    <s v="Windows"/>
    <n v="5"/>
    <n v="4"/>
    <n v="77.64"/>
  </r>
  <r>
    <x v="1780"/>
    <x v="1"/>
    <x v="1008"/>
    <x v="1984"/>
    <n v="30"/>
    <n v="3"/>
    <n v="6.08"/>
    <n v="18.239999999999998"/>
    <x v="0"/>
    <s v="China"/>
    <x v="2"/>
    <n v="8.5500000000000007"/>
    <s v="Computer"/>
    <x v="0"/>
    <s v="Windows"/>
    <n v="4"/>
    <n v="5"/>
    <n v="18.239999999999998"/>
  </r>
  <r>
    <x v="1781"/>
    <x v="1"/>
    <x v="1009"/>
    <x v="1985"/>
    <n v="64"/>
    <n v="2"/>
    <n v="35.229999999999997"/>
    <n v="70.459999999999994"/>
    <x v="0"/>
    <s v="Germany"/>
    <x v="2"/>
    <n v="9.27"/>
    <s v="Computer"/>
    <x v="0"/>
    <s v="Windows"/>
    <n v="3"/>
    <n v="4"/>
    <n v="70.459999999999994"/>
  </r>
  <r>
    <x v="1782"/>
    <x v="1"/>
    <x v="1009"/>
    <x v="1986"/>
    <n v="77"/>
    <n v="1"/>
    <n v="20.399999999999999"/>
    <n v="20.399999999999999"/>
    <x v="0"/>
    <s v="Italy"/>
    <x v="1"/>
    <n v="8.8699999999999992"/>
    <s v="Mobile"/>
    <x v="2"/>
    <s v="Windows"/>
    <n v="5"/>
    <n v="5"/>
    <n v="20.399999999999999"/>
  </r>
  <r>
    <x v="1783"/>
    <x v="1"/>
    <x v="1009"/>
    <x v="1987"/>
    <n v="44"/>
    <n v="2"/>
    <n v="52.78"/>
    <n v="105.56"/>
    <x v="1"/>
    <s v="Philippines"/>
    <x v="2"/>
    <n v="5.0599999999999996"/>
    <s v="Mobile"/>
    <x v="3"/>
    <s v="Windows"/>
    <n v="5"/>
    <n v="4"/>
    <n v="0"/>
  </r>
  <r>
    <x v="1784"/>
    <x v="1"/>
    <x v="1009"/>
    <x v="1988"/>
    <n v="9"/>
    <n v="3"/>
    <n v="73.83"/>
    <n v="221.49"/>
    <x v="0"/>
    <s v="Germany"/>
    <x v="2"/>
    <n v="5.45"/>
    <s v="Computer"/>
    <x v="0"/>
    <s v="Windows"/>
    <n v="4"/>
    <n v="5"/>
    <n v="221.49"/>
  </r>
  <r>
    <x v="776"/>
    <x v="0"/>
    <x v="1010"/>
    <x v="1989"/>
    <n v="90"/>
    <n v="3"/>
    <n v="21.51"/>
    <n v="64.53"/>
    <x v="0"/>
    <s v="Taiwan"/>
    <x v="2"/>
    <n v="3.65"/>
    <s v="Computer"/>
    <x v="0"/>
    <s v="Linux"/>
    <n v="4"/>
    <n v="4"/>
    <n v="64.53"/>
  </r>
  <r>
    <x v="1785"/>
    <x v="1"/>
    <x v="1011"/>
    <x v="1990"/>
    <n v="88"/>
    <n v="3"/>
    <n v="40.950000000000003"/>
    <n v="122.85"/>
    <x v="1"/>
    <s v="Spain"/>
    <x v="2"/>
    <n v="9.43"/>
    <s v="Computer"/>
    <x v="1"/>
    <s v="Windows"/>
    <n v="4"/>
    <n v="4"/>
    <n v="0"/>
  </r>
  <r>
    <x v="1786"/>
    <x v="0"/>
    <x v="1011"/>
    <x v="1991"/>
    <n v="59"/>
    <n v="2"/>
    <n v="79.569999999999993"/>
    <n v="159.13999999999999"/>
    <x v="0"/>
    <s v="Taiwan"/>
    <x v="2"/>
    <n v="9.9499999999999993"/>
    <s v="Mobile"/>
    <x v="3"/>
    <s v="Android"/>
    <n v="5"/>
    <n v="5"/>
    <n v="159.13999999999999"/>
  </r>
  <r>
    <x v="1787"/>
    <x v="1"/>
    <x v="1012"/>
    <x v="1992"/>
    <n v="83"/>
    <n v="3"/>
    <n v="1.22"/>
    <n v="3.66"/>
    <x v="1"/>
    <s v="Canada"/>
    <x v="1"/>
    <n v="3.62"/>
    <s v="Computer"/>
    <x v="1"/>
    <s v="Windows"/>
    <n v="5"/>
    <n v="5"/>
    <n v="0"/>
  </r>
  <r>
    <x v="1788"/>
    <x v="0"/>
    <x v="1012"/>
    <x v="1993"/>
    <n v="56"/>
    <n v="3"/>
    <n v="87.34"/>
    <n v="262.02"/>
    <x v="0"/>
    <s v="Mexico"/>
    <x v="2"/>
    <n v="2.39"/>
    <s v="Mobile"/>
    <x v="2"/>
    <s v="Android"/>
    <n v="4"/>
    <n v="5"/>
    <n v="262.02"/>
  </r>
  <r>
    <x v="1789"/>
    <x v="0"/>
    <x v="1012"/>
    <x v="1994"/>
    <n v="61"/>
    <n v="2"/>
    <n v="70.34"/>
    <n v="140.68"/>
    <x v="0"/>
    <s v="Australia"/>
    <x v="1"/>
    <n v="6.86"/>
    <s v="Computer"/>
    <x v="1"/>
    <s v="Windows"/>
    <n v="4"/>
    <n v="5"/>
    <n v="140.68"/>
  </r>
  <r>
    <x v="1790"/>
    <x v="0"/>
    <x v="1013"/>
    <x v="1995"/>
    <n v="68"/>
    <n v="3"/>
    <n v="32.68"/>
    <n v="98.04"/>
    <x v="0"/>
    <s v="Japan"/>
    <x v="2"/>
    <n v="7.28"/>
    <s v="Computer"/>
    <x v="0"/>
    <s v="Windows"/>
    <n v="5"/>
    <n v="5"/>
    <n v="98.04"/>
  </r>
  <r>
    <x v="1791"/>
    <x v="1"/>
    <x v="1014"/>
    <x v="1996"/>
    <n v="38"/>
    <n v="2"/>
    <n v="26.03"/>
    <n v="52.06"/>
    <x v="1"/>
    <s v="Mexico"/>
    <x v="0"/>
    <n v="6.33"/>
    <s v="Computer"/>
    <x v="0"/>
    <s v="Windows"/>
    <n v="5"/>
    <n v="4"/>
    <n v="0"/>
  </r>
  <r>
    <x v="669"/>
    <x v="1"/>
    <x v="1015"/>
    <x v="1997"/>
    <n v="78"/>
    <n v="1"/>
    <n v="19.66"/>
    <n v="19.66"/>
    <x v="1"/>
    <s v="Brazil"/>
    <x v="2"/>
    <n v="4.8099999999999996"/>
    <s v="Computer"/>
    <x v="0"/>
    <s v="Windows"/>
    <n v="5"/>
    <n v="1"/>
    <n v="0"/>
  </r>
  <r>
    <x v="1792"/>
    <x v="1"/>
    <x v="1015"/>
    <x v="1998"/>
    <n v="83"/>
    <n v="2"/>
    <n v="1.22"/>
    <n v="2.44"/>
    <x v="0"/>
    <s v="China"/>
    <x v="0"/>
    <n v="5.94"/>
    <s v="Mobile"/>
    <x v="2"/>
    <s v="Android"/>
    <n v="5"/>
    <n v="5"/>
    <n v="2.44"/>
  </r>
  <r>
    <x v="1793"/>
    <x v="1"/>
    <x v="1016"/>
    <x v="1999"/>
    <n v="11"/>
    <n v="1"/>
    <n v="4.3099999999999996"/>
    <n v="4.3099999999999996"/>
    <x v="3"/>
    <s v="United Kingdom"/>
    <x v="0"/>
    <n v="0.34"/>
    <s v="Computer"/>
    <x v="1"/>
    <s v="Windows"/>
    <n v="5"/>
    <n v="5"/>
    <n v="0"/>
  </r>
  <r>
    <x v="1794"/>
    <x v="1"/>
    <x v="1016"/>
    <x v="2000"/>
    <n v="16"/>
    <n v="3"/>
    <n v="39.33"/>
    <n v="117.99"/>
    <x v="0"/>
    <s v="Canada"/>
    <x v="2"/>
    <n v="6.09"/>
    <s v="Computer"/>
    <x v="0"/>
    <s v="Windows"/>
    <n v="4"/>
    <n v="5"/>
    <n v="117.99"/>
  </r>
  <r>
    <x v="1795"/>
    <x v="1"/>
    <x v="1017"/>
    <x v="2001"/>
    <n v="82"/>
    <n v="3"/>
    <n v="5.82"/>
    <n v="17.46"/>
    <x v="1"/>
    <s v="China"/>
    <x v="2"/>
    <n v="5.8"/>
    <s v="Computer"/>
    <x v="0"/>
    <s v="Linux"/>
    <n v="4"/>
    <n v="5"/>
    <n v="0"/>
  </r>
  <r>
    <x v="1796"/>
    <x v="0"/>
    <x v="1017"/>
    <x v="2002"/>
    <n v="99"/>
    <n v="2"/>
    <n v="36.83"/>
    <n v="73.66"/>
    <x v="0"/>
    <s v="Taiwan"/>
    <x v="2"/>
    <n v="0.47"/>
    <s v="Mobile"/>
    <x v="3"/>
    <s v="Windows"/>
    <n v="4"/>
    <n v="5"/>
    <n v="73.66"/>
  </r>
  <r>
    <x v="1797"/>
    <x v="1"/>
    <x v="1017"/>
    <x v="2003"/>
    <n v="11"/>
    <n v="2"/>
    <n v="4.3099999999999996"/>
    <n v="8.6199999999999992"/>
    <x v="1"/>
    <s v="Netherlands"/>
    <x v="2"/>
    <n v="5.05"/>
    <s v="Computer"/>
    <x v="0"/>
    <s v="Windows"/>
    <n v="4"/>
    <n v="4"/>
    <n v="0"/>
  </r>
  <r>
    <x v="1798"/>
    <x v="0"/>
    <x v="1017"/>
    <x v="2004"/>
    <n v="13"/>
    <n v="2"/>
    <n v="41.29"/>
    <n v="82.58"/>
    <x v="0"/>
    <s v="India"/>
    <x v="0"/>
    <n v="9.98"/>
    <s v="Computer"/>
    <x v="1"/>
    <s v="Windows"/>
    <n v="5"/>
    <n v="5"/>
    <n v="82.58"/>
  </r>
  <r>
    <x v="748"/>
    <x v="1"/>
    <x v="1018"/>
    <x v="2005"/>
    <n v="58"/>
    <n v="1"/>
    <n v="74.55"/>
    <n v="74.55"/>
    <x v="0"/>
    <s v="South Korea"/>
    <x v="0"/>
    <n v="9.67"/>
    <s v="Computer"/>
    <x v="0"/>
    <s v="Linux"/>
    <n v="3"/>
    <n v="5"/>
    <n v="74.55"/>
  </r>
  <r>
    <x v="1799"/>
    <x v="1"/>
    <x v="1018"/>
    <x v="2006"/>
    <n v="38"/>
    <n v="2"/>
    <n v="26.03"/>
    <n v="52.06"/>
    <x v="0"/>
    <s v="Australia"/>
    <x v="0"/>
    <n v="1.76"/>
    <s v="Computer"/>
    <x v="0"/>
    <s v="Linux"/>
    <n v="4"/>
    <n v="5"/>
    <n v="52.06"/>
  </r>
  <r>
    <x v="1800"/>
    <x v="0"/>
    <x v="1019"/>
    <x v="2007"/>
    <n v="60"/>
    <n v="1"/>
    <n v="91.28"/>
    <n v="91.28"/>
    <x v="0"/>
    <s v="Australia"/>
    <x v="2"/>
    <n v="8.11"/>
    <s v="Mobile"/>
    <x v="3"/>
    <s v="iOS"/>
    <n v="5"/>
    <n v="4"/>
    <n v="91.28"/>
  </r>
  <r>
    <x v="1801"/>
    <x v="0"/>
    <x v="1020"/>
    <x v="2008"/>
    <n v="54"/>
    <n v="2"/>
    <n v="90.78"/>
    <n v="181.56"/>
    <x v="3"/>
    <s v="Philippines"/>
    <x v="0"/>
    <n v="7.28"/>
    <s v="Computer"/>
    <x v="1"/>
    <s v="Windows"/>
    <n v="4"/>
    <n v="5"/>
    <n v="0"/>
  </r>
  <r>
    <x v="1802"/>
    <x v="0"/>
    <x v="1021"/>
    <x v="2009"/>
    <n v="82"/>
    <n v="3"/>
    <n v="5.82"/>
    <n v="17.46"/>
    <x v="0"/>
    <s v="United States"/>
    <x v="1"/>
    <n v="9.1"/>
    <s v="Computer"/>
    <x v="1"/>
    <s v="Windows"/>
    <n v="5"/>
    <n v="5"/>
    <n v="17.46"/>
  </r>
  <r>
    <x v="1803"/>
    <x v="1"/>
    <x v="1021"/>
    <x v="2010"/>
    <n v="61"/>
    <n v="1"/>
    <n v="70.34"/>
    <n v="70.34"/>
    <x v="3"/>
    <s v="Japan"/>
    <x v="0"/>
    <n v="5.44"/>
    <s v="Computer"/>
    <x v="1"/>
    <s v="Windows"/>
    <n v="4"/>
    <n v="4"/>
    <n v="0"/>
  </r>
  <r>
    <x v="970"/>
    <x v="1"/>
    <x v="1022"/>
    <x v="2011"/>
    <n v="98"/>
    <n v="1"/>
    <n v="85.04"/>
    <n v="85.04"/>
    <x v="0"/>
    <s v="Argentina"/>
    <x v="0"/>
    <n v="3.28"/>
    <s v="Mobile"/>
    <x v="2"/>
    <s v="Android"/>
    <n v="5"/>
    <n v="5"/>
    <n v="85.04"/>
  </r>
  <r>
    <x v="1804"/>
    <x v="1"/>
    <x v="1022"/>
    <x v="2012"/>
    <n v="75"/>
    <n v="2"/>
    <n v="32.340000000000003"/>
    <n v="64.680000000000007"/>
    <x v="1"/>
    <s v="United Kingdom"/>
    <x v="0"/>
    <n v="8.51"/>
    <s v="Computer"/>
    <x v="1"/>
    <s v="Windows"/>
    <n v="5"/>
    <n v="5"/>
    <n v="0"/>
  </r>
  <r>
    <x v="1805"/>
    <x v="1"/>
    <x v="1023"/>
    <x v="2013"/>
    <n v="1"/>
    <n v="3"/>
    <n v="81.91"/>
    <n v="245.73"/>
    <x v="0"/>
    <s v="China"/>
    <x v="0"/>
    <n v="9.19"/>
    <s v="Computer"/>
    <x v="0"/>
    <s v="Windows"/>
    <n v="2"/>
    <n v="3"/>
    <n v="245.73"/>
  </r>
  <r>
    <x v="1806"/>
    <x v="1"/>
    <x v="1024"/>
    <x v="2014"/>
    <n v="68"/>
    <n v="3"/>
    <n v="32.68"/>
    <n v="98.04"/>
    <x v="0"/>
    <s v="Spain"/>
    <x v="1"/>
    <n v="7.33"/>
    <s v="Computer"/>
    <x v="0"/>
    <s v="Windows"/>
    <n v="5"/>
    <n v="4"/>
    <n v="98.04"/>
  </r>
  <r>
    <x v="1435"/>
    <x v="1"/>
    <x v="1024"/>
    <x v="2015"/>
    <n v="95"/>
    <n v="3"/>
    <n v="50.48"/>
    <n v="151.44"/>
    <x v="0"/>
    <s v="Italy"/>
    <x v="2"/>
    <n v="0.26"/>
    <s v="Mobile"/>
    <x v="2"/>
    <s v="Windows"/>
    <n v="3"/>
    <n v="5"/>
    <n v="151.44"/>
  </r>
  <r>
    <x v="1807"/>
    <x v="0"/>
    <x v="1024"/>
    <x v="2016"/>
    <n v="100"/>
    <n v="2"/>
    <n v="98.59"/>
    <n v="197.18"/>
    <x v="0"/>
    <s v="South Korea"/>
    <x v="0"/>
    <n v="0.64"/>
    <s v="Computer"/>
    <x v="1"/>
    <s v="Windows"/>
    <n v="4"/>
    <n v="5"/>
    <n v="197.18"/>
  </r>
  <r>
    <x v="1808"/>
    <x v="0"/>
    <x v="1024"/>
    <x v="2017"/>
    <n v="46"/>
    <n v="2"/>
    <n v="9.8800000000000008"/>
    <n v="19.760000000000002"/>
    <x v="0"/>
    <s v="Belgium"/>
    <x v="2"/>
    <n v="0.2"/>
    <s v="Computer"/>
    <x v="1"/>
    <s v="Windows"/>
    <n v="4"/>
    <n v="4"/>
    <n v="19.760000000000002"/>
  </r>
  <r>
    <x v="1809"/>
    <x v="1"/>
    <x v="1025"/>
    <x v="2018"/>
    <n v="3"/>
    <n v="1"/>
    <n v="97.19"/>
    <n v="97.19"/>
    <x v="0"/>
    <s v="United Kingdom"/>
    <x v="2"/>
    <n v="3.33"/>
    <s v="Computer"/>
    <x v="1"/>
    <s v="Windows"/>
    <n v="3"/>
    <n v="4"/>
    <n v="97.19"/>
  </r>
  <r>
    <x v="1810"/>
    <x v="1"/>
    <x v="1025"/>
    <x v="2019"/>
    <n v="23"/>
    <n v="3"/>
    <n v="95.72"/>
    <n v="287.16000000000003"/>
    <x v="0"/>
    <s v="Switzerland"/>
    <x v="1"/>
    <n v="8.57"/>
    <s v="Computer"/>
    <x v="1"/>
    <s v="Windows"/>
    <n v="5"/>
    <n v="5"/>
    <n v="287.16000000000003"/>
  </r>
  <r>
    <x v="1811"/>
    <x v="1"/>
    <x v="1026"/>
    <x v="2020"/>
    <n v="22"/>
    <n v="2"/>
    <n v="41.48"/>
    <n v="82.96"/>
    <x v="0"/>
    <s v="Australia"/>
    <x v="2"/>
    <n v="6.05"/>
    <s v="Computer"/>
    <x v="0"/>
    <s v="Windows"/>
    <n v="5"/>
    <n v="4"/>
    <n v="82.96"/>
  </r>
  <r>
    <x v="1812"/>
    <x v="1"/>
    <x v="1027"/>
    <x v="2021"/>
    <n v="93"/>
    <n v="3"/>
    <n v="67.459999999999994"/>
    <n v="202.38"/>
    <x v="0"/>
    <s v="Russia"/>
    <x v="0"/>
    <n v="2.2400000000000002"/>
    <s v="Computer"/>
    <x v="0"/>
    <s v="Windows"/>
    <n v="4"/>
    <n v="2"/>
    <n v="202.38"/>
  </r>
  <r>
    <x v="1813"/>
    <x v="1"/>
    <x v="1027"/>
    <x v="2022"/>
    <n v="14"/>
    <n v="2"/>
    <n v="89.76"/>
    <n v="179.52"/>
    <x v="0"/>
    <s v="South Korea"/>
    <x v="1"/>
    <n v="2.9"/>
    <s v="Computer"/>
    <x v="0"/>
    <s v="Windows"/>
    <n v="4"/>
    <n v="5"/>
    <n v="179.52"/>
  </r>
  <r>
    <x v="684"/>
    <x v="1"/>
    <x v="1027"/>
    <x v="2023"/>
    <n v="62"/>
    <n v="1"/>
    <n v="81.459999999999994"/>
    <n v="81.459999999999994"/>
    <x v="0"/>
    <s v="Saudi Arabia"/>
    <x v="0"/>
    <n v="7.69"/>
    <s v="Mobile"/>
    <x v="2"/>
    <s v="Windows"/>
    <n v="4"/>
    <n v="5"/>
    <n v="81.459999999999994"/>
  </r>
  <r>
    <x v="1814"/>
    <x v="1"/>
    <x v="1028"/>
    <x v="2024"/>
    <n v="60"/>
    <n v="1"/>
    <n v="91.28"/>
    <n v="91.28"/>
    <x v="0"/>
    <s v="South Korea"/>
    <x v="2"/>
    <n v="0.91"/>
    <s v="Mobile"/>
    <x v="3"/>
    <s v="Android"/>
    <n v="3"/>
    <n v="4"/>
    <n v="91.28"/>
  </r>
  <r>
    <x v="1815"/>
    <x v="0"/>
    <x v="1028"/>
    <x v="2025"/>
    <n v="10"/>
    <n v="2"/>
    <n v="19.34"/>
    <n v="38.68"/>
    <x v="3"/>
    <s v="China"/>
    <x v="0"/>
    <n v="6.33"/>
    <s v="Mobile"/>
    <x v="2"/>
    <s v="Android"/>
    <n v="5"/>
    <n v="4"/>
    <n v="0"/>
  </r>
  <r>
    <x v="1816"/>
    <x v="0"/>
    <x v="1029"/>
    <x v="2026"/>
    <n v="51"/>
    <n v="1"/>
    <n v="50.59"/>
    <n v="50.59"/>
    <x v="0"/>
    <s v="China"/>
    <x v="2"/>
    <n v="9.7799999999999994"/>
    <s v="Computer"/>
    <x v="0"/>
    <s v="Linux"/>
    <n v="5"/>
    <n v="5"/>
    <n v="50.59"/>
  </r>
  <r>
    <x v="1817"/>
    <x v="0"/>
    <x v="1029"/>
    <x v="2027"/>
    <n v="64"/>
    <n v="3"/>
    <n v="35.229999999999997"/>
    <n v="105.69"/>
    <x v="0"/>
    <s v="Russia"/>
    <x v="1"/>
    <n v="3.92"/>
    <s v="Mobile"/>
    <x v="3"/>
    <s v="Android"/>
    <n v="4"/>
    <n v="4"/>
    <n v="105.69"/>
  </r>
  <r>
    <x v="1818"/>
    <x v="1"/>
    <x v="1030"/>
    <x v="2028"/>
    <n v="76"/>
    <n v="2"/>
    <n v="76.67"/>
    <n v="153.34"/>
    <x v="0"/>
    <s v="Spain"/>
    <x v="2"/>
    <n v="9.8000000000000007"/>
    <s v="Computer"/>
    <x v="1"/>
    <s v="Windows"/>
    <n v="4"/>
    <n v="4"/>
    <n v="153.34"/>
  </r>
  <r>
    <x v="1819"/>
    <x v="1"/>
    <x v="1030"/>
    <x v="2029"/>
    <n v="95"/>
    <n v="2"/>
    <n v="50.48"/>
    <n v="100.96"/>
    <x v="0"/>
    <s v="Russia"/>
    <x v="0"/>
    <n v="0.22"/>
    <s v="Computer"/>
    <x v="1"/>
    <s v="Windows"/>
    <n v="2"/>
    <n v="4"/>
    <n v="100.96"/>
  </r>
  <r>
    <x v="1820"/>
    <x v="1"/>
    <x v="1031"/>
    <x v="2030"/>
    <n v="52"/>
    <n v="2"/>
    <n v="20.149999999999999"/>
    <n v="40.299999999999997"/>
    <x v="0"/>
    <s v="United Kingdom"/>
    <x v="2"/>
    <n v="0.13"/>
    <s v="Computer"/>
    <x v="1"/>
    <s v="Windows"/>
    <n v="5"/>
    <n v="5"/>
    <n v="40.299999999999997"/>
  </r>
  <r>
    <x v="1821"/>
    <x v="0"/>
    <x v="1032"/>
    <x v="2031"/>
    <n v="49"/>
    <n v="2"/>
    <n v="99.72"/>
    <n v="199.44"/>
    <x v="1"/>
    <s v="France"/>
    <x v="2"/>
    <n v="8.56"/>
    <s v="Computer"/>
    <x v="1"/>
    <s v="Windows"/>
    <n v="3"/>
    <n v="5"/>
    <n v="0"/>
  </r>
  <r>
    <x v="453"/>
    <x v="1"/>
    <x v="1033"/>
    <x v="2032"/>
    <n v="79"/>
    <n v="3"/>
    <n v="33.28"/>
    <n v="99.84"/>
    <x v="3"/>
    <s v="Spain"/>
    <x v="1"/>
    <n v="3.22"/>
    <s v="Mobile"/>
    <x v="2"/>
    <s v="Android"/>
    <n v="4"/>
    <n v="5"/>
    <n v="0"/>
  </r>
  <r>
    <x v="1822"/>
    <x v="1"/>
    <x v="1033"/>
    <x v="2033"/>
    <n v="8"/>
    <n v="1"/>
    <n v="67.180000000000007"/>
    <n v="67.180000000000007"/>
    <x v="0"/>
    <s v="France"/>
    <x v="2"/>
    <n v="2.36"/>
    <s v="Mobile"/>
    <x v="2"/>
    <s v="Windows"/>
    <n v="4"/>
    <n v="5"/>
    <n v="67.180000000000007"/>
  </r>
  <r>
    <x v="1823"/>
    <x v="1"/>
    <x v="1034"/>
    <x v="2034"/>
    <n v="25"/>
    <n v="2"/>
    <n v="11.29"/>
    <n v="22.58"/>
    <x v="0"/>
    <s v="Spain"/>
    <x v="0"/>
    <n v="3.77"/>
    <s v="Computer"/>
    <x v="1"/>
    <s v="Windows"/>
    <n v="5"/>
    <n v="3"/>
    <n v="22.58"/>
  </r>
  <r>
    <x v="1824"/>
    <x v="1"/>
    <x v="1035"/>
    <x v="2035"/>
    <n v="26"/>
    <n v="3"/>
    <n v="34.43"/>
    <n v="103.29"/>
    <x v="0"/>
    <s v="India"/>
    <x v="0"/>
    <n v="7.98"/>
    <s v="Mobile"/>
    <x v="3"/>
    <s v="Android"/>
    <n v="5"/>
    <n v="2"/>
    <n v="103.29"/>
  </r>
  <r>
    <x v="1825"/>
    <x v="1"/>
    <x v="1035"/>
    <x v="2036"/>
    <n v="19"/>
    <n v="1"/>
    <n v="13.2"/>
    <n v="13.2"/>
    <x v="0"/>
    <s v="United States"/>
    <x v="2"/>
    <n v="9.76"/>
    <s v="Mobile"/>
    <x v="2"/>
    <s v="Windows"/>
    <n v="5"/>
    <n v="5"/>
    <n v="13.2"/>
  </r>
  <r>
    <x v="1826"/>
    <x v="1"/>
    <x v="1035"/>
    <x v="2037"/>
    <n v="38"/>
    <n v="1"/>
    <n v="26.03"/>
    <n v="26.03"/>
    <x v="0"/>
    <s v="South Korea"/>
    <x v="2"/>
    <n v="5.05"/>
    <s v="Mobile"/>
    <x v="2"/>
    <s v="Windows"/>
    <n v="4"/>
    <n v="4"/>
    <n v="26.03"/>
  </r>
  <r>
    <x v="1827"/>
    <x v="1"/>
    <x v="1036"/>
    <x v="2038"/>
    <n v="20"/>
    <n v="3"/>
    <n v="81.89"/>
    <n v="245.67"/>
    <x v="3"/>
    <s v="United Kingdom"/>
    <x v="1"/>
    <n v="3.57"/>
    <s v="Computer"/>
    <x v="0"/>
    <s v="Windows"/>
    <n v="4"/>
    <n v="2"/>
    <n v="0"/>
  </r>
  <r>
    <x v="1828"/>
    <x v="1"/>
    <x v="1036"/>
    <x v="2039"/>
    <n v="98"/>
    <n v="2"/>
    <n v="85.04"/>
    <n v="170.08"/>
    <x v="0"/>
    <s v="China"/>
    <x v="2"/>
    <n v="5.62"/>
    <s v="Mobile"/>
    <x v="3"/>
    <s v="Android"/>
    <n v="5"/>
    <n v="3"/>
    <n v="170.08"/>
  </r>
  <r>
    <x v="1829"/>
    <x v="1"/>
    <x v="1037"/>
    <x v="2040"/>
    <n v="20"/>
    <n v="1"/>
    <n v="81.89"/>
    <n v="81.89"/>
    <x v="1"/>
    <s v="Japan"/>
    <x v="2"/>
    <n v="7.2"/>
    <s v="Computer"/>
    <x v="1"/>
    <s v="Windows"/>
    <n v="4"/>
    <n v="4"/>
    <n v="0"/>
  </r>
  <r>
    <x v="1830"/>
    <x v="1"/>
    <x v="1037"/>
    <x v="2041"/>
    <n v="100"/>
    <n v="2"/>
    <n v="98.59"/>
    <n v="197.18"/>
    <x v="0"/>
    <s v="Spain"/>
    <x v="1"/>
    <n v="6.39"/>
    <s v="Computer"/>
    <x v="0"/>
    <s v="Windows"/>
    <n v="4"/>
    <n v="5"/>
    <n v="197.18"/>
  </r>
  <r>
    <x v="1831"/>
    <x v="1"/>
    <x v="1037"/>
    <x v="2042"/>
    <n v="90"/>
    <n v="3"/>
    <n v="21.51"/>
    <n v="64.53"/>
    <x v="0"/>
    <s v="Egypt"/>
    <x v="1"/>
    <n v="5.63"/>
    <s v="Mobile"/>
    <x v="3"/>
    <s v="Android"/>
    <n v="5"/>
    <n v="5"/>
    <n v="64.53"/>
  </r>
  <r>
    <x v="1759"/>
    <x v="0"/>
    <x v="1038"/>
    <x v="2043"/>
    <n v="9"/>
    <n v="2"/>
    <n v="73.83"/>
    <n v="147.66"/>
    <x v="0"/>
    <s v="United Kingdom"/>
    <x v="0"/>
    <n v="3.72"/>
    <s v="Computer"/>
    <x v="1"/>
    <s v="Windows"/>
    <n v="2"/>
    <n v="3"/>
    <n v="147.66"/>
  </r>
  <r>
    <x v="1832"/>
    <x v="1"/>
    <x v="1038"/>
    <x v="2044"/>
    <n v="45"/>
    <n v="1"/>
    <n v="3.67"/>
    <n v="3.67"/>
    <x v="0"/>
    <s v="Vietnam"/>
    <x v="0"/>
    <n v="7.02"/>
    <s v="Computer"/>
    <x v="1"/>
    <s v="Windows"/>
    <n v="5"/>
    <n v="4"/>
    <n v="3.67"/>
  </r>
  <r>
    <x v="72"/>
    <x v="0"/>
    <x v="1038"/>
    <x v="2045"/>
    <n v="83"/>
    <n v="2"/>
    <n v="1.22"/>
    <n v="2.44"/>
    <x v="0"/>
    <s v="Brazil"/>
    <x v="2"/>
    <n v="6.49"/>
    <s v="Mobile"/>
    <x v="2"/>
    <s v="Android"/>
    <n v="3"/>
    <n v="4"/>
    <n v="2.44"/>
  </r>
  <r>
    <x v="1833"/>
    <x v="0"/>
    <x v="1039"/>
    <x v="2046"/>
    <n v="53"/>
    <n v="1"/>
    <n v="7.51"/>
    <n v="7.51"/>
    <x v="0"/>
    <s v="Netherlands"/>
    <x v="2"/>
    <n v="7.9"/>
    <s v="Computer"/>
    <x v="0"/>
    <s v="Windows"/>
    <n v="1"/>
    <n v="4"/>
    <n v="7.51"/>
  </r>
  <r>
    <x v="1834"/>
    <x v="0"/>
    <x v="1040"/>
    <x v="2047"/>
    <n v="55"/>
    <n v="3"/>
    <n v="73.53"/>
    <n v="220.59"/>
    <x v="3"/>
    <s v="China"/>
    <x v="0"/>
    <n v="6.99"/>
    <s v="Computer"/>
    <x v="0"/>
    <s v="Windows"/>
    <n v="5"/>
    <n v="5"/>
    <n v="0"/>
  </r>
  <r>
    <x v="463"/>
    <x v="0"/>
    <x v="1040"/>
    <x v="2048"/>
    <n v="78"/>
    <n v="2"/>
    <n v="19.66"/>
    <n v="39.32"/>
    <x v="0"/>
    <s v="France"/>
    <x v="2"/>
    <n v="7.77"/>
    <s v="Computer"/>
    <x v="1"/>
    <s v="Windows"/>
    <n v="4"/>
    <n v="5"/>
    <n v="39.32"/>
  </r>
  <r>
    <x v="1835"/>
    <x v="1"/>
    <x v="1041"/>
    <x v="2049"/>
    <n v="95"/>
    <n v="1"/>
    <n v="50.48"/>
    <n v="50.48"/>
    <x v="3"/>
    <s v="China"/>
    <x v="0"/>
    <n v="3.86"/>
    <s v="Computer"/>
    <x v="0"/>
    <s v="Windows"/>
    <n v="4"/>
    <n v="4"/>
    <n v="0"/>
  </r>
  <r>
    <x v="601"/>
    <x v="1"/>
    <x v="1041"/>
    <x v="2050"/>
    <n v="49"/>
    <n v="1"/>
    <n v="99.72"/>
    <n v="99.72"/>
    <x v="0"/>
    <s v="United Kingdom"/>
    <x v="0"/>
    <n v="6.9"/>
    <s v="Computer"/>
    <x v="0"/>
    <s v="Windows"/>
    <n v="4"/>
    <n v="5"/>
    <n v="99.72"/>
  </r>
  <r>
    <x v="1836"/>
    <x v="1"/>
    <x v="1041"/>
    <x v="2051"/>
    <n v="73"/>
    <n v="1"/>
    <n v="30.57"/>
    <n v="30.57"/>
    <x v="1"/>
    <s v="Egypt"/>
    <x v="0"/>
    <n v="7.55"/>
    <s v="Mobile"/>
    <x v="2"/>
    <s v="Android"/>
    <n v="5"/>
    <n v="5"/>
    <n v="0"/>
  </r>
  <r>
    <x v="1837"/>
    <x v="0"/>
    <x v="1042"/>
    <x v="2052"/>
    <n v="22"/>
    <n v="1"/>
    <n v="41.48"/>
    <n v="41.48"/>
    <x v="0"/>
    <s v="Spain"/>
    <x v="2"/>
    <n v="4.45"/>
    <s v="Computer"/>
    <x v="1"/>
    <s v="Mac"/>
    <n v="3"/>
    <n v="5"/>
    <n v="41.48"/>
  </r>
  <r>
    <x v="1838"/>
    <x v="0"/>
    <x v="1043"/>
    <x v="2053"/>
    <n v="81"/>
    <n v="1"/>
    <n v="52.96"/>
    <n v="52.96"/>
    <x v="2"/>
    <s v="China"/>
    <x v="2"/>
    <n v="5.46"/>
    <s v="Mobile"/>
    <x v="2"/>
    <s v="Android"/>
    <n v="5"/>
    <n v="5"/>
    <n v="0"/>
  </r>
  <r>
    <x v="1839"/>
    <x v="1"/>
    <x v="1044"/>
    <x v="2054"/>
    <n v="41"/>
    <n v="2"/>
    <n v="32.33"/>
    <n v="64.66"/>
    <x v="1"/>
    <s v="China"/>
    <x v="2"/>
    <n v="4.4800000000000004"/>
    <s v="Computer"/>
    <x v="1"/>
    <s v="Windows"/>
    <n v="4"/>
    <n v="4"/>
    <n v="0"/>
  </r>
  <r>
    <x v="388"/>
    <x v="1"/>
    <x v="1044"/>
    <x v="2055"/>
    <n v="49"/>
    <n v="2"/>
    <n v="99.72"/>
    <n v="199.44"/>
    <x v="0"/>
    <s v="China"/>
    <x v="2"/>
    <n v="0.15"/>
    <s v="Computer"/>
    <x v="1"/>
    <s v="Windows"/>
    <n v="3"/>
    <n v="5"/>
    <n v="199.44"/>
  </r>
  <r>
    <x v="1840"/>
    <x v="1"/>
    <x v="1044"/>
    <x v="2056"/>
    <n v="95"/>
    <n v="3"/>
    <n v="50.48"/>
    <n v="151.44"/>
    <x v="0"/>
    <s v="Turkey"/>
    <x v="1"/>
    <n v="0.49"/>
    <s v="Mobile"/>
    <x v="2"/>
    <s v="Windows"/>
    <n v="3"/>
    <n v="5"/>
    <n v="151.44"/>
  </r>
  <r>
    <x v="1841"/>
    <x v="1"/>
    <x v="1045"/>
    <x v="2057"/>
    <n v="70"/>
    <n v="1"/>
    <n v="63.88"/>
    <n v="63.88"/>
    <x v="0"/>
    <s v="Taiwan"/>
    <x v="2"/>
    <n v="4.07"/>
    <s v="Mobile"/>
    <x v="2"/>
    <s v="Windows"/>
    <n v="5"/>
    <n v="5"/>
    <n v="63.88"/>
  </r>
  <r>
    <x v="1842"/>
    <x v="1"/>
    <x v="1046"/>
    <x v="2058"/>
    <n v="1"/>
    <n v="1"/>
    <n v="81.91"/>
    <n v="81.91"/>
    <x v="0"/>
    <s v="United States"/>
    <x v="1"/>
    <n v="5.64"/>
    <s v="Mobile"/>
    <x v="2"/>
    <s v="Android"/>
    <n v="5"/>
    <n v="1"/>
    <n v="81.91"/>
  </r>
  <r>
    <x v="1843"/>
    <x v="0"/>
    <x v="1046"/>
    <x v="2059"/>
    <n v="66"/>
    <n v="3"/>
    <n v="56.01"/>
    <n v="168.03"/>
    <x v="1"/>
    <s v="Brazil"/>
    <x v="2"/>
    <n v="2.2000000000000002"/>
    <s v="Mobile"/>
    <x v="2"/>
    <s v="Android"/>
    <n v="4"/>
    <n v="4"/>
    <n v="0"/>
  </r>
  <r>
    <x v="1844"/>
    <x v="0"/>
    <x v="1046"/>
    <x v="2060"/>
    <n v="22"/>
    <n v="1"/>
    <n v="41.48"/>
    <n v="41.48"/>
    <x v="0"/>
    <s v="Russia"/>
    <x v="2"/>
    <n v="3.25"/>
    <s v="Computer"/>
    <x v="1"/>
    <s v="Windows"/>
    <n v="4"/>
    <n v="4"/>
    <n v="41.48"/>
  </r>
  <r>
    <x v="426"/>
    <x v="0"/>
    <x v="1047"/>
    <x v="2061"/>
    <n v="60"/>
    <n v="1"/>
    <n v="91.28"/>
    <n v="91.28"/>
    <x v="1"/>
    <s v="Germany"/>
    <x v="1"/>
    <n v="8.6300000000000008"/>
    <s v="Computer"/>
    <x v="1"/>
    <s v="Windows"/>
    <n v="2"/>
    <n v="3"/>
    <n v="0"/>
  </r>
  <r>
    <x v="1845"/>
    <x v="1"/>
    <x v="1047"/>
    <x v="2062"/>
    <n v="71"/>
    <n v="3"/>
    <n v="57.53"/>
    <n v="172.59"/>
    <x v="3"/>
    <s v="Germany"/>
    <x v="2"/>
    <n v="7.61"/>
    <s v="Computer"/>
    <x v="0"/>
    <s v="Windows"/>
    <n v="4"/>
    <n v="3"/>
    <n v="0"/>
  </r>
  <r>
    <x v="1846"/>
    <x v="1"/>
    <x v="1048"/>
    <x v="2063"/>
    <n v="90"/>
    <n v="1"/>
    <n v="21.51"/>
    <n v="21.51"/>
    <x v="2"/>
    <s v="Indonesia"/>
    <x v="2"/>
    <n v="4.5199999999999996"/>
    <s v="Mobile"/>
    <x v="2"/>
    <s v="Windows"/>
    <n v="4"/>
    <n v="4"/>
    <n v="0"/>
  </r>
  <r>
    <x v="1847"/>
    <x v="1"/>
    <x v="1049"/>
    <x v="2064"/>
    <n v="53"/>
    <n v="1"/>
    <n v="7.51"/>
    <n v="7.51"/>
    <x v="1"/>
    <s v="Turkey"/>
    <x v="1"/>
    <n v="1.76"/>
    <s v="Mobile"/>
    <x v="2"/>
    <s v="Windows"/>
    <n v="5"/>
    <n v="5"/>
    <n v="0"/>
  </r>
  <r>
    <x v="1848"/>
    <x v="0"/>
    <x v="1049"/>
    <x v="2065"/>
    <n v="98"/>
    <n v="3"/>
    <n v="85.04"/>
    <n v="255.12"/>
    <x v="0"/>
    <s v="China"/>
    <x v="1"/>
    <n v="6.38"/>
    <s v="Computer"/>
    <x v="0"/>
    <s v="Windows"/>
    <n v="3"/>
    <n v="5"/>
    <n v="255.12"/>
  </r>
  <r>
    <x v="1849"/>
    <x v="0"/>
    <x v="1049"/>
    <x v="2066"/>
    <n v="57"/>
    <n v="2"/>
    <n v="13.08"/>
    <n v="26.16"/>
    <x v="0"/>
    <s v="Thailand"/>
    <x v="2"/>
    <n v="8.69"/>
    <s v="Computer"/>
    <x v="1"/>
    <s v="Mac"/>
    <n v="5"/>
    <n v="4"/>
    <n v="26.16"/>
  </r>
  <r>
    <x v="180"/>
    <x v="1"/>
    <x v="1049"/>
    <x v="2067"/>
    <n v="53"/>
    <n v="2"/>
    <n v="7.51"/>
    <n v="15.02"/>
    <x v="3"/>
    <s v="Canada"/>
    <x v="2"/>
    <n v="1.63"/>
    <s v="Computer"/>
    <x v="1"/>
    <s v="Windows"/>
    <n v="5"/>
    <n v="4"/>
    <n v="0"/>
  </r>
  <r>
    <x v="800"/>
    <x v="1"/>
    <x v="1050"/>
    <x v="2068"/>
    <n v="50"/>
    <n v="3"/>
    <n v="50.71"/>
    <n v="152.13"/>
    <x v="0"/>
    <s v="Saudi Arabia"/>
    <x v="2"/>
    <n v="9.82"/>
    <s v="Mobile"/>
    <x v="3"/>
    <s v="Windows"/>
    <n v="4"/>
    <n v="5"/>
    <n v="152.13"/>
  </r>
  <r>
    <x v="1850"/>
    <x v="1"/>
    <x v="1051"/>
    <x v="2069"/>
    <n v="40"/>
    <n v="3"/>
    <n v="89.85"/>
    <n v="269.55"/>
    <x v="3"/>
    <s v="Mexico"/>
    <x v="1"/>
    <n v="8.73"/>
    <s v="Computer"/>
    <x v="1"/>
    <s v="Windows"/>
    <n v="5"/>
    <n v="4"/>
    <n v="0"/>
  </r>
  <r>
    <x v="1851"/>
    <x v="0"/>
    <x v="1051"/>
    <x v="2070"/>
    <n v="99"/>
    <n v="2"/>
    <n v="36.83"/>
    <n v="73.66"/>
    <x v="3"/>
    <s v="Australia"/>
    <x v="0"/>
    <n v="7.19"/>
    <s v="Computer"/>
    <x v="1"/>
    <s v="Windows"/>
    <n v="3"/>
    <n v="5"/>
    <n v="0"/>
  </r>
  <r>
    <x v="1852"/>
    <x v="1"/>
    <x v="1052"/>
    <x v="2071"/>
    <n v="10"/>
    <n v="2"/>
    <n v="19.34"/>
    <n v="38.68"/>
    <x v="3"/>
    <s v="Japan"/>
    <x v="1"/>
    <n v="6.63"/>
    <s v="Mobile"/>
    <x v="3"/>
    <s v="Android"/>
    <n v="5"/>
    <n v="4"/>
    <n v="0"/>
  </r>
  <r>
    <x v="621"/>
    <x v="0"/>
    <x v="1053"/>
    <x v="2072"/>
    <n v="65"/>
    <n v="3"/>
    <n v="38.950000000000003"/>
    <n v="116.85"/>
    <x v="1"/>
    <s v="Poland"/>
    <x v="0"/>
    <n v="7.65"/>
    <s v="Computer"/>
    <x v="0"/>
    <s v="Windows"/>
    <n v="4"/>
    <n v="3"/>
    <n v="0"/>
  </r>
  <r>
    <x v="1853"/>
    <x v="0"/>
    <x v="1054"/>
    <x v="2073"/>
    <n v="94"/>
    <n v="1"/>
    <n v="17.63"/>
    <n v="17.63"/>
    <x v="0"/>
    <s v="Switzerland"/>
    <x v="1"/>
    <n v="2.98"/>
    <s v="Computer"/>
    <x v="0"/>
    <s v="Windows"/>
    <n v="3"/>
    <n v="3"/>
    <n v="17.63"/>
  </r>
  <r>
    <x v="1854"/>
    <x v="1"/>
    <x v="1054"/>
    <x v="2074"/>
    <n v="96"/>
    <n v="3"/>
    <n v="36.96"/>
    <n v="110.88"/>
    <x v="0"/>
    <s v="Spain"/>
    <x v="1"/>
    <n v="2.82"/>
    <s v="Mobile"/>
    <x v="3"/>
    <s v="Android"/>
    <n v="4"/>
    <n v="4"/>
    <n v="110.88"/>
  </r>
  <r>
    <x v="1855"/>
    <x v="1"/>
    <x v="1054"/>
    <x v="2075"/>
    <n v="76"/>
    <n v="2"/>
    <n v="76.67"/>
    <n v="153.34"/>
    <x v="1"/>
    <s v="Australia"/>
    <x v="0"/>
    <n v="6.38"/>
    <s v="Computer"/>
    <x v="0"/>
    <s v="Windows"/>
    <n v="5"/>
    <n v="2"/>
    <n v="0"/>
  </r>
  <r>
    <x v="1856"/>
    <x v="1"/>
    <x v="1055"/>
    <x v="2076"/>
    <n v="54"/>
    <n v="1"/>
    <n v="90.78"/>
    <n v="90.78"/>
    <x v="1"/>
    <s v="United States"/>
    <x v="1"/>
    <n v="5.07"/>
    <s v="Mobile"/>
    <x v="2"/>
    <s v="Windows"/>
    <n v="4"/>
    <n v="3"/>
    <n v="0"/>
  </r>
  <r>
    <x v="1857"/>
    <x v="1"/>
    <x v="1056"/>
    <x v="2077"/>
    <n v="93"/>
    <n v="3"/>
    <n v="67.459999999999994"/>
    <n v="202.38"/>
    <x v="0"/>
    <s v="France"/>
    <x v="1"/>
    <n v="8.11"/>
    <s v="Mobile"/>
    <x v="2"/>
    <s v="Windows"/>
    <n v="4"/>
    <n v="2"/>
    <n v="202.38"/>
  </r>
  <r>
    <x v="1858"/>
    <x v="0"/>
    <x v="1056"/>
    <x v="2078"/>
    <n v="90"/>
    <n v="2"/>
    <n v="21.51"/>
    <n v="43.02"/>
    <x v="0"/>
    <s v="United States"/>
    <x v="2"/>
    <n v="6.71"/>
    <s v="Computer"/>
    <x v="1"/>
    <s v="Windows"/>
    <n v="5"/>
    <n v="3"/>
    <n v="43.02"/>
  </r>
  <r>
    <x v="1859"/>
    <x v="1"/>
    <x v="1057"/>
    <x v="2079"/>
    <n v="73"/>
    <n v="2"/>
    <n v="30.57"/>
    <n v="61.14"/>
    <x v="3"/>
    <s v="South Korea"/>
    <x v="2"/>
    <n v="3.02"/>
    <s v="Computer"/>
    <x v="1"/>
    <s v="Windows"/>
    <n v="5"/>
    <n v="5"/>
    <n v="0"/>
  </r>
  <r>
    <x v="1860"/>
    <x v="1"/>
    <x v="1057"/>
    <x v="2080"/>
    <n v="88"/>
    <n v="2"/>
    <n v="40.950000000000003"/>
    <n v="81.900000000000006"/>
    <x v="0"/>
    <s v="Canada"/>
    <x v="2"/>
    <n v="7.0000000000000007E-2"/>
    <s v="Computer"/>
    <x v="1"/>
    <s v="Windows"/>
    <n v="5"/>
    <n v="4"/>
    <n v="81.900000000000006"/>
  </r>
  <r>
    <x v="1861"/>
    <x v="1"/>
    <x v="1058"/>
    <x v="2081"/>
    <n v="78"/>
    <n v="2"/>
    <n v="19.66"/>
    <n v="39.32"/>
    <x v="1"/>
    <s v="India"/>
    <x v="2"/>
    <n v="0.14000000000000001"/>
    <s v="Computer"/>
    <x v="1"/>
    <s v="Windows"/>
    <n v="3"/>
    <n v="4"/>
    <n v="0"/>
  </r>
  <r>
    <x v="1862"/>
    <x v="1"/>
    <x v="1058"/>
    <x v="2082"/>
    <n v="3"/>
    <n v="2"/>
    <n v="97.19"/>
    <n v="194.38"/>
    <x v="1"/>
    <s v="China"/>
    <x v="2"/>
    <n v="1.95"/>
    <s v="Computer"/>
    <x v="0"/>
    <s v="Windows"/>
    <n v="4"/>
    <n v="5"/>
    <n v="0"/>
  </r>
  <r>
    <x v="1863"/>
    <x v="1"/>
    <x v="1059"/>
    <x v="2083"/>
    <n v="80"/>
    <n v="1"/>
    <n v="77.64"/>
    <n v="77.64"/>
    <x v="2"/>
    <s v="Iran"/>
    <x v="1"/>
    <n v="8.2200000000000006"/>
    <s v="Computer"/>
    <x v="0"/>
    <s v="Windows"/>
    <n v="5"/>
    <n v="5"/>
    <n v="0"/>
  </r>
  <r>
    <x v="1864"/>
    <x v="0"/>
    <x v="1059"/>
    <x v="2084"/>
    <n v="17"/>
    <n v="3"/>
    <n v="18.86"/>
    <n v="56.58"/>
    <x v="1"/>
    <s v="Mexico"/>
    <x v="1"/>
    <n v="2.74"/>
    <s v="Computer"/>
    <x v="1"/>
    <s v="Windows"/>
    <n v="4"/>
    <n v="5"/>
    <n v="0"/>
  </r>
  <r>
    <x v="1865"/>
    <x v="1"/>
    <x v="1060"/>
    <x v="2085"/>
    <n v="27"/>
    <n v="2"/>
    <n v="72.930000000000007"/>
    <n v="145.86000000000001"/>
    <x v="1"/>
    <s v="Turkey"/>
    <x v="2"/>
    <n v="1.2"/>
    <s v="Computer"/>
    <x v="0"/>
    <s v="Windows"/>
    <n v="5"/>
    <n v="2"/>
    <n v="0"/>
  </r>
  <r>
    <x v="1866"/>
    <x v="1"/>
    <x v="1060"/>
    <x v="2086"/>
    <n v="64"/>
    <n v="1"/>
    <n v="35.229999999999997"/>
    <n v="35.229999999999997"/>
    <x v="0"/>
    <s v="Germany"/>
    <x v="2"/>
    <n v="2.36"/>
    <s v="Mobile"/>
    <x v="3"/>
    <s v="Android"/>
    <n v="5"/>
    <n v="4"/>
    <n v="35.229999999999997"/>
  </r>
  <r>
    <x v="1785"/>
    <x v="1"/>
    <x v="1061"/>
    <x v="2087"/>
    <n v="66"/>
    <n v="2"/>
    <n v="56.01"/>
    <n v="112.02"/>
    <x v="0"/>
    <s v="South Korea"/>
    <x v="0"/>
    <n v="1.08"/>
    <s v="Computer"/>
    <x v="0"/>
    <s v="Windows"/>
    <n v="3"/>
    <n v="4"/>
    <n v="112.02"/>
  </r>
  <r>
    <x v="1867"/>
    <x v="1"/>
    <x v="1061"/>
    <x v="2088"/>
    <n v="72"/>
    <n v="3"/>
    <n v="3.55"/>
    <n v="10.65"/>
    <x v="2"/>
    <s v="Switzerland"/>
    <x v="2"/>
    <n v="4.3"/>
    <s v="Mobile"/>
    <x v="3"/>
    <s v="Windows"/>
    <n v="5"/>
    <n v="1"/>
    <n v="0"/>
  </r>
  <r>
    <x v="1868"/>
    <x v="0"/>
    <x v="1062"/>
    <x v="2089"/>
    <n v="90"/>
    <n v="3"/>
    <n v="21.51"/>
    <n v="64.53"/>
    <x v="0"/>
    <s v="India"/>
    <x v="0"/>
    <n v="9.9"/>
    <s v="Computer"/>
    <x v="0"/>
    <s v="Windows"/>
    <n v="3"/>
    <n v="2"/>
    <n v="64.53"/>
  </r>
  <r>
    <x v="1869"/>
    <x v="1"/>
    <x v="1062"/>
    <x v="2090"/>
    <n v="87"/>
    <n v="3"/>
    <n v="50.56"/>
    <n v="151.68"/>
    <x v="0"/>
    <s v="Philippines"/>
    <x v="1"/>
    <n v="9.39"/>
    <s v="Computer"/>
    <x v="1"/>
    <s v="Windows"/>
    <n v="4"/>
    <n v="4"/>
    <n v="151.68"/>
  </r>
  <r>
    <x v="297"/>
    <x v="1"/>
    <x v="1063"/>
    <x v="2091"/>
    <n v="89"/>
    <n v="3"/>
    <n v="37.61"/>
    <n v="112.83"/>
    <x v="1"/>
    <s v="Germany"/>
    <x v="0"/>
    <n v="6.13"/>
    <s v="Mobile"/>
    <x v="3"/>
    <s v="iOS"/>
    <n v="5"/>
    <n v="5"/>
    <n v="0"/>
  </r>
  <r>
    <x v="1870"/>
    <x v="0"/>
    <x v="1063"/>
    <x v="2092"/>
    <n v="19"/>
    <n v="3"/>
    <n v="13.2"/>
    <n v="39.6"/>
    <x v="1"/>
    <s v="Canada"/>
    <x v="0"/>
    <n v="1.66"/>
    <s v="Computer"/>
    <x v="0"/>
    <s v="Windows"/>
    <n v="4"/>
    <n v="4"/>
    <n v="0"/>
  </r>
  <r>
    <x v="1871"/>
    <x v="1"/>
    <x v="1064"/>
    <x v="2093"/>
    <n v="8"/>
    <n v="3"/>
    <n v="67.180000000000007"/>
    <n v="201.54"/>
    <x v="0"/>
    <s v="Poland"/>
    <x v="2"/>
    <n v="5.8"/>
    <s v="Mobile"/>
    <x v="3"/>
    <s v="Android"/>
    <n v="5"/>
    <n v="5"/>
    <n v="201.54"/>
  </r>
  <r>
    <x v="1872"/>
    <x v="1"/>
    <x v="1064"/>
    <x v="2094"/>
    <n v="51"/>
    <n v="1"/>
    <n v="50.59"/>
    <n v="50.59"/>
    <x v="0"/>
    <s v="Japan"/>
    <x v="1"/>
    <n v="4.72"/>
    <s v="Mobile"/>
    <x v="2"/>
    <s v="Windows"/>
    <n v="5"/>
    <n v="2"/>
    <n v="50.59"/>
  </r>
  <r>
    <x v="1873"/>
    <x v="0"/>
    <x v="1064"/>
    <x v="2095"/>
    <n v="58"/>
    <n v="3"/>
    <n v="74.55"/>
    <n v="223.65"/>
    <x v="3"/>
    <s v="Taiwan"/>
    <x v="2"/>
    <n v="7.67"/>
    <s v="Mobile"/>
    <x v="2"/>
    <s v="Windows"/>
    <n v="4"/>
    <n v="4"/>
    <n v="0"/>
  </r>
  <r>
    <x v="1874"/>
    <x v="1"/>
    <x v="1065"/>
    <x v="2096"/>
    <n v="88"/>
    <n v="3"/>
    <n v="40.950000000000003"/>
    <n v="122.85"/>
    <x v="3"/>
    <s v="Brazil"/>
    <x v="1"/>
    <n v="7.27"/>
    <s v="Mobile"/>
    <x v="3"/>
    <s v="Windows"/>
    <n v="4"/>
    <n v="5"/>
    <n v="0"/>
  </r>
  <r>
    <x v="1875"/>
    <x v="0"/>
    <x v="1065"/>
    <x v="2097"/>
    <n v="48"/>
    <n v="1"/>
    <n v="31.26"/>
    <n v="31.26"/>
    <x v="1"/>
    <s v="Spain"/>
    <x v="2"/>
    <n v="0.46"/>
    <s v="Computer"/>
    <x v="1"/>
    <s v="Windows"/>
    <n v="5"/>
    <n v="4"/>
    <n v="0"/>
  </r>
  <r>
    <x v="1876"/>
    <x v="0"/>
    <x v="1066"/>
    <x v="2098"/>
    <n v="42"/>
    <n v="2"/>
    <n v="74.77"/>
    <n v="149.54"/>
    <x v="0"/>
    <s v="United Kingdom"/>
    <x v="2"/>
    <n v="8.2899999999999991"/>
    <s v="Computer"/>
    <x v="1"/>
    <s v="Windows"/>
    <n v="5"/>
    <n v="3"/>
    <n v="149.54"/>
  </r>
  <r>
    <x v="1877"/>
    <x v="1"/>
    <x v="1066"/>
    <x v="2099"/>
    <n v="3"/>
    <n v="2"/>
    <n v="97.19"/>
    <n v="194.38"/>
    <x v="0"/>
    <s v="Spain"/>
    <x v="2"/>
    <n v="1.0900000000000001"/>
    <s v="Mobile"/>
    <x v="3"/>
    <s v="Android"/>
    <n v="5"/>
    <n v="4"/>
    <n v="194.38"/>
  </r>
  <r>
    <x v="1878"/>
    <x v="0"/>
    <x v="1066"/>
    <x v="2100"/>
    <n v="12"/>
    <n v="2"/>
    <n v="86.11"/>
    <n v="172.22"/>
    <x v="0"/>
    <s v="Japan"/>
    <x v="0"/>
    <n v="2.4700000000000002"/>
    <s v="Computer"/>
    <x v="0"/>
    <s v="Linux"/>
    <n v="4"/>
    <n v="2"/>
    <n v="172.22"/>
  </r>
  <r>
    <x v="1879"/>
    <x v="1"/>
    <x v="1067"/>
    <x v="2101"/>
    <n v="56"/>
    <n v="1"/>
    <n v="87.34"/>
    <n v="87.34"/>
    <x v="3"/>
    <s v="Italy"/>
    <x v="2"/>
    <n v="2.79"/>
    <s v="Computer"/>
    <x v="1"/>
    <s v="Windows"/>
    <n v="4"/>
    <n v="4"/>
    <n v="0"/>
  </r>
  <r>
    <x v="1880"/>
    <x v="1"/>
    <x v="1067"/>
    <x v="2102"/>
    <n v="17"/>
    <n v="1"/>
    <n v="18.86"/>
    <n v="18.86"/>
    <x v="0"/>
    <s v="Switzerland"/>
    <x v="1"/>
    <n v="9.19"/>
    <s v="Computer"/>
    <x v="0"/>
    <s v="Windows"/>
    <n v="2"/>
    <n v="4"/>
    <n v="18.86"/>
  </r>
  <r>
    <x v="1881"/>
    <x v="1"/>
    <x v="1068"/>
    <x v="2103"/>
    <n v="79"/>
    <n v="3"/>
    <n v="33.28"/>
    <n v="99.84"/>
    <x v="1"/>
    <s v="United States"/>
    <x v="1"/>
    <n v="1.06"/>
    <s v="Computer"/>
    <x v="0"/>
    <s v="Windows"/>
    <n v="4"/>
    <n v="5"/>
    <n v="0"/>
  </r>
  <r>
    <x v="1882"/>
    <x v="0"/>
    <x v="1069"/>
    <x v="2104"/>
    <n v="88"/>
    <n v="3"/>
    <n v="40.950000000000003"/>
    <n v="122.85"/>
    <x v="0"/>
    <s v="Indonesia"/>
    <x v="2"/>
    <n v="2.12"/>
    <s v="Computer"/>
    <x v="0"/>
    <s v="Linux"/>
    <n v="3"/>
    <n v="3"/>
    <n v="122.85"/>
  </r>
  <r>
    <x v="1883"/>
    <x v="0"/>
    <x v="1069"/>
    <x v="2105"/>
    <n v="95"/>
    <n v="1"/>
    <n v="50.48"/>
    <n v="50.48"/>
    <x v="0"/>
    <s v="United Kingdom"/>
    <x v="2"/>
    <n v="6.79"/>
    <s v="Computer"/>
    <x v="1"/>
    <s v="Windows"/>
    <n v="5"/>
    <n v="5"/>
    <n v="50.48"/>
  </r>
  <r>
    <x v="1884"/>
    <x v="1"/>
    <x v="1069"/>
    <x v="2106"/>
    <n v="80"/>
    <n v="1"/>
    <n v="77.64"/>
    <n v="77.64"/>
    <x v="0"/>
    <s v="Philippines"/>
    <x v="0"/>
    <n v="6.76"/>
    <s v="Computer"/>
    <x v="0"/>
    <s v="Linux"/>
    <n v="4"/>
    <n v="5"/>
    <n v="77.64"/>
  </r>
  <r>
    <x v="1885"/>
    <x v="1"/>
    <x v="1070"/>
    <x v="2107"/>
    <n v="34"/>
    <n v="1"/>
    <n v="48.24"/>
    <n v="48.24"/>
    <x v="0"/>
    <s v="United Kingdom"/>
    <x v="1"/>
    <n v="1.93"/>
    <s v="Computer"/>
    <x v="1"/>
    <s v="Mac"/>
    <n v="5"/>
    <n v="4"/>
    <n v="48.24"/>
  </r>
  <r>
    <x v="1886"/>
    <x v="1"/>
    <x v="1071"/>
    <x v="2108"/>
    <n v="81"/>
    <n v="1"/>
    <n v="52.96"/>
    <n v="52.96"/>
    <x v="0"/>
    <s v="Australia"/>
    <x v="2"/>
    <n v="8.52"/>
    <s v="Computer"/>
    <x v="0"/>
    <s v="Linux"/>
    <n v="5"/>
    <n v="3"/>
    <n v="52.96"/>
  </r>
  <r>
    <x v="1887"/>
    <x v="1"/>
    <x v="1071"/>
    <x v="2109"/>
    <n v="29"/>
    <n v="2"/>
    <n v="1.91"/>
    <n v="3.82"/>
    <x v="0"/>
    <s v="Italy"/>
    <x v="2"/>
    <n v="4.26"/>
    <s v="Computer"/>
    <x v="0"/>
    <s v="Windows"/>
    <n v="5"/>
    <n v="3"/>
    <n v="3.82"/>
  </r>
  <r>
    <x v="1888"/>
    <x v="1"/>
    <x v="1072"/>
    <x v="2110"/>
    <n v="22"/>
    <n v="3"/>
    <n v="41.48"/>
    <n v="124.44"/>
    <x v="0"/>
    <s v="Australia"/>
    <x v="0"/>
    <n v="5.46"/>
    <s v="Computer"/>
    <x v="1"/>
    <s v="Mac"/>
    <n v="4"/>
    <n v="4"/>
    <n v="124.44"/>
  </r>
  <r>
    <x v="1103"/>
    <x v="1"/>
    <x v="1072"/>
    <x v="2111"/>
    <n v="38"/>
    <n v="1"/>
    <n v="26.03"/>
    <n v="26.03"/>
    <x v="0"/>
    <s v="United States"/>
    <x v="2"/>
    <n v="8.49"/>
    <s v="Computer"/>
    <x v="0"/>
    <s v="Linux"/>
    <n v="5"/>
    <n v="3"/>
    <n v="26.03"/>
  </r>
  <r>
    <x v="1889"/>
    <x v="1"/>
    <x v="1073"/>
    <x v="2112"/>
    <n v="72"/>
    <n v="3"/>
    <n v="3.55"/>
    <n v="10.65"/>
    <x v="3"/>
    <s v="Germany"/>
    <x v="2"/>
    <n v="6.07"/>
    <s v="Computer"/>
    <x v="0"/>
    <s v="Windows"/>
    <n v="5"/>
    <n v="4"/>
    <n v="0"/>
  </r>
  <r>
    <x v="1757"/>
    <x v="1"/>
    <x v="1073"/>
    <x v="2113"/>
    <n v="42"/>
    <n v="2"/>
    <n v="74.77"/>
    <n v="149.54"/>
    <x v="0"/>
    <s v="China"/>
    <x v="1"/>
    <n v="0.28000000000000003"/>
    <s v="Computer"/>
    <x v="0"/>
    <s v="Windows"/>
    <n v="5"/>
    <n v="5"/>
    <n v="149.54"/>
  </r>
  <r>
    <x v="1890"/>
    <x v="0"/>
    <x v="1074"/>
    <x v="2114"/>
    <n v="59"/>
    <n v="2"/>
    <n v="79.569999999999993"/>
    <n v="159.13999999999999"/>
    <x v="0"/>
    <s v="United States"/>
    <x v="2"/>
    <n v="7.6"/>
    <s v="Computer"/>
    <x v="0"/>
    <s v="Windows"/>
    <n v="3"/>
    <n v="4"/>
    <n v="159.13999999999999"/>
  </r>
  <r>
    <x v="1891"/>
    <x v="0"/>
    <x v="1074"/>
    <x v="2115"/>
    <n v="64"/>
    <n v="2"/>
    <n v="35.229999999999997"/>
    <n v="70.459999999999994"/>
    <x v="0"/>
    <s v="Canada"/>
    <x v="2"/>
    <n v="4.87"/>
    <s v="Computer"/>
    <x v="1"/>
    <s v="Windows"/>
    <n v="5"/>
    <n v="2"/>
    <n v="70.459999999999994"/>
  </r>
  <r>
    <x v="1637"/>
    <x v="1"/>
    <x v="1074"/>
    <x v="2116"/>
    <n v="59"/>
    <n v="1"/>
    <n v="79.569999999999993"/>
    <n v="79.569999999999993"/>
    <x v="2"/>
    <s v="India"/>
    <x v="2"/>
    <n v="6.42"/>
    <s v="Computer"/>
    <x v="0"/>
    <s v="Windows"/>
    <n v="5"/>
    <n v="5"/>
    <n v="0"/>
  </r>
  <r>
    <x v="1892"/>
    <x v="0"/>
    <x v="1075"/>
    <x v="2117"/>
    <n v="66"/>
    <n v="1"/>
    <n v="56.01"/>
    <n v="56.01"/>
    <x v="0"/>
    <s v="United States"/>
    <x v="0"/>
    <n v="9.7799999999999994"/>
    <s v="Mobile"/>
    <x v="3"/>
    <s v="Windows"/>
    <n v="5"/>
    <n v="4"/>
    <n v="56.01"/>
  </r>
  <r>
    <x v="1893"/>
    <x v="0"/>
    <x v="1075"/>
    <x v="2118"/>
    <n v="98"/>
    <n v="3"/>
    <n v="85.04"/>
    <n v="255.12"/>
    <x v="0"/>
    <s v="United Kingdom"/>
    <x v="2"/>
    <n v="1.65"/>
    <s v="Computer"/>
    <x v="0"/>
    <s v="Windows"/>
    <n v="4"/>
    <n v="5"/>
    <n v="255.12"/>
  </r>
  <r>
    <x v="1894"/>
    <x v="1"/>
    <x v="1075"/>
    <x v="2119"/>
    <n v="17"/>
    <n v="1"/>
    <n v="18.86"/>
    <n v="18.86"/>
    <x v="3"/>
    <s v="Canada"/>
    <x v="1"/>
    <n v="4.53"/>
    <s v="Computer"/>
    <x v="0"/>
    <s v="Windows"/>
    <n v="4"/>
    <n v="4"/>
    <n v="0"/>
  </r>
  <r>
    <x v="1895"/>
    <x v="1"/>
    <x v="1076"/>
    <x v="2120"/>
    <n v="31"/>
    <n v="3"/>
    <n v="43.5"/>
    <n v="130.5"/>
    <x v="0"/>
    <s v="China"/>
    <x v="2"/>
    <n v="4.09"/>
    <s v="Computer"/>
    <x v="1"/>
    <s v="Windows"/>
    <n v="5"/>
    <n v="5"/>
    <n v="130.5"/>
  </r>
  <r>
    <x v="12"/>
    <x v="1"/>
    <x v="1077"/>
    <x v="2121"/>
    <n v="3"/>
    <n v="2"/>
    <n v="97.19"/>
    <n v="194.38"/>
    <x v="0"/>
    <s v="Japan"/>
    <x v="0"/>
    <n v="4.8099999999999996"/>
    <s v="Computer"/>
    <x v="0"/>
    <s v="Linux"/>
    <n v="4"/>
    <n v="5"/>
    <n v="194.38"/>
  </r>
  <r>
    <x v="1331"/>
    <x v="1"/>
    <x v="1078"/>
    <x v="2122"/>
    <n v="78"/>
    <n v="3"/>
    <n v="19.66"/>
    <n v="58.98"/>
    <x v="2"/>
    <s v="China"/>
    <x v="2"/>
    <n v="0.01"/>
    <s v="Computer"/>
    <x v="0"/>
    <s v="Windows"/>
    <n v="2"/>
    <n v="4"/>
    <n v="0"/>
  </r>
  <r>
    <x v="1896"/>
    <x v="1"/>
    <x v="1079"/>
    <x v="2123"/>
    <n v="54"/>
    <n v="3"/>
    <n v="90.78"/>
    <n v="272.33999999999997"/>
    <x v="0"/>
    <s v="China"/>
    <x v="0"/>
    <n v="4.5999999999999996"/>
    <s v="Computer"/>
    <x v="1"/>
    <s v="Windows"/>
    <n v="5"/>
    <n v="5"/>
    <n v="272.33999999999997"/>
  </r>
  <r>
    <x v="1897"/>
    <x v="1"/>
    <x v="1079"/>
    <x v="2124"/>
    <n v="55"/>
    <n v="2"/>
    <n v="73.53"/>
    <n v="147.06"/>
    <x v="0"/>
    <s v="India"/>
    <x v="0"/>
    <n v="7.45"/>
    <s v="Computer"/>
    <x v="1"/>
    <s v="Windows"/>
    <n v="5"/>
    <n v="5"/>
    <n v="147.06"/>
  </r>
  <r>
    <x v="1898"/>
    <x v="1"/>
    <x v="1080"/>
    <x v="2125"/>
    <n v="71"/>
    <n v="1"/>
    <n v="57.53"/>
    <n v="57.53"/>
    <x v="0"/>
    <s v="United States"/>
    <x v="2"/>
    <n v="6.45"/>
    <s v="Computer"/>
    <x v="1"/>
    <s v="Linux"/>
    <n v="5"/>
    <n v="3"/>
    <n v="57.53"/>
  </r>
  <r>
    <x v="1899"/>
    <x v="0"/>
    <x v="1080"/>
    <x v="2126"/>
    <n v="53"/>
    <n v="1"/>
    <n v="7.51"/>
    <n v="7.51"/>
    <x v="3"/>
    <s v="Switzerland"/>
    <x v="0"/>
    <n v="3.31"/>
    <s v="Mobile"/>
    <x v="2"/>
    <s v="iOS"/>
    <n v="3"/>
    <n v="5"/>
    <n v="0"/>
  </r>
  <r>
    <x v="1900"/>
    <x v="1"/>
    <x v="1081"/>
    <x v="2127"/>
    <n v="42"/>
    <n v="3"/>
    <n v="74.77"/>
    <n v="224.31"/>
    <x v="1"/>
    <s v="United States"/>
    <x v="2"/>
    <n v="8.11"/>
    <s v="Computer"/>
    <x v="0"/>
    <s v="Windows"/>
    <n v="5"/>
    <n v="5"/>
    <n v="0"/>
  </r>
  <r>
    <x v="1901"/>
    <x v="1"/>
    <x v="1081"/>
    <x v="2128"/>
    <n v="80"/>
    <n v="3"/>
    <n v="77.64"/>
    <n v="232.92"/>
    <x v="0"/>
    <s v="United Kingdom"/>
    <x v="0"/>
    <n v="7.3"/>
    <s v="Computer"/>
    <x v="0"/>
    <s v="Windows"/>
    <n v="4"/>
    <n v="4"/>
    <n v="232.92"/>
  </r>
  <r>
    <x v="1902"/>
    <x v="1"/>
    <x v="1082"/>
    <x v="2129"/>
    <n v="1"/>
    <n v="1"/>
    <n v="81.91"/>
    <n v="81.91"/>
    <x v="0"/>
    <s v="Egypt"/>
    <x v="2"/>
    <n v="8"/>
    <s v="Mobile"/>
    <x v="2"/>
    <s v="Windows"/>
    <n v="5"/>
    <n v="5"/>
    <n v="81.91"/>
  </r>
  <r>
    <x v="1903"/>
    <x v="1"/>
    <x v="1082"/>
    <x v="2130"/>
    <n v="20"/>
    <n v="1"/>
    <n v="81.89"/>
    <n v="81.89"/>
    <x v="0"/>
    <s v="Brazil"/>
    <x v="2"/>
    <n v="1.46"/>
    <s v="Computer"/>
    <x v="0"/>
    <s v="Windows"/>
    <n v="5"/>
    <n v="5"/>
    <n v="81.89"/>
  </r>
  <r>
    <x v="1904"/>
    <x v="0"/>
    <x v="1083"/>
    <x v="2131"/>
    <n v="23"/>
    <n v="1"/>
    <n v="95.72"/>
    <n v="95.72"/>
    <x v="0"/>
    <s v="South Korea"/>
    <x v="2"/>
    <n v="7.42"/>
    <s v="Computer"/>
    <x v="0"/>
    <s v="Windows"/>
    <n v="5"/>
    <n v="5"/>
    <n v="95.72"/>
  </r>
  <r>
    <x v="1905"/>
    <x v="1"/>
    <x v="1084"/>
    <x v="2132"/>
    <n v="93"/>
    <n v="3"/>
    <n v="67.459999999999994"/>
    <n v="202.38"/>
    <x v="3"/>
    <s v="Russia"/>
    <x v="2"/>
    <n v="2.96"/>
    <s v="Computer"/>
    <x v="0"/>
    <s v="Windows"/>
    <n v="4"/>
    <n v="4"/>
    <n v="0"/>
  </r>
  <r>
    <x v="1906"/>
    <x v="1"/>
    <x v="1085"/>
    <x v="2133"/>
    <n v="54"/>
    <n v="2"/>
    <n v="90.78"/>
    <n v="181.56"/>
    <x v="0"/>
    <s v="India"/>
    <x v="2"/>
    <n v="8.82"/>
    <s v="Computer"/>
    <x v="1"/>
    <s v="Windows"/>
    <n v="4"/>
    <n v="3"/>
    <n v="181.56"/>
  </r>
  <r>
    <x v="1907"/>
    <x v="1"/>
    <x v="1085"/>
    <x v="2134"/>
    <n v="26"/>
    <n v="1"/>
    <n v="34.43"/>
    <n v="34.43"/>
    <x v="1"/>
    <s v="Argentina"/>
    <x v="0"/>
    <n v="0.38"/>
    <s v="Mobile"/>
    <x v="2"/>
    <s v="Windows"/>
    <n v="4"/>
    <n v="4"/>
    <n v="0"/>
  </r>
  <r>
    <x v="1908"/>
    <x v="1"/>
    <x v="1085"/>
    <x v="2135"/>
    <n v="37"/>
    <n v="3"/>
    <n v="11.5"/>
    <n v="34.5"/>
    <x v="0"/>
    <s v="Indonesia"/>
    <x v="1"/>
    <n v="3.4"/>
    <s v="Computer"/>
    <x v="1"/>
    <s v="Mac"/>
    <n v="4"/>
    <n v="5"/>
    <n v="34.5"/>
  </r>
  <r>
    <x v="1909"/>
    <x v="1"/>
    <x v="1085"/>
    <x v="2136"/>
    <n v="89"/>
    <n v="1"/>
    <n v="37.61"/>
    <n v="37.61"/>
    <x v="0"/>
    <s v="United States"/>
    <x v="0"/>
    <n v="6.63"/>
    <s v="Computer"/>
    <x v="0"/>
    <s v="Windows"/>
    <n v="5"/>
    <n v="1"/>
    <n v="37.61"/>
  </r>
  <r>
    <x v="1910"/>
    <x v="1"/>
    <x v="1086"/>
    <x v="2137"/>
    <n v="41"/>
    <n v="2"/>
    <n v="32.33"/>
    <n v="64.66"/>
    <x v="0"/>
    <s v="China"/>
    <x v="1"/>
    <n v="8.65"/>
    <s v="Mobile"/>
    <x v="3"/>
    <s v="Windows"/>
    <n v="5"/>
    <n v="4"/>
    <n v="64.66"/>
  </r>
  <r>
    <x v="1911"/>
    <x v="1"/>
    <x v="1086"/>
    <x v="2138"/>
    <n v="11"/>
    <n v="3"/>
    <n v="4.3099999999999996"/>
    <n v="12.93"/>
    <x v="3"/>
    <s v="France"/>
    <x v="2"/>
    <n v="0.65"/>
    <s v="Computer"/>
    <x v="0"/>
    <s v="Windows"/>
    <n v="5"/>
    <n v="5"/>
    <n v="0"/>
  </r>
  <r>
    <x v="1912"/>
    <x v="1"/>
    <x v="1086"/>
    <x v="2139"/>
    <n v="34"/>
    <n v="2"/>
    <n v="48.24"/>
    <n v="96.48"/>
    <x v="0"/>
    <s v="South Korea"/>
    <x v="1"/>
    <n v="5.61"/>
    <s v="Computer"/>
    <x v="1"/>
    <s v="Windows"/>
    <n v="5"/>
    <n v="5"/>
    <n v="96.48"/>
  </r>
  <r>
    <x v="1913"/>
    <x v="1"/>
    <x v="1087"/>
    <x v="2140"/>
    <n v="72"/>
    <n v="3"/>
    <n v="3.55"/>
    <n v="10.65"/>
    <x v="3"/>
    <s v="Mexico"/>
    <x v="2"/>
    <n v="4.03"/>
    <s v="Computer"/>
    <x v="0"/>
    <s v="Windows"/>
    <n v="5"/>
    <n v="4"/>
    <n v="0"/>
  </r>
  <r>
    <x v="671"/>
    <x v="0"/>
    <x v="1087"/>
    <x v="2141"/>
    <n v="47"/>
    <n v="3"/>
    <n v="64.64"/>
    <n v="193.92"/>
    <x v="0"/>
    <s v="Saudi Arabia"/>
    <x v="1"/>
    <n v="2.63"/>
    <s v="Computer"/>
    <x v="0"/>
    <s v="Windows"/>
    <n v="5"/>
    <n v="4"/>
    <n v="193.92"/>
  </r>
  <r>
    <x v="1468"/>
    <x v="0"/>
    <x v="1088"/>
    <x v="2142"/>
    <n v="61"/>
    <n v="1"/>
    <n v="70.34"/>
    <n v="70.34"/>
    <x v="2"/>
    <s v="France"/>
    <x v="1"/>
    <n v="3.53"/>
    <s v="Computer"/>
    <x v="0"/>
    <s v="Windows"/>
    <n v="3"/>
    <n v="3"/>
    <n v="0"/>
  </r>
  <r>
    <x v="1914"/>
    <x v="0"/>
    <x v="1088"/>
    <x v="2143"/>
    <n v="22"/>
    <n v="3"/>
    <n v="41.48"/>
    <n v="124.44"/>
    <x v="0"/>
    <s v="Netherlands"/>
    <x v="2"/>
    <n v="4.9800000000000004"/>
    <s v="Mobile"/>
    <x v="2"/>
    <s v="Windows"/>
    <n v="2"/>
    <n v="5"/>
    <n v="124.44"/>
  </r>
  <r>
    <x v="1759"/>
    <x v="0"/>
    <x v="1089"/>
    <x v="2144"/>
    <n v="77"/>
    <n v="1"/>
    <n v="20.399999999999999"/>
    <n v="20.399999999999999"/>
    <x v="2"/>
    <s v="Brazil"/>
    <x v="0"/>
    <n v="5.54"/>
    <s v="Mobile"/>
    <x v="2"/>
    <s v="iOS"/>
    <n v="4"/>
    <n v="5"/>
    <n v="0"/>
  </r>
  <r>
    <x v="1915"/>
    <x v="0"/>
    <x v="1090"/>
    <x v="2145"/>
    <n v="81"/>
    <n v="1"/>
    <n v="52.96"/>
    <n v="52.96"/>
    <x v="0"/>
    <s v="Russia"/>
    <x v="2"/>
    <n v="4.6900000000000004"/>
    <s v="Computer"/>
    <x v="1"/>
    <s v="Windows"/>
    <n v="4"/>
    <n v="5"/>
    <n v="52.96"/>
  </r>
  <r>
    <x v="1916"/>
    <x v="1"/>
    <x v="1091"/>
    <x v="2146"/>
    <n v="98"/>
    <n v="1"/>
    <n v="85.04"/>
    <n v="85.04"/>
    <x v="0"/>
    <s v="United States"/>
    <x v="2"/>
    <n v="4.51"/>
    <s v="Computer"/>
    <x v="1"/>
    <s v="Mac"/>
    <n v="4"/>
    <n v="3"/>
    <n v="85.04"/>
  </r>
  <r>
    <x v="1917"/>
    <x v="1"/>
    <x v="1091"/>
    <x v="2147"/>
    <n v="12"/>
    <n v="1"/>
    <n v="86.11"/>
    <n v="86.11"/>
    <x v="1"/>
    <s v="Russia"/>
    <x v="1"/>
    <n v="1.04"/>
    <s v="Computer"/>
    <x v="0"/>
    <s v="Windows"/>
    <n v="4"/>
    <n v="5"/>
    <n v="0"/>
  </r>
  <r>
    <x v="1918"/>
    <x v="0"/>
    <x v="1092"/>
    <x v="2148"/>
    <n v="86"/>
    <n v="2"/>
    <n v="93.47"/>
    <n v="186.94"/>
    <x v="3"/>
    <s v="South Korea"/>
    <x v="1"/>
    <n v="8.4600000000000009"/>
    <s v="Computer"/>
    <x v="1"/>
    <s v="Windows"/>
    <n v="3"/>
    <n v="5"/>
    <n v="0"/>
  </r>
  <r>
    <x v="1919"/>
    <x v="0"/>
    <x v="1092"/>
    <x v="2149"/>
    <n v="19"/>
    <n v="1"/>
    <n v="13.2"/>
    <n v="13.2"/>
    <x v="0"/>
    <s v="United States"/>
    <x v="1"/>
    <n v="6.77"/>
    <s v="Mobile"/>
    <x v="3"/>
    <s v="Android"/>
    <n v="5"/>
    <n v="5"/>
    <n v="13.2"/>
  </r>
  <r>
    <x v="1621"/>
    <x v="1"/>
    <x v="1093"/>
    <x v="2150"/>
    <n v="60"/>
    <n v="2"/>
    <n v="91.28"/>
    <n v="182.56"/>
    <x v="2"/>
    <s v="Mexico"/>
    <x v="2"/>
    <n v="6.64"/>
    <s v="Computer"/>
    <x v="1"/>
    <s v="Windows"/>
    <n v="4"/>
    <n v="5"/>
    <n v="0"/>
  </r>
  <r>
    <x v="1920"/>
    <x v="0"/>
    <x v="1094"/>
    <x v="2151"/>
    <n v="59"/>
    <n v="2"/>
    <n v="79.569999999999993"/>
    <n v="159.13999999999999"/>
    <x v="3"/>
    <s v="Italy"/>
    <x v="2"/>
    <n v="1.07"/>
    <s v="Computer"/>
    <x v="1"/>
    <s v="Windows"/>
    <n v="5"/>
    <n v="5"/>
    <n v="0"/>
  </r>
  <r>
    <x v="1921"/>
    <x v="1"/>
    <x v="1094"/>
    <x v="2152"/>
    <n v="87"/>
    <n v="2"/>
    <n v="50.56"/>
    <n v="101.12"/>
    <x v="2"/>
    <s v="Russia"/>
    <x v="2"/>
    <n v="4.1399999999999997"/>
    <s v="Computer"/>
    <x v="1"/>
    <s v="Windows"/>
    <n v="5"/>
    <n v="5"/>
    <n v="0"/>
  </r>
  <r>
    <x v="1922"/>
    <x v="1"/>
    <x v="1094"/>
    <x v="2153"/>
    <n v="17"/>
    <n v="2"/>
    <n v="18.86"/>
    <n v="37.72"/>
    <x v="0"/>
    <s v="Russia"/>
    <x v="2"/>
    <n v="3.49"/>
    <s v="Mobile"/>
    <x v="2"/>
    <s v="Windows"/>
    <n v="5"/>
    <n v="4"/>
    <n v="37.72"/>
  </r>
  <r>
    <x v="1100"/>
    <x v="1"/>
    <x v="1094"/>
    <x v="2154"/>
    <n v="37"/>
    <n v="1"/>
    <n v="11.5"/>
    <n v="11.5"/>
    <x v="0"/>
    <s v="Japan"/>
    <x v="2"/>
    <n v="2.46"/>
    <s v="Computer"/>
    <x v="0"/>
    <s v="Windows"/>
    <n v="4"/>
    <n v="3"/>
    <n v="11.5"/>
  </r>
  <r>
    <x v="1923"/>
    <x v="0"/>
    <x v="1095"/>
    <x v="2155"/>
    <n v="47"/>
    <n v="2"/>
    <n v="64.64"/>
    <n v="129.28"/>
    <x v="0"/>
    <s v="United Kingdom"/>
    <x v="2"/>
    <n v="2.4700000000000002"/>
    <s v="Mobile"/>
    <x v="2"/>
    <s v="Windows"/>
    <n v="4"/>
    <n v="1"/>
    <n v="129.28"/>
  </r>
  <r>
    <x v="1785"/>
    <x v="1"/>
    <x v="1096"/>
    <x v="2156"/>
    <n v="86"/>
    <n v="1"/>
    <n v="93.47"/>
    <n v="93.47"/>
    <x v="0"/>
    <s v="United States"/>
    <x v="2"/>
    <n v="9.1199999999999992"/>
    <s v="Computer"/>
    <x v="0"/>
    <s v="Linux"/>
    <n v="3"/>
    <n v="5"/>
    <n v="93.47"/>
  </r>
  <r>
    <x v="987"/>
    <x v="0"/>
    <x v="1097"/>
    <x v="2157"/>
    <n v="43"/>
    <n v="1"/>
    <n v="30.66"/>
    <n v="30.66"/>
    <x v="2"/>
    <s v="Australia"/>
    <x v="2"/>
    <n v="5.47"/>
    <s v="Computer"/>
    <x v="1"/>
    <s v="Mac"/>
    <n v="5"/>
    <n v="3"/>
    <n v="0"/>
  </r>
  <r>
    <x v="1924"/>
    <x v="0"/>
    <x v="1097"/>
    <x v="2158"/>
    <n v="57"/>
    <n v="2"/>
    <n v="13.08"/>
    <n v="26.16"/>
    <x v="0"/>
    <s v="Saudi Arabia"/>
    <x v="2"/>
    <n v="5.0999999999999996"/>
    <s v="Computer"/>
    <x v="0"/>
    <s v="Windows"/>
    <n v="5"/>
    <n v="3"/>
    <n v="26.16"/>
  </r>
  <r>
    <x v="1925"/>
    <x v="0"/>
    <x v="1097"/>
    <x v="2159"/>
    <n v="31"/>
    <n v="1"/>
    <n v="43.5"/>
    <n v="43.5"/>
    <x v="0"/>
    <s v="Belgium"/>
    <x v="2"/>
    <n v="2.95"/>
    <s v="Computer"/>
    <x v="1"/>
    <s v="Windows"/>
    <n v="4"/>
    <n v="5"/>
    <n v="43.5"/>
  </r>
  <r>
    <x v="1926"/>
    <x v="0"/>
    <x v="1098"/>
    <x v="2160"/>
    <n v="77"/>
    <n v="1"/>
    <n v="20.399999999999999"/>
    <n v="20.399999999999999"/>
    <x v="0"/>
    <s v="Switzerland"/>
    <x v="1"/>
    <n v="2.09"/>
    <s v="Mobile"/>
    <x v="3"/>
    <s v="Android"/>
    <n v="2"/>
    <n v="5"/>
    <n v="20.399999999999999"/>
  </r>
  <r>
    <x v="1927"/>
    <x v="1"/>
    <x v="1098"/>
    <x v="2161"/>
    <n v="19"/>
    <n v="1"/>
    <n v="13.2"/>
    <n v="13.2"/>
    <x v="0"/>
    <s v="Japan"/>
    <x v="0"/>
    <n v="3.59"/>
    <s v="Computer"/>
    <x v="1"/>
    <s v="Windows"/>
    <n v="5"/>
    <n v="5"/>
    <n v="13.2"/>
  </r>
  <r>
    <x v="1355"/>
    <x v="0"/>
    <x v="1099"/>
    <x v="2162"/>
    <n v="72"/>
    <n v="3"/>
    <n v="3.55"/>
    <n v="10.65"/>
    <x v="3"/>
    <s v="Japan"/>
    <x v="2"/>
    <n v="9.36"/>
    <s v="Mobile"/>
    <x v="3"/>
    <s v="Android"/>
    <n v="4"/>
    <n v="3"/>
    <n v="0"/>
  </r>
  <r>
    <x v="1928"/>
    <x v="0"/>
    <x v="1100"/>
    <x v="2163"/>
    <n v="65"/>
    <n v="1"/>
    <n v="38.950000000000003"/>
    <n v="38.950000000000003"/>
    <x v="0"/>
    <s v="Germany"/>
    <x v="0"/>
    <n v="1.74"/>
    <s v="Mobile"/>
    <x v="2"/>
    <s v="Windows"/>
    <n v="4"/>
    <n v="4"/>
    <n v="38.950000000000003"/>
  </r>
  <r>
    <x v="1929"/>
    <x v="0"/>
    <x v="1100"/>
    <x v="2164"/>
    <n v="57"/>
    <n v="1"/>
    <n v="13.08"/>
    <n v="13.08"/>
    <x v="0"/>
    <s v="Italy"/>
    <x v="1"/>
    <n v="3.63"/>
    <s v="Mobile"/>
    <x v="3"/>
    <s v="Windows"/>
    <n v="5"/>
    <n v="5"/>
    <n v="13.08"/>
  </r>
  <r>
    <x v="1930"/>
    <x v="1"/>
    <x v="1101"/>
    <x v="2165"/>
    <n v="50"/>
    <n v="3"/>
    <n v="50.71"/>
    <n v="152.13"/>
    <x v="1"/>
    <s v="United Kingdom"/>
    <x v="0"/>
    <n v="8.69"/>
    <s v="Computer"/>
    <x v="0"/>
    <s v="Linux"/>
    <n v="4"/>
    <n v="5"/>
    <n v="0"/>
  </r>
  <r>
    <x v="1931"/>
    <x v="0"/>
    <x v="1102"/>
    <x v="2166"/>
    <n v="61"/>
    <n v="3"/>
    <n v="70.34"/>
    <n v="211.02"/>
    <x v="2"/>
    <s v="France"/>
    <x v="0"/>
    <n v="6.31"/>
    <s v="Computer"/>
    <x v="0"/>
    <s v="Windows"/>
    <n v="4"/>
    <n v="4"/>
    <n v="0"/>
  </r>
  <r>
    <x v="1932"/>
    <x v="0"/>
    <x v="1102"/>
    <x v="2167"/>
    <n v="56"/>
    <n v="3"/>
    <n v="87.34"/>
    <n v="262.02"/>
    <x v="1"/>
    <s v="Japan"/>
    <x v="2"/>
    <n v="8.98"/>
    <s v="Computer"/>
    <x v="1"/>
    <s v="Linux"/>
    <n v="4"/>
    <n v="5"/>
    <n v="0"/>
  </r>
  <r>
    <x v="586"/>
    <x v="1"/>
    <x v="1102"/>
    <x v="2168"/>
    <n v="77"/>
    <n v="3"/>
    <n v="20.399999999999999"/>
    <n v="61.2"/>
    <x v="1"/>
    <s v="United States"/>
    <x v="2"/>
    <n v="0.2"/>
    <s v="Mobile"/>
    <x v="2"/>
    <s v="Windows"/>
    <n v="5"/>
    <n v="3"/>
    <n v="0"/>
  </r>
  <r>
    <x v="1933"/>
    <x v="1"/>
    <x v="1103"/>
    <x v="2169"/>
    <n v="100"/>
    <n v="2"/>
    <n v="98.59"/>
    <n v="197.18"/>
    <x v="0"/>
    <s v="United States"/>
    <x v="0"/>
    <n v="0.85"/>
    <s v="Computer"/>
    <x v="0"/>
    <s v="Linux"/>
    <n v="4"/>
    <n v="5"/>
    <n v="197.18"/>
  </r>
  <r>
    <x v="1934"/>
    <x v="1"/>
    <x v="1104"/>
    <x v="2170"/>
    <n v="37"/>
    <n v="1"/>
    <n v="11.5"/>
    <n v="11.5"/>
    <x v="0"/>
    <s v="Netherlands"/>
    <x v="2"/>
    <n v="1.36"/>
    <s v="Computer"/>
    <x v="1"/>
    <s v="Windows"/>
    <n v="4"/>
    <n v="5"/>
    <n v="11.5"/>
  </r>
  <r>
    <x v="1122"/>
    <x v="1"/>
    <x v="1104"/>
    <x v="2171"/>
    <n v="45"/>
    <n v="1"/>
    <n v="3.67"/>
    <n v="3.67"/>
    <x v="0"/>
    <s v="Russia"/>
    <x v="0"/>
    <n v="6.29"/>
    <s v="Computer"/>
    <x v="0"/>
    <s v="Windows"/>
    <n v="2"/>
    <n v="5"/>
    <n v="3.67"/>
  </r>
  <r>
    <x v="1935"/>
    <x v="1"/>
    <x v="1104"/>
    <x v="2172"/>
    <n v="35"/>
    <n v="3"/>
    <n v="78.78"/>
    <n v="236.34"/>
    <x v="0"/>
    <s v="Germany"/>
    <x v="0"/>
    <n v="5.01"/>
    <s v="Computer"/>
    <x v="0"/>
    <s v="Linux"/>
    <n v="5"/>
    <n v="3"/>
    <n v="236.34"/>
  </r>
  <r>
    <x v="1936"/>
    <x v="0"/>
    <x v="1104"/>
    <x v="2173"/>
    <n v="7"/>
    <n v="2"/>
    <n v="59.68"/>
    <n v="119.36"/>
    <x v="3"/>
    <s v="Canada"/>
    <x v="1"/>
    <n v="3.18"/>
    <s v="Computer"/>
    <x v="0"/>
    <s v="Linux"/>
    <n v="3"/>
    <n v="2"/>
    <n v="0"/>
  </r>
  <r>
    <x v="1937"/>
    <x v="0"/>
    <x v="1105"/>
    <x v="2174"/>
    <n v="94"/>
    <n v="1"/>
    <n v="17.63"/>
    <n v="17.63"/>
    <x v="0"/>
    <s v="Japan"/>
    <x v="1"/>
    <n v="1.04"/>
    <s v="Computer"/>
    <x v="0"/>
    <s v="Windows"/>
    <n v="4"/>
    <n v="4"/>
    <n v="17.63"/>
  </r>
  <r>
    <x v="1938"/>
    <x v="1"/>
    <x v="1106"/>
    <x v="2175"/>
    <n v="22"/>
    <n v="1"/>
    <n v="41.48"/>
    <n v="41.48"/>
    <x v="1"/>
    <s v="United States"/>
    <x v="1"/>
    <n v="3.44"/>
    <s v="Mobile"/>
    <x v="3"/>
    <s v="Windows"/>
    <n v="5"/>
    <n v="4"/>
    <n v="0"/>
  </r>
  <r>
    <x v="1939"/>
    <x v="1"/>
    <x v="1106"/>
    <x v="2176"/>
    <n v="89"/>
    <n v="2"/>
    <n v="37.61"/>
    <n v="75.22"/>
    <x v="0"/>
    <s v="Australia"/>
    <x v="0"/>
    <n v="0.14000000000000001"/>
    <s v="Computer"/>
    <x v="0"/>
    <s v="Windows"/>
    <n v="5"/>
    <n v="4"/>
    <n v="75.22"/>
  </r>
  <r>
    <x v="1940"/>
    <x v="1"/>
    <x v="1106"/>
    <x v="2177"/>
    <n v="37"/>
    <n v="2"/>
    <n v="11.5"/>
    <n v="23"/>
    <x v="0"/>
    <s v="Indonesia"/>
    <x v="2"/>
    <n v="7.49"/>
    <s v="Mobile"/>
    <x v="3"/>
    <s v="Android"/>
    <n v="5"/>
    <n v="5"/>
    <n v="23"/>
  </r>
  <r>
    <x v="93"/>
    <x v="1"/>
    <x v="1107"/>
    <x v="2178"/>
    <n v="66"/>
    <n v="1"/>
    <n v="56.01"/>
    <n v="56.01"/>
    <x v="0"/>
    <s v="Spain"/>
    <x v="2"/>
    <n v="3.45"/>
    <s v="Computer"/>
    <x v="0"/>
    <s v="Windows"/>
    <n v="4"/>
    <n v="4"/>
    <n v="56.01"/>
  </r>
  <r>
    <x v="1941"/>
    <x v="1"/>
    <x v="1108"/>
    <x v="2179"/>
    <n v="32"/>
    <n v="3"/>
    <n v="91.37"/>
    <n v="274.11"/>
    <x v="0"/>
    <s v="Brazil"/>
    <x v="0"/>
    <n v="8.31"/>
    <s v="Mobile"/>
    <x v="2"/>
    <s v="Windows"/>
    <n v="5"/>
    <n v="2"/>
    <n v="274.11"/>
  </r>
  <r>
    <x v="1942"/>
    <x v="1"/>
    <x v="1108"/>
    <x v="2180"/>
    <n v="9"/>
    <n v="2"/>
    <n v="73.83"/>
    <n v="147.66"/>
    <x v="0"/>
    <s v="Italy"/>
    <x v="2"/>
    <n v="3.25"/>
    <s v="Computer"/>
    <x v="1"/>
    <s v="Mac"/>
    <n v="3"/>
    <n v="4"/>
    <n v="147.66"/>
  </r>
  <r>
    <x v="1443"/>
    <x v="1"/>
    <x v="1109"/>
    <x v="2181"/>
    <n v="51"/>
    <n v="1"/>
    <n v="50.59"/>
    <n v="50.59"/>
    <x v="1"/>
    <s v="India"/>
    <x v="2"/>
    <n v="1.21"/>
    <s v="Computer"/>
    <x v="0"/>
    <s v="Linux"/>
    <n v="4"/>
    <n v="3"/>
    <n v="0"/>
  </r>
  <r>
    <x v="1943"/>
    <x v="1"/>
    <x v="1109"/>
    <x v="2182"/>
    <n v="54"/>
    <n v="3"/>
    <n v="90.78"/>
    <n v="272.33999999999997"/>
    <x v="0"/>
    <s v="Brazil"/>
    <x v="0"/>
    <n v="9.43"/>
    <s v="Mobile"/>
    <x v="2"/>
    <s v="Android"/>
    <n v="5"/>
    <n v="4"/>
    <n v="272.33999999999997"/>
  </r>
  <r>
    <x v="1944"/>
    <x v="1"/>
    <x v="1110"/>
    <x v="2183"/>
    <n v="51"/>
    <n v="1"/>
    <n v="50.59"/>
    <n v="50.59"/>
    <x v="0"/>
    <s v="Mexico"/>
    <x v="2"/>
    <n v="0.23"/>
    <s v="Computer"/>
    <x v="0"/>
    <s v="Windows"/>
    <n v="5"/>
    <n v="3"/>
    <n v="50.59"/>
  </r>
  <r>
    <x v="1945"/>
    <x v="1"/>
    <x v="1110"/>
    <x v="2184"/>
    <n v="99"/>
    <n v="2"/>
    <n v="36.83"/>
    <n v="73.66"/>
    <x v="0"/>
    <s v="Saudi Arabia"/>
    <x v="0"/>
    <n v="4.2699999999999996"/>
    <s v="Mobile"/>
    <x v="3"/>
    <s v="Windows"/>
    <n v="3"/>
    <n v="5"/>
    <n v="73.66"/>
  </r>
  <r>
    <x v="1946"/>
    <x v="0"/>
    <x v="1111"/>
    <x v="2185"/>
    <n v="21"/>
    <n v="1"/>
    <n v="98.91"/>
    <n v="98.91"/>
    <x v="3"/>
    <s v="Germany"/>
    <x v="2"/>
    <n v="7.54"/>
    <s v="Computer"/>
    <x v="1"/>
    <s v="Windows"/>
    <n v="3"/>
    <n v="5"/>
    <n v="0"/>
  </r>
  <r>
    <x v="1947"/>
    <x v="0"/>
    <x v="1112"/>
    <x v="2186"/>
    <n v="53"/>
    <n v="3"/>
    <n v="7.51"/>
    <n v="22.53"/>
    <x v="0"/>
    <s v="United States"/>
    <x v="2"/>
    <n v="2.12"/>
    <s v="Mobile"/>
    <x v="3"/>
    <s v="Android"/>
    <n v="4"/>
    <n v="4"/>
    <n v="22.53"/>
  </r>
  <r>
    <x v="1948"/>
    <x v="1"/>
    <x v="1112"/>
    <x v="2187"/>
    <n v="59"/>
    <n v="1"/>
    <n v="79.569999999999993"/>
    <n v="79.569999999999993"/>
    <x v="0"/>
    <s v="Japan"/>
    <x v="2"/>
    <n v="2.68"/>
    <s v="Computer"/>
    <x v="1"/>
    <s v="Mac"/>
    <n v="5"/>
    <n v="4"/>
    <n v="79.569999999999993"/>
  </r>
  <r>
    <x v="545"/>
    <x v="1"/>
    <x v="1113"/>
    <x v="2188"/>
    <n v="35"/>
    <n v="1"/>
    <n v="78.78"/>
    <n v="78.78"/>
    <x v="0"/>
    <s v="Netherlands"/>
    <x v="1"/>
    <n v="1.27"/>
    <s v="Computer"/>
    <x v="1"/>
    <s v="Mac"/>
    <n v="4"/>
    <n v="5"/>
    <n v="78.78"/>
  </r>
  <r>
    <x v="1949"/>
    <x v="1"/>
    <x v="1113"/>
    <x v="2189"/>
    <n v="88"/>
    <n v="1"/>
    <n v="40.950000000000003"/>
    <n v="40.950000000000003"/>
    <x v="0"/>
    <s v="Japan"/>
    <x v="2"/>
    <n v="5.87"/>
    <s v="Computer"/>
    <x v="0"/>
    <s v="Windows"/>
    <n v="5"/>
    <n v="4"/>
    <n v="40.950000000000003"/>
  </r>
  <r>
    <x v="1950"/>
    <x v="1"/>
    <x v="1114"/>
    <x v="2190"/>
    <n v="87"/>
    <n v="1"/>
    <n v="50.56"/>
    <n v="50.56"/>
    <x v="3"/>
    <s v="Japan"/>
    <x v="0"/>
    <n v="4.3"/>
    <s v="Mobile"/>
    <x v="3"/>
    <s v="Android"/>
    <n v="5"/>
    <n v="5"/>
    <n v="0"/>
  </r>
  <r>
    <x v="742"/>
    <x v="0"/>
    <x v="1114"/>
    <x v="2191"/>
    <n v="42"/>
    <n v="1"/>
    <n v="74.77"/>
    <n v="74.77"/>
    <x v="2"/>
    <s v="China"/>
    <x v="2"/>
    <n v="7.41"/>
    <s v="Mobile"/>
    <x v="3"/>
    <s v="Windows"/>
    <n v="2"/>
    <n v="5"/>
    <n v="0"/>
  </r>
  <r>
    <x v="1951"/>
    <x v="1"/>
    <x v="1115"/>
    <x v="2192"/>
    <n v="57"/>
    <n v="3"/>
    <n v="13.08"/>
    <n v="39.24"/>
    <x v="0"/>
    <s v="Mexico"/>
    <x v="2"/>
    <n v="2.33"/>
    <s v="Computer"/>
    <x v="1"/>
    <s v="Windows"/>
    <n v="4"/>
    <n v="5"/>
    <n v="39.24"/>
  </r>
  <r>
    <x v="1952"/>
    <x v="1"/>
    <x v="1115"/>
    <x v="2193"/>
    <n v="3"/>
    <n v="3"/>
    <n v="97.19"/>
    <n v="291.57"/>
    <x v="1"/>
    <s v="Saudi Arabia"/>
    <x v="1"/>
    <n v="2.0099999999999998"/>
    <s v="Computer"/>
    <x v="0"/>
    <s v="Windows"/>
    <n v="4"/>
    <n v="3"/>
    <n v="0"/>
  </r>
  <r>
    <x v="1953"/>
    <x v="1"/>
    <x v="1116"/>
    <x v="2194"/>
    <n v="47"/>
    <n v="2"/>
    <n v="64.64"/>
    <n v="129.28"/>
    <x v="0"/>
    <s v="Russia"/>
    <x v="2"/>
    <n v="5.28"/>
    <s v="Mobile"/>
    <x v="2"/>
    <s v="Android"/>
    <n v="5"/>
    <n v="3"/>
    <n v="129.28"/>
  </r>
  <r>
    <x v="1954"/>
    <x v="1"/>
    <x v="1116"/>
    <x v="2195"/>
    <n v="18"/>
    <n v="3"/>
    <n v="1.97"/>
    <n v="5.91"/>
    <x v="0"/>
    <s v="United States"/>
    <x v="1"/>
    <n v="3.06"/>
    <s v="Computer"/>
    <x v="0"/>
    <s v="Windows"/>
    <n v="5"/>
    <n v="5"/>
    <n v="5.91"/>
  </r>
  <r>
    <x v="1955"/>
    <x v="1"/>
    <x v="1116"/>
    <x v="2196"/>
    <n v="73"/>
    <n v="2"/>
    <n v="30.57"/>
    <n v="61.14"/>
    <x v="2"/>
    <s v="Poland"/>
    <x v="2"/>
    <n v="3.68"/>
    <s v="Mobile"/>
    <x v="3"/>
    <s v="Android"/>
    <n v="3"/>
    <n v="4"/>
    <n v="0"/>
  </r>
  <r>
    <x v="1956"/>
    <x v="1"/>
    <x v="1117"/>
    <x v="2197"/>
    <n v="30"/>
    <n v="1"/>
    <n v="6.08"/>
    <n v="6.08"/>
    <x v="1"/>
    <s v="Turkey"/>
    <x v="1"/>
    <n v="4.93"/>
    <s v="Mobile"/>
    <x v="2"/>
    <s v="Android"/>
    <n v="5"/>
    <n v="3"/>
    <n v="0"/>
  </r>
  <r>
    <x v="1957"/>
    <x v="1"/>
    <x v="1118"/>
    <x v="2198"/>
    <n v="70"/>
    <n v="2"/>
    <n v="63.88"/>
    <n v="127.76"/>
    <x v="1"/>
    <s v="Spain"/>
    <x v="2"/>
    <n v="5.88"/>
    <s v="Mobile"/>
    <x v="3"/>
    <s v="Windows"/>
    <n v="5"/>
    <n v="4"/>
    <n v="0"/>
  </r>
  <r>
    <x v="1958"/>
    <x v="1"/>
    <x v="1118"/>
    <x v="2199"/>
    <n v="83"/>
    <n v="1"/>
    <n v="1.22"/>
    <n v="1.22"/>
    <x v="3"/>
    <s v="Egypt"/>
    <x v="2"/>
    <n v="7.93"/>
    <s v="Mobile"/>
    <x v="3"/>
    <s v="Android"/>
    <n v="4"/>
    <n v="5"/>
    <n v="0"/>
  </r>
  <r>
    <x v="1959"/>
    <x v="1"/>
    <x v="1119"/>
    <x v="2200"/>
    <n v="29"/>
    <n v="3"/>
    <n v="1.91"/>
    <n v="5.73"/>
    <x v="0"/>
    <s v="Turkey"/>
    <x v="2"/>
    <n v="5.77"/>
    <s v="Computer"/>
    <x v="0"/>
    <s v="Windows"/>
    <n v="5"/>
    <n v="4"/>
    <n v="5.73"/>
  </r>
  <r>
    <x v="1496"/>
    <x v="1"/>
    <x v="1119"/>
    <x v="2201"/>
    <n v="56"/>
    <n v="2"/>
    <n v="87.34"/>
    <n v="174.68"/>
    <x v="0"/>
    <s v="India"/>
    <x v="2"/>
    <n v="5.18"/>
    <s v="Mobile"/>
    <x v="3"/>
    <s v="Android"/>
    <n v="5"/>
    <n v="4"/>
    <n v="174.68"/>
  </r>
  <r>
    <x v="1665"/>
    <x v="1"/>
    <x v="1120"/>
    <x v="2202"/>
    <n v="62"/>
    <n v="2"/>
    <n v="81.459999999999994"/>
    <n v="162.91999999999999"/>
    <x v="0"/>
    <s v="France"/>
    <x v="0"/>
    <n v="4.91"/>
    <s v="Computer"/>
    <x v="1"/>
    <s v="Windows"/>
    <n v="4"/>
    <n v="5"/>
    <n v="162.91999999999999"/>
  </r>
  <r>
    <x v="1960"/>
    <x v="0"/>
    <x v="1120"/>
    <x v="2203"/>
    <n v="31"/>
    <n v="2"/>
    <n v="43.5"/>
    <n v="87"/>
    <x v="0"/>
    <s v="France"/>
    <x v="0"/>
    <n v="9.83"/>
    <s v="Computer"/>
    <x v="1"/>
    <s v="Windows"/>
    <n v="3"/>
    <n v="2"/>
    <n v="87"/>
  </r>
  <r>
    <x v="1961"/>
    <x v="0"/>
    <x v="1121"/>
    <x v="2204"/>
    <n v="46"/>
    <n v="2"/>
    <n v="9.8800000000000008"/>
    <n v="19.760000000000002"/>
    <x v="0"/>
    <s v="Germany"/>
    <x v="2"/>
    <n v="0.5"/>
    <s v="Computer"/>
    <x v="0"/>
    <s v="Windows"/>
    <n v="4"/>
    <n v="4"/>
    <n v="19.760000000000002"/>
  </r>
  <r>
    <x v="1962"/>
    <x v="1"/>
    <x v="1122"/>
    <x v="2205"/>
    <n v="95"/>
    <n v="2"/>
    <n v="50.48"/>
    <n v="100.96"/>
    <x v="0"/>
    <s v="Italy"/>
    <x v="2"/>
    <n v="8.65"/>
    <s v="Mobile"/>
    <x v="2"/>
    <s v="Windows"/>
    <n v="5"/>
    <n v="5"/>
    <n v="100.96"/>
  </r>
  <r>
    <x v="1963"/>
    <x v="0"/>
    <x v="1123"/>
    <x v="2206"/>
    <n v="73"/>
    <n v="2"/>
    <n v="30.57"/>
    <n v="61.14"/>
    <x v="0"/>
    <s v="Japan"/>
    <x v="0"/>
    <n v="5.31"/>
    <s v="Computer"/>
    <x v="0"/>
    <s v="Windows"/>
    <n v="5"/>
    <n v="3"/>
    <n v="61.14"/>
  </r>
  <r>
    <x v="1906"/>
    <x v="1"/>
    <x v="1123"/>
    <x v="2207"/>
    <n v="32"/>
    <n v="2"/>
    <n v="91.37"/>
    <n v="182.74"/>
    <x v="0"/>
    <s v="United States"/>
    <x v="0"/>
    <n v="4.62"/>
    <s v="Computer"/>
    <x v="0"/>
    <s v="Windows"/>
    <n v="5"/>
    <n v="4"/>
    <n v="182.74"/>
  </r>
  <r>
    <x v="603"/>
    <x v="1"/>
    <x v="1123"/>
    <x v="2208"/>
    <n v="60"/>
    <n v="1"/>
    <n v="91.28"/>
    <n v="91.28"/>
    <x v="0"/>
    <s v="France"/>
    <x v="0"/>
    <n v="2.61"/>
    <s v="Mobile"/>
    <x v="3"/>
    <s v="Android"/>
    <n v="4"/>
    <n v="5"/>
    <n v="91.28"/>
  </r>
  <r>
    <x v="1964"/>
    <x v="0"/>
    <x v="1124"/>
    <x v="2209"/>
    <n v="84"/>
    <n v="3"/>
    <n v="32.880000000000003"/>
    <n v="98.64"/>
    <x v="0"/>
    <s v="South Korea"/>
    <x v="0"/>
    <n v="2.0099999999999998"/>
    <s v="Computer"/>
    <x v="1"/>
    <s v="Linux"/>
    <n v="5"/>
    <n v="5"/>
    <n v="98.64"/>
  </r>
  <r>
    <x v="1897"/>
    <x v="1"/>
    <x v="1125"/>
    <x v="2210"/>
    <n v="56"/>
    <n v="2"/>
    <n v="87.34"/>
    <n v="174.68"/>
    <x v="0"/>
    <s v="Brazil"/>
    <x v="1"/>
    <n v="1.39"/>
    <s v="Computer"/>
    <x v="1"/>
    <s v="Linux"/>
    <n v="5"/>
    <n v="5"/>
    <n v="174.68"/>
  </r>
  <r>
    <x v="1965"/>
    <x v="1"/>
    <x v="1126"/>
    <x v="2211"/>
    <n v="56"/>
    <n v="1"/>
    <n v="87.34"/>
    <n v="87.34"/>
    <x v="0"/>
    <s v="Spain"/>
    <x v="0"/>
    <n v="8.06"/>
    <s v="Computer"/>
    <x v="1"/>
    <s v="Windows"/>
    <n v="3"/>
    <n v="5"/>
    <n v="87.34"/>
  </r>
  <r>
    <x v="1722"/>
    <x v="1"/>
    <x v="1126"/>
    <x v="2212"/>
    <n v="57"/>
    <n v="2"/>
    <n v="13.08"/>
    <n v="26.16"/>
    <x v="0"/>
    <s v="United States"/>
    <x v="0"/>
    <n v="2.02"/>
    <s v="Mobile"/>
    <x v="3"/>
    <s v="Windows"/>
    <n v="4"/>
    <n v="5"/>
    <n v="26.16"/>
  </r>
  <r>
    <x v="826"/>
    <x v="0"/>
    <x v="1127"/>
    <x v="2213"/>
    <n v="73"/>
    <n v="1"/>
    <n v="30.57"/>
    <n v="30.57"/>
    <x v="0"/>
    <s v="India"/>
    <x v="1"/>
    <n v="9.66"/>
    <s v="Mobile"/>
    <x v="3"/>
    <s v="Windows"/>
    <n v="2"/>
    <n v="5"/>
    <n v="30.57"/>
  </r>
  <r>
    <x v="1966"/>
    <x v="1"/>
    <x v="1128"/>
    <x v="2214"/>
    <n v="45"/>
    <n v="3"/>
    <n v="3.67"/>
    <n v="11.01"/>
    <x v="0"/>
    <s v="South Korea"/>
    <x v="2"/>
    <n v="3.36"/>
    <s v="Mobile"/>
    <x v="3"/>
    <s v="Android"/>
    <n v="4"/>
    <n v="5"/>
    <n v="11.01"/>
  </r>
  <r>
    <x v="1967"/>
    <x v="0"/>
    <x v="1128"/>
    <x v="2215"/>
    <n v="84"/>
    <n v="2"/>
    <n v="32.880000000000003"/>
    <n v="65.760000000000005"/>
    <x v="0"/>
    <s v="Japan"/>
    <x v="0"/>
    <n v="6.27"/>
    <s v="Computer"/>
    <x v="0"/>
    <s v="Linux"/>
    <n v="5"/>
    <n v="4"/>
    <n v="65.760000000000005"/>
  </r>
  <r>
    <x v="716"/>
    <x v="0"/>
    <x v="1129"/>
    <x v="2216"/>
    <n v="81"/>
    <n v="3"/>
    <n v="52.96"/>
    <n v="158.88"/>
    <x v="0"/>
    <s v="France"/>
    <x v="0"/>
    <n v="2.0499999999999998"/>
    <s v="Computer"/>
    <x v="1"/>
    <s v="Windows"/>
    <n v="2"/>
    <n v="3"/>
    <n v="158.88"/>
  </r>
  <r>
    <x v="1968"/>
    <x v="0"/>
    <x v="1130"/>
    <x v="2217"/>
    <n v="64"/>
    <n v="1"/>
    <n v="35.229999999999997"/>
    <n v="35.229999999999997"/>
    <x v="0"/>
    <s v="China"/>
    <x v="2"/>
    <n v="2.84"/>
    <s v="Computer"/>
    <x v="0"/>
    <s v="Windows"/>
    <n v="5"/>
    <n v="5"/>
    <n v="35.229999999999997"/>
  </r>
  <r>
    <x v="1969"/>
    <x v="1"/>
    <x v="1130"/>
    <x v="2218"/>
    <n v="66"/>
    <n v="3"/>
    <n v="56.01"/>
    <n v="168.03"/>
    <x v="0"/>
    <s v="Australia"/>
    <x v="2"/>
    <n v="2.66"/>
    <s v="Computer"/>
    <x v="1"/>
    <s v="Windows"/>
    <n v="5"/>
    <n v="5"/>
    <n v="168.03"/>
  </r>
  <r>
    <x v="1970"/>
    <x v="0"/>
    <x v="1130"/>
    <x v="2219"/>
    <n v="12"/>
    <n v="1"/>
    <n v="86.11"/>
    <n v="86.11"/>
    <x v="1"/>
    <s v="Japan"/>
    <x v="2"/>
    <n v="5.16"/>
    <s v="Mobile"/>
    <x v="3"/>
    <s v="Windows"/>
    <n v="5"/>
    <n v="5"/>
    <n v="0"/>
  </r>
  <r>
    <x v="1971"/>
    <x v="0"/>
    <x v="1131"/>
    <x v="2220"/>
    <n v="73"/>
    <n v="1"/>
    <n v="30.57"/>
    <n v="30.57"/>
    <x v="0"/>
    <s v="United States"/>
    <x v="2"/>
    <n v="9.7899999999999991"/>
    <s v="Mobile"/>
    <x v="2"/>
    <s v="Android"/>
    <n v="5"/>
    <n v="5"/>
    <n v="30.57"/>
  </r>
  <r>
    <x v="1972"/>
    <x v="1"/>
    <x v="1131"/>
    <x v="2221"/>
    <n v="2"/>
    <n v="2"/>
    <n v="33.11"/>
    <n v="66.22"/>
    <x v="1"/>
    <s v="Spain"/>
    <x v="2"/>
    <n v="9.73"/>
    <s v="Computer"/>
    <x v="0"/>
    <s v="Windows"/>
    <n v="5"/>
    <n v="5"/>
    <n v="0"/>
  </r>
  <r>
    <x v="1686"/>
    <x v="1"/>
    <x v="1132"/>
    <x v="2222"/>
    <n v="60"/>
    <n v="2"/>
    <n v="91.28"/>
    <n v="182.56"/>
    <x v="3"/>
    <s v="Philippines"/>
    <x v="1"/>
    <n v="2.71"/>
    <s v="Mobile"/>
    <x v="3"/>
    <s v="Windows"/>
    <n v="2"/>
    <n v="5"/>
    <n v="0"/>
  </r>
  <r>
    <x v="1973"/>
    <x v="1"/>
    <x v="1133"/>
    <x v="2223"/>
    <n v="22"/>
    <n v="2"/>
    <n v="41.48"/>
    <n v="82.96"/>
    <x v="0"/>
    <s v="Australia"/>
    <x v="2"/>
    <n v="3.28"/>
    <s v="Mobile"/>
    <x v="3"/>
    <s v="Android"/>
    <n v="5"/>
    <n v="3"/>
    <n v="82.96"/>
  </r>
  <r>
    <x v="1974"/>
    <x v="1"/>
    <x v="1133"/>
    <x v="2224"/>
    <n v="46"/>
    <n v="1"/>
    <n v="9.8800000000000008"/>
    <n v="9.8800000000000008"/>
    <x v="1"/>
    <s v="China"/>
    <x v="2"/>
    <n v="5.65"/>
    <s v="Computer"/>
    <x v="1"/>
    <s v="Windows"/>
    <n v="3"/>
    <n v="5"/>
    <n v="0"/>
  </r>
  <r>
    <x v="1975"/>
    <x v="1"/>
    <x v="1133"/>
    <x v="2225"/>
    <n v="88"/>
    <n v="2"/>
    <n v="40.950000000000003"/>
    <n v="81.900000000000006"/>
    <x v="0"/>
    <s v="South Korea"/>
    <x v="0"/>
    <n v="5.62"/>
    <s v="Computer"/>
    <x v="1"/>
    <s v="Windows"/>
    <n v="5"/>
    <n v="5"/>
    <n v="81.900000000000006"/>
  </r>
  <r>
    <x v="571"/>
    <x v="1"/>
    <x v="1133"/>
    <x v="2226"/>
    <n v="63"/>
    <n v="2"/>
    <n v="57.12"/>
    <n v="114.24"/>
    <x v="1"/>
    <s v="Japan"/>
    <x v="1"/>
    <n v="3.83"/>
    <s v="Computer"/>
    <x v="1"/>
    <s v="Windows"/>
    <n v="4"/>
    <n v="5"/>
    <n v="0"/>
  </r>
  <r>
    <x v="1976"/>
    <x v="1"/>
    <x v="1133"/>
    <x v="2227"/>
    <n v="3"/>
    <n v="2"/>
    <n v="97.19"/>
    <n v="194.38"/>
    <x v="0"/>
    <s v="Brazil"/>
    <x v="0"/>
    <n v="3.32"/>
    <s v="Computer"/>
    <x v="0"/>
    <s v="Windows"/>
    <n v="4"/>
    <n v="4"/>
    <n v="194.38"/>
  </r>
  <r>
    <x v="1977"/>
    <x v="0"/>
    <x v="1134"/>
    <x v="2228"/>
    <n v="4"/>
    <n v="2"/>
    <n v="32.43"/>
    <n v="64.86"/>
    <x v="0"/>
    <s v="United States"/>
    <x v="0"/>
    <n v="2.0499999999999998"/>
    <s v="Computer"/>
    <x v="0"/>
    <s v="Windows"/>
    <n v="2"/>
    <n v="5"/>
    <n v="64.86"/>
  </r>
  <r>
    <x v="1978"/>
    <x v="1"/>
    <x v="1135"/>
    <x v="2229"/>
    <n v="99"/>
    <n v="2"/>
    <n v="36.83"/>
    <n v="73.66"/>
    <x v="0"/>
    <s v="United Kingdom"/>
    <x v="1"/>
    <n v="5.75"/>
    <s v="Computer"/>
    <x v="0"/>
    <s v="Windows"/>
    <n v="5"/>
    <n v="4"/>
    <n v="73.66"/>
  </r>
  <r>
    <x v="1979"/>
    <x v="0"/>
    <x v="1135"/>
    <x v="2230"/>
    <n v="33"/>
    <n v="2"/>
    <n v="28.56"/>
    <n v="57.12"/>
    <x v="0"/>
    <s v="Thailand"/>
    <x v="2"/>
    <n v="6.76"/>
    <s v="Computer"/>
    <x v="0"/>
    <s v="Windows"/>
    <n v="5"/>
    <n v="5"/>
    <n v="57.12"/>
  </r>
  <r>
    <x v="1980"/>
    <x v="1"/>
    <x v="1136"/>
    <x v="2231"/>
    <n v="82"/>
    <n v="1"/>
    <n v="5.82"/>
    <n v="5.82"/>
    <x v="0"/>
    <s v="Mexico"/>
    <x v="0"/>
    <n v="3.42"/>
    <s v="Mobile"/>
    <x v="3"/>
    <s v="Windows"/>
    <n v="2"/>
    <n v="5"/>
    <n v="5.82"/>
  </r>
  <r>
    <x v="1255"/>
    <x v="1"/>
    <x v="1137"/>
    <x v="2232"/>
    <n v="79"/>
    <n v="3"/>
    <n v="33.28"/>
    <n v="99.84"/>
    <x v="0"/>
    <s v="South Korea"/>
    <x v="2"/>
    <n v="5.87"/>
    <s v="Computer"/>
    <x v="1"/>
    <s v="Mac"/>
    <n v="4"/>
    <n v="4"/>
    <n v="99.84"/>
  </r>
  <r>
    <x v="1981"/>
    <x v="0"/>
    <x v="1137"/>
    <x v="2233"/>
    <n v="10"/>
    <n v="3"/>
    <n v="19.34"/>
    <n v="58.02"/>
    <x v="0"/>
    <s v="Netherlands"/>
    <x v="2"/>
    <n v="3.87"/>
    <s v="Computer"/>
    <x v="1"/>
    <s v="Windows"/>
    <n v="5"/>
    <n v="5"/>
    <n v="58.02"/>
  </r>
  <r>
    <x v="1982"/>
    <x v="0"/>
    <x v="1138"/>
    <x v="2234"/>
    <n v="41"/>
    <n v="1"/>
    <n v="32.33"/>
    <n v="32.33"/>
    <x v="1"/>
    <s v="United Kingdom"/>
    <x v="1"/>
    <n v="8.99"/>
    <s v="Computer"/>
    <x v="0"/>
    <s v="Windows"/>
    <n v="4"/>
    <n v="3"/>
    <n v="0"/>
  </r>
  <r>
    <x v="1983"/>
    <x v="1"/>
    <x v="1138"/>
    <x v="2235"/>
    <n v="45"/>
    <n v="3"/>
    <n v="3.67"/>
    <n v="11.01"/>
    <x v="0"/>
    <s v="Iran"/>
    <x v="2"/>
    <n v="1.1000000000000001"/>
    <s v="Mobile"/>
    <x v="3"/>
    <s v="Windows"/>
    <n v="5"/>
    <n v="1"/>
    <n v="11.01"/>
  </r>
  <r>
    <x v="1984"/>
    <x v="1"/>
    <x v="1139"/>
    <x v="2236"/>
    <n v="11"/>
    <n v="1"/>
    <n v="4.3099999999999996"/>
    <n v="4.3099999999999996"/>
    <x v="0"/>
    <s v="France"/>
    <x v="2"/>
    <n v="5.5"/>
    <s v="Computer"/>
    <x v="1"/>
    <s v="Windows"/>
    <n v="3"/>
    <n v="5"/>
    <n v="4.3099999999999996"/>
  </r>
  <r>
    <x v="1985"/>
    <x v="1"/>
    <x v="1139"/>
    <x v="2237"/>
    <n v="63"/>
    <n v="1"/>
    <n v="57.12"/>
    <n v="57.12"/>
    <x v="0"/>
    <s v="Japan"/>
    <x v="0"/>
    <n v="7.93"/>
    <s v="Mobile"/>
    <x v="3"/>
    <s v="Android"/>
    <n v="3"/>
    <n v="4"/>
    <n v="57.12"/>
  </r>
  <r>
    <x v="1986"/>
    <x v="1"/>
    <x v="1140"/>
    <x v="2238"/>
    <n v="18"/>
    <n v="1"/>
    <n v="1.97"/>
    <n v="1.97"/>
    <x v="0"/>
    <s v="United States"/>
    <x v="0"/>
    <n v="2.74"/>
    <s v="Computer"/>
    <x v="1"/>
    <s v="Windows"/>
    <n v="3"/>
    <n v="4"/>
    <n v="1.97"/>
  </r>
  <r>
    <x v="1987"/>
    <x v="0"/>
    <x v="1141"/>
    <x v="2239"/>
    <n v="90"/>
    <n v="1"/>
    <n v="21.51"/>
    <n v="21.51"/>
    <x v="3"/>
    <s v="Canada"/>
    <x v="0"/>
    <n v="7.73"/>
    <s v="Mobile"/>
    <x v="3"/>
    <s v="Windows"/>
    <n v="5"/>
    <n v="4"/>
    <n v="0"/>
  </r>
  <r>
    <x v="1027"/>
    <x v="1"/>
    <x v="1142"/>
    <x v="2240"/>
    <n v="14"/>
    <n v="3"/>
    <n v="89.76"/>
    <n v="269.27999999999997"/>
    <x v="1"/>
    <s v="Mexico"/>
    <x v="0"/>
    <n v="8.02"/>
    <s v="Computer"/>
    <x v="1"/>
    <s v="Windows"/>
    <n v="3"/>
    <n v="5"/>
    <n v="0"/>
  </r>
  <r>
    <x v="1988"/>
    <x v="1"/>
    <x v="1142"/>
    <x v="2241"/>
    <n v="93"/>
    <n v="2"/>
    <n v="67.459999999999994"/>
    <n v="134.91999999999999"/>
    <x v="1"/>
    <s v="United Kingdom"/>
    <x v="2"/>
    <n v="5.16"/>
    <s v="Computer"/>
    <x v="0"/>
    <s v="Windows"/>
    <n v="5"/>
    <n v="2"/>
    <n v="0"/>
  </r>
  <r>
    <x v="1989"/>
    <x v="1"/>
    <x v="1142"/>
    <x v="2242"/>
    <n v="61"/>
    <n v="3"/>
    <n v="70.34"/>
    <n v="211.02"/>
    <x v="1"/>
    <s v="Italy"/>
    <x v="2"/>
    <n v="9.86"/>
    <s v="Computer"/>
    <x v="0"/>
    <s v="Windows"/>
    <n v="4"/>
    <n v="5"/>
    <n v="0"/>
  </r>
  <r>
    <x v="1990"/>
    <x v="0"/>
    <x v="1143"/>
    <x v="2243"/>
    <n v="42"/>
    <n v="2"/>
    <n v="74.77"/>
    <n v="149.54"/>
    <x v="0"/>
    <s v="Poland"/>
    <x v="2"/>
    <n v="9.3800000000000008"/>
    <s v="Computer"/>
    <x v="1"/>
    <s v="Mac"/>
    <n v="4"/>
    <n v="4"/>
    <n v="149.54"/>
  </r>
  <r>
    <x v="48"/>
    <x v="0"/>
    <x v="1143"/>
    <x v="2244"/>
    <n v="88"/>
    <n v="2"/>
    <n v="40.950000000000003"/>
    <n v="81.900000000000006"/>
    <x v="2"/>
    <s v="South Korea"/>
    <x v="0"/>
    <n v="2.86"/>
    <s v="Computer"/>
    <x v="1"/>
    <s v="Windows"/>
    <n v="4"/>
    <n v="5"/>
    <n v="0"/>
  </r>
  <r>
    <x v="1991"/>
    <x v="0"/>
    <x v="1144"/>
    <x v="2245"/>
    <n v="35"/>
    <n v="2"/>
    <n v="78.78"/>
    <n v="157.56"/>
    <x v="3"/>
    <s v="Japan"/>
    <x v="1"/>
    <n v="4.4800000000000004"/>
    <s v="Computer"/>
    <x v="1"/>
    <s v="Windows"/>
    <n v="4"/>
    <n v="3"/>
    <n v="0"/>
  </r>
  <r>
    <x v="1992"/>
    <x v="0"/>
    <x v="1144"/>
    <x v="2246"/>
    <n v="12"/>
    <n v="3"/>
    <n v="86.11"/>
    <n v="258.33"/>
    <x v="0"/>
    <s v="Brazil"/>
    <x v="1"/>
    <n v="9.16"/>
    <s v="Computer"/>
    <x v="0"/>
    <s v="Windows"/>
    <n v="3"/>
    <n v="4"/>
    <n v="258.33"/>
  </r>
  <r>
    <x v="1993"/>
    <x v="1"/>
    <x v="1145"/>
    <x v="2247"/>
    <n v="63"/>
    <n v="2"/>
    <n v="57.12"/>
    <n v="114.24"/>
    <x v="0"/>
    <s v="United States"/>
    <x v="1"/>
    <n v="5.19"/>
    <s v="Computer"/>
    <x v="1"/>
    <s v="Windows"/>
    <n v="4"/>
    <n v="5"/>
    <n v="114.24"/>
  </r>
  <r>
    <x v="1994"/>
    <x v="0"/>
    <x v="1146"/>
    <x v="2248"/>
    <n v="53"/>
    <n v="3"/>
    <n v="7.51"/>
    <n v="22.53"/>
    <x v="0"/>
    <s v="Argentina"/>
    <x v="2"/>
    <n v="2.96"/>
    <s v="Mobile"/>
    <x v="3"/>
    <s v="Android"/>
    <n v="5"/>
    <n v="3"/>
    <n v="22.53"/>
  </r>
  <r>
    <x v="1995"/>
    <x v="1"/>
    <x v="1146"/>
    <x v="2249"/>
    <n v="29"/>
    <n v="3"/>
    <n v="1.91"/>
    <n v="5.73"/>
    <x v="0"/>
    <s v="Argentina"/>
    <x v="2"/>
    <n v="8.01"/>
    <s v="Computer"/>
    <x v="0"/>
    <s v="Linux"/>
    <n v="3"/>
    <n v="5"/>
    <n v="5.73"/>
  </r>
  <r>
    <x v="1996"/>
    <x v="1"/>
    <x v="1146"/>
    <x v="2250"/>
    <n v="3"/>
    <n v="3"/>
    <n v="97.19"/>
    <n v="291.57"/>
    <x v="2"/>
    <s v="Italy"/>
    <x v="0"/>
    <n v="6.58"/>
    <s v="Computer"/>
    <x v="1"/>
    <s v="Windows"/>
    <n v="4"/>
    <n v="5"/>
    <n v="0"/>
  </r>
  <r>
    <x v="1182"/>
    <x v="1"/>
    <x v="1147"/>
    <x v="2251"/>
    <n v="30"/>
    <n v="2"/>
    <n v="6.08"/>
    <n v="12.16"/>
    <x v="0"/>
    <s v="Italy"/>
    <x v="2"/>
    <n v="0.45"/>
    <s v="Mobile"/>
    <x v="3"/>
    <s v="Android"/>
    <n v="5"/>
    <n v="3"/>
    <n v="12.16"/>
  </r>
  <r>
    <x v="1997"/>
    <x v="1"/>
    <x v="1147"/>
    <x v="2252"/>
    <n v="51"/>
    <n v="3"/>
    <n v="50.59"/>
    <n v="151.77000000000001"/>
    <x v="0"/>
    <s v="Brazil"/>
    <x v="2"/>
    <n v="2.78"/>
    <s v="Mobile"/>
    <x v="3"/>
    <s v="Android"/>
    <n v="5"/>
    <n v="5"/>
    <n v="151.77000000000001"/>
  </r>
  <r>
    <x v="1998"/>
    <x v="1"/>
    <x v="1148"/>
    <x v="2253"/>
    <n v="9"/>
    <n v="1"/>
    <n v="73.83"/>
    <n v="73.83"/>
    <x v="0"/>
    <s v="Indonesia"/>
    <x v="0"/>
    <n v="6.32"/>
    <s v="Mobile"/>
    <x v="2"/>
    <s v="iOS"/>
    <n v="4"/>
    <n v="5"/>
    <n v="73.83"/>
  </r>
  <r>
    <x v="1999"/>
    <x v="1"/>
    <x v="1148"/>
    <x v="2254"/>
    <n v="55"/>
    <n v="1"/>
    <n v="73.53"/>
    <n v="73.53"/>
    <x v="0"/>
    <s v="Turkey"/>
    <x v="0"/>
    <n v="3.73"/>
    <s v="Computer"/>
    <x v="0"/>
    <s v="Linux"/>
    <n v="5"/>
    <n v="4"/>
    <n v="73.53"/>
  </r>
  <r>
    <x v="2000"/>
    <x v="1"/>
    <x v="1148"/>
    <x v="2255"/>
    <n v="21"/>
    <n v="2"/>
    <n v="98.91"/>
    <n v="197.82"/>
    <x v="1"/>
    <s v="Turkey"/>
    <x v="2"/>
    <n v="9.48"/>
    <s v="Computer"/>
    <x v="1"/>
    <s v="Windows"/>
    <n v="3"/>
    <n v="5"/>
    <n v="0"/>
  </r>
  <r>
    <x v="2001"/>
    <x v="1"/>
    <x v="1149"/>
    <x v="2256"/>
    <n v="62"/>
    <n v="1"/>
    <n v="81.459999999999994"/>
    <n v="81.459999999999994"/>
    <x v="1"/>
    <s v="France"/>
    <x v="2"/>
    <n v="9.34"/>
    <s v="Mobile"/>
    <x v="2"/>
    <s v="Android"/>
    <n v="3"/>
    <n v="5"/>
    <n v="0"/>
  </r>
  <r>
    <x v="2002"/>
    <x v="1"/>
    <x v="1149"/>
    <x v="2257"/>
    <n v="40"/>
    <n v="3"/>
    <n v="89.85"/>
    <n v="269.55"/>
    <x v="0"/>
    <s v="United Kingdom"/>
    <x v="1"/>
    <n v="1.02"/>
    <s v="Computer"/>
    <x v="0"/>
    <s v="Windows"/>
    <n v="1"/>
    <n v="5"/>
    <n v="269.55"/>
  </r>
  <r>
    <x v="2003"/>
    <x v="0"/>
    <x v="1150"/>
    <x v="2258"/>
    <n v="92"/>
    <n v="3"/>
    <n v="58.5"/>
    <n v="175.5"/>
    <x v="0"/>
    <s v="Philippines"/>
    <x v="2"/>
    <n v="9.91"/>
    <s v="Mobile"/>
    <x v="3"/>
    <s v="Android"/>
    <n v="5"/>
    <n v="3"/>
    <n v="175.5"/>
  </r>
  <r>
    <x v="181"/>
    <x v="1"/>
    <x v="1150"/>
    <x v="2259"/>
    <n v="59"/>
    <n v="3"/>
    <n v="79.569999999999993"/>
    <n v="238.71"/>
    <x v="0"/>
    <s v="Philippines"/>
    <x v="1"/>
    <n v="5.03"/>
    <s v="Mobile"/>
    <x v="2"/>
    <s v="Windows"/>
    <n v="5"/>
    <n v="3"/>
    <n v="238.71"/>
  </r>
  <r>
    <x v="2004"/>
    <x v="1"/>
    <x v="1151"/>
    <x v="2260"/>
    <n v="39"/>
    <n v="2"/>
    <n v="41.61"/>
    <n v="83.22"/>
    <x v="2"/>
    <s v="Netherlands"/>
    <x v="0"/>
    <n v="3.93"/>
    <s v="Mobile"/>
    <x v="3"/>
    <s v="Windows"/>
    <n v="5"/>
    <n v="4"/>
    <n v="0"/>
  </r>
  <r>
    <x v="2005"/>
    <x v="1"/>
    <x v="1152"/>
    <x v="2261"/>
    <n v="36"/>
    <n v="2"/>
    <n v="48.16"/>
    <n v="96.32"/>
    <x v="0"/>
    <s v="China"/>
    <x v="0"/>
    <n v="9.52"/>
    <s v="Computer"/>
    <x v="0"/>
    <s v="Windows"/>
    <n v="4"/>
    <n v="5"/>
    <n v="96.32"/>
  </r>
  <r>
    <x v="2006"/>
    <x v="1"/>
    <x v="1153"/>
    <x v="2262"/>
    <n v="93"/>
    <n v="3"/>
    <n v="67.459999999999994"/>
    <n v="202.38"/>
    <x v="0"/>
    <s v="Belgium"/>
    <x v="1"/>
    <n v="3.89"/>
    <s v="Mobile"/>
    <x v="2"/>
    <s v="Windows"/>
    <n v="4"/>
    <n v="4"/>
    <n v="202.38"/>
  </r>
  <r>
    <x v="2007"/>
    <x v="1"/>
    <x v="1153"/>
    <x v="2263"/>
    <n v="66"/>
    <n v="3"/>
    <n v="56.01"/>
    <n v="168.03"/>
    <x v="0"/>
    <s v="Russia"/>
    <x v="1"/>
    <n v="6.55"/>
    <s v="Computer"/>
    <x v="1"/>
    <s v="Windows"/>
    <n v="5"/>
    <n v="5"/>
    <n v="168.03"/>
  </r>
  <r>
    <x v="2008"/>
    <x v="0"/>
    <x v="1153"/>
    <x v="2264"/>
    <n v="46"/>
    <n v="1"/>
    <n v="9.8800000000000008"/>
    <n v="9.8800000000000008"/>
    <x v="0"/>
    <s v="Japan"/>
    <x v="0"/>
    <n v="0.88"/>
    <s v="Mobile"/>
    <x v="2"/>
    <s v="Android"/>
    <n v="5"/>
    <n v="5"/>
    <n v="9.8800000000000008"/>
  </r>
  <r>
    <x v="2009"/>
    <x v="1"/>
    <x v="1154"/>
    <x v="2265"/>
    <n v="29"/>
    <n v="3"/>
    <n v="1.91"/>
    <n v="5.73"/>
    <x v="0"/>
    <s v="India"/>
    <x v="1"/>
    <n v="4.97"/>
    <s v="Mobile"/>
    <x v="3"/>
    <s v="Windows"/>
    <n v="4"/>
    <n v="4"/>
    <n v="5.73"/>
  </r>
  <r>
    <x v="326"/>
    <x v="0"/>
    <x v="1154"/>
    <x v="2266"/>
    <n v="36"/>
    <n v="1"/>
    <n v="48.16"/>
    <n v="48.16"/>
    <x v="0"/>
    <s v="China"/>
    <x v="2"/>
    <n v="1.75"/>
    <s v="Computer"/>
    <x v="0"/>
    <s v="Windows"/>
    <n v="5"/>
    <n v="3"/>
    <n v="48.16"/>
  </r>
  <r>
    <x v="1439"/>
    <x v="0"/>
    <x v="1155"/>
    <x v="2267"/>
    <n v="34"/>
    <n v="1"/>
    <n v="48.24"/>
    <n v="48.24"/>
    <x v="3"/>
    <s v="Philippines"/>
    <x v="1"/>
    <n v="7.66"/>
    <s v="Computer"/>
    <x v="1"/>
    <s v="Windows"/>
    <n v="3"/>
    <n v="5"/>
    <n v="0"/>
  </r>
  <r>
    <x v="2010"/>
    <x v="0"/>
    <x v="1156"/>
    <x v="2268"/>
    <n v="14"/>
    <n v="3"/>
    <n v="89.76"/>
    <n v="269.27999999999997"/>
    <x v="0"/>
    <s v="South Korea"/>
    <x v="0"/>
    <n v="2.75"/>
    <s v="Computer"/>
    <x v="0"/>
    <s v="Windows"/>
    <n v="5"/>
    <n v="3"/>
    <n v="269.27999999999997"/>
  </r>
  <r>
    <x v="2011"/>
    <x v="1"/>
    <x v="1157"/>
    <x v="2269"/>
    <n v="95"/>
    <n v="2"/>
    <n v="50.48"/>
    <n v="100.96"/>
    <x v="2"/>
    <s v="Japan"/>
    <x v="1"/>
    <n v="0.93"/>
    <s v="Computer"/>
    <x v="1"/>
    <s v="Windows"/>
    <n v="5"/>
    <n v="5"/>
    <n v="0"/>
  </r>
  <r>
    <x v="1524"/>
    <x v="0"/>
    <x v="1158"/>
    <x v="2270"/>
    <n v="30"/>
    <n v="2"/>
    <n v="6.08"/>
    <n v="12.16"/>
    <x v="0"/>
    <s v="Thailand"/>
    <x v="2"/>
    <n v="8.52"/>
    <s v="Mobile"/>
    <x v="2"/>
    <s v="Windows"/>
    <n v="4"/>
    <n v="4"/>
    <n v="12.16"/>
  </r>
  <r>
    <x v="2012"/>
    <x v="1"/>
    <x v="1159"/>
    <x v="2271"/>
    <n v="60"/>
    <n v="2"/>
    <n v="91.28"/>
    <n v="182.56"/>
    <x v="0"/>
    <s v="Japan"/>
    <x v="0"/>
    <n v="8.2100000000000009"/>
    <s v="Computer"/>
    <x v="0"/>
    <s v="Windows"/>
    <n v="5"/>
    <n v="5"/>
    <n v="182.56"/>
  </r>
  <r>
    <x v="2013"/>
    <x v="1"/>
    <x v="1159"/>
    <x v="2272"/>
    <n v="91"/>
    <n v="3"/>
    <n v="67.48"/>
    <n v="202.44"/>
    <x v="0"/>
    <s v="Japan"/>
    <x v="1"/>
    <n v="0.89"/>
    <s v="Mobile"/>
    <x v="2"/>
    <s v="Android"/>
    <n v="5"/>
    <n v="5"/>
    <n v="202.44"/>
  </r>
  <r>
    <x v="2014"/>
    <x v="0"/>
    <x v="1159"/>
    <x v="2273"/>
    <n v="60"/>
    <n v="1"/>
    <n v="91.28"/>
    <n v="91.28"/>
    <x v="2"/>
    <s v="United Kingdom"/>
    <x v="2"/>
    <n v="4.76"/>
    <s v="Computer"/>
    <x v="1"/>
    <s v="Windows"/>
    <n v="3"/>
    <n v="4"/>
    <n v="0"/>
  </r>
  <r>
    <x v="2015"/>
    <x v="0"/>
    <x v="1159"/>
    <x v="2274"/>
    <n v="6"/>
    <n v="2"/>
    <n v="8.07"/>
    <n v="16.14"/>
    <x v="0"/>
    <s v="Switzerland"/>
    <x v="2"/>
    <n v="0.98"/>
    <s v="Computer"/>
    <x v="1"/>
    <s v="Windows"/>
    <n v="5"/>
    <n v="5"/>
    <n v="16.14"/>
  </r>
  <r>
    <x v="2016"/>
    <x v="0"/>
    <x v="1160"/>
    <x v="2275"/>
    <n v="6"/>
    <n v="3"/>
    <n v="8.07"/>
    <n v="24.21"/>
    <x v="0"/>
    <s v="Thailand"/>
    <x v="2"/>
    <n v="0.39"/>
    <s v="Computer"/>
    <x v="0"/>
    <s v="Windows"/>
    <n v="5"/>
    <n v="4"/>
    <n v="24.21"/>
  </r>
  <r>
    <x v="2017"/>
    <x v="1"/>
    <x v="1161"/>
    <x v="2276"/>
    <n v="12"/>
    <n v="2"/>
    <n v="86.11"/>
    <n v="172.22"/>
    <x v="1"/>
    <s v="Iran"/>
    <x v="2"/>
    <n v="7.0000000000000007E-2"/>
    <s v="Computer"/>
    <x v="0"/>
    <s v="Linux"/>
    <n v="3"/>
    <n v="5"/>
    <n v="0"/>
  </r>
  <r>
    <x v="2018"/>
    <x v="0"/>
    <x v="1162"/>
    <x v="2277"/>
    <n v="39"/>
    <n v="2"/>
    <n v="41.61"/>
    <n v="83.22"/>
    <x v="0"/>
    <s v="Saudi Arabia"/>
    <x v="0"/>
    <n v="8.15"/>
    <s v="Mobile"/>
    <x v="2"/>
    <s v="Windows"/>
    <n v="1"/>
    <n v="5"/>
    <n v="83.22"/>
  </r>
  <r>
    <x v="2019"/>
    <x v="1"/>
    <x v="1162"/>
    <x v="2278"/>
    <n v="88"/>
    <n v="3"/>
    <n v="40.950000000000003"/>
    <n v="122.85"/>
    <x v="0"/>
    <s v="Italy"/>
    <x v="2"/>
    <n v="7.75"/>
    <s v="Computer"/>
    <x v="1"/>
    <s v="Windows"/>
    <n v="3"/>
    <n v="5"/>
    <n v="122.85"/>
  </r>
  <r>
    <x v="2020"/>
    <x v="1"/>
    <x v="1162"/>
    <x v="2279"/>
    <n v="1"/>
    <n v="2"/>
    <n v="81.91"/>
    <n v="163.82"/>
    <x v="0"/>
    <s v="Russia"/>
    <x v="2"/>
    <n v="0.57999999999999996"/>
    <s v="Mobile"/>
    <x v="2"/>
    <s v="Windows"/>
    <n v="5"/>
    <n v="3"/>
    <n v="163.82"/>
  </r>
  <r>
    <x v="2021"/>
    <x v="1"/>
    <x v="1163"/>
    <x v="2280"/>
    <n v="7"/>
    <n v="1"/>
    <n v="59.68"/>
    <n v="59.68"/>
    <x v="3"/>
    <s v="Netherlands"/>
    <x v="0"/>
    <n v="8.56"/>
    <s v="Mobile"/>
    <x v="2"/>
    <s v="Android"/>
    <n v="5"/>
    <n v="5"/>
    <n v="0"/>
  </r>
  <r>
    <x v="2022"/>
    <x v="1"/>
    <x v="1164"/>
    <x v="2281"/>
    <n v="83"/>
    <n v="3"/>
    <n v="1.22"/>
    <n v="3.66"/>
    <x v="0"/>
    <s v="Australia"/>
    <x v="0"/>
    <n v="3.22"/>
    <s v="Computer"/>
    <x v="1"/>
    <s v="Mac"/>
    <n v="4"/>
    <n v="4"/>
    <n v="3.66"/>
  </r>
  <r>
    <x v="2023"/>
    <x v="0"/>
    <x v="1164"/>
    <x v="2282"/>
    <n v="73"/>
    <n v="1"/>
    <n v="30.57"/>
    <n v="30.57"/>
    <x v="0"/>
    <s v="Turkey"/>
    <x v="0"/>
    <n v="1.72"/>
    <s v="Mobile"/>
    <x v="3"/>
    <s v="Android"/>
    <n v="5"/>
    <n v="4"/>
    <n v="30.57"/>
  </r>
  <r>
    <x v="2024"/>
    <x v="1"/>
    <x v="1164"/>
    <x v="2283"/>
    <n v="15"/>
    <n v="2"/>
    <n v="6.32"/>
    <n v="12.64"/>
    <x v="1"/>
    <s v="Indonesia"/>
    <x v="0"/>
    <n v="9.75"/>
    <s v="Computer"/>
    <x v="0"/>
    <s v="Windows"/>
    <n v="5"/>
    <n v="4"/>
    <n v="0"/>
  </r>
  <r>
    <x v="2025"/>
    <x v="0"/>
    <x v="1165"/>
    <x v="2284"/>
    <n v="36"/>
    <n v="3"/>
    <n v="48.16"/>
    <n v="144.47999999999999"/>
    <x v="2"/>
    <s v="Russia"/>
    <x v="0"/>
    <n v="6.81"/>
    <s v="Computer"/>
    <x v="0"/>
    <s v="Windows"/>
    <n v="5"/>
    <n v="5"/>
    <n v="0"/>
  </r>
  <r>
    <x v="2026"/>
    <x v="1"/>
    <x v="1166"/>
    <x v="2285"/>
    <n v="49"/>
    <n v="2"/>
    <n v="99.72"/>
    <n v="199.44"/>
    <x v="0"/>
    <s v="France"/>
    <x v="0"/>
    <n v="6.02"/>
    <s v="Mobile"/>
    <x v="3"/>
    <s v="Android"/>
    <n v="5"/>
    <n v="5"/>
    <n v="199.44"/>
  </r>
  <r>
    <x v="2027"/>
    <x v="1"/>
    <x v="1166"/>
    <x v="2286"/>
    <n v="46"/>
    <n v="3"/>
    <n v="9.8800000000000008"/>
    <n v="29.64"/>
    <x v="1"/>
    <s v="Turkey"/>
    <x v="2"/>
    <n v="7.25"/>
    <s v="Computer"/>
    <x v="1"/>
    <s v="Windows"/>
    <n v="3"/>
    <n v="5"/>
    <n v="0"/>
  </r>
  <r>
    <x v="1116"/>
    <x v="1"/>
    <x v="1167"/>
    <x v="2287"/>
    <n v="60"/>
    <n v="1"/>
    <n v="91.28"/>
    <n v="91.28"/>
    <x v="1"/>
    <s v="Brazil"/>
    <x v="2"/>
    <n v="7.41"/>
    <s v="Computer"/>
    <x v="1"/>
    <s v="Mac"/>
    <n v="5"/>
    <n v="5"/>
    <n v="0"/>
  </r>
  <r>
    <x v="2028"/>
    <x v="0"/>
    <x v="1168"/>
    <x v="2288"/>
    <n v="3"/>
    <n v="1"/>
    <n v="97.19"/>
    <n v="97.19"/>
    <x v="0"/>
    <s v="Turkey"/>
    <x v="0"/>
    <n v="2.73"/>
    <s v="Computer"/>
    <x v="1"/>
    <s v="Windows"/>
    <n v="5"/>
    <n v="5"/>
    <n v="97.19"/>
  </r>
  <r>
    <x v="2029"/>
    <x v="0"/>
    <x v="1168"/>
    <x v="2289"/>
    <n v="72"/>
    <n v="3"/>
    <n v="3.55"/>
    <n v="10.65"/>
    <x v="1"/>
    <s v="Italy"/>
    <x v="0"/>
    <n v="9.02"/>
    <s v="Mobile"/>
    <x v="2"/>
    <s v="Android"/>
    <n v="5"/>
    <n v="5"/>
    <n v="0"/>
  </r>
  <r>
    <x v="2030"/>
    <x v="1"/>
    <x v="1169"/>
    <x v="2290"/>
    <n v="81"/>
    <n v="3"/>
    <n v="52.96"/>
    <n v="158.88"/>
    <x v="0"/>
    <s v="Italy"/>
    <x v="2"/>
    <n v="0.23"/>
    <s v="Computer"/>
    <x v="0"/>
    <s v="Windows"/>
    <n v="5"/>
    <n v="5"/>
    <n v="158.88"/>
  </r>
  <r>
    <x v="2031"/>
    <x v="1"/>
    <x v="1169"/>
    <x v="2291"/>
    <n v="53"/>
    <n v="2"/>
    <n v="7.51"/>
    <n v="15.02"/>
    <x v="0"/>
    <s v="South Korea"/>
    <x v="0"/>
    <n v="4.72"/>
    <s v="Computer"/>
    <x v="1"/>
    <s v="Linux"/>
    <n v="3"/>
    <n v="5"/>
    <n v="15.02"/>
  </r>
  <r>
    <x v="2032"/>
    <x v="1"/>
    <x v="1170"/>
    <x v="2292"/>
    <n v="94"/>
    <n v="2"/>
    <n v="17.63"/>
    <n v="35.26"/>
    <x v="0"/>
    <s v="Japan"/>
    <x v="2"/>
    <n v="1.1200000000000001"/>
    <s v="Computer"/>
    <x v="0"/>
    <s v="Windows"/>
    <n v="5"/>
    <n v="4"/>
    <n v="35.26"/>
  </r>
  <r>
    <x v="2033"/>
    <x v="1"/>
    <x v="1171"/>
    <x v="2293"/>
    <n v="47"/>
    <n v="2"/>
    <n v="64.64"/>
    <n v="129.28"/>
    <x v="1"/>
    <s v="Argentina"/>
    <x v="0"/>
    <n v="9.5"/>
    <s v="Computer"/>
    <x v="0"/>
    <s v="Windows"/>
    <n v="4"/>
    <n v="5"/>
    <n v="0"/>
  </r>
  <r>
    <x v="292"/>
    <x v="1"/>
    <x v="1172"/>
    <x v="2294"/>
    <n v="61"/>
    <n v="2"/>
    <n v="70.34"/>
    <n v="140.68"/>
    <x v="1"/>
    <s v="Canada"/>
    <x v="0"/>
    <n v="8.33"/>
    <s v="Computer"/>
    <x v="0"/>
    <s v="Windows"/>
    <n v="5"/>
    <n v="5"/>
    <n v="0"/>
  </r>
  <r>
    <x v="2034"/>
    <x v="1"/>
    <x v="1172"/>
    <x v="2295"/>
    <n v="31"/>
    <n v="2"/>
    <n v="43.5"/>
    <n v="87"/>
    <x v="0"/>
    <s v="Saudi Arabia"/>
    <x v="2"/>
    <n v="6.62"/>
    <s v="Computer"/>
    <x v="1"/>
    <s v="Windows"/>
    <n v="4"/>
    <n v="4"/>
    <n v="87"/>
  </r>
  <r>
    <x v="176"/>
    <x v="1"/>
    <x v="1172"/>
    <x v="2296"/>
    <n v="39"/>
    <n v="3"/>
    <n v="41.61"/>
    <n v="124.83"/>
    <x v="0"/>
    <s v="Australia"/>
    <x v="1"/>
    <n v="8.6"/>
    <s v="Mobile"/>
    <x v="2"/>
    <s v="Windows"/>
    <n v="5"/>
    <n v="5"/>
    <n v="124.83"/>
  </r>
  <r>
    <x v="2035"/>
    <x v="0"/>
    <x v="1173"/>
    <x v="2297"/>
    <n v="42"/>
    <n v="3"/>
    <n v="74.77"/>
    <n v="224.31"/>
    <x v="0"/>
    <s v="Italy"/>
    <x v="2"/>
    <n v="5.19"/>
    <s v="Computer"/>
    <x v="0"/>
    <s v="Windows"/>
    <n v="5"/>
    <n v="5"/>
    <n v="224.31"/>
  </r>
  <r>
    <x v="1568"/>
    <x v="0"/>
    <x v="1174"/>
    <x v="2298"/>
    <n v="90"/>
    <n v="1"/>
    <n v="21.51"/>
    <n v="21.51"/>
    <x v="3"/>
    <s v="India"/>
    <x v="2"/>
    <n v="4.59"/>
    <s v="Computer"/>
    <x v="1"/>
    <s v="Windows"/>
    <n v="4"/>
    <n v="4"/>
    <n v="0"/>
  </r>
  <r>
    <x v="140"/>
    <x v="0"/>
    <x v="1174"/>
    <x v="2299"/>
    <n v="39"/>
    <n v="3"/>
    <n v="41.61"/>
    <n v="124.83"/>
    <x v="0"/>
    <s v="France"/>
    <x v="2"/>
    <n v="7.74"/>
    <s v="Computer"/>
    <x v="0"/>
    <s v="Windows"/>
    <n v="4"/>
    <n v="4"/>
    <n v="124.83"/>
  </r>
  <r>
    <x v="2036"/>
    <x v="0"/>
    <x v="1175"/>
    <x v="2300"/>
    <n v="3"/>
    <n v="2"/>
    <n v="97.19"/>
    <n v="194.38"/>
    <x v="0"/>
    <s v="Brazil"/>
    <x v="0"/>
    <n v="1.0900000000000001"/>
    <s v="Computer"/>
    <x v="0"/>
    <s v="Windows"/>
    <n v="5"/>
    <n v="5"/>
    <n v="194.38"/>
  </r>
  <r>
    <x v="2037"/>
    <x v="1"/>
    <x v="1176"/>
    <x v="2301"/>
    <n v="35"/>
    <n v="3"/>
    <n v="78.78"/>
    <n v="236.34"/>
    <x v="1"/>
    <s v="Australia"/>
    <x v="0"/>
    <n v="1.02"/>
    <s v="Computer"/>
    <x v="0"/>
    <s v="Windows"/>
    <n v="5"/>
    <n v="5"/>
    <n v="0"/>
  </r>
  <r>
    <x v="2038"/>
    <x v="0"/>
    <x v="1176"/>
    <x v="2302"/>
    <n v="31"/>
    <n v="3"/>
    <n v="43.5"/>
    <n v="130.5"/>
    <x v="0"/>
    <s v="Australia"/>
    <x v="0"/>
    <n v="4.74"/>
    <s v="Computer"/>
    <x v="0"/>
    <s v="Windows"/>
    <n v="5"/>
    <n v="4"/>
    <n v="130.5"/>
  </r>
  <r>
    <x v="2039"/>
    <x v="0"/>
    <x v="1177"/>
    <x v="2303"/>
    <n v="92"/>
    <n v="3"/>
    <n v="58.5"/>
    <n v="175.5"/>
    <x v="0"/>
    <s v="China"/>
    <x v="0"/>
    <n v="1.25"/>
    <s v="Computer"/>
    <x v="0"/>
    <s v="Windows"/>
    <n v="5"/>
    <n v="5"/>
    <n v="175.5"/>
  </r>
  <r>
    <x v="1031"/>
    <x v="1"/>
    <x v="1177"/>
    <x v="2304"/>
    <n v="67"/>
    <n v="2"/>
    <n v="17.22"/>
    <n v="34.44"/>
    <x v="0"/>
    <s v="Mexico"/>
    <x v="0"/>
    <n v="9.93"/>
    <s v="Mobile"/>
    <x v="3"/>
    <s v="Windows"/>
    <n v="5"/>
    <n v="4"/>
    <n v="34.44"/>
  </r>
  <r>
    <x v="2040"/>
    <x v="0"/>
    <x v="1178"/>
    <x v="2305"/>
    <n v="74"/>
    <n v="2"/>
    <n v="33.51"/>
    <n v="67.02"/>
    <x v="0"/>
    <s v="Germany"/>
    <x v="0"/>
    <n v="2.68"/>
    <s v="Mobile"/>
    <x v="3"/>
    <s v="Windows"/>
    <n v="3"/>
    <n v="4"/>
    <n v="67.02"/>
  </r>
  <r>
    <x v="2041"/>
    <x v="1"/>
    <x v="1178"/>
    <x v="2306"/>
    <n v="39"/>
    <n v="1"/>
    <n v="41.61"/>
    <n v="41.61"/>
    <x v="0"/>
    <s v="Taiwan"/>
    <x v="2"/>
    <n v="3.51"/>
    <s v="Computer"/>
    <x v="0"/>
    <s v="Windows"/>
    <n v="5"/>
    <n v="5"/>
    <n v="41.61"/>
  </r>
  <r>
    <x v="2042"/>
    <x v="1"/>
    <x v="1179"/>
    <x v="2307"/>
    <n v="26"/>
    <n v="3"/>
    <n v="34.43"/>
    <n v="103.29"/>
    <x v="3"/>
    <s v="Japan"/>
    <x v="0"/>
    <n v="3.36"/>
    <s v="Mobile"/>
    <x v="2"/>
    <s v="Android"/>
    <n v="5"/>
    <n v="5"/>
    <n v="0"/>
  </r>
  <r>
    <x v="2043"/>
    <x v="1"/>
    <x v="1179"/>
    <x v="2308"/>
    <n v="20"/>
    <n v="3"/>
    <n v="81.89"/>
    <n v="245.67"/>
    <x v="0"/>
    <s v="United States"/>
    <x v="1"/>
    <n v="1.31"/>
    <s v="Computer"/>
    <x v="1"/>
    <s v="Windows"/>
    <n v="5"/>
    <n v="5"/>
    <n v="245.67"/>
  </r>
  <r>
    <x v="2044"/>
    <x v="0"/>
    <x v="1179"/>
    <x v="2309"/>
    <n v="58"/>
    <n v="3"/>
    <n v="74.55"/>
    <n v="223.65"/>
    <x v="0"/>
    <s v="Indonesia"/>
    <x v="2"/>
    <n v="3.46"/>
    <s v="Mobile"/>
    <x v="2"/>
    <s v="Windows"/>
    <n v="5"/>
    <n v="4"/>
    <n v="223.65"/>
  </r>
  <r>
    <x v="2045"/>
    <x v="1"/>
    <x v="1179"/>
    <x v="2310"/>
    <n v="39"/>
    <n v="3"/>
    <n v="41.61"/>
    <n v="124.83"/>
    <x v="0"/>
    <s v="Philippines"/>
    <x v="0"/>
    <n v="0.28000000000000003"/>
    <s v="Computer"/>
    <x v="0"/>
    <s v="Windows"/>
    <n v="5"/>
    <n v="3"/>
    <n v="124.83"/>
  </r>
  <r>
    <x v="2046"/>
    <x v="1"/>
    <x v="1180"/>
    <x v="2311"/>
    <n v="90"/>
    <n v="2"/>
    <n v="21.51"/>
    <n v="43.02"/>
    <x v="0"/>
    <s v="Mexico"/>
    <x v="2"/>
    <n v="6"/>
    <s v="Computer"/>
    <x v="1"/>
    <s v="Mac"/>
    <n v="5"/>
    <n v="5"/>
    <n v="43.02"/>
  </r>
  <r>
    <x v="2047"/>
    <x v="0"/>
    <x v="1180"/>
    <x v="2312"/>
    <n v="4"/>
    <n v="2"/>
    <n v="32.43"/>
    <n v="64.86"/>
    <x v="0"/>
    <s v="Japan"/>
    <x v="0"/>
    <n v="1.29"/>
    <s v="Computer"/>
    <x v="0"/>
    <s v="Windows"/>
    <n v="4"/>
    <n v="5"/>
    <n v="64.86"/>
  </r>
  <r>
    <x v="2048"/>
    <x v="1"/>
    <x v="1180"/>
    <x v="2313"/>
    <n v="61"/>
    <n v="3"/>
    <n v="70.34"/>
    <n v="211.02"/>
    <x v="0"/>
    <s v="United Kingdom"/>
    <x v="1"/>
    <n v="5.75"/>
    <s v="Computer"/>
    <x v="1"/>
    <s v="Windows"/>
    <n v="5"/>
    <n v="5"/>
    <n v="211.02"/>
  </r>
  <r>
    <x v="2049"/>
    <x v="1"/>
    <x v="1181"/>
    <x v="2314"/>
    <n v="14"/>
    <n v="2"/>
    <n v="89.76"/>
    <n v="179.52"/>
    <x v="3"/>
    <s v="France"/>
    <x v="2"/>
    <n v="7.04"/>
    <s v="Computer"/>
    <x v="1"/>
    <s v="Linux"/>
    <n v="5"/>
    <n v="5"/>
    <n v="0"/>
  </r>
  <r>
    <x v="2050"/>
    <x v="1"/>
    <x v="1182"/>
    <x v="2315"/>
    <n v="1"/>
    <n v="3"/>
    <n v="81.91"/>
    <n v="245.73"/>
    <x v="3"/>
    <s v="Taiwan"/>
    <x v="2"/>
    <n v="4.82"/>
    <s v="Mobile"/>
    <x v="3"/>
    <s v="Windows"/>
    <n v="4"/>
    <n v="5"/>
    <n v="0"/>
  </r>
  <r>
    <x v="2051"/>
    <x v="1"/>
    <x v="1182"/>
    <x v="2316"/>
    <n v="89"/>
    <n v="1"/>
    <n v="37.61"/>
    <n v="37.61"/>
    <x v="0"/>
    <s v="Poland"/>
    <x v="0"/>
    <n v="9.08"/>
    <s v="Computer"/>
    <x v="0"/>
    <s v="Windows"/>
    <n v="5"/>
    <n v="4"/>
    <n v="37.61"/>
  </r>
  <r>
    <x v="2052"/>
    <x v="0"/>
    <x v="1182"/>
    <x v="2317"/>
    <n v="21"/>
    <n v="2"/>
    <n v="98.91"/>
    <n v="197.82"/>
    <x v="2"/>
    <s v="Russia"/>
    <x v="2"/>
    <n v="2.06"/>
    <s v="Mobile"/>
    <x v="2"/>
    <s v="Android"/>
    <n v="3"/>
    <n v="5"/>
    <n v="0"/>
  </r>
  <r>
    <x v="2053"/>
    <x v="0"/>
    <x v="1183"/>
    <x v="2318"/>
    <n v="50"/>
    <n v="3"/>
    <n v="50.71"/>
    <n v="152.13"/>
    <x v="1"/>
    <s v="Taiwan"/>
    <x v="0"/>
    <n v="8.31"/>
    <s v="Computer"/>
    <x v="1"/>
    <s v="Windows"/>
    <n v="4"/>
    <n v="5"/>
    <n v="0"/>
  </r>
  <r>
    <x v="2054"/>
    <x v="1"/>
    <x v="1183"/>
    <x v="2319"/>
    <n v="97"/>
    <n v="1"/>
    <n v="56.74"/>
    <n v="56.74"/>
    <x v="0"/>
    <s v="Germany"/>
    <x v="2"/>
    <n v="1.5"/>
    <s v="Computer"/>
    <x v="1"/>
    <s v="Windows"/>
    <n v="5"/>
    <n v="2"/>
    <n v="56.74"/>
  </r>
  <r>
    <x v="2055"/>
    <x v="1"/>
    <x v="1183"/>
    <x v="2320"/>
    <n v="25"/>
    <n v="1"/>
    <n v="11.29"/>
    <n v="11.29"/>
    <x v="0"/>
    <s v="Iran"/>
    <x v="1"/>
    <n v="5.7"/>
    <s v="Computer"/>
    <x v="0"/>
    <s v="Windows"/>
    <n v="3"/>
    <n v="5"/>
    <n v="11.29"/>
  </r>
  <r>
    <x v="2056"/>
    <x v="1"/>
    <x v="1184"/>
    <x v="2321"/>
    <n v="59"/>
    <n v="1"/>
    <n v="79.569999999999993"/>
    <n v="79.569999999999993"/>
    <x v="1"/>
    <s v="Belgium"/>
    <x v="2"/>
    <n v="4.2"/>
    <s v="Computer"/>
    <x v="1"/>
    <s v="Windows"/>
    <n v="2"/>
    <n v="4"/>
    <n v="0"/>
  </r>
  <r>
    <x v="2057"/>
    <x v="1"/>
    <x v="1184"/>
    <x v="2322"/>
    <n v="25"/>
    <n v="2"/>
    <n v="11.29"/>
    <n v="22.58"/>
    <x v="0"/>
    <s v="United States"/>
    <x v="0"/>
    <n v="6.14"/>
    <s v="Mobile"/>
    <x v="2"/>
    <s v="Android"/>
    <n v="5"/>
    <n v="5"/>
    <n v="22.58"/>
  </r>
  <r>
    <x v="2058"/>
    <x v="1"/>
    <x v="1184"/>
    <x v="2323"/>
    <n v="77"/>
    <n v="2"/>
    <n v="20.399999999999999"/>
    <n v="40.799999999999997"/>
    <x v="3"/>
    <s v="Mexico"/>
    <x v="0"/>
    <n v="4.6399999999999997"/>
    <s v="Computer"/>
    <x v="0"/>
    <s v="Windows"/>
    <n v="5"/>
    <n v="5"/>
    <n v="0"/>
  </r>
  <r>
    <x v="2059"/>
    <x v="0"/>
    <x v="1185"/>
    <x v="2324"/>
    <n v="74"/>
    <n v="1"/>
    <n v="33.51"/>
    <n v="33.51"/>
    <x v="3"/>
    <s v="France"/>
    <x v="2"/>
    <n v="0.59"/>
    <s v="Computer"/>
    <x v="1"/>
    <s v="Mac"/>
    <n v="5"/>
    <n v="4"/>
    <n v="0"/>
  </r>
  <r>
    <x v="2060"/>
    <x v="1"/>
    <x v="1186"/>
    <x v="2325"/>
    <n v="6"/>
    <n v="3"/>
    <n v="8.07"/>
    <n v="24.21"/>
    <x v="0"/>
    <s v="Canada"/>
    <x v="2"/>
    <n v="8.26"/>
    <s v="Computer"/>
    <x v="1"/>
    <s v="Windows"/>
    <n v="4"/>
    <n v="3"/>
    <n v="24.21"/>
  </r>
  <r>
    <x v="2061"/>
    <x v="0"/>
    <x v="1186"/>
    <x v="2326"/>
    <n v="42"/>
    <n v="2"/>
    <n v="74.77"/>
    <n v="149.54"/>
    <x v="0"/>
    <s v="Egypt"/>
    <x v="2"/>
    <n v="2.36"/>
    <s v="Computer"/>
    <x v="0"/>
    <s v="Windows"/>
    <n v="5"/>
    <n v="5"/>
    <n v="149.54"/>
  </r>
  <r>
    <x v="2062"/>
    <x v="1"/>
    <x v="1187"/>
    <x v="2327"/>
    <n v="15"/>
    <n v="1"/>
    <n v="6.32"/>
    <n v="6.32"/>
    <x v="0"/>
    <s v="Italy"/>
    <x v="2"/>
    <n v="8.0299999999999994"/>
    <s v="Mobile"/>
    <x v="2"/>
    <s v="Windows"/>
    <n v="4"/>
    <n v="5"/>
    <n v="6.32"/>
  </r>
  <r>
    <x v="2063"/>
    <x v="1"/>
    <x v="1188"/>
    <x v="2328"/>
    <n v="12"/>
    <n v="3"/>
    <n v="86.11"/>
    <n v="258.33"/>
    <x v="0"/>
    <s v="South Korea"/>
    <x v="1"/>
    <n v="6.77"/>
    <s v="Computer"/>
    <x v="0"/>
    <s v="Windows"/>
    <n v="5"/>
    <n v="4"/>
    <n v="258.33"/>
  </r>
  <r>
    <x v="2064"/>
    <x v="1"/>
    <x v="1189"/>
    <x v="2329"/>
    <n v="75"/>
    <n v="1"/>
    <n v="32.340000000000003"/>
    <n v="32.340000000000003"/>
    <x v="0"/>
    <s v="Germany"/>
    <x v="1"/>
    <n v="0.2"/>
    <s v="Computer"/>
    <x v="0"/>
    <s v="Windows"/>
    <n v="4"/>
    <n v="5"/>
    <n v="32.340000000000003"/>
  </r>
  <r>
    <x v="2065"/>
    <x v="1"/>
    <x v="1189"/>
    <x v="2330"/>
    <n v="24"/>
    <n v="1"/>
    <n v="99.58"/>
    <n v="99.58"/>
    <x v="0"/>
    <s v="India"/>
    <x v="0"/>
    <n v="3.57"/>
    <s v="Computer"/>
    <x v="0"/>
    <s v="Windows"/>
    <n v="5"/>
    <n v="4"/>
    <n v="99.58"/>
  </r>
  <r>
    <x v="2066"/>
    <x v="1"/>
    <x v="1190"/>
    <x v="2331"/>
    <n v="82"/>
    <n v="3"/>
    <n v="5.82"/>
    <n v="17.46"/>
    <x v="1"/>
    <s v="Germany"/>
    <x v="0"/>
    <n v="1.22"/>
    <s v="Mobile"/>
    <x v="3"/>
    <s v="Android"/>
    <n v="3"/>
    <n v="5"/>
    <n v="0"/>
  </r>
  <r>
    <x v="1127"/>
    <x v="0"/>
    <x v="1190"/>
    <x v="2332"/>
    <n v="34"/>
    <n v="3"/>
    <n v="48.24"/>
    <n v="144.72"/>
    <x v="0"/>
    <s v="South Korea"/>
    <x v="1"/>
    <n v="8.19"/>
    <s v="Computer"/>
    <x v="1"/>
    <s v="Mac"/>
    <n v="5"/>
    <n v="3"/>
    <n v="144.72"/>
  </r>
  <r>
    <x v="2067"/>
    <x v="1"/>
    <x v="1190"/>
    <x v="2333"/>
    <n v="44"/>
    <n v="2"/>
    <n v="52.78"/>
    <n v="105.56"/>
    <x v="0"/>
    <s v="Australia"/>
    <x v="2"/>
    <n v="9.35"/>
    <s v="Computer"/>
    <x v="1"/>
    <s v="Windows"/>
    <n v="4"/>
    <n v="2"/>
    <n v="105.56"/>
  </r>
  <r>
    <x v="2068"/>
    <x v="1"/>
    <x v="1191"/>
    <x v="2334"/>
    <n v="95"/>
    <n v="3"/>
    <n v="50.48"/>
    <n v="151.44"/>
    <x v="1"/>
    <s v="Russia"/>
    <x v="2"/>
    <n v="0.67"/>
    <s v="Mobile"/>
    <x v="3"/>
    <s v="Android"/>
    <n v="5"/>
    <n v="5"/>
    <n v="0"/>
  </r>
  <r>
    <x v="2069"/>
    <x v="0"/>
    <x v="1192"/>
    <x v="2335"/>
    <n v="83"/>
    <n v="2"/>
    <n v="1.22"/>
    <n v="2.44"/>
    <x v="0"/>
    <s v="Netherlands"/>
    <x v="0"/>
    <n v="8.64"/>
    <s v="Computer"/>
    <x v="1"/>
    <s v="Windows"/>
    <n v="3"/>
    <n v="4"/>
    <n v="2.44"/>
  </r>
  <r>
    <x v="186"/>
    <x v="0"/>
    <x v="1192"/>
    <x v="2336"/>
    <n v="85"/>
    <n v="1"/>
    <n v="68.31"/>
    <n v="68.31"/>
    <x v="0"/>
    <s v="India"/>
    <x v="2"/>
    <n v="5.21"/>
    <s v="Mobile"/>
    <x v="3"/>
    <s v="Android"/>
    <n v="5"/>
    <n v="5"/>
    <n v="68.31"/>
  </r>
  <r>
    <x v="2070"/>
    <x v="0"/>
    <x v="1193"/>
    <x v="2337"/>
    <n v="5"/>
    <n v="3"/>
    <n v="11.97"/>
    <n v="35.909999999999997"/>
    <x v="2"/>
    <s v="United States"/>
    <x v="2"/>
    <n v="3.44"/>
    <s v="Mobile"/>
    <x v="2"/>
    <s v="Windows"/>
    <n v="5"/>
    <n v="4"/>
    <n v="0"/>
  </r>
  <r>
    <x v="2071"/>
    <x v="0"/>
    <x v="1194"/>
    <x v="2338"/>
    <n v="59"/>
    <n v="3"/>
    <n v="79.569999999999993"/>
    <n v="238.71"/>
    <x v="0"/>
    <s v="France"/>
    <x v="0"/>
    <n v="2.15"/>
    <s v="Computer"/>
    <x v="1"/>
    <s v="Windows"/>
    <n v="3"/>
    <n v="3"/>
    <n v="238.71"/>
  </r>
  <r>
    <x v="375"/>
    <x v="1"/>
    <x v="1194"/>
    <x v="2339"/>
    <n v="53"/>
    <n v="3"/>
    <n v="7.51"/>
    <n v="22.53"/>
    <x v="0"/>
    <s v="China"/>
    <x v="2"/>
    <n v="4.32"/>
    <s v="Mobile"/>
    <x v="3"/>
    <s v="Android"/>
    <n v="5"/>
    <n v="4"/>
    <n v="22.53"/>
  </r>
  <r>
    <x v="2072"/>
    <x v="0"/>
    <x v="1194"/>
    <x v="2340"/>
    <n v="88"/>
    <n v="3"/>
    <n v="40.950000000000003"/>
    <n v="122.85"/>
    <x v="3"/>
    <s v="Germany"/>
    <x v="1"/>
    <n v="6.84"/>
    <s v="Mobile"/>
    <x v="3"/>
    <s v="Android"/>
    <n v="5"/>
    <n v="2"/>
    <n v="0"/>
  </r>
  <r>
    <x v="2073"/>
    <x v="0"/>
    <x v="1194"/>
    <x v="2341"/>
    <n v="37"/>
    <n v="3"/>
    <n v="11.5"/>
    <n v="34.5"/>
    <x v="0"/>
    <s v="Indonesia"/>
    <x v="1"/>
    <n v="5.78"/>
    <s v="Computer"/>
    <x v="1"/>
    <s v="Windows"/>
    <n v="5"/>
    <n v="5"/>
    <n v="34.5"/>
  </r>
  <r>
    <x v="2074"/>
    <x v="0"/>
    <x v="1194"/>
    <x v="2342"/>
    <n v="8"/>
    <n v="3"/>
    <n v="67.180000000000007"/>
    <n v="201.54"/>
    <x v="0"/>
    <s v="Netherlands"/>
    <x v="2"/>
    <n v="1.53"/>
    <s v="Computer"/>
    <x v="1"/>
    <s v="Windows"/>
    <n v="2"/>
    <n v="4"/>
    <n v="201.54"/>
  </r>
  <r>
    <x v="2075"/>
    <x v="1"/>
    <x v="1195"/>
    <x v="2343"/>
    <n v="6"/>
    <n v="1"/>
    <n v="8.07"/>
    <n v="8.07"/>
    <x v="2"/>
    <s v="Philippines"/>
    <x v="2"/>
    <n v="3.62"/>
    <s v="Computer"/>
    <x v="1"/>
    <s v="Windows"/>
    <n v="4"/>
    <n v="2"/>
    <n v="0"/>
  </r>
  <r>
    <x v="2076"/>
    <x v="0"/>
    <x v="1195"/>
    <x v="2344"/>
    <n v="84"/>
    <n v="3"/>
    <n v="32.880000000000003"/>
    <n v="98.64"/>
    <x v="0"/>
    <s v="Egypt"/>
    <x v="0"/>
    <n v="0.04"/>
    <s v="Mobile"/>
    <x v="3"/>
    <s v="Android"/>
    <n v="4"/>
    <n v="4"/>
    <n v="98.64"/>
  </r>
  <r>
    <x v="2077"/>
    <x v="0"/>
    <x v="1196"/>
    <x v="2345"/>
    <n v="31"/>
    <n v="3"/>
    <n v="43.5"/>
    <n v="130.5"/>
    <x v="0"/>
    <s v="United States"/>
    <x v="2"/>
    <n v="8.85"/>
    <s v="Computer"/>
    <x v="1"/>
    <s v="Windows"/>
    <n v="3"/>
    <n v="2"/>
    <n v="130.5"/>
  </r>
  <r>
    <x v="2078"/>
    <x v="1"/>
    <x v="1196"/>
    <x v="2346"/>
    <n v="70"/>
    <n v="3"/>
    <n v="63.88"/>
    <n v="191.64"/>
    <x v="0"/>
    <s v="India"/>
    <x v="2"/>
    <n v="6.28"/>
    <s v="Computer"/>
    <x v="0"/>
    <s v="Linux"/>
    <n v="4"/>
    <n v="3"/>
    <n v="191.64"/>
  </r>
  <r>
    <x v="2079"/>
    <x v="1"/>
    <x v="1197"/>
    <x v="2347"/>
    <n v="87"/>
    <n v="3"/>
    <n v="50.56"/>
    <n v="151.68"/>
    <x v="1"/>
    <s v="Netherlands"/>
    <x v="2"/>
    <n v="0.46"/>
    <s v="Computer"/>
    <x v="1"/>
    <s v="Windows"/>
    <n v="5"/>
    <n v="4"/>
    <n v="0"/>
  </r>
  <r>
    <x v="2080"/>
    <x v="1"/>
    <x v="1198"/>
    <x v="2348"/>
    <n v="33"/>
    <n v="2"/>
    <n v="28.56"/>
    <n v="57.12"/>
    <x v="2"/>
    <s v="Canada"/>
    <x v="2"/>
    <n v="1.81"/>
    <s v="Computer"/>
    <x v="1"/>
    <s v="Windows"/>
    <n v="5"/>
    <n v="5"/>
    <n v="0"/>
  </r>
  <r>
    <x v="15"/>
    <x v="0"/>
    <x v="1198"/>
    <x v="2349"/>
    <n v="85"/>
    <n v="2"/>
    <n v="68.31"/>
    <n v="136.62"/>
    <x v="3"/>
    <s v="United Kingdom"/>
    <x v="2"/>
    <n v="4.1100000000000003"/>
    <s v="Mobile"/>
    <x v="3"/>
    <s v="Android"/>
    <n v="2"/>
    <n v="4"/>
    <n v="0"/>
  </r>
  <r>
    <x v="1114"/>
    <x v="0"/>
    <x v="1198"/>
    <x v="2350"/>
    <n v="39"/>
    <n v="1"/>
    <n v="41.61"/>
    <n v="41.61"/>
    <x v="0"/>
    <s v="Japan"/>
    <x v="0"/>
    <n v="5.07"/>
    <s v="Computer"/>
    <x v="0"/>
    <s v="Windows"/>
    <n v="4"/>
    <n v="4"/>
    <n v="41.61"/>
  </r>
  <r>
    <x v="2081"/>
    <x v="1"/>
    <x v="1199"/>
    <x v="2351"/>
    <n v="54"/>
    <n v="3"/>
    <n v="90.78"/>
    <n v="272.33999999999997"/>
    <x v="0"/>
    <s v="United Kingdom"/>
    <x v="2"/>
    <n v="8.0299999999999994"/>
    <s v="Computer"/>
    <x v="1"/>
    <s v="Windows"/>
    <n v="4"/>
    <n v="5"/>
    <n v="272.33999999999997"/>
  </r>
  <r>
    <x v="2082"/>
    <x v="0"/>
    <x v="1200"/>
    <x v="2352"/>
    <n v="25"/>
    <n v="3"/>
    <n v="11.29"/>
    <n v="33.869999999999997"/>
    <x v="0"/>
    <s v="Germany"/>
    <x v="1"/>
    <n v="0.39"/>
    <s v="Computer"/>
    <x v="1"/>
    <s v="Windows"/>
    <n v="4"/>
    <n v="5"/>
    <n v="33.869999999999997"/>
  </r>
  <r>
    <x v="762"/>
    <x v="1"/>
    <x v="1200"/>
    <x v="2353"/>
    <n v="48"/>
    <n v="1"/>
    <n v="31.26"/>
    <n v="31.26"/>
    <x v="1"/>
    <s v="Switzerland"/>
    <x v="2"/>
    <n v="5.28"/>
    <s v="Mobile"/>
    <x v="3"/>
    <s v="Android"/>
    <n v="2"/>
    <n v="4"/>
    <n v="0"/>
  </r>
  <r>
    <x v="2083"/>
    <x v="0"/>
    <x v="1201"/>
    <x v="2354"/>
    <n v="15"/>
    <n v="2"/>
    <n v="6.32"/>
    <n v="12.64"/>
    <x v="0"/>
    <s v="Netherlands"/>
    <x v="2"/>
    <n v="9.2899999999999991"/>
    <s v="Computer"/>
    <x v="1"/>
    <s v="Windows"/>
    <n v="3"/>
    <n v="5"/>
    <n v="12.64"/>
  </r>
  <r>
    <x v="2084"/>
    <x v="1"/>
    <x v="1202"/>
    <x v="2355"/>
    <n v="25"/>
    <n v="3"/>
    <n v="11.29"/>
    <n v="33.869999999999997"/>
    <x v="0"/>
    <s v="Germany"/>
    <x v="0"/>
    <n v="2.57"/>
    <s v="Computer"/>
    <x v="0"/>
    <s v="Windows"/>
    <n v="5"/>
    <n v="3"/>
    <n v="33.869999999999997"/>
  </r>
  <r>
    <x v="2085"/>
    <x v="1"/>
    <x v="1202"/>
    <x v="2356"/>
    <n v="19"/>
    <n v="2"/>
    <n v="13.2"/>
    <n v="26.4"/>
    <x v="0"/>
    <s v="Italy"/>
    <x v="0"/>
    <n v="9.89"/>
    <s v="Mobile"/>
    <x v="3"/>
    <s v="Android"/>
    <n v="5"/>
    <n v="4"/>
    <n v="26.4"/>
  </r>
  <r>
    <x v="2086"/>
    <x v="1"/>
    <x v="1202"/>
    <x v="2357"/>
    <n v="43"/>
    <n v="1"/>
    <n v="30.66"/>
    <n v="30.66"/>
    <x v="0"/>
    <s v="Germany"/>
    <x v="2"/>
    <n v="1.26"/>
    <s v="Computer"/>
    <x v="1"/>
    <s v="Linux"/>
    <n v="5"/>
    <n v="5"/>
    <n v="30.66"/>
  </r>
  <r>
    <x v="2087"/>
    <x v="0"/>
    <x v="1203"/>
    <x v="2358"/>
    <n v="69"/>
    <n v="1"/>
    <n v="96.47"/>
    <n v="96.47"/>
    <x v="0"/>
    <s v="Spain"/>
    <x v="1"/>
    <n v="0.34"/>
    <s v="Computer"/>
    <x v="1"/>
    <s v="Windows"/>
    <n v="5"/>
    <n v="5"/>
    <n v="96.47"/>
  </r>
  <r>
    <x v="615"/>
    <x v="1"/>
    <x v="1204"/>
    <x v="2359"/>
    <n v="1"/>
    <n v="3"/>
    <n v="81.91"/>
    <n v="245.73"/>
    <x v="2"/>
    <s v="Argentina"/>
    <x v="1"/>
    <n v="0.81"/>
    <s v="Mobile"/>
    <x v="2"/>
    <s v="Android"/>
    <n v="5"/>
    <n v="3"/>
    <n v="0"/>
  </r>
  <r>
    <x v="2088"/>
    <x v="0"/>
    <x v="1205"/>
    <x v="2360"/>
    <n v="31"/>
    <n v="2"/>
    <n v="43.5"/>
    <n v="87"/>
    <x v="0"/>
    <s v="Italy"/>
    <x v="0"/>
    <n v="5.0199999999999996"/>
    <s v="Mobile"/>
    <x v="3"/>
    <s v="Android"/>
    <n v="3"/>
    <n v="4"/>
    <n v="87"/>
  </r>
  <r>
    <x v="1172"/>
    <x v="1"/>
    <x v="1205"/>
    <x v="2361"/>
    <n v="65"/>
    <n v="3"/>
    <n v="38.950000000000003"/>
    <n v="116.85"/>
    <x v="0"/>
    <s v="Italy"/>
    <x v="0"/>
    <n v="3.85"/>
    <s v="Computer"/>
    <x v="0"/>
    <s v="Windows"/>
    <n v="3"/>
    <n v="3"/>
    <n v="116.85"/>
  </r>
  <r>
    <x v="2089"/>
    <x v="1"/>
    <x v="1205"/>
    <x v="2362"/>
    <n v="80"/>
    <n v="3"/>
    <n v="77.64"/>
    <n v="232.92"/>
    <x v="0"/>
    <s v="Netherlands"/>
    <x v="2"/>
    <n v="3.54"/>
    <s v="Mobile"/>
    <x v="3"/>
    <s v="Windows"/>
    <n v="4"/>
    <n v="4"/>
    <n v="232.92"/>
  </r>
  <r>
    <x v="2090"/>
    <x v="1"/>
    <x v="1206"/>
    <x v="2363"/>
    <n v="50"/>
    <n v="1"/>
    <n v="50.71"/>
    <n v="50.71"/>
    <x v="0"/>
    <s v="India"/>
    <x v="2"/>
    <n v="7.01"/>
    <s v="Computer"/>
    <x v="0"/>
    <s v="Windows"/>
    <n v="4"/>
    <n v="4"/>
    <n v="50.71"/>
  </r>
  <r>
    <x v="2091"/>
    <x v="0"/>
    <x v="1207"/>
    <x v="2364"/>
    <n v="63"/>
    <n v="3"/>
    <n v="57.12"/>
    <n v="171.36"/>
    <x v="1"/>
    <s v="Brazil"/>
    <x v="0"/>
    <n v="8.5"/>
    <s v="Mobile"/>
    <x v="3"/>
    <s v="Android"/>
    <n v="5"/>
    <n v="4"/>
    <n v="0"/>
  </r>
  <r>
    <x v="2092"/>
    <x v="0"/>
    <x v="1208"/>
    <x v="2365"/>
    <n v="72"/>
    <n v="3"/>
    <n v="3.55"/>
    <n v="10.65"/>
    <x v="0"/>
    <s v="Brazil"/>
    <x v="2"/>
    <n v="1.28"/>
    <s v="Computer"/>
    <x v="0"/>
    <s v="Windows"/>
    <n v="5"/>
    <n v="4"/>
    <n v="10.65"/>
  </r>
  <r>
    <x v="2093"/>
    <x v="1"/>
    <x v="1209"/>
    <x v="2366"/>
    <n v="17"/>
    <n v="1"/>
    <n v="18.86"/>
    <n v="18.86"/>
    <x v="0"/>
    <s v="Japan"/>
    <x v="0"/>
    <n v="4.3099999999999996"/>
    <s v="Mobile"/>
    <x v="3"/>
    <s v="Android"/>
    <n v="5"/>
    <n v="5"/>
    <n v="18.86"/>
  </r>
  <r>
    <x v="2094"/>
    <x v="0"/>
    <x v="1209"/>
    <x v="2367"/>
    <n v="75"/>
    <n v="2"/>
    <n v="32.340000000000003"/>
    <n v="64.680000000000007"/>
    <x v="0"/>
    <s v="Argentina"/>
    <x v="1"/>
    <n v="9.6300000000000008"/>
    <s v="Mobile"/>
    <x v="2"/>
    <s v="Android"/>
    <n v="5"/>
    <n v="5"/>
    <n v="64.680000000000007"/>
  </r>
  <r>
    <x v="2095"/>
    <x v="1"/>
    <x v="1209"/>
    <x v="2368"/>
    <n v="34"/>
    <n v="1"/>
    <n v="48.24"/>
    <n v="48.24"/>
    <x v="0"/>
    <s v="Spain"/>
    <x v="2"/>
    <n v="7.17"/>
    <s v="Mobile"/>
    <x v="3"/>
    <s v="Android"/>
    <n v="3"/>
    <n v="3"/>
    <n v="48.24"/>
  </r>
  <r>
    <x v="2018"/>
    <x v="0"/>
    <x v="1210"/>
    <x v="2369"/>
    <n v="75"/>
    <n v="3"/>
    <n v="32.340000000000003"/>
    <n v="97.02"/>
    <x v="0"/>
    <s v="Germany"/>
    <x v="2"/>
    <n v="1.56"/>
    <s v="Computer"/>
    <x v="0"/>
    <s v="Windows"/>
    <n v="5"/>
    <n v="5"/>
    <n v="97.02"/>
  </r>
  <r>
    <x v="2096"/>
    <x v="1"/>
    <x v="1210"/>
    <x v="2370"/>
    <n v="10"/>
    <n v="1"/>
    <n v="19.34"/>
    <n v="19.34"/>
    <x v="1"/>
    <s v="Spain"/>
    <x v="2"/>
    <n v="3.25"/>
    <s v="Computer"/>
    <x v="0"/>
    <s v="Windows"/>
    <n v="2"/>
    <n v="4"/>
    <n v="0"/>
  </r>
  <r>
    <x v="2097"/>
    <x v="1"/>
    <x v="1210"/>
    <x v="2371"/>
    <n v="97"/>
    <n v="2"/>
    <n v="56.74"/>
    <n v="113.48"/>
    <x v="0"/>
    <s v="China"/>
    <x v="0"/>
    <n v="4.9000000000000004"/>
    <s v="Mobile"/>
    <x v="3"/>
    <s v="Windows"/>
    <n v="3"/>
    <n v="5"/>
    <n v="113.48"/>
  </r>
  <r>
    <x v="2098"/>
    <x v="1"/>
    <x v="1211"/>
    <x v="2372"/>
    <n v="63"/>
    <n v="1"/>
    <n v="57.12"/>
    <n v="57.12"/>
    <x v="0"/>
    <s v="Belgium"/>
    <x v="2"/>
    <n v="2.2400000000000002"/>
    <s v="Computer"/>
    <x v="1"/>
    <s v="Windows"/>
    <n v="3"/>
    <n v="4"/>
    <n v="57.12"/>
  </r>
  <r>
    <x v="2099"/>
    <x v="0"/>
    <x v="1211"/>
    <x v="2373"/>
    <n v="43"/>
    <n v="3"/>
    <n v="30.66"/>
    <n v="91.98"/>
    <x v="3"/>
    <s v="Argentina"/>
    <x v="0"/>
    <n v="2.67"/>
    <s v="Mobile"/>
    <x v="3"/>
    <s v="Windows"/>
    <n v="5"/>
    <n v="1"/>
    <n v="0"/>
  </r>
  <r>
    <x v="2100"/>
    <x v="1"/>
    <x v="1212"/>
    <x v="2374"/>
    <n v="28"/>
    <n v="3"/>
    <n v="5.32"/>
    <n v="15.96"/>
    <x v="0"/>
    <s v="South Korea"/>
    <x v="0"/>
    <n v="6.33"/>
    <s v="Computer"/>
    <x v="0"/>
    <s v="Linux"/>
    <n v="4"/>
    <n v="5"/>
    <n v="15.96"/>
  </r>
  <r>
    <x v="2101"/>
    <x v="1"/>
    <x v="1213"/>
    <x v="2375"/>
    <n v="69"/>
    <n v="3"/>
    <n v="96.47"/>
    <n v="289.41000000000003"/>
    <x v="1"/>
    <s v="Japan"/>
    <x v="0"/>
    <n v="8.61"/>
    <s v="Computer"/>
    <x v="1"/>
    <s v="Windows"/>
    <n v="3"/>
    <n v="3"/>
    <n v="0"/>
  </r>
  <r>
    <x v="2089"/>
    <x v="1"/>
    <x v="1214"/>
    <x v="2376"/>
    <n v="97"/>
    <n v="2"/>
    <n v="56.74"/>
    <n v="113.48"/>
    <x v="0"/>
    <s v="Argentina"/>
    <x v="0"/>
    <n v="1.28"/>
    <s v="Mobile"/>
    <x v="3"/>
    <s v="Android"/>
    <n v="3"/>
    <n v="3"/>
    <n v="113.48"/>
  </r>
  <r>
    <x v="2102"/>
    <x v="0"/>
    <x v="1214"/>
    <x v="2377"/>
    <n v="75"/>
    <n v="2"/>
    <n v="32.340000000000003"/>
    <n v="64.680000000000007"/>
    <x v="0"/>
    <s v="Italy"/>
    <x v="0"/>
    <n v="8.7899999999999991"/>
    <s v="Mobile"/>
    <x v="3"/>
    <s v="Android"/>
    <n v="5"/>
    <n v="5"/>
    <n v="64.680000000000007"/>
  </r>
  <r>
    <x v="2103"/>
    <x v="1"/>
    <x v="1215"/>
    <x v="2378"/>
    <n v="18"/>
    <n v="1"/>
    <n v="1.97"/>
    <n v="1.97"/>
    <x v="0"/>
    <s v="United States"/>
    <x v="2"/>
    <n v="5.0199999999999996"/>
    <s v="Computer"/>
    <x v="0"/>
    <s v="Windows"/>
    <n v="5"/>
    <n v="4"/>
    <n v="1.97"/>
  </r>
  <r>
    <x v="2104"/>
    <x v="0"/>
    <x v="1216"/>
    <x v="2379"/>
    <n v="69"/>
    <n v="1"/>
    <n v="96.47"/>
    <n v="96.47"/>
    <x v="0"/>
    <s v="China"/>
    <x v="2"/>
    <n v="7.38"/>
    <s v="Computer"/>
    <x v="0"/>
    <s v="Windows"/>
    <n v="4"/>
    <n v="5"/>
    <n v="96.47"/>
  </r>
  <r>
    <x v="2105"/>
    <x v="0"/>
    <x v="1216"/>
    <x v="2380"/>
    <n v="54"/>
    <n v="3"/>
    <n v="90.78"/>
    <n v="272.33999999999997"/>
    <x v="0"/>
    <s v="Spain"/>
    <x v="2"/>
    <n v="1.37"/>
    <s v="Computer"/>
    <x v="0"/>
    <s v="Windows"/>
    <n v="4"/>
    <n v="4"/>
    <n v="272.33999999999997"/>
  </r>
  <r>
    <x v="1481"/>
    <x v="1"/>
    <x v="1216"/>
    <x v="2381"/>
    <n v="73"/>
    <n v="1"/>
    <n v="30.57"/>
    <n v="30.57"/>
    <x v="0"/>
    <s v="Saudi Arabia"/>
    <x v="1"/>
    <n v="8.1999999999999993"/>
    <s v="Computer"/>
    <x v="0"/>
    <s v="Windows"/>
    <n v="4"/>
    <n v="5"/>
    <n v="30.57"/>
  </r>
  <r>
    <x v="2106"/>
    <x v="1"/>
    <x v="1216"/>
    <x v="2382"/>
    <n v="29"/>
    <n v="2"/>
    <n v="1.91"/>
    <n v="3.82"/>
    <x v="0"/>
    <s v="United Kingdom"/>
    <x v="2"/>
    <n v="7.21"/>
    <s v="Mobile"/>
    <x v="2"/>
    <s v="Windows"/>
    <n v="2"/>
    <n v="5"/>
    <n v="3.82"/>
  </r>
  <r>
    <x v="2107"/>
    <x v="0"/>
    <x v="1217"/>
    <x v="2383"/>
    <n v="74"/>
    <n v="1"/>
    <n v="33.51"/>
    <n v="33.51"/>
    <x v="1"/>
    <s v="Belgium"/>
    <x v="2"/>
    <n v="9.7899999999999991"/>
    <s v="Computer"/>
    <x v="0"/>
    <s v="Linux"/>
    <n v="5"/>
    <n v="5"/>
    <n v="0"/>
  </r>
  <r>
    <x v="1325"/>
    <x v="0"/>
    <x v="1218"/>
    <x v="2384"/>
    <n v="79"/>
    <n v="1"/>
    <n v="33.28"/>
    <n v="33.28"/>
    <x v="0"/>
    <s v="Philippines"/>
    <x v="2"/>
    <n v="6.76"/>
    <s v="Computer"/>
    <x v="0"/>
    <s v="Windows"/>
    <n v="5"/>
    <n v="5"/>
    <n v="33.28"/>
  </r>
  <r>
    <x v="415"/>
    <x v="1"/>
    <x v="1219"/>
    <x v="2385"/>
    <n v="95"/>
    <n v="2"/>
    <n v="50.48"/>
    <n v="100.96"/>
    <x v="1"/>
    <s v="Japan"/>
    <x v="2"/>
    <n v="3.2"/>
    <s v="Computer"/>
    <x v="0"/>
    <s v="Windows"/>
    <n v="5"/>
    <n v="5"/>
    <n v="0"/>
  </r>
  <r>
    <x v="1280"/>
    <x v="0"/>
    <x v="1219"/>
    <x v="2386"/>
    <n v="4"/>
    <n v="3"/>
    <n v="32.43"/>
    <n v="97.29"/>
    <x v="3"/>
    <s v="United States"/>
    <x v="0"/>
    <n v="3.96"/>
    <s v="Computer"/>
    <x v="1"/>
    <s v="Windows"/>
    <n v="4"/>
    <n v="4"/>
    <n v="0"/>
  </r>
  <r>
    <x v="65"/>
    <x v="0"/>
    <x v="1220"/>
    <x v="2387"/>
    <n v="7"/>
    <n v="1"/>
    <n v="59.68"/>
    <n v="59.68"/>
    <x v="0"/>
    <s v="Taiwan"/>
    <x v="1"/>
    <n v="0.85"/>
    <s v="Computer"/>
    <x v="1"/>
    <s v="Windows"/>
    <n v="4"/>
    <n v="3"/>
    <n v="59.68"/>
  </r>
  <r>
    <x v="1638"/>
    <x v="1"/>
    <x v="1220"/>
    <x v="2388"/>
    <n v="4"/>
    <n v="3"/>
    <n v="32.43"/>
    <n v="97.29"/>
    <x v="3"/>
    <s v="Russia"/>
    <x v="2"/>
    <n v="3.13"/>
    <s v="Mobile"/>
    <x v="3"/>
    <s v="Android"/>
    <n v="3"/>
    <n v="4"/>
    <n v="0"/>
  </r>
  <r>
    <x v="2108"/>
    <x v="1"/>
    <x v="1221"/>
    <x v="2389"/>
    <n v="84"/>
    <n v="1"/>
    <n v="32.880000000000003"/>
    <n v="32.880000000000003"/>
    <x v="0"/>
    <s v="Germany"/>
    <x v="1"/>
    <n v="8.57"/>
    <s v="Computer"/>
    <x v="1"/>
    <s v="Mac"/>
    <n v="5"/>
    <n v="4"/>
    <n v="32.880000000000003"/>
  </r>
  <r>
    <x v="2109"/>
    <x v="1"/>
    <x v="1221"/>
    <x v="2390"/>
    <n v="2"/>
    <n v="1"/>
    <n v="33.11"/>
    <n v="33.11"/>
    <x v="0"/>
    <s v="South Korea"/>
    <x v="0"/>
    <n v="8.1199999999999992"/>
    <s v="Computer"/>
    <x v="0"/>
    <s v="Windows"/>
    <n v="5"/>
    <n v="5"/>
    <n v="33.11"/>
  </r>
  <r>
    <x v="1932"/>
    <x v="0"/>
    <x v="1221"/>
    <x v="2391"/>
    <n v="37"/>
    <n v="2"/>
    <n v="11.5"/>
    <n v="23"/>
    <x v="0"/>
    <s v="Indonesia"/>
    <x v="2"/>
    <n v="6.08"/>
    <s v="Computer"/>
    <x v="1"/>
    <s v="Windows"/>
    <n v="5"/>
    <n v="4"/>
    <n v="23"/>
  </r>
  <r>
    <x v="2110"/>
    <x v="0"/>
    <x v="1222"/>
    <x v="2392"/>
    <n v="61"/>
    <n v="2"/>
    <n v="70.34"/>
    <n v="140.68"/>
    <x v="1"/>
    <s v="India"/>
    <x v="2"/>
    <n v="6.34"/>
    <s v="Mobile"/>
    <x v="2"/>
    <s v="Windows"/>
    <n v="4"/>
    <n v="3"/>
    <n v="0"/>
  </r>
  <r>
    <x v="2111"/>
    <x v="1"/>
    <x v="1223"/>
    <x v="2393"/>
    <n v="84"/>
    <n v="1"/>
    <n v="32.880000000000003"/>
    <n v="32.880000000000003"/>
    <x v="0"/>
    <s v="United States"/>
    <x v="1"/>
    <n v="9.3699999999999992"/>
    <s v="Computer"/>
    <x v="0"/>
    <s v="Windows"/>
    <n v="2"/>
    <n v="4"/>
    <n v="32.880000000000003"/>
  </r>
  <r>
    <x v="2112"/>
    <x v="1"/>
    <x v="1223"/>
    <x v="2394"/>
    <n v="67"/>
    <n v="1"/>
    <n v="17.22"/>
    <n v="17.22"/>
    <x v="0"/>
    <s v="Japan"/>
    <x v="2"/>
    <n v="8.02"/>
    <s v="Mobile"/>
    <x v="2"/>
    <s v="Windows"/>
    <n v="5"/>
    <n v="5"/>
    <n v="17.22"/>
  </r>
  <r>
    <x v="2113"/>
    <x v="1"/>
    <x v="1224"/>
    <x v="2395"/>
    <n v="55"/>
    <n v="2"/>
    <n v="73.53"/>
    <n v="147.06"/>
    <x v="0"/>
    <s v="Canada"/>
    <x v="2"/>
    <n v="5.42"/>
    <s v="Mobile"/>
    <x v="3"/>
    <s v="Windows"/>
    <n v="4"/>
    <n v="4"/>
    <n v="147.06"/>
  </r>
  <r>
    <x v="2114"/>
    <x v="1"/>
    <x v="1225"/>
    <x v="2396"/>
    <n v="93"/>
    <n v="1"/>
    <n v="67.459999999999994"/>
    <n v="67.459999999999994"/>
    <x v="0"/>
    <s v="United States"/>
    <x v="1"/>
    <n v="2.8"/>
    <s v="Computer"/>
    <x v="1"/>
    <s v="Windows"/>
    <n v="5"/>
    <n v="5"/>
    <n v="67.459999999999994"/>
  </r>
  <r>
    <x v="2115"/>
    <x v="1"/>
    <x v="1225"/>
    <x v="2397"/>
    <n v="75"/>
    <n v="2"/>
    <n v="32.340000000000003"/>
    <n v="64.680000000000007"/>
    <x v="0"/>
    <s v="United States"/>
    <x v="2"/>
    <n v="6.75"/>
    <s v="Computer"/>
    <x v="0"/>
    <s v="Windows"/>
    <n v="5"/>
    <n v="4"/>
    <n v="64.680000000000007"/>
  </r>
  <r>
    <x v="2116"/>
    <x v="0"/>
    <x v="1226"/>
    <x v="2398"/>
    <n v="52"/>
    <n v="2"/>
    <n v="20.149999999999999"/>
    <n v="40.299999999999997"/>
    <x v="0"/>
    <s v="United Kingdom"/>
    <x v="0"/>
    <n v="5.16"/>
    <s v="Mobile"/>
    <x v="3"/>
    <s v="Android"/>
    <n v="5"/>
    <n v="4"/>
    <n v="40.299999999999997"/>
  </r>
  <r>
    <x v="2117"/>
    <x v="1"/>
    <x v="1226"/>
    <x v="2399"/>
    <n v="57"/>
    <n v="2"/>
    <n v="13.08"/>
    <n v="26.16"/>
    <x v="3"/>
    <s v="Thailand"/>
    <x v="2"/>
    <n v="3.94"/>
    <s v="Computer"/>
    <x v="0"/>
    <s v="Windows"/>
    <n v="5"/>
    <n v="5"/>
    <n v="0"/>
  </r>
  <r>
    <x v="2118"/>
    <x v="1"/>
    <x v="1227"/>
    <x v="2400"/>
    <n v="24"/>
    <n v="2"/>
    <n v="99.58"/>
    <n v="199.16"/>
    <x v="0"/>
    <s v="India"/>
    <x v="1"/>
    <n v="7.76"/>
    <s v="Computer"/>
    <x v="1"/>
    <s v="Windows"/>
    <n v="5"/>
    <n v="5"/>
    <n v="199.16"/>
  </r>
  <r>
    <x v="2119"/>
    <x v="0"/>
    <x v="1227"/>
    <x v="2401"/>
    <n v="60"/>
    <n v="1"/>
    <n v="91.28"/>
    <n v="91.28"/>
    <x v="1"/>
    <s v="United States"/>
    <x v="1"/>
    <n v="0.82"/>
    <s v="Computer"/>
    <x v="1"/>
    <s v="Mac"/>
    <n v="3"/>
    <n v="4"/>
    <n v="0"/>
  </r>
  <r>
    <x v="2120"/>
    <x v="0"/>
    <x v="1228"/>
    <x v="2402"/>
    <n v="100"/>
    <n v="1"/>
    <n v="98.59"/>
    <n v="98.59"/>
    <x v="0"/>
    <s v="Germany"/>
    <x v="2"/>
    <n v="8.7100000000000009"/>
    <s v="Computer"/>
    <x v="1"/>
    <s v="Windows"/>
    <n v="4"/>
    <n v="5"/>
    <n v="98.59"/>
  </r>
  <r>
    <x v="2121"/>
    <x v="1"/>
    <x v="1229"/>
    <x v="2403"/>
    <n v="12"/>
    <n v="3"/>
    <n v="86.11"/>
    <n v="258.33"/>
    <x v="0"/>
    <s v="Australia"/>
    <x v="2"/>
    <n v="0.18"/>
    <s v="Mobile"/>
    <x v="2"/>
    <s v="Windows"/>
    <n v="5"/>
    <n v="5"/>
    <n v="258.33"/>
  </r>
  <r>
    <x v="323"/>
    <x v="0"/>
    <x v="1229"/>
    <x v="2404"/>
    <n v="79"/>
    <n v="2"/>
    <n v="33.28"/>
    <n v="66.56"/>
    <x v="3"/>
    <s v="Thailand"/>
    <x v="0"/>
    <n v="0.21"/>
    <s v="Computer"/>
    <x v="0"/>
    <s v="Windows"/>
    <n v="3"/>
    <n v="5"/>
    <n v="0"/>
  </r>
  <r>
    <x v="2122"/>
    <x v="1"/>
    <x v="1229"/>
    <x v="2405"/>
    <n v="44"/>
    <n v="3"/>
    <n v="52.78"/>
    <n v="158.34"/>
    <x v="0"/>
    <s v="France"/>
    <x v="0"/>
    <n v="8.9600000000000009"/>
    <s v="Computer"/>
    <x v="1"/>
    <s v="Windows"/>
    <n v="4"/>
    <n v="3"/>
    <n v="158.34"/>
  </r>
  <r>
    <x v="2123"/>
    <x v="1"/>
    <x v="1230"/>
    <x v="2406"/>
    <n v="80"/>
    <n v="1"/>
    <n v="77.64"/>
    <n v="77.64"/>
    <x v="2"/>
    <s v="United Kingdom"/>
    <x v="0"/>
    <n v="9.5500000000000007"/>
    <s v="Computer"/>
    <x v="1"/>
    <s v="Mac"/>
    <n v="4"/>
    <n v="5"/>
    <n v="0"/>
  </r>
  <r>
    <x v="2124"/>
    <x v="1"/>
    <x v="1230"/>
    <x v="2407"/>
    <n v="32"/>
    <n v="3"/>
    <n v="91.37"/>
    <n v="274.11"/>
    <x v="0"/>
    <s v="China"/>
    <x v="2"/>
    <n v="1.85"/>
    <s v="Computer"/>
    <x v="0"/>
    <s v="Windows"/>
    <n v="5"/>
    <n v="5"/>
    <n v="274.11"/>
  </r>
  <r>
    <x v="2125"/>
    <x v="0"/>
    <x v="1230"/>
    <x v="2408"/>
    <n v="31"/>
    <n v="3"/>
    <n v="43.5"/>
    <n v="130.5"/>
    <x v="1"/>
    <s v="Belgium"/>
    <x v="0"/>
    <n v="3.59"/>
    <s v="Computer"/>
    <x v="1"/>
    <s v="Linux"/>
    <n v="5"/>
    <n v="3"/>
    <n v="0"/>
  </r>
  <r>
    <x v="2126"/>
    <x v="0"/>
    <x v="1231"/>
    <x v="2409"/>
    <n v="8"/>
    <n v="1"/>
    <n v="67.180000000000007"/>
    <n v="67.180000000000007"/>
    <x v="1"/>
    <s v="Brazil"/>
    <x v="2"/>
    <n v="8.18"/>
    <s v="Computer"/>
    <x v="1"/>
    <s v="Linux"/>
    <n v="5"/>
    <n v="4"/>
    <n v="0"/>
  </r>
  <r>
    <x v="2127"/>
    <x v="1"/>
    <x v="1231"/>
    <x v="2410"/>
    <n v="36"/>
    <n v="2"/>
    <n v="48.16"/>
    <n v="96.32"/>
    <x v="0"/>
    <s v="Canada"/>
    <x v="2"/>
    <n v="2.79"/>
    <s v="Mobile"/>
    <x v="2"/>
    <s v="Windows"/>
    <n v="5"/>
    <n v="4"/>
    <n v="96.32"/>
  </r>
  <r>
    <x v="2128"/>
    <x v="1"/>
    <x v="1231"/>
    <x v="2411"/>
    <n v="43"/>
    <n v="1"/>
    <n v="30.66"/>
    <n v="30.66"/>
    <x v="3"/>
    <s v="United States"/>
    <x v="2"/>
    <n v="7.3"/>
    <s v="Computer"/>
    <x v="1"/>
    <s v="Windows"/>
    <n v="4"/>
    <n v="4"/>
    <n v="0"/>
  </r>
  <r>
    <x v="2129"/>
    <x v="1"/>
    <x v="1232"/>
    <x v="2412"/>
    <n v="85"/>
    <n v="2"/>
    <n v="68.31"/>
    <n v="136.62"/>
    <x v="0"/>
    <s v="United Kingdom"/>
    <x v="2"/>
    <n v="0.64"/>
    <s v="Computer"/>
    <x v="1"/>
    <s v="Windows"/>
    <n v="4"/>
    <n v="3"/>
    <n v="136.62"/>
  </r>
  <r>
    <x v="2130"/>
    <x v="1"/>
    <x v="1232"/>
    <x v="2413"/>
    <n v="19"/>
    <n v="3"/>
    <n v="13.2"/>
    <n v="39.6"/>
    <x v="0"/>
    <s v="Taiwan"/>
    <x v="2"/>
    <n v="7.58"/>
    <s v="Computer"/>
    <x v="0"/>
    <s v="Linux"/>
    <n v="4"/>
    <n v="4"/>
    <n v="39.6"/>
  </r>
  <r>
    <x v="1483"/>
    <x v="1"/>
    <x v="1233"/>
    <x v="2414"/>
    <n v="14"/>
    <n v="2"/>
    <n v="89.76"/>
    <n v="179.52"/>
    <x v="0"/>
    <s v="Spain"/>
    <x v="2"/>
    <n v="5.66"/>
    <s v="Computer"/>
    <x v="1"/>
    <s v="Mac"/>
    <n v="5"/>
    <n v="3"/>
    <n v="179.52"/>
  </r>
  <r>
    <x v="439"/>
    <x v="1"/>
    <x v="1233"/>
    <x v="2415"/>
    <n v="25"/>
    <n v="1"/>
    <n v="11.29"/>
    <n v="11.29"/>
    <x v="0"/>
    <s v="South Korea"/>
    <x v="2"/>
    <n v="0.53"/>
    <s v="Mobile"/>
    <x v="2"/>
    <s v="Windows"/>
    <n v="5"/>
    <n v="3"/>
    <n v="11.29"/>
  </r>
  <r>
    <x v="2131"/>
    <x v="1"/>
    <x v="1233"/>
    <x v="2416"/>
    <n v="70"/>
    <n v="3"/>
    <n v="63.88"/>
    <n v="191.64"/>
    <x v="0"/>
    <s v="Brazil"/>
    <x v="2"/>
    <n v="2.42"/>
    <s v="Computer"/>
    <x v="1"/>
    <s v="Windows"/>
    <n v="5"/>
    <n v="4"/>
    <n v="191.64"/>
  </r>
  <r>
    <x v="2132"/>
    <x v="0"/>
    <x v="1234"/>
    <x v="2417"/>
    <n v="29"/>
    <n v="1"/>
    <n v="1.91"/>
    <n v="1.91"/>
    <x v="0"/>
    <s v="Switzerland"/>
    <x v="2"/>
    <n v="3.71"/>
    <s v="Computer"/>
    <x v="0"/>
    <s v="Windows"/>
    <n v="5"/>
    <n v="3"/>
    <n v="1.91"/>
  </r>
  <r>
    <x v="1463"/>
    <x v="0"/>
    <x v="1235"/>
    <x v="2418"/>
    <n v="25"/>
    <n v="2"/>
    <n v="11.29"/>
    <n v="22.58"/>
    <x v="0"/>
    <s v="China"/>
    <x v="1"/>
    <n v="1.68"/>
    <s v="Mobile"/>
    <x v="2"/>
    <s v="Android"/>
    <n v="5"/>
    <n v="4"/>
    <n v="22.58"/>
  </r>
  <r>
    <x v="587"/>
    <x v="0"/>
    <x v="1235"/>
    <x v="2419"/>
    <n v="65"/>
    <n v="2"/>
    <n v="38.950000000000003"/>
    <n v="77.900000000000006"/>
    <x v="1"/>
    <s v="Brazil"/>
    <x v="0"/>
    <n v="9.43"/>
    <s v="Computer"/>
    <x v="1"/>
    <s v="Windows"/>
    <n v="5"/>
    <n v="4"/>
    <n v="0"/>
  </r>
  <r>
    <x v="2133"/>
    <x v="1"/>
    <x v="1235"/>
    <x v="2420"/>
    <n v="95"/>
    <n v="3"/>
    <n v="50.48"/>
    <n v="151.44"/>
    <x v="1"/>
    <s v="France"/>
    <x v="0"/>
    <n v="2.08"/>
    <s v="Computer"/>
    <x v="1"/>
    <s v="Linux"/>
    <n v="5"/>
    <n v="4"/>
    <n v="0"/>
  </r>
  <r>
    <x v="2134"/>
    <x v="1"/>
    <x v="1236"/>
    <x v="2421"/>
    <n v="7"/>
    <n v="1"/>
    <n v="59.68"/>
    <n v="59.68"/>
    <x v="0"/>
    <s v="South Korea"/>
    <x v="2"/>
    <n v="3.26"/>
    <s v="Mobile"/>
    <x v="3"/>
    <s v="Android"/>
    <n v="4"/>
    <n v="5"/>
    <n v="59.68"/>
  </r>
  <r>
    <x v="537"/>
    <x v="1"/>
    <x v="1236"/>
    <x v="2422"/>
    <n v="33"/>
    <n v="2"/>
    <n v="28.56"/>
    <n v="57.12"/>
    <x v="0"/>
    <s v="Switzerland"/>
    <x v="2"/>
    <n v="2"/>
    <s v="Computer"/>
    <x v="0"/>
    <s v="Windows"/>
    <n v="3"/>
    <n v="4"/>
    <n v="57.12"/>
  </r>
  <r>
    <x v="2135"/>
    <x v="1"/>
    <x v="1237"/>
    <x v="2423"/>
    <n v="55"/>
    <n v="2"/>
    <n v="73.53"/>
    <n v="147.06"/>
    <x v="0"/>
    <s v="Mexico"/>
    <x v="2"/>
    <n v="0.27"/>
    <s v="Computer"/>
    <x v="0"/>
    <s v="Windows"/>
    <n v="5"/>
    <n v="3"/>
    <n v="147.06"/>
  </r>
  <r>
    <x v="705"/>
    <x v="1"/>
    <x v="1237"/>
    <x v="2424"/>
    <n v="61"/>
    <n v="2"/>
    <n v="70.34"/>
    <n v="140.68"/>
    <x v="0"/>
    <s v="Nigeria"/>
    <x v="0"/>
    <n v="4.0599999999999996"/>
    <s v="Computer"/>
    <x v="0"/>
    <s v="Windows"/>
    <n v="5"/>
    <n v="5"/>
    <n v="140.68"/>
  </r>
  <r>
    <x v="2136"/>
    <x v="0"/>
    <x v="1238"/>
    <x v="2425"/>
    <n v="16"/>
    <n v="3"/>
    <n v="39.33"/>
    <n v="117.99"/>
    <x v="0"/>
    <s v="United States"/>
    <x v="0"/>
    <n v="0.36"/>
    <s v="Mobile"/>
    <x v="2"/>
    <s v="Windows"/>
    <n v="3"/>
    <n v="5"/>
    <n v="117.99"/>
  </r>
  <r>
    <x v="2137"/>
    <x v="1"/>
    <x v="1238"/>
    <x v="2426"/>
    <n v="69"/>
    <n v="2"/>
    <n v="96.47"/>
    <n v="192.94"/>
    <x v="0"/>
    <s v="Turkey"/>
    <x v="2"/>
    <n v="7.38"/>
    <s v="Computer"/>
    <x v="0"/>
    <s v="Linux"/>
    <n v="5"/>
    <n v="5"/>
    <n v="192.94"/>
  </r>
  <r>
    <x v="2138"/>
    <x v="1"/>
    <x v="1239"/>
    <x v="2427"/>
    <n v="46"/>
    <n v="1"/>
    <n v="9.8800000000000008"/>
    <n v="9.8800000000000008"/>
    <x v="0"/>
    <s v="India"/>
    <x v="0"/>
    <n v="5.92"/>
    <s v="Mobile"/>
    <x v="3"/>
    <s v="Windows"/>
    <n v="5"/>
    <n v="4"/>
    <n v="9.8800000000000008"/>
  </r>
  <r>
    <x v="2139"/>
    <x v="0"/>
    <x v="1239"/>
    <x v="2428"/>
    <n v="96"/>
    <n v="1"/>
    <n v="36.96"/>
    <n v="36.96"/>
    <x v="1"/>
    <s v="United Kingdom"/>
    <x v="1"/>
    <n v="1.17"/>
    <s v="Mobile"/>
    <x v="3"/>
    <s v="iOS"/>
    <n v="3"/>
    <n v="3"/>
    <n v="0"/>
  </r>
  <r>
    <x v="2140"/>
    <x v="1"/>
    <x v="1240"/>
    <x v="2429"/>
    <n v="96"/>
    <n v="1"/>
    <n v="36.96"/>
    <n v="36.96"/>
    <x v="0"/>
    <s v="United States"/>
    <x v="0"/>
    <n v="9.33"/>
    <s v="Computer"/>
    <x v="0"/>
    <s v="Windows"/>
    <n v="3"/>
    <n v="5"/>
    <n v="36.96"/>
  </r>
  <r>
    <x v="2141"/>
    <x v="0"/>
    <x v="1240"/>
    <x v="2430"/>
    <n v="86"/>
    <n v="2"/>
    <n v="93.47"/>
    <n v="186.94"/>
    <x v="0"/>
    <s v="India"/>
    <x v="2"/>
    <n v="0.32"/>
    <s v="Computer"/>
    <x v="1"/>
    <s v="Windows"/>
    <n v="3"/>
    <n v="5"/>
    <n v="186.94"/>
  </r>
  <r>
    <x v="722"/>
    <x v="1"/>
    <x v="1241"/>
    <x v="2431"/>
    <n v="23"/>
    <n v="2"/>
    <n v="95.72"/>
    <n v="191.44"/>
    <x v="0"/>
    <s v="Italy"/>
    <x v="2"/>
    <n v="2.64"/>
    <s v="Computer"/>
    <x v="0"/>
    <s v="Windows"/>
    <n v="4"/>
    <n v="5"/>
    <n v="191.44"/>
  </r>
  <r>
    <x v="2142"/>
    <x v="1"/>
    <x v="1242"/>
    <x v="2432"/>
    <n v="54"/>
    <n v="1"/>
    <n v="90.78"/>
    <n v="90.78"/>
    <x v="3"/>
    <s v="Mexico"/>
    <x v="2"/>
    <n v="5.96"/>
    <s v="Computer"/>
    <x v="1"/>
    <s v="Windows"/>
    <n v="5"/>
    <n v="5"/>
    <n v="0"/>
  </r>
  <r>
    <x v="2143"/>
    <x v="1"/>
    <x v="1242"/>
    <x v="2433"/>
    <n v="94"/>
    <n v="3"/>
    <n v="17.63"/>
    <n v="52.89"/>
    <x v="3"/>
    <s v="United Kingdom"/>
    <x v="0"/>
    <n v="2.4700000000000002"/>
    <s v="Mobile"/>
    <x v="3"/>
    <s v="Windows"/>
    <n v="4"/>
    <n v="4"/>
    <n v="0"/>
  </r>
  <r>
    <x v="2144"/>
    <x v="1"/>
    <x v="1243"/>
    <x v="2434"/>
    <n v="48"/>
    <n v="1"/>
    <n v="31.26"/>
    <n v="31.26"/>
    <x v="0"/>
    <s v="Switzerland"/>
    <x v="0"/>
    <n v="4.26"/>
    <s v="Mobile"/>
    <x v="2"/>
    <s v="Windows"/>
    <n v="4"/>
    <n v="5"/>
    <n v="31.26"/>
  </r>
  <r>
    <x v="2145"/>
    <x v="1"/>
    <x v="1244"/>
    <x v="2435"/>
    <n v="9"/>
    <n v="1"/>
    <n v="73.83"/>
    <n v="73.83"/>
    <x v="0"/>
    <s v="China"/>
    <x v="2"/>
    <n v="4.3499999999999996"/>
    <s v="Mobile"/>
    <x v="2"/>
    <s v="Android"/>
    <n v="5"/>
    <n v="4"/>
    <n v="73.83"/>
  </r>
  <r>
    <x v="2146"/>
    <x v="1"/>
    <x v="1244"/>
    <x v="2436"/>
    <n v="96"/>
    <n v="1"/>
    <n v="36.96"/>
    <n v="36.96"/>
    <x v="1"/>
    <s v="China"/>
    <x v="0"/>
    <n v="5.36"/>
    <s v="Computer"/>
    <x v="0"/>
    <s v="Windows"/>
    <n v="5"/>
    <n v="5"/>
    <n v="0"/>
  </r>
  <r>
    <x v="2147"/>
    <x v="0"/>
    <x v="1244"/>
    <x v="2437"/>
    <n v="26"/>
    <n v="3"/>
    <n v="34.43"/>
    <n v="103.29"/>
    <x v="0"/>
    <s v="United States"/>
    <x v="2"/>
    <n v="3.01"/>
    <s v="Computer"/>
    <x v="1"/>
    <s v="Windows"/>
    <n v="5"/>
    <n v="5"/>
    <n v="103.29"/>
  </r>
  <r>
    <x v="2148"/>
    <x v="1"/>
    <x v="1244"/>
    <x v="2438"/>
    <n v="15"/>
    <n v="2"/>
    <n v="6.32"/>
    <n v="12.64"/>
    <x v="2"/>
    <s v="Brazil"/>
    <x v="1"/>
    <n v="2"/>
    <s v="Computer"/>
    <x v="1"/>
    <s v="Mac"/>
    <n v="4"/>
    <n v="3"/>
    <n v="0"/>
  </r>
  <r>
    <x v="2149"/>
    <x v="1"/>
    <x v="1245"/>
    <x v="2439"/>
    <n v="90"/>
    <n v="1"/>
    <n v="21.51"/>
    <n v="21.51"/>
    <x v="0"/>
    <s v="Japan"/>
    <x v="0"/>
    <n v="8.4"/>
    <s v="Mobile"/>
    <x v="3"/>
    <s v="Windows"/>
    <n v="3"/>
    <n v="5"/>
    <n v="21.51"/>
  </r>
  <r>
    <x v="590"/>
    <x v="1"/>
    <x v="1246"/>
    <x v="2440"/>
    <n v="30"/>
    <n v="2"/>
    <n v="6.08"/>
    <n v="12.16"/>
    <x v="1"/>
    <s v="Turkey"/>
    <x v="2"/>
    <n v="3.56"/>
    <s v="Mobile"/>
    <x v="2"/>
    <s v="Windows"/>
    <n v="4"/>
    <n v="5"/>
    <n v="0"/>
  </r>
  <r>
    <x v="1800"/>
    <x v="0"/>
    <x v="1246"/>
    <x v="2441"/>
    <n v="87"/>
    <n v="3"/>
    <n v="50.56"/>
    <n v="151.68"/>
    <x v="2"/>
    <s v="Egypt"/>
    <x v="0"/>
    <n v="6.69"/>
    <s v="Computer"/>
    <x v="0"/>
    <s v="Windows"/>
    <n v="5"/>
    <n v="4"/>
    <n v="0"/>
  </r>
  <r>
    <x v="135"/>
    <x v="1"/>
    <x v="1246"/>
    <x v="2442"/>
    <n v="64"/>
    <n v="2"/>
    <n v="35.229999999999997"/>
    <n v="70.459999999999994"/>
    <x v="0"/>
    <s v="Japan"/>
    <x v="0"/>
    <n v="5.0999999999999996"/>
    <s v="Computer"/>
    <x v="0"/>
    <s v="Windows"/>
    <n v="5"/>
    <n v="5"/>
    <n v="70.459999999999994"/>
  </r>
  <r>
    <x v="2150"/>
    <x v="1"/>
    <x v="1247"/>
    <x v="2443"/>
    <n v="73"/>
    <n v="3"/>
    <n v="30.57"/>
    <n v="91.71"/>
    <x v="0"/>
    <s v="Mexico"/>
    <x v="0"/>
    <n v="1.61"/>
    <s v="Mobile"/>
    <x v="3"/>
    <s v="Windows"/>
    <n v="5"/>
    <n v="4"/>
    <n v="91.71"/>
  </r>
  <r>
    <x v="1339"/>
    <x v="1"/>
    <x v="1247"/>
    <x v="2444"/>
    <n v="82"/>
    <n v="1"/>
    <n v="5.82"/>
    <n v="5.82"/>
    <x v="0"/>
    <s v="Thailand"/>
    <x v="0"/>
    <n v="3.65"/>
    <s v="Mobile"/>
    <x v="3"/>
    <s v="iOS"/>
    <n v="3"/>
    <n v="4"/>
    <n v="5.82"/>
  </r>
  <r>
    <x v="2151"/>
    <x v="0"/>
    <x v="1247"/>
    <x v="2445"/>
    <n v="75"/>
    <n v="1"/>
    <n v="32.340000000000003"/>
    <n v="32.340000000000003"/>
    <x v="0"/>
    <s v="Brazil"/>
    <x v="2"/>
    <n v="7.05"/>
    <s v="Computer"/>
    <x v="1"/>
    <s v="Windows"/>
    <n v="5"/>
    <n v="4"/>
    <n v="32.340000000000003"/>
  </r>
  <r>
    <x v="2152"/>
    <x v="1"/>
    <x v="1248"/>
    <x v="2446"/>
    <n v="85"/>
    <n v="2"/>
    <n v="68.31"/>
    <n v="136.62"/>
    <x v="1"/>
    <s v="Taiwan"/>
    <x v="1"/>
    <n v="3.87"/>
    <s v="Mobile"/>
    <x v="3"/>
    <s v="iOS"/>
    <n v="5"/>
    <n v="5"/>
    <n v="0"/>
  </r>
  <r>
    <x v="1777"/>
    <x v="0"/>
    <x v="1249"/>
    <x v="2447"/>
    <n v="19"/>
    <n v="3"/>
    <n v="13.2"/>
    <n v="39.6"/>
    <x v="0"/>
    <s v="South Korea"/>
    <x v="0"/>
    <n v="6.58"/>
    <s v="Computer"/>
    <x v="1"/>
    <s v="Windows"/>
    <n v="4"/>
    <n v="5"/>
    <n v="39.6"/>
  </r>
  <r>
    <x v="2153"/>
    <x v="0"/>
    <x v="1250"/>
    <x v="2448"/>
    <n v="26"/>
    <n v="3"/>
    <n v="34.43"/>
    <n v="103.29"/>
    <x v="1"/>
    <s v="France"/>
    <x v="2"/>
    <n v="6.68"/>
    <s v="Mobile"/>
    <x v="3"/>
    <s v="Android"/>
    <n v="4"/>
    <n v="3"/>
    <n v="0"/>
  </r>
  <r>
    <x v="2154"/>
    <x v="1"/>
    <x v="1251"/>
    <x v="2449"/>
    <n v="82"/>
    <n v="1"/>
    <n v="5.82"/>
    <n v="5.82"/>
    <x v="0"/>
    <s v="China"/>
    <x v="0"/>
    <n v="2.46"/>
    <s v="Mobile"/>
    <x v="2"/>
    <s v="Windows"/>
    <n v="3"/>
    <n v="5"/>
    <n v="5.82"/>
  </r>
  <r>
    <x v="1166"/>
    <x v="0"/>
    <x v="1251"/>
    <x v="2450"/>
    <n v="5"/>
    <n v="2"/>
    <n v="11.97"/>
    <n v="23.94"/>
    <x v="0"/>
    <s v="South Korea"/>
    <x v="1"/>
    <n v="6.62"/>
    <s v="Mobile"/>
    <x v="3"/>
    <s v="Windows"/>
    <n v="5"/>
    <n v="4"/>
    <n v="23.94"/>
  </r>
  <r>
    <x v="2155"/>
    <x v="1"/>
    <x v="1251"/>
    <x v="2451"/>
    <n v="31"/>
    <n v="2"/>
    <n v="43.5"/>
    <n v="87"/>
    <x v="0"/>
    <s v="India"/>
    <x v="0"/>
    <n v="6.4"/>
    <s v="Computer"/>
    <x v="0"/>
    <s v="Linux"/>
    <n v="5"/>
    <n v="2"/>
    <n v="87"/>
  </r>
  <r>
    <x v="164"/>
    <x v="1"/>
    <x v="1252"/>
    <x v="2452"/>
    <n v="62"/>
    <n v="1"/>
    <n v="81.459999999999994"/>
    <n v="81.459999999999994"/>
    <x v="0"/>
    <s v="United States"/>
    <x v="1"/>
    <n v="9.4499999999999993"/>
    <s v="Mobile"/>
    <x v="2"/>
    <s v="Windows"/>
    <n v="5"/>
    <n v="4"/>
    <n v="81.459999999999994"/>
  </r>
  <r>
    <x v="164"/>
    <x v="1"/>
    <x v="1253"/>
    <x v="2453"/>
    <n v="44"/>
    <n v="3"/>
    <n v="52.78"/>
    <n v="158.34"/>
    <x v="0"/>
    <s v="Canada"/>
    <x v="2"/>
    <n v="2.75"/>
    <s v="Computer"/>
    <x v="1"/>
    <s v="Mac"/>
    <n v="3"/>
    <n v="3"/>
    <n v="158.34"/>
  </r>
  <r>
    <x v="2156"/>
    <x v="1"/>
    <x v="1253"/>
    <x v="2454"/>
    <n v="94"/>
    <n v="2"/>
    <n v="17.63"/>
    <n v="35.26"/>
    <x v="0"/>
    <s v="South Korea"/>
    <x v="0"/>
    <n v="8.8800000000000008"/>
    <s v="Computer"/>
    <x v="0"/>
    <s v="Windows"/>
    <n v="5"/>
    <n v="5"/>
    <n v="35.26"/>
  </r>
  <r>
    <x v="2157"/>
    <x v="1"/>
    <x v="1253"/>
    <x v="2455"/>
    <n v="83"/>
    <n v="3"/>
    <n v="1.22"/>
    <n v="3.66"/>
    <x v="0"/>
    <s v="Russia"/>
    <x v="0"/>
    <n v="4.79"/>
    <s v="Mobile"/>
    <x v="2"/>
    <s v="Android"/>
    <n v="5"/>
    <n v="4"/>
    <n v="3.66"/>
  </r>
  <r>
    <x v="2158"/>
    <x v="1"/>
    <x v="1254"/>
    <x v="2456"/>
    <n v="43"/>
    <n v="2"/>
    <n v="30.66"/>
    <n v="61.32"/>
    <x v="0"/>
    <s v="United Kingdom"/>
    <x v="0"/>
    <n v="7.57"/>
    <s v="Mobile"/>
    <x v="3"/>
    <s v="Windows"/>
    <n v="5"/>
    <n v="4"/>
    <n v="61.32"/>
  </r>
  <r>
    <x v="1640"/>
    <x v="1"/>
    <x v="1254"/>
    <x v="2457"/>
    <n v="97"/>
    <n v="2"/>
    <n v="56.74"/>
    <n v="113.48"/>
    <x v="3"/>
    <s v="Italy"/>
    <x v="2"/>
    <n v="6.76"/>
    <s v="Computer"/>
    <x v="0"/>
    <s v="Windows"/>
    <n v="5"/>
    <n v="5"/>
    <n v="0"/>
  </r>
  <r>
    <x v="2159"/>
    <x v="1"/>
    <x v="1254"/>
    <x v="2458"/>
    <n v="94"/>
    <n v="1"/>
    <n v="17.63"/>
    <n v="17.63"/>
    <x v="1"/>
    <s v="Italy"/>
    <x v="2"/>
    <n v="5.77"/>
    <s v="Computer"/>
    <x v="0"/>
    <s v="Windows"/>
    <n v="5"/>
    <n v="4"/>
    <n v="0"/>
  </r>
  <r>
    <x v="2160"/>
    <x v="1"/>
    <x v="1255"/>
    <x v="2459"/>
    <n v="7"/>
    <n v="3"/>
    <n v="59.68"/>
    <n v="179.04"/>
    <x v="3"/>
    <s v="Iran"/>
    <x v="2"/>
    <n v="0.94"/>
    <s v="Computer"/>
    <x v="0"/>
    <s v="Windows"/>
    <n v="5"/>
    <n v="4"/>
    <n v="0"/>
  </r>
  <r>
    <x v="2161"/>
    <x v="0"/>
    <x v="1255"/>
    <x v="2460"/>
    <n v="92"/>
    <n v="2"/>
    <n v="58.5"/>
    <n v="117"/>
    <x v="1"/>
    <s v="South Korea"/>
    <x v="0"/>
    <n v="1.73"/>
    <s v="Computer"/>
    <x v="0"/>
    <s v="Windows"/>
    <n v="5"/>
    <n v="3"/>
    <n v="0"/>
  </r>
  <r>
    <x v="2162"/>
    <x v="0"/>
    <x v="1256"/>
    <x v="2461"/>
    <n v="3"/>
    <n v="2"/>
    <n v="97.19"/>
    <n v="194.38"/>
    <x v="0"/>
    <s v="Canada"/>
    <x v="2"/>
    <n v="3"/>
    <s v="Computer"/>
    <x v="0"/>
    <s v="Linux"/>
    <n v="5"/>
    <n v="5"/>
    <n v="194.38"/>
  </r>
  <r>
    <x v="2163"/>
    <x v="1"/>
    <x v="1256"/>
    <x v="2462"/>
    <n v="79"/>
    <n v="1"/>
    <n v="33.28"/>
    <n v="33.28"/>
    <x v="0"/>
    <s v="India"/>
    <x v="0"/>
    <n v="4.13"/>
    <s v="Computer"/>
    <x v="1"/>
    <s v="Windows"/>
    <n v="4"/>
    <n v="5"/>
    <n v="33.28"/>
  </r>
  <r>
    <x v="2164"/>
    <x v="0"/>
    <x v="1257"/>
    <x v="2463"/>
    <n v="56"/>
    <n v="1"/>
    <n v="87.34"/>
    <n v="87.34"/>
    <x v="1"/>
    <s v="Russia"/>
    <x v="1"/>
    <n v="7.33"/>
    <s v="Computer"/>
    <x v="1"/>
    <s v="Windows"/>
    <n v="2"/>
    <n v="4"/>
    <n v="0"/>
  </r>
  <r>
    <x v="585"/>
    <x v="1"/>
    <x v="1257"/>
    <x v="2464"/>
    <n v="79"/>
    <n v="3"/>
    <n v="33.28"/>
    <n v="99.84"/>
    <x v="1"/>
    <s v="South Korea"/>
    <x v="2"/>
    <n v="9.0500000000000007"/>
    <s v="Computer"/>
    <x v="0"/>
    <s v="Linux"/>
    <n v="5"/>
    <n v="4"/>
    <n v="0"/>
  </r>
  <r>
    <x v="2165"/>
    <x v="0"/>
    <x v="1257"/>
    <x v="2465"/>
    <n v="70"/>
    <n v="3"/>
    <n v="63.88"/>
    <n v="191.64"/>
    <x v="3"/>
    <s v="United States"/>
    <x v="0"/>
    <n v="1.61"/>
    <s v="Computer"/>
    <x v="0"/>
    <s v="Windows"/>
    <n v="5"/>
    <n v="4"/>
    <n v="0"/>
  </r>
  <r>
    <x v="2166"/>
    <x v="0"/>
    <x v="1258"/>
    <x v="2466"/>
    <n v="88"/>
    <n v="1"/>
    <n v="40.950000000000003"/>
    <n v="40.950000000000003"/>
    <x v="0"/>
    <s v="India"/>
    <x v="0"/>
    <n v="6.37"/>
    <s v="Mobile"/>
    <x v="3"/>
    <s v="Android"/>
    <n v="3"/>
    <n v="5"/>
    <n v="40.950000000000003"/>
  </r>
  <r>
    <x v="2167"/>
    <x v="1"/>
    <x v="1259"/>
    <x v="2467"/>
    <n v="95"/>
    <n v="1"/>
    <n v="50.48"/>
    <n v="50.48"/>
    <x v="0"/>
    <s v="Spain"/>
    <x v="2"/>
    <n v="5.48"/>
    <s v="Computer"/>
    <x v="1"/>
    <s v="Mac"/>
    <n v="5"/>
    <n v="5"/>
    <n v="50.48"/>
  </r>
  <r>
    <x v="2168"/>
    <x v="1"/>
    <x v="1260"/>
    <x v="2468"/>
    <n v="2"/>
    <n v="2"/>
    <n v="33.11"/>
    <n v="66.22"/>
    <x v="0"/>
    <s v="Japan"/>
    <x v="2"/>
    <n v="3.29"/>
    <s v="Computer"/>
    <x v="1"/>
    <s v="Linux"/>
    <n v="5"/>
    <n v="4"/>
    <n v="66.22"/>
  </r>
  <r>
    <x v="2169"/>
    <x v="1"/>
    <x v="1260"/>
    <x v="2469"/>
    <n v="48"/>
    <n v="3"/>
    <n v="31.26"/>
    <n v="93.78"/>
    <x v="3"/>
    <s v="Germany"/>
    <x v="0"/>
    <n v="1.58"/>
    <s v="Computer"/>
    <x v="0"/>
    <s v="Windows"/>
    <n v="5"/>
    <n v="4"/>
    <n v="0"/>
  </r>
  <r>
    <x v="2170"/>
    <x v="0"/>
    <x v="1261"/>
    <x v="2470"/>
    <n v="39"/>
    <n v="2"/>
    <n v="41.61"/>
    <n v="83.22"/>
    <x v="0"/>
    <s v="United States"/>
    <x v="2"/>
    <n v="2.21"/>
    <s v="Computer"/>
    <x v="0"/>
    <s v="Linux"/>
    <n v="5"/>
    <n v="5"/>
    <n v="83.22"/>
  </r>
  <r>
    <x v="2171"/>
    <x v="1"/>
    <x v="1261"/>
    <x v="2471"/>
    <n v="42"/>
    <n v="3"/>
    <n v="74.77"/>
    <n v="224.31"/>
    <x v="0"/>
    <s v="China"/>
    <x v="1"/>
    <n v="9.92"/>
    <s v="Mobile"/>
    <x v="2"/>
    <s v="Windows"/>
    <n v="5"/>
    <n v="5"/>
    <n v="224.31"/>
  </r>
  <r>
    <x v="682"/>
    <x v="1"/>
    <x v="1261"/>
    <x v="2472"/>
    <n v="68"/>
    <n v="3"/>
    <n v="32.68"/>
    <n v="98.04"/>
    <x v="0"/>
    <s v="South Korea"/>
    <x v="2"/>
    <n v="7.51"/>
    <s v="Computer"/>
    <x v="0"/>
    <s v="Windows"/>
    <n v="4"/>
    <n v="5"/>
    <n v="98.04"/>
  </r>
  <r>
    <x v="1620"/>
    <x v="1"/>
    <x v="1261"/>
    <x v="2473"/>
    <n v="94"/>
    <n v="1"/>
    <n v="17.63"/>
    <n v="17.63"/>
    <x v="1"/>
    <s v="Italy"/>
    <x v="1"/>
    <n v="1.78"/>
    <s v="Mobile"/>
    <x v="2"/>
    <s v="Windows"/>
    <n v="5"/>
    <n v="5"/>
    <n v="0"/>
  </r>
  <r>
    <x v="977"/>
    <x v="1"/>
    <x v="1262"/>
    <x v="2474"/>
    <n v="37"/>
    <n v="2"/>
    <n v="11.5"/>
    <n v="23"/>
    <x v="2"/>
    <s v="China"/>
    <x v="0"/>
    <n v="8.66"/>
    <s v="Mobile"/>
    <x v="3"/>
    <s v="Android"/>
    <n v="5"/>
    <n v="5"/>
    <n v="0"/>
  </r>
  <r>
    <x v="121"/>
    <x v="1"/>
    <x v="1263"/>
    <x v="2475"/>
    <n v="56"/>
    <n v="1"/>
    <n v="87.34"/>
    <n v="87.34"/>
    <x v="0"/>
    <s v="Japan"/>
    <x v="0"/>
    <n v="4.07"/>
    <s v="Computer"/>
    <x v="0"/>
    <s v="Windows"/>
    <n v="5"/>
    <n v="4"/>
    <n v="87.34"/>
  </r>
  <r>
    <x v="667"/>
    <x v="1"/>
    <x v="1263"/>
    <x v="2476"/>
    <n v="24"/>
    <n v="1"/>
    <n v="99.58"/>
    <n v="99.58"/>
    <x v="0"/>
    <s v="Spain"/>
    <x v="2"/>
    <n v="1.05"/>
    <s v="Computer"/>
    <x v="0"/>
    <s v="Windows"/>
    <n v="4"/>
    <n v="3"/>
    <n v="99.58"/>
  </r>
  <r>
    <x v="2172"/>
    <x v="1"/>
    <x v="1263"/>
    <x v="2477"/>
    <n v="54"/>
    <n v="1"/>
    <n v="90.78"/>
    <n v="90.78"/>
    <x v="0"/>
    <s v="Italy"/>
    <x v="0"/>
    <n v="3.77"/>
    <s v="Computer"/>
    <x v="0"/>
    <s v="Windows"/>
    <n v="3"/>
    <n v="4"/>
    <n v="90.78"/>
  </r>
  <r>
    <x v="2173"/>
    <x v="0"/>
    <x v="1264"/>
    <x v="2478"/>
    <n v="27"/>
    <n v="3"/>
    <n v="72.930000000000007"/>
    <n v="218.79"/>
    <x v="0"/>
    <s v="United States"/>
    <x v="2"/>
    <n v="3.59"/>
    <s v="Computer"/>
    <x v="1"/>
    <s v="Mac"/>
    <n v="5"/>
    <n v="5"/>
    <n v="218.79"/>
  </r>
  <r>
    <x v="2174"/>
    <x v="0"/>
    <x v="1264"/>
    <x v="2479"/>
    <n v="84"/>
    <n v="2"/>
    <n v="32.880000000000003"/>
    <n v="65.760000000000005"/>
    <x v="3"/>
    <s v="Vietnam"/>
    <x v="2"/>
    <n v="7.78"/>
    <s v="Computer"/>
    <x v="1"/>
    <s v="Windows"/>
    <n v="5"/>
    <n v="3"/>
    <n v="0"/>
  </r>
  <r>
    <x v="2175"/>
    <x v="1"/>
    <x v="1265"/>
    <x v="2480"/>
    <n v="58"/>
    <n v="1"/>
    <n v="74.55"/>
    <n v="74.55"/>
    <x v="0"/>
    <s v="India"/>
    <x v="0"/>
    <n v="7.4"/>
    <s v="Computer"/>
    <x v="1"/>
    <s v="Linux"/>
    <n v="2"/>
    <n v="5"/>
    <n v="74.55"/>
  </r>
  <r>
    <x v="2176"/>
    <x v="0"/>
    <x v="1265"/>
    <x v="2481"/>
    <n v="18"/>
    <n v="3"/>
    <n v="1.97"/>
    <n v="5.91"/>
    <x v="0"/>
    <s v="Spain"/>
    <x v="2"/>
    <n v="8.8800000000000008"/>
    <s v="Mobile"/>
    <x v="2"/>
    <s v="Windows"/>
    <n v="2"/>
    <n v="5"/>
    <n v="5.91"/>
  </r>
  <r>
    <x v="1857"/>
    <x v="1"/>
    <x v="1266"/>
    <x v="2482"/>
    <n v="40"/>
    <n v="2"/>
    <n v="89.85"/>
    <n v="179.7"/>
    <x v="0"/>
    <s v="Germany"/>
    <x v="0"/>
    <n v="5.57"/>
    <s v="Computer"/>
    <x v="1"/>
    <s v="Linux"/>
    <n v="4"/>
    <n v="5"/>
    <n v="179.7"/>
  </r>
  <r>
    <x v="1870"/>
    <x v="0"/>
    <x v="1267"/>
    <x v="2483"/>
    <n v="25"/>
    <n v="2"/>
    <n v="11.29"/>
    <n v="22.58"/>
    <x v="3"/>
    <s v="Taiwan"/>
    <x v="1"/>
    <n v="3.85"/>
    <s v="Computer"/>
    <x v="1"/>
    <s v="Windows"/>
    <n v="3"/>
    <n v="2"/>
    <n v="0"/>
  </r>
  <r>
    <x v="2177"/>
    <x v="1"/>
    <x v="1268"/>
    <x v="2484"/>
    <n v="76"/>
    <n v="1"/>
    <n v="76.67"/>
    <n v="76.67"/>
    <x v="0"/>
    <s v="Brazil"/>
    <x v="2"/>
    <n v="2.2599999999999998"/>
    <s v="Computer"/>
    <x v="1"/>
    <s v="Windows"/>
    <n v="5"/>
    <n v="5"/>
    <n v="76.67"/>
  </r>
  <r>
    <x v="2178"/>
    <x v="1"/>
    <x v="1268"/>
    <x v="2485"/>
    <n v="26"/>
    <n v="1"/>
    <n v="34.43"/>
    <n v="34.43"/>
    <x v="0"/>
    <s v="United Kingdom"/>
    <x v="2"/>
    <n v="3.88"/>
    <s v="Mobile"/>
    <x v="3"/>
    <s v="Windows"/>
    <n v="5"/>
    <n v="5"/>
    <n v="34.43"/>
  </r>
  <r>
    <x v="1890"/>
    <x v="0"/>
    <x v="1268"/>
    <x v="2486"/>
    <n v="49"/>
    <n v="2"/>
    <n v="99.72"/>
    <n v="199.44"/>
    <x v="0"/>
    <s v="Taiwan"/>
    <x v="2"/>
    <n v="4.79"/>
    <s v="Computer"/>
    <x v="1"/>
    <s v="Windows"/>
    <n v="5"/>
    <n v="4"/>
    <n v="199.44"/>
  </r>
  <r>
    <x v="1423"/>
    <x v="1"/>
    <x v="1268"/>
    <x v="2487"/>
    <n v="10"/>
    <n v="2"/>
    <n v="19.34"/>
    <n v="38.68"/>
    <x v="3"/>
    <s v="Canada"/>
    <x v="2"/>
    <n v="8.57"/>
    <s v="Computer"/>
    <x v="1"/>
    <s v="Windows"/>
    <n v="5"/>
    <n v="5"/>
    <n v="0"/>
  </r>
  <r>
    <x v="333"/>
    <x v="0"/>
    <x v="1269"/>
    <x v="2488"/>
    <n v="77"/>
    <n v="1"/>
    <n v="20.399999999999999"/>
    <n v="20.399999999999999"/>
    <x v="1"/>
    <s v="Australia"/>
    <x v="0"/>
    <n v="7.19"/>
    <s v="Computer"/>
    <x v="1"/>
    <s v="Windows"/>
    <n v="4"/>
    <n v="4"/>
    <n v="0"/>
  </r>
  <r>
    <x v="802"/>
    <x v="1"/>
    <x v="1270"/>
    <x v="2489"/>
    <n v="35"/>
    <n v="3"/>
    <n v="78.78"/>
    <n v="236.34"/>
    <x v="0"/>
    <s v="Poland"/>
    <x v="0"/>
    <n v="3.22"/>
    <s v="Computer"/>
    <x v="1"/>
    <s v="Windows"/>
    <n v="1"/>
    <n v="4"/>
    <n v="236.34"/>
  </r>
  <r>
    <x v="2179"/>
    <x v="1"/>
    <x v="1270"/>
    <x v="2490"/>
    <n v="75"/>
    <n v="3"/>
    <n v="32.340000000000003"/>
    <n v="97.02"/>
    <x v="0"/>
    <s v="Netherlands"/>
    <x v="0"/>
    <n v="4.26"/>
    <s v="Computer"/>
    <x v="0"/>
    <s v="Windows"/>
    <n v="4"/>
    <n v="3"/>
    <n v="97.02"/>
  </r>
  <r>
    <x v="2180"/>
    <x v="1"/>
    <x v="1271"/>
    <x v="2491"/>
    <n v="100"/>
    <n v="1"/>
    <n v="98.59"/>
    <n v="98.59"/>
    <x v="0"/>
    <s v="Japan"/>
    <x v="0"/>
    <n v="0.95"/>
    <s v="Mobile"/>
    <x v="3"/>
    <s v="Android"/>
    <n v="4"/>
    <n v="3"/>
    <n v="98.59"/>
  </r>
  <r>
    <x v="2181"/>
    <x v="1"/>
    <x v="1271"/>
    <x v="2492"/>
    <n v="14"/>
    <n v="1"/>
    <n v="89.76"/>
    <n v="89.76"/>
    <x v="0"/>
    <s v="United States"/>
    <x v="2"/>
    <n v="1.77"/>
    <s v="Computer"/>
    <x v="1"/>
    <s v="Windows"/>
    <n v="4"/>
    <n v="3"/>
    <n v="89.76"/>
  </r>
  <r>
    <x v="2182"/>
    <x v="1"/>
    <x v="1271"/>
    <x v="2493"/>
    <n v="30"/>
    <n v="3"/>
    <n v="6.08"/>
    <n v="18.239999999999998"/>
    <x v="0"/>
    <s v="Brazil"/>
    <x v="0"/>
    <n v="0.01"/>
    <s v="Computer"/>
    <x v="1"/>
    <s v="Windows"/>
    <n v="5"/>
    <n v="5"/>
    <n v="18.239999999999998"/>
  </r>
  <r>
    <x v="1769"/>
    <x v="1"/>
    <x v="1272"/>
    <x v="2494"/>
    <n v="52"/>
    <n v="3"/>
    <n v="20.149999999999999"/>
    <n v="60.45"/>
    <x v="3"/>
    <s v="China"/>
    <x v="1"/>
    <n v="0.28999999999999998"/>
    <s v="Mobile"/>
    <x v="2"/>
    <s v="Windows"/>
    <n v="4"/>
    <n v="4"/>
    <n v="0"/>
  </r>
  <r>
    <x v="2183"/>
    <x v="1"/>
    <x v="1272"/>
    <x v="2495"/>
    <n v="55"/>
    <n v="2"/>
    <n v="73.53"/>
    <n v="147.06"/>
    <x v="3"/>
    <s v="Mexico"/>
    <x v="2"/>
    <n v="7.72"/>
    <s v="Computer"/>
    <x v="1"/>
    <s v="Windows"/>
    <n v="4"/>
    <n v="4"/>
    <n v="0"/>
  </r>
  <r>
    <x v="2184"/>
    <x v="1"/>
    <x v="1273"/>
    <x v="2496"/>
    <n v="4"/>
    <n v="3"/>
    <n v="32.43"/>
    <n v="97.29"/>
    <x v="0"/>
    <s v="Turkey"/>
    <x v="0"/>
    <n v="7.74"/>
    <s v="Mobile"/>
    <x v="2"/>
    <s v="Android"/>
    <n v="5"/>
    <n v="4"/>
    <n v="97.29"/>
  </r>
  <r>
    <x v="2185"/>
    <x v="1"/>
    <x v="1273"/>
    <x v="2497"/>
    <n v="10"/>
    <n v="3"/>
    <n v="19.34"/>
    <n v="58.02"/>
    <x v="3"/>
    <s v="France"/>
    <x v="2"/>
    <n v="2.82"/>
    <s v="Mobile"/>
    <x v="3"/>
    <s v="Android"/>
    <n v="3"/>
    <n v="3"/>
    <n v="0"/>
  </r>
  <r>
    <x v="2186"/>
    <x v="1"/>
    <x v="1274"/>
    <x v="2498"/>
    <n v="84"/>
    <n v="3"/>
    <n v="32.880000000000003"/>
    <n v="98.64"/>
    <x v="0"/>
    <s v="Spain"/>
    <x v="2"/>
    <n v="2.68"/>
    <s v="Mobile"/>
    <x v="2"/>
    <s v="iOS"/>
    <n v="5"/>
    <n v="4"/>
    <n v="98.64"/>
  </r>
  <r>
    <x v="2187"/>
    <x v="0"/>
    <x v="1275"/>
    <x v="2499"/>
    <n v="98"/>
    <n v="2"/>
    <n v="85.04"/>
    <n v="170.08"/>
    <x v="1"/>
    <s v="United States"/>
    <x v="1"/>
    <n v="7.28"/>
    <s v="Mobile"/>
    <x v="3"/>
    <s v="iOS"/>
    <n v="5"/>
    <n v="3"/>
    <n v="0"/>
  </r>
  <r>
    <x v="2188"/>
    <x v="1"/>
    <x v="1275"/>
    <x v="2500"/>
    <n v="99"/>
    <n v="2"/>
    <n v="36.83"/>
    <n v="73.66"/>
    <x v="0"/>
    <s v="South Korea"/>
    <x v="0"/>
    <n v="0.63"/>
    <s v="Computer"/>
    <x v="0"/>
    <s v="Windows"/>
    <n v="5"/>
    <n v="4"/>
    <n v="73.66"/>
  </r>
  <r>
    <x v="546"/>
    <x v="1"/>
    <x v="1275"/>
    <x v="2501"/>
    <n v="88"/>
    <n v="3"/>
    <n v="40.950000000000003"/>
    <n v="122.85"/>
    <x v="1"/>
    <s v="Thailand"/>
    <x v="0"/>
    <n v="3.79"/>
    <s v="Computer"/>
    <x v="0"/>
    <s v="Windows"/>
    <n v="5"/>
    <n v="2"/>
    <n v="0"/>
  </r>
  <r>
    <x v="2189"/>
    <x v="0"/>
    <x v="1275"/>
    <x v="2502"/>
    <n v="67"/>
    <n v="3"/>
    <n v="17.22"/>
    <n v="51.66"/>
    <x v="3"/>
    <s v="Brazil"/>
    <x v="1"/>
    <n v="8.01"/>
    <s v="Mobile"/>
    <x v="2"/>
    <s v="Windows"/>
    <n v="5"/>
    <n v="5"/>
    <n v="0"/>
  </r>
  <r>
    <x v="2190"/>
    <x v="1"/>
    <x v="1275"/>
    <x v="2503"/>
    <n v="66"/>
    <n v="3"/>
    <n v="56.01"/>
    <n v="168.03"/>
    <x v="0"/>
    <s v="Saudi Arabia"/>
    <x v="1"/>
    <n v="5.96"/>
    <s v="Computer"/>
    <x v="1"/>
    <s v="Windows"/>
    <n v="5"/>
    <n v="3"/>
    <n v="168.03"/>
  </r>
  <r>
    <x v="2191"/>
    <x v="1"/>
    <x v="1276"/>
    <x v="2504"/>
    <n v="40"/>
    <n v="2"/>
    <n v="89.85"/>
    <n v="179.7"/>
    <x v="0"/>
    <s v="China"/>
    <x v="0"/>
    <n v="6.32"/>
    <s v="Computer"/>
    <x v="0"/>
    <s v="Windows"/>
    <n v="4"/>
    <n v="5"/>
    <n v="179.7"/>
  </r>
  <r>
    <x v="2192"/>
    <x v="1"/>
    <x v="1276"/>
    <x v="2505"/>
    <n v="50"/>
    <n v="2"/>
    <n v="50.71"/>
    <n v="101.42"/>
    <x v="0"/>
    <s v="Australia"/>
    <x v="2"/>
    <n v="1.03"/>
    <s v="Mobile"/>
    <x v="2"/>
    <s v="Android"/>
    <n v="4"/>
    <n v="5"/>
    <n v="101.42"/>
  </r>
  <r>
    <x v="2193"/>
    <x v="1"/>
    <x v="1277"/>
    <x v="2506"/>
    <n v="6"/>
    <n v="1"/>
    <n v="8.07"/>
    <n v="8.07"/>
    <x v="0"/>
    <s v="Turkey"/>
    <x v="2"/>
    <n v="3.16"/>
    <s v="Mobile"/>
    <x v="3"/>
    <s v="Android"/>
    <n v="4"/>
    <n v="5"/>
    <n v="8.07"/>
  </r>
  <r>
    <x v="312"/>
    <x v="1"/>
    <x v="1278"/>
    <x v="2507"/>
    <n v="65"/>
    <n v="2"/>
    <n v="38.950000000000003"/>
    <n v="77.900000000000006"/>
    <x v="0"/>
    <s v="China"/>
    <x v="2"/>
    <n v="5.29"/>
    <s v="Mobile"/>
    <x v="3"/>
    <s v="Windows"/>
    <n v="4"/>
    <n v="5"/>
    <n v="77.900000000000006"/>
  </r>
  <r>
    <x v="2194"/>
    <x v="1"/>
    <x v="1279"/>
    <x v="2508"/>
    <n v="27"/>
    <n v="1"/>
    <n v="72.930000000000007"/>
    <n v="72.930000000000007"/>
    <x v="0"/>
    <s v="Mexico"/>
    <x v="2"/>
    <n v="3.74"/>
    <s v="Computer"/>
    <x v="1"/>
    <s v="Windows"/>
    <n v="2"/>
    <n v="5"/>
    <n v="72.930000000000007"/>
  </r>
  <r>
    <x v="2195"/>
    <x v="1"/>
    <x v="1279"/>
    <x v="2509"/>
    <n v="74"/>
    <n v="3"/>
    <n v="33.51"/>
    <n v="100.53"/>
    <x v="0"/>
    <s v="United States"/>
    <x v="0"/>
    <n v="1.69"/>
    <s v="Computer"/>
    <x v="0"/>
    <s v="Windows"/>
    <n v="3"/>
    <n v="4"/>
    <n v="100.53"/>
  </r>
  <r>
    <x v="218"/>
    <x v="0"/>
    <x v="1280"/>
    <x v="2510"/>
    <n v="83"/>
    <n v="2"/>
    <n v="1.22"/>
    <n v="2.44"/>
    <x v="3"/>
    <s v="Switzerland"/>
    <x v="0"/>
    <n v="4.3600000000000003"/>
    <s v="Mobile"/>
    <x v="3"/>
    <s v="Windows"/>
    <n v="5"/>
    <n v="3"/>
    <n v="0"/>
  </r>
  <r>
    <x v="2196"/>
    <x v="0"/>
    <x v="1280"/>
    <x v="2511"/>
    <n v="27"/>
    <n v="3"/>
    <n v="72.930000000000007"/>
    <n v="218.79"/>
    <x v="0"/>
    <s v="Nigeria"/>
    <x v="0"/>
    <n v="1.55"/>
    <s v="Computer"/>
    <x v="1"/>
    <s v="Mac"/>
    <n v="5"/>
    <n v="5"/>
    <n v="218.79"/>
  </r>
  <r>
    <x v="2197"/>
    <x v="1"/>
    <x v="1281"/>
    <x v="2512"/>
    <n v="85"/>
    <n v="2"/>
    <n v="68.31"/>
    <n v="136.62"/>
    <x v="1"/>
    <s v="United Kingdom"/>
    <x v="2"/>
    <n v="7.17"/>
    <s v="Computer"/>
    <x v="1"/>
    <s v="Linux"/>
    <n v="4"/>
    <n v="4"/>
    <n v="0"/>
  </r>
  <r>
    <x v="1829"/>
    <x v="1"/>
    <x v="1281"/>
    <x v="2513"/>
    <n v="27"/>
    <n v="3"/>
    <n v="72.930000000000007"/>
    <n v="218.79"/>
    <x v="0"/>
    <s v="China"/>
    <x v="0"/>
    <n v="9.89"/>
    <s v="Computer"/>
    <x v="0"/>
    <s v="Windows"/>
    <n v="4"/>
    <n v="3"/>
    <n v="218.79"/>
  </r>
  <r>
    <x v="688"/>
    <x v="1"/>
    <x v="1282"/>
    <x v="2514"/>
    <n v="29"/>
    <n v="3"/>
    <n v="1.91"/>
    <n v="5.73"/>
    <x v="0"/>
    <s v="Japan"/>
    <x v="0"/>
    <n v="8.48"/>
    <s v="Computer"/>
    <x v="0"/>
    <s v="Windows"/>
    <n v="5"/>
    <n v="5"/>
    <n v="5.73"/>
  </r>
  <r>
    <x v="2198"/>
    <x v="0"/>
    <x v="1283"/>
    <x v="2515"/>
    <n v="32"/>
    <n v="1"/>
    <n v="91.37"/>
    <n v="91.37"/>
    <x v="3"/>
    <s v="United Kingdom"/>
    <x v="2"/>
    <n v="2.92"/>
    <s v="Computer"/>
    <x v="0"/>
    <s v="Windows"/>
    <n v="3"/>
    <n v="4"/>
    <n v="0"/>
  </r>
  <r>
    <x v="2199"/>
    <x v="0"/>
    <x v="1283"/>
    <x v="2516"/>
    <n v="28"/>
    <n v="2"/>
    <n v="5.32"/>
    <n v="10.64"/>
    <x v="0"/>
    <s v="Italy"/>
    <x v="2"/>
    <n v="7.68"/>
    <s v="Computer"/>
    <x v="1"/>
    <s v="Windows"/>
    <n v="5"/>
    <n v="5"/>
    <n v="10.64"/>
  </r>
  <r>
    <x v="73"/>
    <x v="1"/>
    <x v="1284"/>
    <x v="2517"/>
    <n v="3"/>
    <n v="1"/>
    <n v="97.19"/>
    <n v="97.19"/>
    <x v="2"/>
    <s v="United States"/>
    <x v="2"/>
    <n v="0.09"/>
    <s v="Computer"/>
    <x v="0"/>
    <s v="Windows"/>
    <n v="4"/>
    <n v="5"/>
    <n v="0"/>
  </r>
  <r>
    <x v="2200"/>
    <x v="1"/>
    <x v="1284"/>
    <x v="2518"/>
    <n v="76"/>
    <n v="2"/>
    <n v="76.67"/>
    <n v="153.34"/>
    <x v="0"/>
    <s v="United Kingdom"/>
    <x v="2"/>
    <n v="1.36"/>
    <s v="Computer"/>
    <x v="0"/>
    <s v="Windows"/>
    <n v="5"/>
    <n v="5"/>
    <n v="153.34"/>
  </r>
  <r>
    <x v="2201"/>
    <x v="1"/>
    <x v="1285"/>
    <x v="2519"/>
    <n v="97"/>
    <n v="1"/>
    <n v="56.74"/>
    <n v="56.74"/>
    <x v="0"/>
    <s v="Spain"/>
    <x v="2"/>
    <n v="7.56"/>
    <s v="Computer"/>
    <x v="1"/>
    <s v="Mac"/>
    <n v="4"/>
    <n v="5"/>
    <n v="56.74"/>
  </r>
  <r>
    <x v="1092"/>
    <x v="1"/>
    <x v="1285"/>
    <x v="2520"/>
    <n v="72"/>
    <n v="1"/>
    <n v="3.55"/>
    <n v="3.55"/>
    <x v="0"/>
    <s v="United Kingdom"/>
    <x v="2"/>
    <n v="2.0299999999999998"/>
    <s v="Computer"/>
    <x v="0"/>
    <s v="Windows"/>
    <n v="5"/>
    <n v="4"/>
    <n v="3.55"/>
  </r>
  <r>
    <x v="2202"/>
    <x v="1"/>
    <x v="1286"/>
    <x v="2521"/>
    <n v="27"/>
    <n v="2"/>
    <n v="72.930000000000007"/>
    <n v="145.86000000000001"/>
    <x v="0"/>
    <s v="Taiwan"/>
    <x v="2"/>
    <n v="0.26"/>
    <s v="Computer"/>
    <x v="0"/>
    <s v="Windows"/>
    <n v="5"/>
    <n v="5"/>
    <n v="145.86000000000001"/>
  </r>
  <r>
    <x v="2203"/>
    <x v="1"/>
    <x v="1286"/>
    <x v="2522"/>
    <n v="86"/>
    <n v="3"/>
    <n v="93.47"/>
    <n v="280.41000000000003"/>
    <x v="0"/>
    <s v="Turkey"/>
    <x v="2"/>
    <n v="3.02"/>
    <s v="Computer"/>
    <x v="0"/>
    <s v="Windows"/>
    <n v="4"/>
    <n v="5"/>
    <n v="280.41000000000003"/>
  </r>
  <r>
    <x v="2204"/>
    <x v="1"/>
    <x v="1287"/>
    <x v="2523"/>
    <n v="95"/>
    <n v="1"/>
    <n v="50.48"/>
    <n v="50.48"/>
    <x v="2"/>
    <s v="Italy"/>
    <x v="2"/>
    <n v="4.8899999999999997"/>
    <s v="Computer"/>
    <x v="0"/>
    <s v="Windows"/>
    <n v="5"/>
    <n v="4"/>
    <n v="0"/>
  </r>
  <r>
    <x v="1522"/>
    <x v="0"/>
    <x v="1287"/>
    <x v="2524"/>
    <n v="23"/>
    <n v="3"/>
    <n v="95.72"/>
    <n v="287.16000000000003"/>
    <x v="0"/>
    <s v="United Kingdom"/>
    <x v="2"/>
    <n v="3.24"/>
    <s v="Computer"/>
    <x v="0"/>
    <s v="Windows"/>
    <n v="5"/>
    <n v="3"/>
    <n v="287.16000000000003"/>
  </r>
  <r>
    <x v="2205"/>
    <x v="1"/>
    <x v="1287"/>
    <x v="2525"/>
    <n v="62"/>
    <n v="2"/>
    <n v="81.459999999999994"/>
    <n v="162.91999999999999"/>
    <x v="2"/>
    <s v="Mexico"/>
    <x v="1"/>
    <n v="3.85"/>
    <s v="Mobile"/>
    <x v="2"/>
    <s v="Windows"/>
    <n v="5"/>
    <n v="3"/>
    <n v="0"/>
  </r>
  <r>
    <x v="2206"/>
    <x v="1"/>
    <x v="1288"/>
    <x v="2526"/>
    <n v="82"/>
    <n v="3"/>
    <n v="5.82"/>
    <n v="17.46"/>
    <x v="0"/>
    <s v="Germany"/>
    <x v="2"/>
    <n v="9.8000000000000007"/>
    <s v="Computer"/>
    <x v="1"/>
    <s v="Mac"/>
    <n v="4"/>
    <n v="5"/>
    <n v="17.46"/>
  </r>
  <r>
    <x v="2207"/>
    <x v="1"/>
    <x v="1289"/>
    <x v="2527"/>
    <n v="34"/>
    <n v="2"/>
    <n v="48.24"/>
    <n v="96.48"/>
    <x v="3"/>
    <s v="United States"/>
    <x v="1"/>
    <n v="7.06"/>
    <s v="Computer"/>
    <x v="0"/>
    <s v="Windows"/>
    <n v="4"/>
    <n v="4"/>
    <n v="0"/>
  </r>
  <r>
    <x v="2208"/>
    <x v="1"/>
    <x v="1289"/>
    <x v="2528"/>
    <n v="9"/>
    <n v="3"/>
    <n v="73.83"/>
    <n v="221.49"/>
    <x v="1"/>
    <s v="Germany"/>
    <x v="2"/>
    <n v="1.55"/>
    <s v="Computer"/>
    <x v="0"/>
    <s v="Windows"/>
    <n v="4"/>
    <n v="5"/>
    <n v="0"/>
  </r>
  <r>
    <x v="2209"/>
    <x v="1"/>
    <x v="1290"/>
    <x v="2529"/>
    <n v="48"/>
    <n v="2"/>
    <n v="31.26"/>
    <n v="62.52"/>
    <x v="0"/>
    <s v="Spain"/>
    <x v="2"/>
    <n v="4.95"/>
    <s v="Computer"/>
    <x v="1"/>
    <s v="Windows"/>
    <n v="4"/>
    <n v="5"/>
    <n v="62.52"/>
  </r>
  <r>
    <x v="2210"/>
    <x v="1"/>
    <x v="1290"/>
    <x v="2530"/>
    <n v="22"/>
    <n v="2"/>
    <n v="41.48"/>
    <n v="82.96"/>
    <x v="2"/>
    <s v="Germany"/>
    <x v="2"/>
    <n v="7.53"/>
    <s v="Computer"/>
    <x v="1"/>
    <s v="Windows"/>
    <n v="3"/>
    <n v="5"/>
    <n v="0"/>
  </r>
  <r>
    <x v="2211"/>
    <x v="1"/>
    <x v="1291"/>
    <x v="2531"/>
    <n v="27"/>
    <n v="2"/>
    <n v="72.930000000000007"/>
    <n v="145.86000000000001"/>
    <x v="0"/>
    <s v="Netherlands"/>
    <x v="2"/>
    <n v="6.13"/>
    <s v="Computer"/>
    <x v="0"/>
    <s v="Windows"/>
    <n v="5"/>
    <n v="5"/>
    <n v="145.86000000000001"/>
  </r>
  <r>
    <x v="2212"/>
    <x v="1"/>
    <x v="1291"/>
    <x v="2532"/>
    <n v="93"/>
    <n v="2"/>
    <n v="67.459999999999994"/>
    <n v="134.91999999999999"/>
    <x v="0"/>
    <s v="Poland"/>
    <x v="0"/>
    <n v="3.32"/>
    <s v="Mobile"/>
    <x v="2"/>
    <s v="Windows"/>
    <n v="5"/>
    <n v="4"/>
    <n v="134.91999999999999"/>
  </r>
  <r>
    <x v="2213"/>
    <x v="1"/>
    <x v="1292"/>
    <x v="2533"/>
    <n v="21"/>
    <n v="3"/>
    <n v="98.91"/>
    <n v="296.73"/>
    <x v="0"/>
    <s v="Italy"/>
    <x v="0"/>
    <n v="3.65"/>
    <s v="Computer"/>
    <x v="1"/>
    <s v="Windows"/>
    <n v="4"/>
    <n v="4"/>
    <n v="296.73"/>
  </r>
  <r>
    <x v="197"/>
    <x v="1"/>
    <x v="1292"/>
    <x v="2534"/>
    <n v="52"/>
    <n v="1"/>
    <n v="20.149999999999999"/>
    <n v="20.149999999999999"/>
    <x v="3"/>
    <s v="China"/>
    <x v="0"/>
    <n v="5.96"/>
    <s v="Computer"/>
    <x v="1"/>
    <s v="Windows"/>
    <n v="4"/>
    <n v="5"/>
    <n v="0"/>
  </r>
  <r>
    <x v="2214"/>
    <x v="1"/>
    <x v="1293"/>
    <x v="2535"/>
    <n v="30"/>
    <n v="2"/>
    <n v="6.08"/>
    <n v="12.16"/>
    <x v="3"/>
    <s v="China"/>
    <x v="1"/>
    <n v="9.02"/>
    <s v="Computer"/>
    <x v="0"/>
    <s v="Windows"/>
    <n v="5"/>
    <n v="4"/>
    <n v="0"/>
  </r>
  <r>
    <x v="2215"/>
    <x v="0"/>
    <x v="1293"/>
    <x v="2536"/>
    <n v="53"/>
    <n v="1"/>
    <n v="7.51"/>
    <n v="7.51"/>
    <x v="0"/>
    <s v="United States"/>
    <x v="2"/>
    <n v="8.93"/>
    <s v="Mobile"/>
    <x v="2"/>
    <s v="Windows"/>
    <n v="4"/>
    <n v="5"/>
    <n v="7.51"/>
  </r>
  <r>
    <x v="1097"/>
    <x v="1"/>
    <x v="1294"/>
    <x v="2537"/>
    <n v="79"/>
    <n v="1"/>
    <n v="33.28"/>
    <n v="33.28"/>
    <x v="0"/>
    <s v="United States"/>
    <x v="0"/>
    <n v="7.67"/>
    <s v="Mobile"/>
    <x v="2"/>
    <s v="Windows"/>
    <n v="4"/>
    <n v="4"/>
    <n v="33.28"/>
  </r>
  <r>
    <x v="2216"/>
    <x v="1"/>
    <x v="1295"/>
    <x v="2538"/>
    <n v="60"/>
    <n v="1"/>
    <n v="91.28"/>
    <n v="91.28"/>
    <x v="0"/>
    <s v="Japan"/>
    <x v="2"/>
    <n v="4.74"/>
    <s v="Computer"/>
    <x v="1"/>
    <s v="Mac"/>
    <n v="5"/>
    <n v="5"/>
    <n v="91.28"/>
  </r>
  <r>
    <x v="738"/>
    <x v="1"/>
    <x v="1296"/>
    <x v="2539"/>
    <n v="63"/>
    <n v="1"/>
    <n v="57.12"/>
    <n v="57.12"/>
    <x v="1"/>
    <s v="United Kingdom"/>
    <x v="2"/>
    <n v="6.56"/>
    <s v="Computer"/>
    <x v="0"/>
    <s v="Windows"/>
    <n v="4"/>
    <n v="5"/>
    <n v="0"/>
  </r>
  <r>
    <x v="2217"/>
    <x v="1"/>
    <x v="1296"/>
    <x v="2540"/>
    <n v="100"/>
    <n v="3"/>
    <n v="98.59"/>
    <n v="295.77"/>
    <x v="0"/>
    <s v="Australia"/>
    <x v="2"/>
    <n v="2.19"/>
    <s v="Computer"/>
    <x v="0"/>
    <s v="Windows"/>
    <n v="4"/>
    <n v="2"/>
    <n v="295.77"/>
  </r>
  <r>
    <x v="2218"/>
    <x v="1"/>
    <x v="1297"/>
    <x v="2541"/>
    <n v="1"/>
    <n v="3"/>
    <n v="81.91"/>
    <n v="245.73"/>
    <x v="1"/>
    <s v="China"/>
    <x v="1"/>
    <n v="2.2000000000000002"/>
    <s v="Computer"/>
    <x v="0"/>
    <s v="Linux"/>
    <n v="4"/>
    <n v="4"/>
    <n v="0"/>
  </r>
  <r>
    <x v="2219"/>
    <x v="1"/>
    <x v="1297"/>
    <x v="2542"/>
    <n v="96"/>
    <n v="3"/>
    <n v="36.96"/>
    <n v="110.88"/>
    <x v="1"/>
    <s v="Canada"/>
    <x v="1"/>
    <n v="6.79"/>
    <s v="Computer"/>
    <x v="1"/>
    <s v="Windows"/>
    <n v="3"/>
    <n v="5"/>
    <n v="0"/>
  </r>
  <r>
    <x v="2220"/>
    <x v="1"/>
    <x v="1298"/>
    <x v="2543"/>
    <n v="34"/>
    <n v="1"/>
    <n v="48.24"/>
    <n v="48.24"/>
    <x v="1"/>
    <s v="China"/>
    <x v="2"/>
    <n v="4.3"/>
    <s v="Computer"/>
    <x v="1"/>
    <s v="Windows"/>
    <n v="3"/>
    <n v="5"/>
    <n v="0"/>
  </r>
  <r>
    <x v="1532"/>
    <x v="1"/>
    <x v="1298"/>
    <x v="2544"/>
    <n v="50"/>
    <n v="3"/>
    <n v="50.71"/>
    <n v="152.13"/>
    <x v="1"/>
    <s v="South Korea"/>
    <x v="2"/>
    <n v="6.67"/>
    <s v="Computer"/>
    <x v="0"/>
    <s v="Windows"/>
    <n v="4"/>
    <n v="5"/>
    <n v="0"/>
  </r>
  <r>
    <x v="1854"/>
    <x v="1"/>
    <x v="1299"/>
    <x v="2545"/>
    <n v="48"/>
    <n v="3"/>
    <n v="31.26"/>
    <n v="93.78"/>
    <x v="0"/>
    <s v="China"/>
    <x v="1"/>
    <n v="2.2000000000000002"/>
    <s v="Computer"/>
    <x v="0"/>
    <s v="Windows"/>
    <n v="5"/>
    <n v="5"/>
    <n v="93.78"/>
  </r>
  <r>
    <x v="2221"/>
    <x v="1"/>
    <x v="1299"/>
    <x v="2546"/>
    <n v="31"/>
    <n v="2"/>
    <n v="43.5"/>
    <n v="87"/>
    <x v="1"/>
    <s v="Spain"/>
    <x v="0"/>
    <n v="2.64"/>
    <s v="Computer"/>
    <x v="1"/>
    <s v="Windows"/>
    <n v="5"/>
    <n v="2"/>
    <n v="0"/>
  </r>
  <r>
    <x v="689"/>
    <x v="1"/>
    <x v="1300"/>
    <x v="2547"/>
    <n v="1"/>
    <n v="1"/>
    <n v="81.91"/>
    <n v="81.91"/>
    <x v="3"/>
    <s v="Spain"/>
    <x v="2"/>
    <n v="5.44"/>
    <s v="Computer"/>
    <x v="0"/>
    <s v="Windows"/>
    <n v="5"/>
    <n v="3"/>
    <n v="0"/>
  </r>
  <r>
    <x v="2222"/>
    <x v="1"/>
    <x v="1300"/>
    <x v="2548"/>
    <n v="13"/>
    <n v="2"/>
    <n v="41.29"/>
    <n v="82.58"/>
    <x v="0"/>
    <s v="Japan"/>
    <x v="2"/>
    <n v="3.71"/>
    <s v="Mobile"/>
    <x v="3"/>
    <s v="Windows"/>
    <n v="5"/>
    <n v="3"/>
    <n v="82.58"/>
  </r>
  <r>
    <x v="2223"/>
    <x v="1"/>
    <x v="1300"/>
    <x v="2549"/>
    <n v="93"/>
    <n v="1"/>
    <n v="67.459999999999994"/>
    <n v="67.459999999999994"/>
    <x v="0"/>
    <s v="Italy"/>
    <x v="2"/>
    <n v="9.11"/>
    <s v="Mobile"/>
    <x v="3"/>
    <s v="Android"/>
    <n v="5"/>
    <n v="4"/>
    <n v="67.459999999999994"/>
  </r>
  <r>
    <x v="505"/>
    <x v="1"/>
    <x v="1301"/>
    <x v="2550"/>
    <n v="93"/>
    <n v="3"/>
    <n v="67.459999999999994"/>
    <n v="202.38"/>
    <x v="0"/>
    <s v="Germany"/>
    <x v="0"/>
    <n v="4.2699999999999996"/>
    <s v="Mobile"/>
    <x v="3"/>
    <s v="Windows"/>
    <n v="3"/>
    <n v="4"/>
    <n v="202.38"/>
  </r>
  <r>
    <x v="1821"/>
    <x v="0"/>
    <x v="1302"/>
    <x v="2551"/>
    <n v="5"/>
    <n v="1"/>
    <n v="11.97"/>
    <n v="11.97"/>
    <x v="1"/>
    <s v="Japan"/>
    <x v="2"/>
    <n v="2.52"/>
    <s v="Computer"/>
    <x v="1"/>
    <s v="Windows"/>
    <n v="5"/>
    <n v="3"/>
    <n v="0"/>
  </r>
  <r>
    <x v="2224"/>
    <x v="0"/>
    <x v="1303"/>
    <x v="2552"/>
    <n v="92"/>
    <n v="2"/>
    <n v="58.5"/>
    <n v="117"/>
    <x v="3"/>
    <s v="Thailand"/>
    <x v="2"/>
    <n v="3.59"/>
    <s v="Mobile"/>
    <x v="3"/>
    <s v="Android"/>
    <n v="5"/>
    <n v="3"/>
    <n v="0"/>
  </r>
  <r>
    <x v="2225"/>
    <x v="1"/>
    <x v="1303"/>
    <x v="2553"/>
    <n v="9"/>
    <n v="2"/>
    <n v="73.83"/>
    <n v="147.66"/>
    <x v="0"/>
    <s v="Indonesia"/>
    <x v="1"/>
    <n v="3.85"/>
    <s v="Computer"/>
    <x v="1"/>
    <s v="Windows"/>
    <n v="5"/>
    <n v="3"/>
    <n v="147.66"/>
  </r>
  <r>
    <x v="2226"/>
    <x v="1"/>
    <x v="1303"/>
    <x v="2554"/>
    <n v="17"/>
    <n v="1"/>
    <n v="18.86"/>
    <n v="18.86"/>
    <x v="0"/>
    <s v="France"/>
    <x v="0"/>
    <n v="9.14"/>
    <s v="Computer"/>
    <x v="0"/>
    <s v="Windows"/>
    <n v="4"/>
    <n v="2"/>
    <n v="18.86"/>
  </r>
  <r>
    <x v="603"/>
    <x v="1"/>
    <x v="1304"/>
    <x v="2555"/>
    <n v="59"/>
    <n v="3"/>
    <n v="79.569999999999993"/>
    <n v="238.71"/>
    <x v="0"/>
    <s v="Japan"/>
    <x v="2"/>
    <n v="9.09"/>
    <s v="Computer"/>
    <x v="1"/>
    <s v="Windows"/>
    <n v="4"/>
    <n v="2"/>
    <n v="238.71"/>
  </r>
  <r>
    <x v="1475"/>
    <x v="0"/>
    <x v="1304"/>
    <x v="2556"/>
    <n v="21"/>
    <n v="2"/>
    <n v="98.91"/>
    <n v="197.82"/>
    <x v="0"/>
    <s v="South Korea"/>
    <x v="0"/>
    <n v="2.29"/>
    <s v="Mobile"/>
    <x v="3"/>
    <s v="iOS"/>
    <n v="3"/>
    <n v="4"/>
    <n v="197.82"/>
  </r>
  <r>
    <x v="1717"/>
    <x v="1"/>
    <x v="1305"/>
    <x v="2557"/>
    <n v="38"/>
    <n v="2"/>
    <n v="26.03"/>
    <n v="52.06"/>
    <x v="3"/>
    <s v="South Korea"/>
    <x v="1"/>
    <n v="7.13"/>
    <s v="Computer"/>
    <x v="1"/>
    <s v="Linux"/>
    <n v="4"/>
    <n v="5"/>
    <n v="0"/>
  </r>
  <r>
    <x v="2227"/>
    <x v="1"/>
    <x v="1305"/>
    <x v="2558"/>
    <n v="84"/>
    <n v="2"/>
    <n v="32.880000000000003"/>
    <n v="65.760000000000005"/>
    <x v="0"/>
    <s v="China"/>
    <x v="2"/>
    <n v="3.26"/>
    <s v="Mobile"/>
    <x v="3"/>
    <s v="Windows"/>
    <n v="4"/>
    <n v="5"/>
    <n v="65.760000000000005"/>
  </r>
  <r>
    <x v="2228"/>
    <x v="0"/>
    <x v="1305"/>
    <x v="2559"/>
    <n v="26"/>
    <n v="2"/>
    <n v="34.43"/>
    <n v="68.86"/>
    <x v="0"/>
    <s v="Iran"/>
    <x v="2"/>
    <n v="7.27"/>
    <s v="Mobile"/>
    <x v="3"/>
    <s v="Android"/>
    <n v="3"/>
    <n v="4"/>
    <n v="68.86"/>
  </r>
  <r>
    <x v="2229"/>
    <x v="1"/>
    <x v="1306"/>
    <x v="2560"/>
    <n v="98"/>
    <n v="3"/>
    <n v="85.04"/>
    <n v="255.12"/>
    <x v="0"/>
    <s v="Taiwan"/>
    <x v="0"/>
    <n v="1.96"/>
    <s v="Computer"/>
    <x v="0"/>
    <s v="Windows"/>
    <n v="5"/>
    <n v="3"/>
    <n v="255.12"/>
  </r>
  <r>
    <x v="2230"/>
    <x v="0"/>
    <x v="1307"/>
    <x v="2561"/>
    <n v="53"/>
    <n v="1"/>
    <n v="7.51"/>
    <n v="7.51"/>
    <x v="1"/>
    <s v="India"/>
    <x v="2"/>
    <n v="6.55"/>
    <s v="Mobile"/>
    <x v="2"/>
    <s v="Windows"/>
    <n v="4"/>
    <n v="5"/>
    <n v="0"/>
  </r>
  <r>
    <x v="2231"/>
    <x v="1"/>
    <x v="1307"/>
    <x v="2562"/>
    <n v="17"/>
    <n v="1"/>
    <n v="18.86"/>
    <n v="18.86"/>
    <x v="0"/>
    <s v="United States"/>
    <x v="2"/>
    <n v="8.86"/>
    <s v="Computer"/>
    <x v="0"/>
    <s v="Windows"/>
    <n v="3"/>
    <n v="3"/>
    <n v="18.86"/>
  </r>
  <r>
    <x v="2232"/>
    <x v="1"/>
    <x v="1307"/>
    <x v="2563"/>
    <n v="68"/>
    <n v="2"/>
    <n v="32.68"/>
    <n v="65.36"/>
    <x v="1"/>
    <s v="Japan"/>
    <x v="2"/>
    <n v="3.69"/>
    <s v="Computer"/>
    <x v="1"/>
    <s v="Windows"/>
    <n v="5"/>
    <n v="3"/>
    <n v="0"/>
  </r>
  <r>
    <x v="2233"/>
    <x v="1"/>
    <x v="1308"/>
    <x v="2564"/>
    <n v="33"/>
    <n v="3"/>
    <n v="28.56"/>
    <n v="85.68"/>
    <x v="1"/>
    <s v="India"/>
    <x v="1"/>
    <n v="7.42"/>
    <s v="Computer"/>
    <x v="1"/>
    <s v="Windows"/>
    <n v="5"/>
    <n v="5"/>
    <n v="0"/>
  </r>
  <r>
    <x v="2234"/>
    <x v="1"/>
    <x v="1308"/>
    <x v="2565"/>
    <n v="80"/>
    <n v="2"/>
    <n v="77.64"/>
    <n v="155.28"/>
    <x v="1"/>
    <s v="Spain"/>
    <x v="2"/>
    <n v="4.97"/>
    <s v="Mobile"/>
    <x v="3"/>
    <s v="Android"/>
    <n v="4"/>
    <n v="5"/>
    <n v="0"/>
  </r>
  <r>
    <x v="1673"/>
    <x v="1"/>
    <x v="1308"/>
    <x v="2566"/>
    <n v="90"/>
    <n v="3"/>
    <n v="21.51"/>
    <n v="64.53"/>
    <x v="0"/>
    <s v="France"/>
    <x v="0"/>
    <n v="0.03"/>
    <s v="Computer"/>
    <x v="1"/>
    <s v="Windows"/>
    <n v="3"/>
    <n v="2"/>
    <n v="64.53"/>
  </r>
  <r>
    <x v="2235"/>
    <x v="0"/>
    <x v="1309"/>
    <x v="2567"/>
    <n v="34"/>
    <n v="1"/>
    <n v="48.24"/>
    <n v="48.24"/>
    <x v="3"/>
    <s v="Brazil"/>
    <x v="2"/>
    <n v="4.03"/>
    <s v="Computer"/>
    <x v="1"/>
    <s v="Mac"/>
    <n v="5"/>
    <n v="3"/>
    <n v="0"/>
  </r>
  <r>
    <x v="1782"/>
    <x v="1"/>
    <x v="1309"/>
    <x v="2568"/>
    <n v="65"/>
    <n v="2"/>
    <n v="38.950000000000003"/>
    <n v="77.900000000000006"/>
    <x v="1"/>
    <s v="China"/>
    <x v="0"/>
    <n v="5.63"/>
    <s v="Mobile"/>
    <x v="3"/>
    <s v="Windows"/>
    <n v="4"/>
    <n v="4"/>
    <n v="0"/>
  </r>
  <r>
    <x v="519"/>
    <x v="1"/>
    <x v="1310"/>
    <x v="2569"/>
    <n v="62"/>
    <n v="1"/>
    <n v="81.459999999999994"/>
    <n v="81.459999999999994"/>
    <x v="0"/>
    <s v="Turkey"/>
    <x v="0"/>
    <n v="5.8"/>
    <s v="Computer"/>
    <x v="0"/>
    <s v="Windows"/>
    <n v="4"/>
    <n v="4"/>
    <n v="81.459999999999994"/>
  </r>
  <r>
    <x v="2236"/>
    <x v="1"/>
    <x v="1310"/>
    <x v="2570"/>
    <n v="65"/>
    <n v="3"/>
    <n v="38.950000000000003"/>
    <n v="116.85"/>
    <x v="0"/>
    <s v="Indonesia"/>
    <x v="2"/>
    <n v="0.22"/>
    <s v="Mobile"/>
    <x v="2"/>
    <s v="Android"/>
    <n v="5"/>
    <n v="5"/>
    <n v="116.85"/>
  </r>
  <r>
    <x v="2237"/>
    <x v="1"/>
    <x v="1311"/>
    <x v="2571"/>
    <n v="21"/>
    <n v="1"/>
    <n v="98.91"/>
    <n v="98.91"/>
    <x v="2"/>
    <s v="China"/>
    <x v="1"/>
    <n v="3.52"/>
    <s v="Computer"/>
    <x v="1"/>
    <s v="Windows"/>
    <n v="5"/>
    <n v="5"/>
    <n v="0"/>
  </r>
  <r>
    <x v="2238"/>
    <x v="1"/>
    <x v="1312"/>
    <x v="2572"/>
    <n v="48"/>
    <n v="1"/>
    <n v="31.26"/>
    <n v="31.26"/>
    <x v="3"/>
    <s v="Canada"/>
    <x v="2"/>
    <n v="6.01"/>
    <s v="Computer"/>
    <x v="1"/>
    <s v="Windows"/>
    <n v="5"/>
    <n v="3"/>
    <n v="0"/>
  </r>
  <r>
    <x v="1162"/>
    <x v="0"/>
    <x v="1312"/>
    <x v="2573"/>
    <n v="7"/>
    <n v="1"/>
    <n v="59.68"/>
    <n v="59.68"/>
    <x v="0"/>
    <s v="Poland"/>
    <x v="2"/>
    <n v="0.22"/>
    <s v="Computer"/>
    <x v="1"/>
    <s v="Mac"/>
    <n v="5"/>
    <n v="3"/>
    <n v="59.68"/>
  </r>
  <r>
    <x v="1551"/>
    <x v="0"/>
    <x v="1312"/>
    <x v="2574"/>
    <n v="98"/>
    <n v="3"/>
    <n v="85.04"/>
    <n v="255.12"/>
    <x v="1"/>
    <s v="Mexico"/>
    <x v="2"/>
    <n v="2.52"/>
    <s v="Computer"/>
    <x v="0"/>
    <s v="Windows"/>
    <n v="3"/>
    <n v="5"/>
    <n v="0"/>
  </r>
  <r>
    <x v="2239"/>
    <x v="1"/>
    <x v="1313"/>
    <x v="2575"/>
    <n v="61"/>
    <n v="2"/>
    <n v="70.34"/>
    <n v="140.68"/>
    <x v="0"/>
    <s v="China"/>
    <x v="2"/>
    <n v="3.14"/>
    <s v="Computer"/>
    <x v="1"/>
    <s v="Windows"/>
    <n v="4"/>
    <n v="5"/>
    <n v="140.68"/>
  </r>
  <r>
    <x v="2240"/>
    <x v="1"/>
    <x v="1313"/>
    <x v="2576"/>
    <n v="88"/>
    <n v="3"/>
    <n v="40.950000000000003"/>
    <n v="122.85"/>
    <x v="0"/>
    <s v="China"/>
    <x v="2"/>
    <n v="5.29"/>
    <s v="Computer"/>
    <x v="0"/>
    <s v="Windows"/>
    <n v="5"/>
    <n v="3"/>
    <n v="122.85"/>
  </r>
  <r>
    <x v="1306"/>
    <x v="1"/>
    <x v="1314"/>
    <x v="2577"/>
    <n v="44"/>
    <n v="1"/>
    <n v="52.78"/>
    <n v="52.78"/>
    <x v="3"/>
    <s v="United Kingdom"/>
    <x v="0"/>
    <n v="3.91"/>
    <s v="Computer"/>
    <x v="1"/>
    <s v="Windows"/>
    <n v="2"/>
    <n v="4"/>
    <n v="0"/>
  </r>
  <r>
    <x v="2241"/>
    <x v="0"/>
    <x v="1315"/>
    <x v="2578"/>
    <n v="55"/>
    <n v="1"/>
    <n v="73.53"/>
    <n v="73.53"/>
    <x v="1"/>
    <s v="Canada"/>
    <x v="2"/>
    <n v="8.07"/>
    <s v="Mobile"/>
    <x v="2"/>
    <s v="Android"/>
    <n v="5"/>
    <n v="4"/>
    <n v="0"/>
  </r>
  <r>
    <x v="2042"/>
    <x v="1"/>
    <x v="1315"/>
    <x v="2579"/>
    <n v="56"/>
    <n v="1"/>
    <n v="87.34"/>
    <n v="87.34"/>
    <x v="0"/>
    <s v="United States"/>
    <x v="1"/>
    <n v="0.37"/>
    <s v="Computer"/>
    <x v="0"/>
    <s v="Windows"/>
    <n v="5"/>
    <n v="4"/>
    <n v="87.34"/>
  </r>
  <r>
    <x v="2242"/>
    <x v="0"/>
    <x v="1316"/>
    <x v="2580"/>
    <n v="4"/>
    <n v="1"/>
    <n v="32.43"/>
    <n v="32.43"/>
    <x v="3"/>
    <s v="Nigeria"/>
    <x v="2"/>
    <n v="4.12"/>
    <s v="Computer"/>
    <x v="1"/>
    <s v="Windows"/>
    <n v="4"/>
    <n v="5"/>
    <n v="0"/>
  </r>
  <r>
    <x v="2243"/>
    <x v="1"/>
    <x v="1316"/>
    <x v="2581"/>
    <n v="77"/>
    <n v="2"/>
    <n v="20.399999999999999"/>
    <n v="40.799999999999997"/>
    <x v="0"/>
    <s v="Japan"/>
    <x v="2"/>
    <n v="1.42"/>
    <s v="Computer"/>
    <x v="0"/>
    <s v="Windows"/>
    <n v="5"/>
    <n v="5"/>
    <n v="40.799999999999997"/>
  </r>
  <r>
    <x v="2244"/>
    <x v="1"/>
    <x v="1317"/>
    <x v="2582"/>
    <n v="1"/>
    <n v="3"/>
    <n v="81.91"/>
    <n v="245.73"/>
    <x v="1"/>
    <s v="Russia"/>
    <x v="2"/>
    <n v="2.75"/>
    <s v="Computer"/>
    <x v="0"/>
    <s v="Linux"/>
    <n v="1"/>
    <n v="3"/>
    <n v="0"/>
  </r>
  <r>
    <x v="2245"/>
    <x v="0"/>
    <x v="1317"/>
    <x v="2583"/>
    <n v="16"/>
    <n v="2"/>
    <n v="39.33"/>
    <n v="78.66"/>
    <x v="0"/>
    <s v="United States"/>
    <x v="1"/>
    <n v="9.19"/>
    <s v="Computer"/>
    <x v="1"/>
    <s v="Windows"/>
    <n v="3"/>
    <n v="4"/>
    <n v="78.66"/>
  </r>
  <r>
    <x v="2246"/>
    <x v="0"/>
    <x v="1317"/>
    <x v="2584"/>
    <n v="63"/>
    <n v="1"/>
    <n v="57.12"/>
    <n v="57.12"/>
    <x v="0"/>
    <s v="Vietnam"/>
    <x v="1"/>
    <n v="3.62"/>
    <s v="Computer"/>
    <x v="1"/>
    <s v="Windows"/>
    <n v="4"/>
    <n v="2"/>
    <n v="57.12"/>
  </r>
  <r>
    <x v="2183"/>
    <x v="1"/>
    <x v="1318"/>
    <x v="2585"/>
    <n v="51"/>
    <n v="2"/>
    <n v="50.59"/>
    <n v="101.18"/>
    <x v="0"/>
    <s v="Spain"/>
    <x v="2"/>
    <n v="0.8"/>
    <s v="Computer"/>
    <x v="0"/>
    <s v="Windows"/>
    <n v="3"/>
    <n v="5"/>
    <n v="101.18"/>
  </r>
  <r>
    <x v="2247"/>
    <x v="0"/>
    <x v="1318"/>
    <x v="2586"/>
    <n v="24"/>
    <n v="2"/>
    <n v="99.58"/>
    <n v="199.16"/>
    <x v="1"/>
    <s v="United Kingdom"/>
    <x v="1"/>
    <n v="6.7"/>
    <s v="Mobile"/>
    <x v="3"/>
    <s v="Android"/>
    <n v="4"/>
    <n v="3"/>
    <n v="0"/>
  </r>
  <r>
    <x v="209"/>
    <x v="0"/>
    <x v="1319"/>
    <x v="2587"/>
    <n v="14"/>
    <n v="3"/>
    <n v="89.76"/>
    <n v="269.27999999999997"/>
    <x v="0"/>
    <s v="Belgium"/>
    <x v="2"/>
    <n v="7.04"/>
    <s v="Computer"/>
    <x v="1"/>
    <s v="Windows"/>
    <n v="3"/>
    <n v="5"/>
    <n v="269.27999999999997"/>
  </r>
  <r>
    <x v="2248"/>
    <x v="1"/>
    <x v="1320"/>
    <x v="2588"/>
    <n v="27"/>
    <n v="1"/>
    <n v="72.930000000000007"/>
    <n v="72.930000000000007"/>
    <x v="3"/>
    <s v="Netherlands"/>
    <x v="2"/>
    <n v="2.86"/>
    <s v="Computer"/>
    <x v="1"/>
    <s v="Windows"/>
    <n v="5"/>
    <n v="3"/>
    <n v="0"/>
  </r>
  <r>
    <x v="1340"/>
    <x v="1"/>
    <x v="1321"/>
    <x v="2589"/>
    <n v="21"/>
    <n v="1"/>
    <n v="98.91"/>
    <n v="98.91"/>
    <x v="2"/>
    <s v="Italy"/>
    <x v="0"/>
    <n v="3.05"/>
    <s v="Computer"/>
    <x v="1"/>
    <s v="Windows"/>
    <n v="5"/>
    <n v="5"/>
    <n v="0"/>
  </r>
  <r>
    <x v="2249"/>
    <x v="1"/>
    <x v="1322"/>
    <x v="2590"/>
    <n v="8"/>
    <n v="3"/>
    <n v="67.180000000000007"/>
    <n v="201.54"/>
    <x v="3"/>
    <s v="United States"/>
    <x v="0"/>
    <n v="0.9"/>
    <s v="Computer"/>
    <x v="1"/>
    <s v="Windows"/>
    <n v="4"/>
    <n v="4"/>
    <n v="0"/>
  </r>
  <r>
    <x v="2250"/>
    <x v="1"/>
    <x v="1322"/>
    <x v="2591"/>
    <n v="84"/>
    <n v="1"/>
    <n v="32.880000000000003"/>
    <n v="32.880000000000003"/>
    <x v="0"/>
    <s v="Italy"/>
    <x v="0"/>
    <n v="4.37"/>
    <s v="Computer"/>
    <x v="0"/>
    <s v="Windows"/>
    <n v="3"/>
    <n v="5"/>
    <n v="32.880000000000003"/>
  </r>
  <r>
    <x v="2251"/>
    <x v="0"/>
    <x v="1322"/>
    <x v="2592"/>
    <n v="90"/>
    <n v="1"/>
    <n v="21.51"/>
    <n v="21.51"/>
    <x v="0"/>
    <s v="United Kingdom"/>
    <x v="0"/>
    <n v="4.12"/>
    <s v="Computer"/>
    <x v="0"/>
    <s v="Windows"/>
    <n v="4"/>
    <n v="5"/>
    <n v="21.51"/>
  </r>
  <r>
    <x v="2252"/>
    <x v="1"/>
    <x v="1323"/>
    <x v="2593"/>
    <n v="52"/>
    <n v="2"/>
    <n v="20.149999999999999"/>
    <n v="40.299999999999997"/>
    <x v="0"/>
    <s v="United States"/>
    <x v="0"/>
    <n v="5.3"/>
    <s v="Mobile"/>
    <x v="2"/>
    <s v="Android"/>
    <n v="4"/>
    <n v="5"/>
    <n v="40.299999999999997"/>
  </r>
  <r>
    <x v="2253"/>
    <x v="1"/>
    <x v="1323"/>
    <x v="2594"/>
    <n v="68"/>
    <n v="2"/>
    <n v="32.68"/>
    <n v="65.36"/>
    <x v="0"/>
    <s v="Japan"/>
    <x v="0"/>
    <n v="8.0500000000000007"/>
    <s v="Computer"/>
    <x v="0"/>
    <s v="Windows"/>
    <n v="5"/>
    <n v="5"/>
    <n v="65.36"/>
  </r>
  <r>
    <x v="2254"/>
    <x v="1"/>
    <x v="1324"/>
    <x v="2595"/>
    <n v="100"/>
    <n v="3"/>
    <n v="98.59"/>
    <n v="295.77"/>
    <x v="1"/>
    <s v="South Korea"/>
    <x v="2"/>
    <n v="6.5"/>
    <s v="Computer"/>
    <x v="0"/>
    <s v="Windows"/>
    <n v="4"/>
    <n v="4"/>
    <n v="0"/>
  </r>
  <r>
    <x v="717"/>
    <x v="1"/>
    <x v="1325"/>
    <x v="2596"/>
    <n v="54"/>
    <n v="2"/>
    <n v="90.78"/>
    <n v="181.56"/>
    <x v="0"/>
    <s v="Poland"/>
    <x v="2"/>
    <n v="1.48"/>
    <s v="Computer"/>
    <x v="1"/>
    <s v="Linux"/>
    <n v="3"/>
    <n v="4"/>
    <n v="181.56"/>
  </r>
  <r>
    <x v="2255"/>
    <x v="0"/>
    <x v="1326"/>
    <x v="2597"/>
    <n v="89"/>
    <n v="2"/>
    <n v="37.61"/>
    <n v="75.22"/>
    <x v="0"/>
    <s v="Indonesia"/>
    <x v="0"/>
    <n v="6.63"/>
    <s v="Computer"/>
    <x v="1"/>
    <s v="Mac"/>
    <n v="5"/>
    <n v="5"/>
    <n v="75.22"/>
  </r>
  <r>
    <x v="2256"/>
    <x v="1"/>
    <x v="1326"/>
    <x v="2598"/>
    <n v="50"/>
    <n v="3"/>
    <n v="50.71"/>
    <n v="152.13"/>
    <x v="1"/>
    <s v="Japan"/>
    <x v="0"/>
    <n v="1.27"/>
    <s v="Computer"/>
    <x v="1"/>
    <s v="Windows"/>
    <n v="5"/>
    <n v="4"/>
    <n v="0"/>
  </r>
  <r>
    <x v="1194"/>
    <x v="1"/>
    <x v="1327"/>
    <x v="2599"/>
    <n v="4"/>
    <n v="1"/>
    <n v="32.43"/>
    <n v="32.43"/>
    <x v="0"/>
    <s v="India"/>
    <x v="0"/>
    <n v="4.93"/>
    <s v="Mobile"/>
    <x v="3"/>
    <s v="Android"/>
    <n v="5"/>
    <n v="5"/>
    <n v="32.43"/>
  </r>
  <r>
    <x v="1458"/>
    <x v="1"/>
    <x v="1327"/>
    <x v="2600"/>
    <n v="66"/>
    <n v="2"/>
    <n v="56.01"/>
    <n v="112.02"/>
    <x v="2"/>
    <s v="India"/>
    <x v="2"/>
    <n v="4.5199999999999996"/>
    <s v="Computer"/>
    <x v="0"/>
    <s v="Windows"/>
    <n v="3"/>
    <n v="4"/>
    <n v="0"/>
  </r>
  <r>
    <x v="1536"/>
    <x v="0"/>
    <x v="1328"/>
    <x v="2601"/>
    <n v="27"/>
    <n v="3"/>
    <n v="72.930000000000007"/>
    <n v="218.79"/>
    <x v="0"/>
    <s v="Taiwan"/>
    <x v="2"/>
    <n v="4.66"/>
    <s v="Computer"/>
    <x v="0"/>
    <s v="Windows"/>
    <n v="5"/>
    <n v="4"/>
    <n v="218.79"/>
  </r>
  <r>
    <x v="2257"/>
    <x v="1"/>
    <x v="1328"/>
    <x v="2602"/>
    <n v="42"/>
    <n v="3"/>
    <n v="74.77"/>
    <n v="224.31"/>
    <x v="0"/>
    <s v="United States"/>
    <x v="2"/>
    <n v="1.87"/>
    <s v="Mobile"/>
    <x v="3"/>
    <s v="Android"/>
    <n v="5"/>
    <n v="5"/>
    <n v="224.31"/>
  </r>
  <r>
    <x v="79"/>
    <x v="1"/>
    <x v="1329"/>
    <x v="2603"/>
    <n v="83"/>
    <n v="3"/>
    <n v="1.22"/>
    <n v="3.66"/>
    <x v="0"/>
    <s v="United Kingdom"/>
    <x v="2"/>
    <n v="2.2999999999999998"/>
    <s v="Computer"/>
    <x v="0"/>
    <s v="Windows"/>
    <n v="5"/>
    <n v="5"/>
    <n v="3.66"/>
  </r>
  <r>
    <x v="2258"/>
    <x v="1"/>
    <x v="1329"/>
    <x v="2604"/>
    <n v="96"/>
    <n v="1"/>
    <n v="36.96"/>
    <n v="36.96"/>
    <x v="0"/>
    <s v="Germany"/>
    <x v="2"/>
    <n v="1.41"/>
    <s v="Computer"/>
    <x v="1"/>
    <s v="Windows"/>
    <n v="5"/>
    <n v="4"/>
    <n v="36.96"/>
  </r>
  <r>
    <x v="2259"/>
    <x v="0"/>
    <x v="1330"/>
    <x v="2605"/>
    <n v="21"/>
    <n v="1"/>
    <n v="98.91"/>
    <n v="98.91"/>
    <x v="1"/>
    <s v="Spain"/>
    <x v="0"/>
    <n v="5.56"/>
    <s v="Computer"/>
    <x v="0"/>
    <s v="Windows"/>
    <n v="4"/>
    <n v="4"/>
    <n v="0"/>
  </r>
  <r>
    <x v="304"/>
    <x v="1"/>
    <x v="1330"/>
    <x v="2606"/>
    <n v="34"/>
    <n v="2"/>
    <n v="48.24"/>
    <n v="96.48"/>
    <x v="0"/>
    <s v="Spain"/>
    <x v="0"/>
    <n v="8.27"/>
    <s v="Computer"/>
    <x v="1"/>
    <s v="Windows"/>
    <n v="3"/>
    <n v="5"/>
    <n v="96.48"/>
  </r>
  <r>
    <x v="2260"/>
    <x v="0"/>
    <x v="1331"/>
    <x v="2607"/>
    <n v="99"/>
    <n v="2"/>
    <n v="36.83"/>
    <n v="73.66"/>
    <x v="0"/>
    <s v="United States"/>
    <x v="2"/>
    <n v="0.48"/>
    <s v="Mobile"/>
    <x v="3"/>
    <s v="Android"/>
    <n v="2"/>
    <n v="5"/>
    <n v="73.66"/>
  </r>
  <r>
    <x v="1998"/>
    <x v="1"/>
    <x v="1332"/>
    <x v="2608"/>
    <n v="6"/>
    <n v="3"/>
    <n v="8.07"/>
    <n v="24.21"/>
    <x v="0"/>
    <s v="China"/>
    <x v="2"/>
    <n v="1.44"/>
    <s v="Computer"/>
    <x v="1"/>
    <s v="Windows"/>
    <n v="5"/>
    <n v="3"/>
    <n v="24.21"/>
  </r>
  <r>
    <x v="305"/>
    <x v="1"/>
    <x v="1332"/>
    <x v="2609"/>
    <n v="74"/>
    <n v="3"/>
    <n v="33.51"/>
    <n v="100.53"/>
    <x v="0"/>
    <s v="Switzerland"/>
    <x v="2"/>
    <n v="0.86"/>
    <s v="Computer"/>
    <x v="1"/>
    <s v="Windows"/>
    <n v="4"/>
    <n v="2"/>
    <n v="100.53"/>
  </r>
  <r>
    <x v="361"/>
    <x v="0"/>
    <x v="1332"/>
    <x v="2610"/>
    <n v="21"/>
    <n v="2"/>
    <n v="98.91"/>
    <n v="197.82"/>
    <x v="1"/>
    <s v="United States"/>
    <x v="0"/>
    <n v="6.06"/>
    <s v="Computer"/>
    <x v="1"/>
    <s v="Windows"/>
    <n v="3"/>
    <n v="4"/>
    <n v="0"/>
  </r>
  <r>
    <x v="2261"/>
    <x v="0"/>
    <x v="1332"/>
    <x v="2611"/>
    <n v="97"/>
    <n v="3"/>
    <n v="56.74"/>
    <n v="170.22"/>
    <x v="0"/>
    <s v="Russia"/>
    <x v="0"/>
    <n v="2.12"/>
    <s v="Computer"/>
    <x v="0"/>
    <s v="Windows"/>
    <n v="3"/>
    <n v="4"/>
    <n v="170.22"/>
  </r>
  <r>
    <x v="1892"/>
    <x v="0"/>
    <x v="1333"/>
    <x v="2612"/>
    <n v="86"/>
    <n v="2"/>
    <n v="93.47"/>
    <n v="186.94"/>
    <x v="2"/>
    <s v="Philippines"/>
    <x v="2"/>
    <n v="7.75"/>
    <s v="Mobile"/>
    <x v="2"/>
    <s v="Windows"/>
    <n v="5"/>
    <n v="5"/>
    <n v="0"/>
  </r>
  <r>
    <x v="2017"/>
    <x v="1"/>
    <x v="1334"/>
    <x v="2613"/>
    <n v="1"/>
    <n v="2"/>
    <n v="81.91"/>
    <n v="163.82"/>
    <x v="0"/>
    <s v="Italy"/>
    <x v="0"/>
    <n v="8.7200000000000006"/>
    <s v="Computer"/>
    <x v="1"/>
    <s v="Mac"/>
    <n v="4"/>
    <n v="4"/>
    <n v="163.82"/>
  </r>
  <r>
    <x v="2262"/>
    <x v="1"/>
    <x v="1335"/>
    <x v="2614"/>
    <n v="75"/>
    <n v="3"/>
    <n v="32.340000000000003"/>
    <n v="97.02"/>
    <x v="0"/>
    <s v="Japan"/>
    <x v="0"/>
    <n v="5.45"/>
    <s v="Mobile"/>
    <x v="2"/>
    <s v="Windows"/>
    <n v="5"/>
    <n v="4"/>
    <n v="97.02"/>
  </r>
  <r>
    <x v="2263"/>
    <x v="1"/>
    <x v="1336"/>
    <x v="2615"/>
    <n v="98"/>
    <n v="1"/>
    <n v="85.04"/>
    <n v="85.04"/>
    <x v="0"/>
    <s v="Italy"/>
    <x v="2"/>
    <n v="3.37"/>
    <s v="Computer"/>
    <x v="0"/>
    <s v="Windows"/>
    <n v="5"/>
    <n v="4"/>
    <n v="85.04"/>
  </r>
  <r>
    <x v="2264"/>
    <x v="1"/>
    <x v="1336"/>
    <x v="2616"/>
    <n v="70"/>
    <n v="3"/>
    <n v="63.88"/>
    <n v="191.64"/>
    <x v="0"/>
    <s v="Philippines"/>
    <x v="2"/>
    <n v="7.5"/>
    <s v="Computer"/>
    <x v="0"/>
    <s v="Windows"/>
    <n v="5"/>
    <n v="5"/>
    <n v="191.64"/>
  </r>
  <r>
    <x v="2265"/>
    <x v="1"/>
    <x v="1336"/>
    <x v="2617"/>
    <n v="34"/>
    <n v="1"/>
    <n v="48.24"/>
    <n v="48.24"/>
    <x v="1"/>
    <s v="China"/>
    <x v="2"/>
    <n v="6.14"/>
    <s v="Computer"/>
    <x v="1"/>
    <s v="Linux"/>
    <n v="4"/>
    <n v="5"/>
    <n v="0"/>
  </r>
  <r>
    <x v="1832"/>
    <x v="1"/>
    <x v="1337"/>
    <x v="2618"/>
    <n v="18"/>
    <n v="1"/>
    <n v="1.97"/>
    <n v="1.97"/>
    <x v="0"/>
    <s v="Japan"/>
    <x v="2"/>
    <n v="9.98"/>
    <s v="Computer"/>
    <x v="0"/>
    <s v="Windows"/>
    <n v="5"/>
    <n v="4"/>
    <n v="1.97"/>
  </r>
  <r>
    <x v="2266"/>
    <x v="1"/>
    <x v="1338"/>
    <x v="2619"/>
    <n v="7"/>
    <n v="3"/>
    <n v="59.68"/>
    <n v="179.04"/>
    <x v="0"/>
    <s v="South Korea"/>
    <x v="2"/>
    <n v="1.65"/>
    <s v="Computer"/>
    <x v="0"/>
    <s v="Windows"/>
    <n v="5"/>
    <n v="5"/>
    <n v="179.04"/>
  </r>
  <r>
    <x v="2267"/>
    <x v="1"/>
    <x v="1338"/>
    <x v="2620"/>
    <n v="29"/>
    <n v="2"/>
    <n v="1.91"/>
    <n v="3.82"/>
    <x v="0"/>
    <s v="Italy"/>
    <x v="2"/>
    <n v="7.44"/>
    <s v="Computer"/>
    <x v="1"/>
    <s v="Mac"/>
    <n v="2"/>
    <n v="5"/>
    <n v="3.82"/>
  </r>
  <r>
    <x v="444"/>
    <x v="1"/>
    <x v="1339"/>
    <x v="2621"/>
    <n v="44"/>
    <n v="3"/>
    <n v="52.78"/>
    <n v="158.34"/>
    <x v="0"/>
    <s v="Germany"/>
    <x v="2"/>
    <n v="6.91"/>
    <s v="Computer"/>
    <x v="1"/>
    <s v="Mac"/>
    <n v="2"/>
    <n v="3"/>
    <n v="158.34"/>
  </r>
  <r>
    <x v="515"/>
    <x v="1"/>
    <x v="1339"/>
    <x v="2622"/>
    <n v="69"/>
    <n v="1"/>
    <n v="96.47"/>
    <n v="96.47"/>
    <x v="0"/>
    <s v="Germany"/>
    <x v="1"/>
    <n v="0.95"/>
    <s v="Computer"/>
    <x v="1"/>
    <s v="Windows"/>
    <n v="5"/>
    <n v="5"/>
    <n v="96.47"/>
  </r>
  <r>
    <x v="2268"/>
    <x v="1"/>
    <x v="1340"/>
    <x v="2623"/>
    <n v="88"/>
    <n v="3"/>
    <n v="40.950000000000003"/>
    <n v="122.85"/>
    <x v="0"/>
    <s v="Taiwan"/>
    <x v="0"/>
    <n v="6.35"/>
    <s v="Computer"/>
    <x v="0"/>
    <s v="Linux"/>
    <n v="5"/>
    <n v="5"/>
    <n v="122.85"/>
  </r>
  <r>
    <x v="2269"/>
    <x v="0"/>
    <x v="1340"/>
    <x v="2624"/>
    <n v="49"/>
    <n v="2"/>
    <n v="99.72"/>
    <n v="199.44"/>
    <x v="0"/>
    <s v="Japan"/>
    <x v="2"/>
    <n v="9.81"/>
    <s v="Computer"/>
    <x v="1"/>
    <s v="Windows"/>
    <n v="4"/>
    <n v="3"/>
    <n v="199.44"/>
  </r>
  <r>
    <x v="2270"/>
    <x v="1"/>
    <x v="1341"/>
    <x v="2625"/>
    <n v="88"/>
    <n v="1"/>
    <n v="40.950000000000003"/>
    <n v="40.950000000000003"/>
    <x v="0"/>
    <s v="United States"/>
    <x v="1"/>
    <n v="3.12"/>
    <s v="Computer"/>
    <x v="0"/>
    <s v="Windows"/>
    <n v="5"/>
    <n v="4"/>
    <n v="40.950000000000003"/>
  </r>
  <r>
    <x v="692"/>
    <x v="1"/>
    <x v="1342"/>
    <x v="2626"/>
    <n v="95"/>
    <n v="3"/>
    <n v="50.48"/>
    <n v="151.44"/>
    <x v="2"/>
    <s v="Canada"/>
    <x v="2"/>
    <n v="9.4499999999999993"/>
    <s v="Mobile"/>
    <x v="2"/>
    <s v="Android"/>
    <n v="5"/>
    <n v="5"/>
    <n v="0"/>
  </r>
  <r>
    <x v="2271"/>
    <x v="0"/>
    <x v="1343"/>
    <x v="2627"/>
    <n v="19"/>
    <n v="3"/>
    <n v="13.2"/>
    <n v="39.6"/>
    <x v="0"/>
    <s v="Canada"/>
    <x v="2"/>
    <n v="7.09"/>
    <s v="Mobile"/>
    <x v="3"/>
    <s v="Android"/>
    <n v="4"/>
    <n v="5"/>
    <n v="39.6"/>
  </r>
  <r>
    <x v="2272"/>
    <x v="1"/>
    <x v="1343"/>
    <x v="2628"/>
    <n v="93"/>
    <n v="2"/>
    <n v="67.459999999999994"/>
    <n v="134.91999999999999"/>
    <x v="0"/>
    <s v="South Korea"/>
    <x v="1"/>
    <n v="5.89"/>
    <s v="Computer"/>
    <x v="1"/>
    <s v="Windows"/>
    <n v="3"/>
    <n v="5"/>
    <n v="134.91999999999999"/>
  </r>
  <r>
    <x v="2273"/>
    <x v="1"/>
    <x v="1344"/>
    <x v="2629"/>
    <n v="6"/>
    <n v="2"/>
    <n v="8.07"/>
    <n v="16.14"/>
    <x v="0"/>
    <s v="Italy"/>
    <x v="0"/>
    <n v="0.71"/>
    <s v="Mobile"/>
    <x v="2"/>
    <s v="Windows"/>
    <n v="3"/>
    <n v="4"/>
    <n v="16.14"/>
  </r>
  <r>
    <x v="2274"/>
    <x v="1"/>
    <x v="1344"/>
    <x v="2630"/>
    <n v="76"/>
    <n v="3"/>
    <n v="76.67"/>
    <n v="230.01"/>
    <x v="1"/>
    <s v="United States"/>
    <x v="1"/>
    <n v="7.9"/>
    <s v="Mobile"/>
    <x v="3"/>
    <s v="Windows"/>
    <n v="4"/>
    <n v="5"/>
    <n v="0"/>
  </r>
  <r>
    <x v="2275"/>
    <x v="1"/>
    <x v="1345"/>
    <x v="2631"/>
    <n v="64"/>
    <n v="2"/>
    <n v="35.229999999999997"/>
    <n v="70.459999999999994"/>
    <x v="3"/>
    <s v="Belgium"/>
    <x v="0"/>
    <n v="8.49"/>
    <s v="Computer"/>
    <x v="0"/>
    <s v="Windows"/>
    <n v="5"/>
    <n v="5"/>
    <n v="0"/>
  </r>
  <r>
    <x v="2276"/>
    <x v="1"/>
    <x v="1346"/>
    <x v="2632"/>
    <n v="90"/>
    <n v="3"/>
    <n v="21.51"/>
    <n v="64.53"/>
    <x v="3"/>
    <s v="Japan"/>
    <x v="2"/>
    <n v="8.8000000000000007"/>
    <s v="Computer"/>
    <x v="1"/>
    <s v="Windows"/>
    <n v="5"/>
    <n v="5"/>
    <n v="0"/>
  </r>
  <r>
    <x v="1163"/>
    <x v="1"/>
    <x v="1346"/>
    <x v="2633"/>
    <n v="47"/>
    <n v="3"/>
    <n v="64.64"/>
    <n v="193.92"/>
    <x v="0"/>
    <s v="Turkey"/>
    <x v="2"/>
    <n v="3.24"/>
    <s v="Computer"/>
    <x v="0"/>
    <s v="Windows"/>
    <n v="4"/>
    <n v="4"/>
    <n v="193.92"/>
  </r>
  <r>
    <x v="2277"/>
    <x v="1"/>
    <x v="1347"/>
    <x v="2634"/>
    <n v="65"/>
    <n v="3"/>
    <n v="38.950000000000003"/>
    <n v="116.85"/>
    <x v="2"/>
    <s v="Turkey"/>
    <x v="2"/>
    <n v="1.1499999999999999"/>
    <s v="Mobile"/>
    <x v="3"/>
    <s v="Android"/>
    <n v="4"/>
    <n v="4"/>
    <n v="0"/>
  </r>
  <r>
    <x v="2278"/>
    <x v="0"/>
    <x v="1347"/>
    <x v="2635"/>
    <n v="19"/>
    <n v="3"/>
    <n v="13.2"/>
    <n v="39.6"/>
    <x v="2"/>
    <s v="China"/>
    <x v="2"/>
    <n v="9.11"/>
    <s v="Computer"/>
    <x v="0"/>
    <s v="Windows"/>
    <n v="3"/>
    <n v="5"/>
    <n v="0"/>
  </r>
  <r>
    <x v="2279"/>
    <x v="1"/>
    <x v="1347"/>
    <x v="2636"/>
    <n v="18"/>
    <n v="3"/>
    <n v="1.97"/>
    <n v="5.91"/>
    <x v="2"/>
    <s v="United Kingdom"/>
    <x v="0"/>
    <n v="7.52"/>
    <s v="Mobile"/>
    <x v="2"/>
    <s v="Windows"/>
    <n v="4"/>
    <n v="5"/>
    <n v="0"/>
  </r>
  <r>
    <x v="2280"/>
    <x v="1"/>
    <x v="1348"/>
    <x v="2637"/>
    <n v="63"/>
    <n v="3"/>
    <n v="57.12"/>
    <n v="171.36"/>
    <x v="3"/>
    <s v="Argentina"/>
    <x v="0"/>
    <n v="7.59"/>
    <s v="Computer"/>
    <x v="1"/>
    <s v="Windows"/>
    <n v="5"/>
    <n v="3"/>
    <n v="0"/>
  </r>
  <r>
    <x v="2281"/>
    <x v="1"/>
    <x v="1348"/>
    <x v="2638"/>
    <n v="36"/>
    <n v="1"/>
    <n v="48.16"/>
    <n v="48.16"/>
    <x v="0"/>
    <s v="Russia"/>
    <x v="2"/>
    <n v="3.31"/>
    <s v="Computer"/>
    <x v="1"/>
    <s v="Windows"/>
    <n v="5"/>
    <n v="5"/>
    <n v="48.16"/>
  </r>
  <r>
    <x v="2282"/>
    <x v="1"/>
    <x v="1348"/>
    <x v="2639"/>
    <n v="38"/>
    <n v="2"/>
    <n v="26.03"/>
    <n v="52.06"/>
    <x v="0"/>
    <s v="Japan"/>
    <x v="2"/>
    <n v="9.69"/>
    <s v="Computer"/>
    <x v="1"/>
    <s v="Mac"/>
    <n v="5"/>
    <n v="5"/>
    <n v="52.06"/>
  </r>
  <r>
    <x v="2283"/>
    <x v="1"/>
    <x v="1349"/>
    <x v="2640"/>
    <n v="60"/>
    <n v="3"/>
    <n v="91.28"/>
    <n v="273.83999999999997"/>
    <x v="1"/>
    <s v="United States"/>
    <x v="0"/>
    <n v="2.85"/>
    <s v="Computer"/>
    <x v="0"/>
    <s v="Windows"/>
    <n v="5"/>
    <n v="5"/>
    <n v="0"/>
  </r>
  <r>
    <x v="2284"/>
    <x v="1"/>
    <x v="1349"/>
    <x v="2641"/>
    <n v="57"/>
    <n v="2"/>
    <n v="13.08"/>
    <n v="26.16"/>
    <x v="0"/>
    <s v="Russia"/>
    <x v="2"/>
    <n v="9.36"/>
    <s v="Mobile"/>
    <x v="2"/>
    <s v="Windows"/>
    <n v="4"/>
    <n v="3"/>
    <n v="26.16"/>
  </r>
  <r>
    <x v="2285"/>
    <x v="1"/>
    <x v="1350"/>
    <x v="2642"/>
    <n v="34"/>
    <n v="2"/>
    <n v="48.24"/>
    <n v="96.48"/>
    <x v="2"/>
    <s v="South Korea"/>
    <x v="2"/>
    <n v="3.69"/>
    <s v="Mobile"/>
    <x v="2"/>
    <s v="Windows"/>
    <n v="4"/>
    <n v="5"/>
    <n v="0"/>
  </r>
  <r>
    <x v="2286"/>
    <x v="1"/>
    <x v="1351"/>
    <x v="2643"/>
    <n v="51"/>
    <n v="3"/>
    <n v="50.59"/>
    <n v="151.77000000000001"/>
    <x v="0"/>
    <s v="Netherlands"/>
    <x v="2"/>
    <n v="6.1"/>
    <s v="Mobile"/>
    <x v="3"/>
    <s v="Android"/>
    <n v="5"/>
    <n v="3"/>
    <n v="151.77000000000001"/>
  </r>
  <r>
    <x v="2287"/>
    <x v="1"/>
    <x v="1351"/>
    <x v="2644"/>
    <n v="94"/>
    <n v="1"/>
    <n v="17.63"/>
    <n v="17.63"/>
    <x v="0"/>
    <s v="Switzerland"/>
    <x v="2"/>
    <n v="8.4499999999999993"/>
    <s v="Computer"/>
    <x v="0"/>
    <s v="Windows"/>
    <n v="2"/>
    <n v="3"/>
    <n v="17.63"/>
  </r>
  <r>
    <x v="2288"/>
    <x v="0"/>
    <x v="1352"/>
    <x v="2645"/>
    <n v="37"/>
    <n v="1"/>
    <n v="11.5"/>
    <n v="11.5"/>
    <x v="0"/>
    <s v="Brazil"/>
    <x v="2"/>
    <n v="3.65"/>
    <s v="Computer"/>
    <x v="1"/>
    <s v="Windows"/>
    <n v="2"/>
    <n v="1"/>
    <n v="11.5"/>
  </r>
  <r>
    <x v="263"/>
    <x v="1"/>
    <x v="1353"/>
    <x v="2646"/>
    <n v="22"/>
    <n v="3"/>
    <n v="41.48"/>
    <n v="124.44"/>
    <x v="0"/>
    <s v="Egypt"/>
    <x v="2"/>
    <n v="0.98"/>
    <s v="Mobile"/>
    <x v="3"/>
    <s v="Windows"/>
    <n v="3"/>
    <n v="5"/>
    <n v="124.44"/>
  </r>
  <r>
    <x v="2289"/>
    <x v="1"/>
    <x v="1353"/>
    <x v="2647"/>
    <n v="44"/>
    <n v="2"/>
    <n v="52.78"/>
    <n v="105.56"/>
    <x v="0"/>
    <s v="South Korea"/>
    <x v="1"/>
    <n v="2.92"/>
    <s v="Computer"/>
    <x v="1"/>
    <s v="Windows"/>
    <n v="3"/>
    <n v="4"/>
    <n v="105.56"/>
  </r>
  <r>
    <x v="2290"/>
    <x v="1"/>
    <x v="1354"/>
    <x v="2648"/>
    <n v="20"/>
    <n v="3"/>
    <n v="81.89"/>
    <n v="245.67"/>
    <x v="0"/>
    <s v="Canada"/>
    <x v="1"/>
    <n v="3.72"/>
    <s v="Mobile"/>
    <x v="3"/>
    <s v="Android"/>
    <n v="4"/>
    <n v="5"/>
    <n v="245.67"/>
  </r>
  <r>
    <x v="2291"/>
    <x v="0"/>
    <x v="1354"/>
    <x v="2649"/>
    <n v="45"/>
    <n v="2"/>
    <n v="3.67"/>
    <n v="7.34"/>
    <x v="2"/>
    <s v="Russia"/>
    <x v="2"/>
    <n v="4.88"/>
    <s v="Computer"/>
    <x v="0"/>
    <s v="Windows"/>
    <n v="5"/>
    <n v="3"/>
    <n v="0"/>
  </r>
  <r>
    <x v="2292"/>
    <x v="1"/>
    <x v="1355"/>
    <x v="2650"/>
    <n v="30"/>
    <n v="2"/>
    <n v="6.08"/>
    <n v="12.16"/>
    <x v="0"/>
    <s v="United Kingdom"/>
    <x v="2"/>
    <n v="1.58"/>
    <s v="Computer"/>
    <x v="0"/>
    <s v="Linux"/>
    <n v="4"/>
    <n v="1"/>
    <n v="12.16"/>
  </r>
  <r>
    <x v="2293"/>
    <x v="1"/>
    <x v="1356"/>
    <x v="2651"/>
    <n v="70"/>
    <n v="2"/>
    <n v="63.88"/>
    <n v="127.76"/>
    <x v="3"/>
    <s v="South Korea"/>
    <x v="0"/>
    <n v="4.5599999999999996"/>
    <s v="Mobile"/>
    <x v="3"/>
    <s v="Windows"/>
    <n v="4"/>
    <n v="5"/>
    <n v="0"/>
  </r>
  <r>
    <x v="2294"/>
    <x v="1"/>
    <x v="1357"/>
    <x v="2652"/>
    <n v="92"/>
    <n v="2"/>
    <n v="58.5"/>
    <n v="117"/>
    <x v="0"/>
    <s v="United States"/>
    <x v="0"/>
    <n v="7.19"/>
    <s v="Computer"/>
    <x v="1"/>
    <s v="Mac"/>
    <n v="4"/>
    <n v="5"/>
    <n v="117"/>
  </r>
  <r>
    <x v="581"/>
    <x v="1"/>
    <x v="1357"/>
    <x v="2653"/>
    <n v="91"/>
    <n v="1"/>
    <n v="67.48"/>
    <n v="67.48"/>
    <x v="0"/>
    <s v="Japan"/>
    <x v="2"/>
    <n v="6.94"/>
    <s v="Computer"/>
    <x v="1"/>
    <s v="Windows"/>
    <n v="4"/>
    <n v="4"/>
    <n v="67.48"/>
  </r>
  <r>
    <x v="1985"/>
    <x v="1"/>
    <x v="1358"/>
    <x v="2654"/>
    <n v="70"/>
    <n v="1"/>
    <n v="63.88"/>
    <n v="63.88"/>
    <x v="0"/>
    <s v="Canada"/>
    <x v="2"/>
    <n v="0.22"/>
    <s v="Computer"/>
    <x v="1"/>
    <s v="Windows"/>
    <n v="3"/>
    <n v="5"/>
    <n v="63.88"/>
  </r>
  <r>
    <x v="532"/>
    <x v="1"/>
    <x v="1358"/>
    <x v="2655"/>
    <n v="81"/>
    <n v="3"/>
    <n v="52.96"/>
    <n v="158.88"/>
    <x v="0"/>
    <s v="India"/>
    <x v="1"/>
    <n v="5.4"/>
    <s v="Computer"/>
    <x v="0"/>
    <s v="Windows"/>
    <n v="5"/>
    <n v="5"/>
    <n v="158.88"/>
  </r>
  <r>
    <x v="444"/>
    <x v="1"/>
    <x v="1358"/>
    <x v="2656"/>
    <n v="96"/>
    <n v="2"/>
    <n v="36.96"/>
    <n v="73.92"/>
    <x v="0"/>
    <s v="Germany"/>
    <x v="2"/>
    <n v="1.35"/>
    <s v="Mobile"/>
    <x v="3"/>
    <s v="Windows"/>
    <n v="5"/>
    <n v="5"/>
    <n v="73.92"/>
  </r>
  <r>
    <x v="2295"/>
    <x v="0"/>
    <x v="1359"/>
    <x v="2657"/>
    <n v="16"/>
    <n v="3"/>
    <n v="39.33"/>
    <n v="117.99"/>
    <x v="0"/>
    <s v="Mexico"/>
    <x v="0"/>
    <n v="1.61"/>
    <s v="Mobile"/>
    <x v="3"/>
    <s v="Android"/>
    <n v="4"/>
    <n v="5"/>
    <n v="117.99"/>
  </r>
  <r>
    <x v="48"/>
    <x v="0"/>
    <x v="1360"/>
    <x v="2658"/>
    <n v="28"/>
    <n v="1"/>
    <n v="5.32"/>
    <n v="5.32"/>
    <x v="0"/>
    <s v="South Korea"/>
    <x v="0"/>
    <n v="6.56"/>
    <s v="Computer"/>
    <x v="0"/>
    <s v="Windows"/>
    <n v="5"/>
    <n v="5"/>
    <n v="5.32"/>
  </r>
  <r>
    <x v="1649"/>
    <x v="0"/>
    <x v="1360"/>
    <x v="2659"/>
    <n v="30"/>
    <n v="2"/>
    <n v="6.08"/>
    <n v="12.16"/>
    <x v="0"/>
    <s v="Indonesia"/>
    <x v="2"/>
    <n v="6.93"/>
    <s v="Mobile"/>
    <x v="3"/>
    <s v="Android"/>
    <n v="5"/>
    <n v="3"/>
    <n v="12.16"/>
  </r>
  <r>
    <x v="2296"/>
    <x v="1"/>
    <x v="1361"/>
    <x v="2660"/>
    <n v="9"/>
    <n v="2"/>
    <n v="73.83"/>
    <n v="147.66"/>
    <x v="3"/>
    <s v="Netherlands"/>
    <x v="2"/>
    <n v="1.54"/>
    <s v="Computer"/>
    <x v="1"/>
    <s v="Linux"/>
    <n v="5"/>
    <n v="5"/>
    <n v="0"/>
  </r>
  <r>
    <x v="2297"/>
    <x v="0"/>
    <x v="1362"/>
    <x v="2661"/>
    <n v="52"/>
    <n v="2"/>
    <n v="20.149999999999999"/>
    <n v="40.299999999999997"/>
    <x v="0"/>
    <s v="Turkey"/>
    <x v="2"/>
    <n v="5.26"/>
    <s v="Mobile"/>
    <x v="2"/>
    <s v="Windows"/>
    <n v="5"/>
    <n v="5"/>
    <n v="40.299999999999997"/>
  </r>
  <r>
    <x v="2298"/>
    <x v="1"/>
    <x v="1362"/>
    <x v="2662"/>
    <n v="65"/>
    <n v="3"/>
    <n v="38.950000000000003"/>
    <n v="116.85"/>
    <x v="0"/>
    <s v="Brazil"/>
    <x v="2"/>
    <n v="1.58"/>
    <s v="Computer"/>
    <x v="0"/>
    <s v="Windows"/>
    <n v="4"/>
    <n v="3"/>
    <n v="116.85"/>
  </r>
  <r>
    <x v="2299"/>
    <x v="0"/>
    <x v="1362"/>
    <x v="2663"/>
    <n v="37"/>
    <n v="1"/>
    <n v="11.5"/>
    <n v="11.5"/>
    <x v="3"/>
    <s v="Turkey"/>
    <x v="2"/>
    <n v="1.26"/>
    <s v="Computer"/>
    <x v="0"/>
    <s v="Windows"/>
    <n v="4"/>
    <n v="5"/>
    <n v="0"/>
  </r>
  <r>
    <x v="2300"/>
    <x v="1"/>
    <x v="1363"/>
    <x v="2664"/>
    <n v="4"/>
    <n v="2"/>
    <n v="32.43"/>
    <n v="64.86"/>
    <x v="3"/>
    <s v="Russia"/>
    <x v="2"/>
    <n v="6.36"/>
    <s v="Computer"/>
    <x v="1"/>
    <s v="Windows"/>
    <n v="5"/>
    <n v="4"/>
    <n v="0"/>
  </r>
  <r>
    <x v="2301"/>
    <x v="0"/>
    <x v="1363"/>
    <x v="2665"/>
    <n v="74"/>
    <n v="1"/>
    <n v="33.51"/>
    <n v="33.51"/>
    <x v="1"/>
    <s v="Taiwan"/>
    <x v="2"/>
    <n v="0.69"/>
    <s v="Computer"/>
    <x v="0"/>
    <s v="Windows"/>
    <n v="2"/>
    <n v="5"/>
    <n v="0"/>
  </r>
  <r>
    <x v="2302"/>
    <x v="0"/>
    <x v="1363"/>
    <x v="2666"/>
    <n v="4"/>
    <n v="3"/>
    <n v="32.43"/>
    <n v="97.29"/>
    <x v="0"/>
    <s v="Australia"/>
    <x v="0"/>
    <n v="7.51"/>
    <s v="Computer"/>
    <x v="1"/>
    <s v="Windows"/>
    <n v="4"/>
    <n v="5"/>
    <n v="97.29"/>
  </r>
  <r>
    <x v="2303"/>
    <x v="0"/>
    <x v="1364"/>
    <x v="2667"/>
    <n v="61"/>
    <n v="1"/>
    <n v="70.34"/>
    <n v="70.34"/>
    <x v="0"/>
    <s v="Australia"/>
    <x v="2"/>
    <n v="0.6"/>
    <s v="Computer"/>
    <x v="0"/>
    <s v="Windows"/>
    <n v="5"/>
    <n v="3"/>
    <n v="70.34"/>
  </r>
  <r>
    <x v="2304"/>
    <x v="1"/>
    <x v="1365"/>
    <x v="2668"/>
    <n v="62"/>
    <n v="1"/>
    <n v="81.459999999999994"/>
    <n v="81.459999999999994"/>
    <x v="0"/>
    <s v="Japan"/>
    <x v="2"/>
    <n v="1.94"/>
    <s v="Computer"/>
    <x v="0"/>
    <s v="Windows"/>
    <n v="4"/>
    <n v="5"/>
    <n v="81.459999999999994"/>
  </r>
  <r>
    <x v="2305"/>
    <x v="1"/>
    <x v="1366"/>
    <x v="2669"/>
    <n v="82"/>
    <n v="3"/>
    <n v="5.82"/>
    <n v="17.46"/>
    <x v="1"/>
    <s v="China"/>
    <x v="2"/>
    <n v="1.43"/>
    <s v="Mobile"/>
    <x v="2"/>
    <s v="Windows"/>
    <n v="5"/>
    <n v="5"/>
    <n v="0"/>
  </r>
  <r>
    <x v="2306"/>
    <x v="1"/>
    <x v="1367"/>
    <x v="2670"/>
    <n v="80"/>
    <n v="3"/>
    <n v="77.64"/>
    <n v="232.92"/>
    <x v="1"/>
    <s v="Netherlands"/>
    <x v="2"/>
    <n v="8.56"/>
    <s v="Computer"/>
    <x v="1"/>
    <s v="Windows"/>
    <n v="4"/>
    <n v="3"/>
    <n v="0"/>
  </r>
  <r>
    <x v="2307"/>
    <x v="1"/>
    <x v="1367"/>
    <x v="2671"/>
    <n v="82"/>
    <n v="1"/>
    <n v="5.82"/>
    <n v="5.82"/>
    <x v="2"/>
    <s v="South Korea"/>
    <x v="2"/>
    <n v="6.74"/>
    <s v="Computer"/>
    <x v="0"/>
    <s v="Windows"/>
    <n v="4"/>
    <n v="3"/>
    <n v="0"/>
  </r>
  <r>
    <x v="2013"/>
    <x v="1"/>
    <x v="1368"/>
    <x v="2672"/>
    <n v="7"/>
    <n v="3"/>
    <n v="59.68"/>
    <n v="179.04"/>
    <x v="0"/>
    <s v="Indonesia"/>
    <x v="2"/>
    <n v="0.82"/>
    <s v="Computer"/>
    <x v="0"/>
    <s v="Windows"/>
    <n v="2"/>
    <n v="5"/>
    <n v="179.04"/>
  </r>
  <r>
    <x v="2308"/>
    <x v="0"/>
    <x v="1368"/>
    <x v="2673"/>
    <n v="57"/>
    <n v="2"/>
    <n v="13.08"/>
    <n v="26.16"/>
    <x v="0"/>
    <s v="United Kingdom"/>
    <x v="2"/>
    <n v="4.33"/>
    <s v="Mobile"/>
    <x v="2"/>
    <s v="Windows"/>
    <n v="5"/>
    <n v="5"/>
    <n v="26.16"/>
  </r>
  <r>
    <x v="2309"/>
    <x v="1"/>
    <x v="1368"/>
    <x v="2674"/>
    <n v="54"/>
    <n v="3"/>
    <n v="90.78"/>
    <n v="272.33999999999997"/>
    <x v="1"/>
    <s v="United States"/>
    <x v="0"/>
    <n v="6.03"/>
    <s v="Computer"/>
    <x v="1"/>
    <s v="Windows"/>
    <n v="5"/>
    <n v="5"/>
    <n v="0"/>
  </r>
  <r>
    <x v="1022"/>
    <x v="1"/>
    <x v="1369"/>
    <x v="2675"/>
    <n v="55"/>
    <n v="1"/>
    <n v="73.53"/>
    <n v="73.53"/>
    <x v="0"/>
    <s v="Switzerland"/>
    <x v="2"/>
    <n v="5.26"/>
    <s v="Computer"/>
    <x v="1"/>
    <s v="Mac"/>
    <n v="5"/>
    <n v="2"/>
    <n v="73.53"/>
  </r>
  <r>
    <x v="2310"/>
    <x v="1"/>
    <x v="1369"/>
    <x v="2676"/>
    <n v="71"/>
    <n v="3"/>
    <n v="57.53"/>
    <n v="172.59"/>
    <x v="0"/>
    <s v="Vietnam"/>
    <x v="0"/>
    <n v="8.1"/>
    <s v="Computer"/>
    <x v="1"/>
    <s v="Windows"/>
    <n v="3"/>
    <n v="5"/>
    <n v="172.59"/>
  </r>
  <r>
    <x v="2311"/>
    <x v="1"/>
    <x v="1370"/>
    <x v="2677"/>
    <n v="3"/>
    <n v="1"/>
    <n v="97.19"/>
    <n v="97.19"/>
    <x v="1"/>
    <s v="Canada"/>
    <x v="1"/>
    <n v="5.64"/>
    <s v="Computer"/>
    <x v="1"/>
    <s v="Windows"/>
    <n v="2"/>
    <n v="5"/>
    <n v="0"/>
  </r>
  <r>
    <x v="2312"/>
    <x v="1"/>
    <x v="1370"/>
    <x v="2678"/>
    <n v="70"/>
    <n v="2"/>
    <n v="63.88"/>
    <n v="127.76"/>
    <x v="0"/>
    <s v="Argentina"/>
    <x v="1"/>
    <n v="8.83"/>
    <s v="Mobile"/>
    <x v="3"/>
    <s v="Android"/>
    <n v="5"/>
    <n v="5"/>
    <n v="127.76"/>
  </r>
  <r>
    <x v="2313"/>
    <x v="0"/>
    <x v="1370"/>
    <x v="2679"/>
    <n v="96"/>
    <n v="3"/>
    <n v="36.96"/>
    <n v="110.88"/>
    <x v="1"/>
    <s v="South Korea"/>
    <x v="2"/>
    <n v="4.8099999999999996"/>
    <s v="Computer"/>
    <x v="1"/>
    <s v="Windows"/>
    <n v="5"/>
    <n v="4"/>
    <n v="0"/>
  </r>
  <r>
    <x v="1813"/>
    <x v="1"/>
    <x v="1370"/>
    <x v="2680"/>
    <n v="49"/>
    <n v="2"/>
    <n v="99.72"/>
    <n v="199.44"/>
    <x v="3"/>
    <s v="Germany"/>
    <x v="0"/>
    <n v="4.42"/>
    <s v="Computer"/>
    <x v="1"/>
    <s v="Windows"/>
    <n v="5"/>
    <n v="4"/>
    <n v="0"/>
  </r>
  <r>
    <x v="2314"/>
    <x v="1"/>
    <x v="1370"/>
    <x v="2681"/>
    <n v="24"/>
    <n v="2"/>
    <n v="99.58"/>
    <n v="199.16"/>
    <x v="0"/>
    <s v="China"/>
    <x v="2"/>
    <n v="3.97"/>
    <s v="Computer"/>
    <x v="1"/>
    <s v="Windows"/>
    <n v="3"/>
    <n v="4"/>
    <n v="199.16"/>
  </r>
  <r>
    <x v="2205"/>
    <x v="1"/>
    <x v="1371"/>
    <x v="2682"/>
    <n v="46"/>
    <n v="1"/>
    <n v="9.8800000000000008"/>
    <n v="9.8800000000000008"/>
    <x v="0"/>
    <s v="India"/>
    <x v="2"/>
    <n v="3.33"/>
    <s v="Computer"/>
    <x v="0"/>
    <s v="Windows"/>
    <n v="5"/>
    <n v="4"/>
    <n v="9.8800000000000008"/>
  </r>
  <r>
    <x v="2315"/>
    <x v="0"/>
    <x v="1372"/>
    <x v="2683"/>
    <n v="50"/>
    <n v="3"/>
    <n v="50.71"/>
    <n v="152.13"/>
    <x v="0"/>
    <s v="United Kingdom"/>
    <x v="2"/>
    <n v="5.56"/>
    <s v="Computer"/>
    <x v="0"/>
    <s v="Windows"/>
    <n v="5"/>
    <n v="4"/>
    <n v="152.13"/>
  </r>
  <r>
    <x v="2316"/>
    <x v="1"/>
    <x v="1372"/>
    <x v="2684"/>
    <n v="4"/>
    <n v="2"/>
    <n v="32.43"/>
    <n v="64.86"/>
    <x v="0"/>
    <s v="Vietnam"/>
    <x v="1"/>
    <n v="1.77"/>
    <s v="Computer"/>
    <x v="1"/>
    <s v="Windows"/>
    <n v="5"/>
    <n v="4"/>
    <n v="64.86"/>
  </r>
  <r>
    <x v="2317"/>
    <x v="1"/>
    <x v="1373"/>
    <x v="2685"/>
    <n v="28"/>
    <n v="3"/>
    <n v="5.32"/>
    <n v="15.96"/>
    <x v="1"/>
    <s v="Italy"/>
    <x v="1"/>
    <n v="6.71"/>
    <s v="Computer"/>
    <x v="0"/>
    <s v="Linux"/>
    <n v="5"/>
    <n v="4"/>
    <n v="0"/>
  </r>
  <r>
    <x v="2318"/>
    <x v="0"/>
    <x v="1373"/>
    <x v="2686"/>
    <n v="24"/>
    <n v="1"/>
    <n v="99.58"/>
    <n v="99.58"/>
    <x v="3"/>
    <s v="Belgium"/>
    <x v="0"/>
    <n v="3.47"/>
    <s v="Mobile"/>
    <x v="3"/>
    <s v="Android"/>
    <n v="5"/>
    <n v="5"/>
    <n v="0"/>
  </r>
  <r>
    <x v="752"/>
    <x v="1"/>
    <x v="1374"/>
    <x v="2687"/>
    <n v="99"/>
    <n v="1"/>
    <n v="36.83"/>
    <n v="36.83"/>
    <x v="0"/>
    <s v="United States"/>
    <x v="2"/>
    <n v="4.6900000000000004"/>
    <s v="Computer"/>
    <x v="0"/>
    <s v="Linux"/>
    <n v="5"/>
    <n v="4"/>
    <n v="36.83"/>
  </r>
  <r>
    <x v="2319"/>
    <x v="0"/>
    <x v="1374"/>
    <x v="2688"/>
    <n v="19"/>
    <n v="1"/>
    <n v="13.2"/>
    <n v="13.2"/>
    <x v="1"/>
    <s v="Canada"/>
    <x v="2"/>
    <n v="9.3000000000000007"/>
    <s v="Mobile"/>
    <x v="3"/>
    <s v="Android"/>
    <n v="3"/>
    <n v="5"/>
    <n v="0"/>
  </r>
  <r>
    <x v="2320"/>
    <x v="1"/>
    <x v="1375"/>
    <x v="2689"/>
    <n v="88"/>
    <n v="3"/>
    <n v="40.950000000000003"/>
    <n v="122.85"/>
    <x v="0"/>
    <s v="China"/>
    <x v="0"/>
    <n v="5.85"/>
    <s v="Computer"/>
    <x v="1"/>
    <s v="Windows"/>
    <n v="4"/>
    <n v="3"/>
    <n v="122.85"/>
  </r>
  <r>
    <x v="2054"/>
    <x v="1"/>
    <x v="1375"/>
    <x v="2690"/>
    <n v="74"/>
    <n v="2"/>
    <n v="33.51"/>
    <n v="67.02"/>
    <x v="0"/>
    <s v="China"/>
    <x v="2"/>
    <n v="5.88"/>
    <s v="Mobile"/>
    <x v="2"/>
    <s v="Windows"/>
    <n v="4"/>
    <n v="5"/>
    <n v="67.02"/>
  </r>
  <r>
    <x v="2321"/>
    <x v="0"/>
    <x v="1376"/>
    <x v="2691"/>
    <n v="35"/>
    <n v="2"/>
    <n v="78.78"/>
    <n v="157.56"/>
    <x v="3"/>
    <s v="India"/>
    <x v="2"/>
    <n v="2.4300000000000002"/>
    <s v="Computer"/>
    <x v="0"/>
    <s v="Windows"/>
    <n v="5"/>
    <n v="4"/>
    <n v="0"/>
  </r>
  <r>
    <x v="2322"/>
    <x v="1"/>
    <x v="1376"/>
    <x v="2692"/>
    <n v="90"/>
    <n v="1"/>
    <n v="21.51"/>
    <n v="21.51"/>
    <x v="3"/>
    <s v="Japan"/>
    <x v="2"/>
    <n v="1.8"/>
    <s v="Mobile"/>
    <x v="2"/>
    <s v="Android"/>
    <n v="5"/>
    <n v="4"/>
    <n v="0"/>
  </r>
  <r>
    <x v="2323"/>
    <x v="1"/>
    <x v="1377"/>
    <x v="2693"/>
    <n v="28"/>
    <n v="1"/>
    <n v="5.32"/>
    <n v="5.32"/>
    <x v="0"/>
    <s v="Taiwan"/>
    <x v="0"/>
    <n v="5.98"/>
    <s v="Computer"/>
    <x v="1"/>
    <s v="Windows"/>
    <n v="4"/>
    <n v="5"/>
    <n v="5.32"/>
  </r>
  <r>
    <x v="2324"/>
    <x v="1"/>
    <x v="1377"/>
    <x v="2694"/>
    <n v="25"/>
    <n v="1"/>
    <n v="11.29"/>
    <n v="11.29"/>
    <x v="0"/>
    <s v="Russia"/>
    <x v="0"/>
    <n v="8.86"/>
    <s v="Computer"/>
    <x v="1"/>
    <s v="Linux"/>
    <n v="5"/>
    <n v="5"/>
    <n v="11.29"/>
  </r>
  <r>
    <x v="2325"/>
    <x v="1"/>
    <x v="1377"/>
    <x v="2695"/>
    <n v="79"/>
    <n v="3"/>
    <n v="33.28"/>
    <n v="99.84"/>
    <x v="0"/>
    <s v="China"/>
    <x v="2"/>
    <n v="8.98"/>
    <s v="Mobile"/>
    <x v="3"/>
    <s v="iOS"/>
    <n v="4"/>
    <n v="5"/>
    <n v="99.84"/>
  </r>
  <r>
    <x v="2326"/>
    <x v="0"/>
    <x v="1378"/>
    <x v="2696"/>
    <n v="92"/>
    <n v="3"/>
    <n v="58.5"/>
    <n v="175.5"/>
    <x v="0"/>
    <s v="South Korea"/>
    <x v="0"/>
    <n v="2.1"/>
    <s v="Computer"/>
    <x v="0"/>
    <s v="Windows"/>
    <n v="5"/>
    <n v="2"/>
    <n v="175.5"/>
  </r>
  <r>
    <x v="2327"/>
    <x v="1"/>
    <x v="1379"/>
    <x v="2697"/>
    <n v="75"/>
    <n v="2"/>
    <n v="32.340000000000003"/>
    <n v="64.680000000000007"/>
    <x v="1"/>
    <s v="United Kingdom"/>
    <x v="0"/>
    <n v="8.35"/>
    <s v="Computer"/>
    <x v="1"/>
    <s v="Mac"/>
    <n v="1"/>
    <n v="5"/>
    <n v="0"/>
  </r>
  <r>
    <x v="2328"/>
    <x v="1"/>
    <x v="1380"/>
    <x v="2698"/>
    <n v="57"/>
    <n v="1"/>
    <n v="13.08"/>
    <n v="13.08"/>
    <x v="0"/>
    <s v="Indonesia"/>
    <x v="0"/>
    <n v="2.61"/>
    <s v="Computer"/>
    <x v="0"/>
    <s v="Linux"/>
    <n v="3"/>
    <n v="5"/>
    <n v="13.08"/>
  </r>
  <r>
    <x v="1448"/>
    <x v="1"/>
    <x v="1380"/>
    <x v="2699"/>
    <n v="78"/>
    <n v="3"/>
    <n v="19.66"/>
    <n v="58.98"/>
    <x v="0"/>
    <s v="Japan"/>
    <x v="1"/>
    <n v="5.0199999999999996"/>
    <s v="Computer"/>
    <x v="1"/>
    <s v="Windows"/>
    <n v="5"/>
    <n v="4"/>
    <n v="58.98"/>
  </r>
  <r>
    <x v="2329"/>
    <x v="1"/>
    <x v="1381"/>
    <x v="2700"/>
    <n v="24"/>
    <n v="2"/>
    <n v="99.58"/>
    <n v="199.16"/>
    <x v="0"/>
    <s v="Mexico"/>
    <x v="2"/>
    <n v="6.63"/>
    <s v="Computer"/>
    <x v="0"/>
    <s v="Windows"/>
    <n v="4"/>
    <n v="5"/>
    <n v="199.16"/>
  </r>
  <r>
    <x v="2330"/>
    <x v="0"/>
    <x v="1381"/>
    <x v="2701"/>
    <n v="44"/>
    <n v="1"/>
    <n v="52.78"/>
    <n v="52.78"/>
    <x v="0"/>
    <s v="France"/>
    <x v="2"/>
    <n v="4.78"/>
    <s v="Mobile"/>
    <x v="2"/>
    <s v="Windows"/>
    <n v="5"/>
    <n v="4"/>
    <n v="52.78"/>
  </r>
  <r>
    <x v="2331"/>
    <x v="0"/>
    <x v="1382"/>
    <x v="2702"/>
    <n v="16"/>
    <n v="2"/>
    <n v="39.33"/>
    <n v="78.66"/>
    <x v="0"/>
    <s v="Mexico"/>
    <x v="2"/>
    <n v="4.2"/>
    <s v="Computer"/>
    <x v="0"/>
    <s v="Windows"/>
    <n v="3"/>
    <n v="5"/>
    <n v="78.66"/>
  </r>
  <r>
    <x v="2332"/>
    <x v="1"/>
    <x v="1383"/>
    <x v="2703"/>
    <n v="97"/>
    <n v="3"/>
    <n v="56.74"/>
    <n v="170.22"/>
    <x v="0"/>
    <s v="Australia"/>
    <x v="2"/>
    <n v="8.0500000000000007"/>
    <s v="Mobile"/>
    <x v="3"/>
    <s v="iOS"/>
    <n v="5"/>
    <n v="3"/>
    <n v="170.22"/>
  </r>
  <r>
    <x v="2333"/>
    <x v="0"/>
    <x v="1383"/>
    <x v="2704"/>
    <n v="94"/>
    <n v="3"/>
    <n v="17.63"/>
    <n v="52.89"/>
    <x v="1"/>
    <s v="United Kingdom"/>
    <x v="2"/>
    <n v="4.1900000000000004"/>
    <s v="Mobile"/>
    <x v="3"/>
    <s v="Android"/>
    <n v="5"/>
    <n v="3"/>
    <n v="0"/>
  </r>
  <r>
    <x v="2067"/>
    <x v="1"/>
    <x v="1384"/>
    <x v="2705"/>
    <n v="5"/>
    <n v="1"/>
    <n v="11.97"/>
    <n v="11.97"/>
    <x v="0"/>
    <s v="Japan"/>
    <x v="1"/>
    <n v="6.01"/>
    <s v="Mobile"/>
    <x v="3"/>
    <s v="iOS"/>
    <n v="5"/>
    <n v="4"/>
    <n v="11.97"/>
  </r>
  <r>
    <x v="2334"/>
    <x v="1"/>
    <x v="1384"/>
    <x v="2706"/>
    <n v="37"/>
    <n v="1"/>
    <n v="11.5"/>
    <n v="11.5"/>
    <x v="1"/>
    <s v="Taiwan"/>
    <x v="2"/>
    <n v="0.84"/>
    <s v="Computer"/>
    <x v="0"/>
    <s v="Windows"/>
    <n v="5"/>
    <n v="5"/>
    <n v="0"/>
  </r>
  <r>
    <x v="2335"/>
    <x v="1"/>
    <x v="1385"/>
    <x v="2707"/>
    <n v="69"/>
    <n v="2"/>
    <n v="96.47"/>
    <n v="192.94"/>
    <x v="3"/>
    <s v="United Kingdom"/>
    <x v="0"/>
    <n v="1.41"/>
    <s v="Computer"/>
    <x v="0"/>
    <s v="Windows"/>
    <n v="5"/>
    <n v="5"/>
    <n v="0"/>
  </r>
  <r>
    <x v="2336"/>
    <x v="1"/>
    <x v="1385"/>
    <x v="2708"/>
    <n v="91"/>
    <n v="3"/>
    <n v="67.48"/>
    <n v="202.44"/>
    <x v="3"/>
    <s v="Japan"/>
    <x v="1"/>
    <n v="5.0599999999999996"/>
    <s v="Computer"/>
    <x v="1"/>
    <s v="Mac"/>
    <n v="4"/>
    <n v="4"/>
    <n v="0"/>
  </r>
  <r>
    <x v="2337"/>
    <x v="1"/>
    <x v="1386"/>
    <x v="2709"/>
    <n v="56"/>
    <n v="3"/>
    <n v="87.34"/>
    <n v="262.02"/>
    <x v="0"/>
    <s v="Germany"/>
    <x v="0"/>
    <n v="7.5"/>
    <s v="Computer"/>
    <x v="1"/>
    <s v="Mac"/>
    <n v="4"/>
    <n v="5"/>
    <n v="262.02"/>
  </r>
  <r>
    <x v="2338"/>
    <x v="1"/>
    <x v="1387"/>
    <x v="2710"/>
    <n v="46"/>
    <n v="3"/>
    <n v="9.8800000000000008"/>
    <n v="29.64"/>
    <x v="0"/>
    <s v="Switzerland"/>
    <x v="2"/>
    <n v="0.21"/>
    <s v="Computer"/>
    <x v="0"/>
    <s v="Windows"/>
    <n v="3"/>
    <n v="5"/>
    <n v="29.64"/>
  </r>
  <r>
    <x v="1467"/>
    <x v="1"/>
    <x v="1388"/>
    <x v="2711"/>
    <n v="31"/>
    <n v="1"/>
    <n v="43.5"/>
    <n v="43.5"/>
    <x v="0"/>
    <s v="Spain"/>
    <x v="2"/>
    <n v="8.3699999999999992"/>
    <s v="Mobile"/>
    <x v="3"/>
    <s v="Android"/>
    <n v="4"/>
    <n v="4"/>
    <n v="43.5"/>
  </r>
  <r>
    <x v="2339"/>
    <x v="1"/>
    <x v="1388"/>
    <x v="2712"/>
    <n v="57"/>
    <n v="3"/>
    <n v="13.08"/>
    <n v="39.24"/>
    <x v="0"/>
    <s v="Germany"/>
    <x v="2"/>
    <n v="4.16"/>
    <s v="Computer"/>
    <x v="1"/>
    <s v="Windows"/>
    <n v="4"/>
    <n v="5"/>
    <n v="39.24"/>
  </r>
  <r>
    <x v="2340"/>
    <x v="1"/>
    <x v="1388"/>
    <x v="2713"/>
    <n v="61"/>
    <n v="3"/>
    <n v="70.34"/>
    <n v="211.02"/>
    <x v="0"/>
    <s v="Spain"/>
    <x v="2"/>
    <n v="1.83"/>
    <s v="Mobile"/>
    <x v="2"/>
    <s v="Android"/>
    <n v="5"/>
    <n v="4"/>
    <n v="211.02"/>
  </r>
  <r>
    <x v="2341"/>
    <x v="1"/>
    <x v="1389"/>
    <x v="2714"/>
    <n v="29"/>
    <n v="3"/>
    <n v="1.91"/>
    <n v="5.73"/>
    <x v="0"/>
    <s v="Japan"/>
    <x v="2"/>
    <n v="5.48"/>
    <s v="Computer"/>
    <x v="1"/>
    <s v="Linux"/>
    <n v="5"/>
    <n v="4"/>
    <n v="5.73"/>
  </r>
  <r>
    <x v="2342"/>
    <x v="1"/>
    <x v="1390"/>
    <x v="2715"/>
    <n v="2"/>
    <n v="3"/>
    <n v="33.11"/>
    <n v="99.33"/>
    <x v="3"/>
    <s v="United States"/>
    <x v="0"/>
    <n v="5.87"/>
    <s v="Computer"/>
    <x v="1"/>
    <s v="Windows"/>
    <n v="5"/>
    <n v="4"/>
    <n v="0"/>
  </r>
  <r>
    <x v="2343"/>
    <x v="1"/>
    <x v="1390"/>
    <x v="2716"/>
    <n v="68"/>
    <n v="1"/>
    <n v="32.68"/>
    <n v="32.68"/>
    <x v="1"/>
    <s v="Vietnam"/>
    <x v="0"/>
    <n v="0.02"/>
    <s v="Mobile"/>
    <x v="3"/>
    <s v="Android"/>
    <n v="3"/>
    <n v="5"/>
    <n v="0"/>
  </r>
  <r>
    <x v="2344"/>
    <x v="1"/>
    <x v="1390"/>
    <x v="2717"/>
    <n v="96"/>
    <n v="3"/>
    <n v="36.96"/>
    <n v="110.88"/>
    <x v="0"/>
    <s v="Thailand"/>
    <x v="2"/>
    <n v="9.4499999999999993"/>
    <s v="Computer"/>
    <x v="0"/>
    <s v="Windows"/>
    <n v="5"/>
    <n v="5"/>
    <n v="110.88"/>
  </r>
  <r>
    <x v="2345"/>
    <x v="0"/>
    <x v="1391"/>
    <x v="2718"/>
    <n v="7"/>
    <n v="1"/>
    <n v="59.68"/>
    <n v="59.68"/>
    <x v="0"/>
    <s v="United Kingdom"/>
    <x v="2"/>
    <n v="6.9"/>
    <s v="Mobile"/>
    <x v="3"/>
    <s v="Android"/>
    <n v="5"/>
    <n v="4"/>
    <n v="59.68"/>
  </r>
  <r>
    <x v="2346"/>
    <x v="0"/>
    <x v="1392"/>
    <x v="2719"/>
    <n v="78"/>
    <n v="3"/>
    <n v="19.66"/>
    <n v="58.98"/>
    <x v="3"/>
    <s v="Canada"/>
    <x v="2"/>
    <n v="1.57"/>
    <s v="Computer"/>
    <x v="1"/>
    <s v="Windows"/>
    <n v="4"/>
    <n v="3"/>
    <n v="0"/>
  </r>
  <r>
    <x v="2347"/>
    <x v="1"/>
    <x v="1392"/>
    <x v="2720"/>
    <n v="13"/>
    <n v="1"/>
    <n v="41.29"/>
    <n v="41.29"/>
    <x v="0"/>
    <s v="France"/>
    <x v="2"/>
    <n v="1.45"/>
    <s v="Mobile"/>
    <x v="3"/>
    <s v="Windows"/>
    <n v="5"/>
    <n v="4"/>
    <n v="41.29"/>
  </r>
  <r>
    <x v="710"/>
    <x v="1"/>
    <x v="1393"/>
    <x v="2721"/>
    <n v="92"/>
    <n v="3"/>
    <n v="58.5"/>
    <n v="175.5"/>
    <x v="0"/>
    <s v="Russia"/>
    <x v="2"/>
    <n v="9.1999999999999993"/>
    <s v="Mobile"/>
    <x v="2"/>
    <s v="iOS"/>
    <n v="5"/>
    <n v="3"/>
    <n v="175.5"/>
  </r>
  <r>
    <x v="2348"/>
    <x v="1"/>
    <x v="1393"/>
    <x v="2722"/>
    <n v="73"/>
    <n v="2"/>
    <n v="30.57"/>
    <n v="61.14"/>
    <x v="0"/>
    <s v="France"/>
    <x v="2"/>
    <n v="1.83"/>
    <s v="Mobile"/>
    <x v="2"/>
    <s v="Windows"/>
    <n v="4"/>
    <n v="3"/>
    <n v="61.14"/>
  </r>
  <r>
    <x v="2349"/>
    <x v="1"/>
    <x v="1393"/>
    <x v="2723"/>
    <n v="84"/>
    <n v="1"/>
    <n v="32.880000000000003"/>
    <n v="32.880000000000003"/>
    <x v="0"/>
    <s v="Indonesia"/>
    <x v="2"/>
    <n v="3.68"/>
    <s v="Computer"/>
    <x v="0"/>
    <s v="Windows"/>
    <n v="3"/>
    <n v="5"/>
    <n v="32.880000000000003"/>
  </r>
  <r>
    <x v="2350"/>
    <x v="0"/>
    <x v="1394"/>
    <x v="2724"/>
    <n v="50"/>
    <n v="1"/>
    <n v="50.71"/>
    <n v="50.71"/>
    <x v="0"/>
    <s v="Russia"/>
    <x v="1"/>
    <n v="7.18"/>
    <s v="Computer"/>
    <x v="1"/>
    <s v="Windows"/>
    <n v="5"/>
    <n v="5"/>
    <n v="50.71"/>
  </r>
  <r>
    <x v="2351"/>
    <x v="1"/>
    <x v="1395"/>
    <x v="2725"/>
    <n v="89"/>
    <n v="2"/>
    <n v="37.61"/>
    <n v="75.22"/>
    <x v="1"/>
    <s v="Poland"/>
    <x v="0"/>
    <n v="8.85"/>
    <s v="Computer"/>
    <x v="1"/>
    <s v="Windows"/>
    <n v="5"/>
    <n v="5"/>
    <n v="0"/>
  </r>
  <r>
    <x v="2352"/>
    <x v="1"/>
    <x v="1395"/>
    <x v="2726"/>
    <n v="34"/>
    <n v="2"/>
    <n v="48.24"/>
    <n v="96.48"/>
    <x v="3"/>
    <s v="India"/>
    <x v="2"/>
    <n v="7.25"/>
    <s v="Computer"/>
    <x v="1"/>
    <s v="Windows"/>
    <n v="4"/>
    <n v="5"/>
    <n v="0"/>
  </r>
  <r>
    <x v="2353"/>
    <x v="1"/>
    <x v="1396"/>
    <x v="2727"/>
    <n v="57"/>
    <n v="2"/>
    <n v="13.08"/>
    <n v="26.16"/>
    <x v="0"/>
    <s v="Russia"/>
    <x v="0"/>
    <n v="8.82"/>
    <s v="Computer"/>
    <x v="1"/>
    <s v="Windows"/>
    <n v="5"/>
    <n v="3"/>
    <n v="26.16"/>
  </r>
  <r>
    <x v="2354"/>
    <x v="1"/>
    <x v="1396"/>
    <x v="2728"/>
    <n v="23"/>
    <n v="3"/>
    <n v="95.72"/>
    <n v="287.16000000000003"/>
    <x v="0"/>
    <s v="South Korea"/>
    <x v="2"/>
    <n v="5.31"/>
    <s v="Computer"/>
    <x v="0"/>
    <s v="Windows"/>
    <n v="4"/>
    <n v="5"/>
    <n v="287.16000000000003"/>
  </r>
  <r>
    <x v="2355"/>
    <x v="1"/>
    <x v="1397"/>
    <x v="2729"/>
    <n v="90"/>
    <n v="3"/>
    <n v="21.51"/>
    <n v="64.53"/>
    <x v="0"/>
    <s v="Poland"/>
    <x v="0"/>
    <n v="1.73"/>
    <s v="Mobile"/>
    <x v="3"/>
    <s v="Android"/>
    <n v="4"/>
    <n v="5"/>
    <n v="64.53"/>
  </r>
  <r>
    <x v="2356"/>
    <x v="0"/>
    <x v="1397"/>
    <x v="2730"/>
    <n v="47"/>
    <n v="2"/>
    <n v="64.64"/>
    <n v="129.28"/>
    <x v="0"/>
    <s v="Argentina"/>
    <x v="2"/>
    <n v="7.4"/>
    <s v="Computer"/>
    <x v="0"/>
    <s v="Windows"/>
    <n v="5"/>
    <n v="2"/>
    <n v="129.28"/>
  </r>
  <r>
    <x v="2357"/>
    <x v="1"/>
    <x v="1398"/>
    <x v="2731"/>
    <n v="16"/>
    <n v="1"/>
    <n v="39.33"/>
    <n v="39.33"/>
    <x v="0"/>
    <s v="Philippines"/>
    <x v="2"/>
    <n v="4.91"/>
    <s v="Computer"/>
    <x v="1"/>
    <s v="Windows"/>
    <n v="4"/>
    <n v="4"/>
    <n v="39.33"/>
  </r>
  <r>
    <x v="1506"/>
    <x v="0"/>
    <x v="1398"/>
    <x v="2732"/>
    <n v="63"/>
    <n v="2"/>
    <n v="57.12"/>
    <n v="114.24"/>
    <x v="1"/>
    <s v="Germany"/>
    <x v="2"/>
    <n v="0.19"/>
    <s v="Computer"/>
    <x v="0"/>
    <s v="Windows"/>
    <n v="3"/>
    <n v="2"/>
    <n v="0"/>
  </r>
  <r>
    <x v="425"/>
    <x v="0"/>
    <x v="1399"/>
    <x v="2733"/>
    <n v="63"/>
    <n v="3"/>
    <n v="57.12"/>
    <n v="171.36"/>
    <x v="0"/>
    <s v="Poland"/>
    <x v="0"/>
    <n v="7.37"/>
    <s v="Mobile"/>
    <x v="2"/>
    <s v="Android"/>
    <n v="1"/>
    <n v="4"/>
    <n v="171.36"/>
  </r>
  <r>
    <x v="369"/>
    <x v="0"/>
    <x v="1399"/>
    <x v="2734"/>
    <n v="72"/>
    <n v="3"/>
    <n v="3.55"/>
    <n v="10.65"/>
    <x v="3"/>
    <s v="France"/>
    <x v="0"/>
    <n v="3.71"/>
    <s v="Computer"/>
    <x v="1"/>
    <s v="Windows"/>
    <n v="5"/>
    <n v="4"/>
    <n v="0"/>
  </r>
  <r>
    <x v="1104"/>
    <x v="1"/>
    <x v="1400"/>
    <x v="2735"/>
    <n v="75"/>
    <n v="1"/>
    <n v="32.340000000000003"/>
    <n v="32.340000000000003"/>
    <x v="0"/>
    <s v="Nigeria"/>
    <x v="2"/>
    <n v="1.71"/>
    <s v="Computer"/>
    <x v="0"/>
    <s v="Windows"/>
    <n v="4"/>
    <n v="5"/>
    <n v="32.340000000000003"/>
  </r>
  <r>
    <x v="820"/>
    <x v="1"/>
    <x v="1401"/>
    <x v="2736"/>
    <n v="7"/>
    <n v="3"/>
    <n v="59.68"/>
    <n v="179.04"/>
    <x v="3"/>
    <s v="Saudi Arabia"/>
    <x v="0"/>
    <n v="6.75"/>
    <s v="Computer"/>
    <x v="1"/>
    <s v="Windows"/>
    <n v="5"/>
    <n v="3"/>
    <n v="0"/>
  </r>
  <r>
    <x v="2358"/>
    <x v="1"/>
    <x v="1401"/>
    <x v="2737"/>
    <n v="17"/>
    <n v="2"/>
    <n v="18.86"/>
    <n v="37.72"/>
    <x v="0"/>
    <s v="Poland"/>
    <x v="2"/>
    <n v="7.69"/>
    <s v="Computer"/>
    <x v="0"/>
    <s v="Windows"/>
    <n v="5"/>
    <n v="5"/>
    <n v="37.72"/>
  </r>
  <r>
    <x v="2359"/>
    <x v="0"/>
    <x v="1401"/>
    <x v="2738"/>
    <n v="30"/>
    <n v="2"/>
    <n v="6.08"/>
    <n v="12.16"/>
    <x v="0"/>
    <s v="Russia"/>
    <x v="2"/>
    <n v="9.6199999999999992"/>
    <s v="Mobile"/>
    <x v="2"/>
    <s v="Windows"/>
    <n v="5"/>
    <n v="5"/>
    <n v="12.16"/>
  </r>
  <r>
    <x v="2360"/>
    <x v="1"/>
    <x v="1402"/>
    <x v="2739"/>
    <n v="25"/>
    <n v="3"/>
    <n v="11.29"/>
    <n v="33.869999999999997"/>
    <x v="0"/>
    <s v="United States"/>
    <x v="2"/>
    <n v="8.7899999999999991"/>
    <s v="Computer"/>
    <x v="0"/>
    <s v="Windows"/>
    <n v="4"/>
    <n v="4"/>
    <n v="33.869999999999997"/>
  </r>
  <r>
    <x v="1416"/>
    <x v="0"/>
    <x v="1403"/>
    <x v="2740"/>
    <n v="56"/>
    <n v="1"/>
    <n v="87.34"/>
    <n v="87.34"/>
    <x v="2"/>
    <s v="Saudi Arabia"/>
    <x v="0"/>
    <n v="8.3000000000000007"/>
    <s v="Mobile"/>
    <x v="2"/>
    <s v="Windows"/>
    <n v="5"/>
    <n v="4"/>
    <n v="0"/>
  </r>
  <r>
    <x v="2361"/>
    <x v="0"/>
    <x v="1403"/>
    <x v="2741"/>
    <n v="73"/>
    <n v="3"/>
    <n v="30.57"/>
    <n v="91.71"/>
    <x v="0"/>
    <s v="Italy"/>
    <x v="1"/>
    <n v="1.83"/>
    <s v="Computer"/>
    <x v="0"/>
    <s v="Mac"/>
    <n v="4"/>
    <n v="4"/>
    <n v="91.71"/>
  </r>
  <r>
    <x v="1298"/>
    <x v="0"/>
    <x v="1404"/>
    <x v="2742"/>
    <n v="13"/>
    <n v="3"/>
    <n v="41.29"/>
    <n v="123.87"/>
    <x v="0"/>
    <s v="Germany"/>
    <x v="2"/>
    <n v="6.38"/>
    <s v="Computer"/>
    <x v="0"/>
    <s v="Linux"/>
    <n v="5"/>
    <n v="5"/>
    <n v="123.87"/>
  </r>
  <r>
    <x v="2362"/>
    <x v="1"/>
    <x v="1405"/>
    <x v="2743"/>
    <n v="16"/>
    <n v="1"/>
    <n v="39.33"/>
    <n v="39.33"/>
    <x v="0"/>
    <s v="United Kingdom"/>
    <x v="2"/>
    <n v="1.45"/>
    <s v="Computer"/>
    <x v="1"/>
    <s v="Mac"/>
    <n v="5"/>
    <n v="4"/>
    <n v="39.33"/>
  </r>
  <r>
    <x v="2363"/>
    <x v="1"/>
    <x v="1405"/>
    <x v="2744"/>
    <n v="65"/>
    <n v="3"/>
    <n v="38.950000000000003"/>
    <n v="116.85"/>
    <x v="0"/>
    <s v="Iran"/>
    <x v="2"/>
    <n v="9.7799999999999994"/>
    <s v="Computer"/>
    <x v="1"/>
    <s v="Windows"/>
    <n v="4"/>
    <n v="4"/>
    <n v="116.85"/>
  </r>
  <r>
    <x v="2364"/>
    <x v="0"/>
    <x v="1406"/>
    <x v="2745"/>
    <n v="89"/>
    <n v="3"/>
    <n v="37.61"/>
    <n v="112.83"/>
    <x v="0"/>
    <s v="Taiwan"/>
    <x v="1"/>
    <n v="3.43"/>
    <s v="Computer"/>
    <x v="0"/>
    <s v="Windows"/>
    <n v="5"/>
    <n v="5"/>
    <n v="112.83"/>
  </r>
  <r>
    <x v="2365"/>
    <x v="1"/>
    <x v="1407"/>
    <x v="2746"/>
    <n v="33"/>
    <n v="3"/>
    <n v="28.56"/>
    <n v="85.68"/>
    <x v="0"/>
    <s v="Russia"/>
    <x v="2"/>
    <n v="5.38"/>
    <s v="Mobile"/>
    <x v="3"/>
    <s v="Android"/>
    <n v="4"/>
    <n v="5"/>
    <n v="85.68"/>
  </r>
  <r>
    <x v="2366"/>
    <x v="1"/>
    <x v="1407"/>
    <x v="2747"/>
    <n v="85"/>
    <n v="1"/>
    <n v="68.31"/>
    <n v="68.31"/>
    <x v="3"/>
    <s v="Brazil"/>
    <x v="0"/>
    <n v="2.97"/>
    <s v="Computer"/>
    <x v="0"/>
    <s v="Linux"/>
    <n v="5"/>
    <n v="4"/>
    <n v="0"/>
  </r>
  <r>
    <x v="2367"/>
    <x v="1"/>
    <x v="1408"/>
    <x v="2748"/>
    <n v="17"/>
    <n v="3"/>
    <n v="18.86"/>
    <n v="56.58"/>
    <x v="0"/>
    <s v="Turkey"/>
    <x v="2"/>
    <n v="8.9700000000000006"/>
    <s v="Computer"/>
    <x v="0"/>
    <s v="Linux"/>
    <n v="2"/>
    <n v="4"/>
    <n v="56.58"/>
  </r>
  <r>
    <x v="2368"/>
    <x v="0"/>
    <x v="1409"/>
    <x v="2749"/>
    <n v="96"/>
    <n v="3"/>
    <n v="36.96"/>
    <n v="110.88"/>
    <x v="0"/>
    <s v="China"/>
    <x v="2"/>
    <n v="2.79"/>
    <s v="Mobile"/>
    <x v="2"/>
    <s v="iOS"/>
    <n v="4"/>
    <n v="5"/>
    <n v="110.88"/>
  </r>
  <r>
    <x v="2369"/>
    <x v="1"/>
    <x v="1409"/>
    <x v="2750"/>
    <n v="11"/>
    <n v="1"/>
    <n v="4.3099999999999996"/>
    <n v="4.3099999999999996"/>
    <x v="2"/>
    <s v="Italy"/>
    <x v="2"/>
    <n v="4.66"/>
    <s v="Mobile"/>
    <x v="3"/>
    <s v="Android"/>
    <n v="4"/>
    <n v="3"/>
    <n v="0"/>
  </r>
  <r>
    <x v="1221"/>
    <x v="1"/>
    <x v="1410"/>
    <x v="2751"/>
    <n v="7"/>
    <n v="1"/>
    <n v="59.68"/>
    <n v="59.68"/>
    <x v="2"/>
    <s v="Spain"/>
    <x v="1"/>
    <n v="6.73"/>
    <s v="Mobile"/>
    <x v="2"/>
    <s v="Windows"/>
    <n v="3"/>
    <n v="5"/>
    <n v="0"/>
  </r>
  <r>
    <x v="2370"/>
    <x v="1"/>
    <x v="1410"/>
    <x v="2752"/>
    <n v="10"/>
    <n v="3"/>
    <n v="19.34"/>
    <n v="58.02"/>
    <x v="0"/>
    <s v="United Kingdom"/>
    <x v="0"/>
    <n v="8.17"/>
    <s v="Computer"/>
    <x v="1"/>
    <s v="Linux"/>
    <n v="5"/>
    <n v="4"/>
    <n v="58.02"/>
  </r>
  <r>
    <x v="2371"/>
    <x v="1"/>
    <x v="1410"/>
    <x v="2753"/>
    <n v="32"/>
    <n v="1"/>
    <n v="91.37"/>
    <n v="91.37"/>
    <x v="0"/>
    <s v="United States"/>
    <x v="2"/>
    <n v="3.91"/>
    <s v="Mobile"/>
    <x v="3"/>
    <s v="Windows"/>
    <n v="2"/>
    <n v="4"/>
    <n v="91.37"/>
  </r>
  <r>
    <x v="2372"/>
    <x v="1"/>
    <x v="1411"/>
    <x v="2754"/>
    <n v="72"/>
    <n v="2"/>
    <n v="3.55"/>
    <n v="7.1"/>
    <x v="2"/>
    <s v="Japan"/>
    <x v="0"/>
    <n v="2.83"/>
    <s v="Mobile"/>
    <x v="3"/>
    <s v="Android"/>
    <n v="5"/>
    <n v="5"/>
    <n v="0"/>
  </r>
  <r>
    <x v="2373"/>
    <x v="1"/>
    <x v="1411"/>
    <x v="2755"/>
    <n v="65"/>
    <n v="3"/>
    <n v="38.950000000000003"/>
    <n v="116.85"/>
    <x v="0"/>
    <s v="Belgium"/>
    <x v="2"/>
    <n v="6.94"/>
    <s v="Computer"/>
    <x v="0"/>
    <s v="Linux"/>
    <n v="2"/>
    <n v="5"/>
    <n v="116.85"/>
  </r>
  <r>
    <x v="993"/>
    <x v="0"/>
    <x v="1411"/>
    <x v="2756"/>
    <n v="84"/>
    <n v="1"/>
    <n v="32.880000000000003"/>
    <n v="32.880000000000003"/>
    <x v="3"/>
    <s v="Iran"/>
    <x v="0"/>
    <n v="8.14"/>
    <s v="Computer"/>
    <x v="0"/>
    <s v="Windows"/>
    <n v="4"/>
    <n v="4"/>
    <n v="0"/>
  </r>
  <r>
    <x v="861"/>
    <x v="1"/>
    <x v="1412"/>
    <x v="2757"/>
    <n v="63"/>
    <n v="3"/>
    <n v="57.12"/>
    <n v="171.36"/>
    <x v="0"/>
    <s v="Mexico"/>
    <x v="2"/>
    <n v="5.19"/>
    <s v="Computer"/>
    <x v="1"/>
    <s v="Windows"/>
    <n v="5"/>
    <n v="5"/>
    <n v="171.36"/>
  </r>
  <r>
    <x v="2374"/>
    <x v="1"/>
    <x v="1412"/>
    <x v="2758"/>
    <n v="74"/>
    <n v="2"/>
    <n v="33.51"/>
    <n v="67.02"/>
    <x v="1"/>
    <s v="Brazil"/>
    <x v="2"/>
    <n v="7.04"/>
    <s v="Mobile"/>
    <x v="3"/>
    <s v="Android"/>
    <n v="4"/>
    <n v="3"/>
    <n v="0"/>
  </r>
  <r>
    <x v="2375"/>
    <x v="1"/>
    <x v="1413"/>
    <x v="2759"/>
    <n v="54"/>
    <n v="1"/>
    <n v="90.78"/>
    <n v="90.78"/>
    <x v="0"/>
    <s v="United States"/>
    <x v="2"/>
    <n v="5.33"/>
    <s v="Mobile"/>
    <x v="2"/>
    <s v="Windows"/>
    <n v="5"/>
    <n v="5"/>
    <n v="90.78"/>
  </r>
  <r>
    <x v="2376"/>
    <x v="1"/>
    <x v="1413"/>
    <x v="2760"/>
    <n v="91"/>
    <n v="3"/>
    <n v="67.48"/>
    <n v="202.44"/>
    <x v="0"/>
    <s v="Iran"/>
    <x v="2"/>
    <n v="1.43"/>
    <s v="Mobile"/>
    <x v="3"/>
    <s v="Android"/>
    <n v="4"/>
    <n v="5"/>
    <n v="202.44"/>
  </r>
  <r>
    <x v="2055"/>
    <x v="1"/>
    <x v="1414"/>
    <x v="2761"/>
    <n v="16"/>
    <n v="2"/>
    <n v="39.33"/>
    <n v="78.66"/>
    <x v="1"/>
    <s v="Italy"/>
    <x v="0"/>
    <n v="0.49"/>
    <s v="Computer"/>
    <x v="1"/>
    <s v="Mac"/>
    <n v="5"/>
    <n v="2"/>
    <n v="0"/>
  </r>
  <r>
    <x v="2377"/>
    <x v="1"/>
    <x v="1414"/>
    <x v="2762"/>
    <n v="66"/>
    <n v="3"/>
    <n v="56.01"/>
    <n v="168.03"/>
    <x v="0"/>
    <s v="Egypt"/>
    <x v="0"/>
    <n v="6.41"/>
    <s v="Mobile"/>
    <x v="2"/>
    <s v="Android"/>
    <n v="2"/>
    <n v="5"/>
    <n v="168.03"/>
  </r>
  <r>
    <x v="2378"/>
    <x v="0"/>
    <x v="1414"/>
    <x v="2763"/>
    <n v="71"/>
    <n v="2"/>
    <n v="57.53"/>
    <n v="115.06"/>
    <x v="0"/>
    <s v="Spain"/>
    <x v="2"/>
    <n v="1.49"/>
    <s v="Mobile"/>
    <x v="2"/>
    <s v="Windows"/>
    <n v="3"/>
    <n v="5"/>
    <n v="115.06"/>
  </r>
  <r>
    <x v="2379"/>
    <x v="1"/>
    <x v="1414"/>
    <x v="2764"/>
    <n v="46"/>
    <n v="3"/>
    <n v="9.8800000000000008"/>
    <n v="29.64"/>
    <x v="3"/>
    <s v="Brazil"/>
    <x v="0"/>
    <n v="4.4000000000000004"/>
    <s v="Computer"/>
    <x v="0"/>
    <s v="Windows"/>
    <n v="3"/>
    <n v="5"/>
    <n v="0"/>
  </r>
  <r>
    <x v="2380"/>
    <x v="1"/>
    <x v="1415"/>
    <x v="2765"/>
    <n v="79"/>
    <n v="3"/>
    <n v="33.28"/>
    <n v="99.84"/>
    <x v="3"/>
    <s v="Germany"/>
    <x v="2"/>
    <n v="5.64"/>
    <s v="Computer"/>
    <x v="1"/>
    <s v="Linux"/>
    <n v="5"/>
    <n v="4"/>
    <n v="0"/>
  </r>
  <r>
    <x v="2381"/>
    <x v="1"/>
    <x v="1416"/>
    <x v="2766"/>
    <n v="9"/>
    <n v="1"/>
    <n v="73.83"/>
    <n v="73.83"/>
    <x v="0"/>
    <s v="United States"/>
    <x v="2"/>
    <n v="3.17"/>
    <s v="Computer"/>
    <x v="0"/>
    <s v="Windows"/>
    <n v="5"/>
    <n v="4"/>
    <n v="73.83"/>
  </r>
  <r>
    <x v="2382"/>
    <x v="0"/>
    <x v="1416"/>
    <x v="2767"/>
    <n v="40"/>
    <n v="2"/>
    <n v="89.85"/>
    <n v="179.7"/>
    <x v="0"/>
    <s v="Netherlands"/>
    <x v="2"/>
    <n v="1.86"/>
    <s v="Mobile"/>
    <x v="2"/>
    <s v="Windows"/>
    <n v="5"/>
    <n v="5"/>
    <n v="179.7"/>
  </r>
  <r>
    <x v="2383"/>
    <x v="1"/>
    <x v="1416"/>
    <x v="2768"/>
    <n v="39"/>
    <n v="2"/>
    <n v="41.61"/>
    <n v="83.22"/>
    <x v="3"/>
    <s v="United States"/>
    <x v="0"/>
    <n v="4.1500000000000004"/>
    <s v="Computer"/>
    <x v="0"/>
    <s v="Windows"/>
    <n v="4"/>
    <n v="5"/>
    <n v="0"/>
  </r>
  <r>
    <x v="2384"/>
    <x v="0"/>
    <x v="1417"/>
    <x v="2769"/>
    <n v="79"/>
    <n v="2"/>
    <n v="33.28"/>
    <n v="66.56"/>
    <x v="1"/>
    <s v="Japan"/>
    <x v="0"/>
    <n v="3.04"/>
    <s v="Computer"/>
    <x v="0"/>
    <s v="Windows"/>
    <n v="4"/>
    <n v="2"/>
    <n v="0"/>
  </r>
  <r>
    <x v="2385"/>
    <x v="1"/>
    <x v="1418"/>
    <x v="2770"/>
    <n v="80"/>
    <n v="2"/>
    <n v="77.64"/>
    <n v="155.28"/>
    <x v="0"/>
    <s v="South Korea"/>
    <x v="0"/>
    <n v="0.11"/>
    <s v="Computer"/>
    <x v="0"/>
    <s v="Windows"/>
    <n v="4"/>
    <n v="4"/>
    <n v="155.28"/>
  </r>
  <r>
    <x v="1025"/>
    <x v="1"/>
    <x v="1419"/>
    <x v="2771"/>
    <n v="96"/>
    <n v="1"/>
    <n v="36.96"/>
    <n v="36.96"/>
    <x v="0"/>
    <s v="Australia"/>
    <x v="0"/>
    <n v="6.88"/>
    <s v="Computer"/>
    <x v="0"/>
    <s v="Windows"/>
    <n v="5"/>
    <n v="4"/>
    <n v="36.96"/>
  </r>
  <r>
    <x v="2386"/>
    <x v="1"/>
    <x v="1419"/>
    <x v="2772"/>
    <n v="23"/>
    <n v="3"/>
    <n v="95.72"/>
    <n v="287.16000000000003"/>
    <x v="0"/>
    <s v="Turkey"/>
    <x v="2"/>
    <n v="3.06"/>
    <s v="Computer"/>
    <x v="0"/>
    <s v="Windows"/>
    <n v="5"/>
    <n v="5"/>
    <n v="287.16000000000003"/>
  </r>
  <r>
    <x v="2387"/>
    <x v="0"/>
    <x v="1420"/>
    <x v="2773"/>
    <n v="55"/>
    <n v="2"/>
    <n v="73.53"/>
    <n v="147.06"/>
    <x v="0"/>
    <s v="Canada"/>
    <x v="0"/>
    <n v="2.2400000000000002"/>
    <s v="Computer"/>
    <x v="1"/>
    <s v="Windows"/>
    <n v="5"/>
    <n v="5"/>
    <n v="147.06"/>
  </r>
  <r>
    <x v="2388"/>
    <x v="1"/>
    <x v="1421"/>
    <x v="2774"/>
    <n v="95"/>
    <n v="3"/>
    <n v="50.48"/>
    <n v="151.44"/>
    <x v="0"/>
    <s v="United Kingdom"/>
    <x v="2"/>
    <n v="6.16"/>
    <s v="Computer"/>
    <x v="1"/>
    <s v="Windows"/>
    <n v="5"/>
    <n v="4"/>
    <n v="151.44"/>
  </r>
  <r>
    <x v="2033"/>
    <x v="1"/>
    <x v="1421"/>
    <x v="2775"/>
    <n v="8"/>
    <n v="3"/>
    <n v="67.180000000000007"/>
    <n v="201.54"/>
    <x v="0"/>
    <s v="Australia"/>
    <x v="0"/>
    <n v="4.5"/>
    <s v="Computer"/>
    <x v="1"/>
    <s v="Windows"/>
    <n v="4"/>
    <n v="3"/>
    <n v="201.54"/>
  </r>
  <r>
    <x v="2389"/>
    <x v="1"/>
    <x v="1421"/>
    <x v="2776"/>
    <n v="7"/>
    <n v="3"/>
    <n v="59.68"/>
    <n v="179.04"/>
    <x v="0"/>
    <s v="Mexico"/>
    <x v="2"/>
    <n v="1.67"/>
    <s v="Computer"/>
    <x v="0"/>
    <s v="Windows"/>
    <n v="4"/>
    <n v="5"/>
    <n v="179.04"/>
  </r>
  <r>
    <x v="2390"/>
    <x v="1"/>
    <x v="1421"/>
    <x v="2777"/>
    <n v="17"/>
    <n v="1"/>
    <n v="18.86"/>
    <n v="18.86"/>
    <x v="0"/>
    <s v="France"/>
    <x v="1"/>
    <n v="2.9"/>
    <s v="Computer"/>
    <x v="1"/>
    <s v="Windows"/>
    <n v="5"/>
    <n v="4"/>
    <n v="18.86"/>
  </r>
  <r>
    <x v="2391"/>
    <x v="1"/>
    <x v="1422"/>
    <x v="2778"/>
    <n v="41"/>
    <n v="1"/>
    <n v="32.33"/>
    <n v="32.33"/>
    <x v="0"/>
    <s v="United Kingdom"/>
    <x v="2"/>
    <n v="9.89"/>
    <s v="Computer"/>
    <x v="0"/>
    <s v="Linux"/>
    <n v="5"/>
    <n v="4"/>
    <n v="32.33"/>
  </r>
  <r>
    <x v="2064"/>
    <x v="1"/>
    <x v="1422"/>
    <x v="2779"/>
    <n v="47"/>
    <n v="1"/>
    <n v="64.64"/>
    <n v="64.64"/>
    <x v="0"/>
    <s v="South Korea"/>
    <x v="2"/>
    <n v="4.3899999999999997"/>
    <s v="Computer"/>
    <x v="1"/>
    <s v="Linux"/>
    <n v="5"/>
    <n v="5"/>
    <n v="64.64"/>
  </r>
  <r>
    <x v="1182"/>
    <x v="1"/>
    <x v="1423"/>
    <x v="2780"/>
    <n v="27"/>
    <n v="3"/>
    <n v="72.930000000000007"/>
    <n v="218.79"/>
    <x v="0"/>
    <s v="India"/>
    <x v="1"/>
    <n v="0.84"/>
    <s v="Computer"/>
    <x v="0"/>
    <s v="Windows"/>
    <n v="4"/>
    <n v="5"/>
    <n v="218.79"/>
  </r>
  <r>
    <x v="2392"/>
    <x v="1"/>
    <x v="1424"/>
    <x v="2781"/>
    <n v="22"/>
    <n v="2"/>
    <n v="41.48"/>
    <n v="82.96"/>
    <x v="0"/>
    <s v="Turkey"/>
    <x v="0"/>
    <n v="9.44"/>
    <s v="Computer"/>
    <x v="1"/>
    <s v="Windows"/>
    <n v="3"/>
    <n v="4"/>
    <n v="82.96"/>
  </r>
  <r>
    <x v="1221"/>
    <x v="1"/>
    <x v="1424"/>
    <x v="2782"/>
    <n v="6"/>
    <n v="2"/>
    <n v="8.07"/>
    <n v="16.14"/>
    <x v="0"/>
    <s v="Canada"/>
    <x v="2"/>
    <n v="4.1100000000000003"/>
    <s v="Computer"/>
    <x v="0"/>
    <s v="Windows"/>
    <n v="5"/>
    <n v="4"/>
    <n v="16.14"/>
  </r>
  <r>
    <x v="2393"/>
    <x v="0"/>
    <x v="1424"/>
    <x v="2783"/>
    <n v="66"/>
    <n v="2"/>
    <n v="56.01"/>
    <n v="112.02"/>
    <x v="1"/>
    <s v="China"/>
    <x v="1"/>
    <n v="5.6"/>
    <s v="Computer"/>
    <x v="1"/>
    <s v="Windows"/>
    <n v="4"/>
    <n v="5"/>
    <n v="0"/>
  </r>
  <r>
    <x v="2394"/>
    <x v="1"/>
    <x v="1425"/>
    <x v="2784"/>
    <n v="36"/>
    <n v="3"/>
    <n v="48.16"/>
    <n v="144.47999999999999"/>
    <x v="0"/>
    <s v="Japan"/>
    <x v="0"/>
    <n v="6.77"/>
    <s v="Computer"/>
    <x v="1"/>
    <s v="Windows"/>
    <n v="5"/>
    <n v="4"/>
    <n v="144.47999999999999"/>
  </r>
  <r>
    <x v="2395"/>
    <x v="1"/>
    <x v="1425"/>
    <x v="2785"/>
    <n v="46"/>
    <n v="2"/>
    <n v="9.8800000000000008"/>
    <n v="19.760000000000002"/>
    <x v="2"/>
    <s v="Nigeria"/>
    <x v="2"/>
    <n v="4.95"/>
    <s v="Computer"/>
    <x v="0"/>
    <s v="Windows"/>
    <n v="5"/>
    <n v="4"/>
    <n v="0"/>
  </r>
  <r>
    <x v="2396"/>
    <x v="1"/>
    <x v="1425"/>
    <x v="2786"/>
    <n v="81"/>
    <n v="2"/>
    <n v="52.96"/>
    <n v="105.92"/>
    <x v="0"/>
    <s v="Germany"/>
    <x v="2"/>
    <n v="5.26"/>
    <s v="Mobile"/>
    <x v="3"/>
    <s v="Android"/>
    <n v="5"/>
    <n v="1"/>
    <n v="105.92"/>
  </r>
  <r>
    <x v="58"/>
    <x v="1"/>
    <x v="1426"/>
    <x v="2787"/>
    <n v="41"/>
    <n v="2"/>
    <n v="32.33"/>
    <n v="64.66"/>
    <x v="0"/>
    <s v="Japan"/>
    <x v="2"/>
    <n v="7.04"/>
    <s v="Mobile"/>
    <x v="3"/>
    <s v="Android"/>
    <n v="5"/>
    <n v="4"/>
    <n v="64.66"/>
  </r>
  <r>
    <x v="2397"/>
    <x v="0"/>
    <x v="1426"/>
    <x v="2788"/>
    <n v="14"/>
    <n v="2"/>
    <n v="89.76"/>
    <n v="179.52"/>
    <x v="2"/>
    <s v="Taiwan"/>
    <x v="2"/>
    <n v="3.89"/>
    <s v="Mobile"/>
    <x v="3"/>
    <s v="Android"/>
    <n v="2"/>
    <n v="5"/>
    <n v="0"/>
  </r>
  <r>
    <x v="2398"/>
    <x v="0"/>
    <x v="1427"/>
    <x v="2789"/>
    <n v="36"/>
    <n v="1"/>
    <n v="48.16"/>
    <n v="48.16"/>
    <x v="0"/>
    <s v="Indonesia"/>
    <x v="2"/>
    <n v="6.51"/>
    <s v="Computer"/>
    <x v="0"/>
    <s v="Windows"/>
    <n v="5"/>
    <n v="3"/>
    <n v="48.16"/>
  </r>
  <r>
    <x v="2399"/>
    <x v="1"/>
    <x v="1427"/>
    <x v="2790"/>
    <n v="21"/>
    <n v="1"/>
    <n v="98.91"/>
    <n v="98.91"/>
    <x v="0"/>
    <s v="Belgium"/>
    <x v="2"/>
    <n v="6.77"/>
    <s v="Computer"/>
    <x v="1"/>
    <s v="Windows"/>
    <n v="2"/>
    <n v="4"/>
    <n v="98.91"/>
  </r>
  <r>
    <x v="2400"/>
    <x v="0"/>
    <x v="1427"/>
    <x v="2791"/>
    <n v="89"/>
    <n v="2"/>
    <n v="37.61"/>
    <n v="75.22"/>
    <x v="2"/>
    <s v="Turkey"/>
    <x v="0"/>
    <n v="0.92"/>
    <s v="Computer"/>
    <x v="1"/>
    <s v="Windows"/>
    <n v="4"/>
    <n v="5"/>
    <n v="0"/>
  </r>
  <r>
    <x v="2401"/>
    <x v="1"/>
    <x v="1427"/>
    <x v="2792"/>
    <n v="70"/>
    <n v="2"/>
    <n v="63.88"/>
    <n v="127.76"/>
    <x v="0"/>
    <s v="Mexico"/>
    <x v="1"/>
    <n v="0.25"/>
    <s v="Computer"/>
    <x v="1"/>
    <s v="Windows"/>
    <n v="3"/>
    <n v="5"/>
    <n v="127.76"/>
  </r>
  <r>
    <x v="2402"/>
    <x v="0"/>
    <x v="1428"/>
    <x v="2793"/>
    <n v="24"/>
    <n v="3"/>
    <n v="99.58"/>
    <n v="298.74"/>
    <x v="0"/>
    <s v="United Kingdom"/>
    <x v="2"/>
    <n v="7.56"/>
    <s v="Computer"/>
    <x v="1"/>
    <s v="Windows"/>
    <n v="5"/>
    <n v="5"/>
    <n v="298.74"/>
  </r>
  <r>
    <x v="274"/>
    <x v="1"/>
    <x v="1428"/>
    <x v="2794"/>
    <n v="73"/>
    <n v="3"/>
    <n v="30.57"/>
    <n v="91.71"/>
    <x v="0"/>
    <s v="Japan"/>
    <x v="1"/>
    <n v="7.23"/>
    <s v="Computer"/>
    <x v="1"/>
    <s v="Windows"/>
    <n v="5"/>
    <n v="4"/>
    <n v="91.71"/>
  </r>
  <r>
    <x v="2403"/>
    <x v="1"/>
    <x v="1429"/>
    <x v="2795"/>
    <n v="21"/>
    <n v="3"/>
    <n v="98.91"/>
    <n v="296.73"/>
    <x v="0"/>
    <s v="United States"/>
    <x v="2"/>
    <n v="4.3600000000000003"/>
    <s v="Computer"/>
    <x v="1"/>
    <s v="Windows"/>
    <n v="5"/>
    <n v="2"/>
    <n v="296.73"/>
  </r>
  <r>
    <x v="2404"/>
    <x v="0"/>
    <x v="1429"/>
    <x v="2796"/>
    <n v="29"/>
    <n v="2"/>
    <n v="1.91"/>
    <n v="3.82"/>
    <x v="0"/>
    <s v="Switzerland"/>
    <x v="2"/>
    <n v="6.72"/>
    <s v="Mobile"/>
    <x v="3"/>
    <s v="Android"/>
    <n v="3"/>
    <n v="3"/>
    <n v="3.82"/>
  </r>
  <r>
    <x v="2405"/>
    <x v="1"/>
    <x v="1430"/>
    <x v="2797"/>
    <n v="78"/>
    <n v="3"/>
    <n v="19.66"/>
    <n v="58.98"/>
    <x v="1"/>
    <s v="Australia"/>
    <x v="0"/>
    <n v="4.0999999999999996"/>
    <s v="Computer"/>
    <x v="0"/>
    <s v="Linux"/>
    <n v="4"/>
    <n v="4"/>
    <n v="0"/>
  </r>
  <r>
    <x v="446"/>
    <x v="0"/>
    <x v="1430"/>
    <x v="2798"/>
    <n v="91"/>
    <n v="1"/>
    <n v="67.48"/>
    <n v="67.48"/>
    <x v="3"/>
    <s v="South Korea"/>
    <x v="0"/>
    <n v="2.5499999999999998"/>
    <s v="Computer"/>
    <x v="1"/>
    <s v="Mac"/>
    <n v="5"/>
    <n v="5"/>
    <n v="0"/>
  </r>
  <r>
    <x v="2406"/>
    <x v="1"/>
    <x v="1430"/>
    <x v="2799"/>
    <n v="53"/>
    <n v="2"/>
    <n v="7.51"/>
    <n v="15.02"/>
    <x v="3"/>
    <s v="France"/>
    <x v="0"/>
    <n v="1.7"/>
    <s v="Computer"/>
    <x v="1"/>
    <s v="Windows"/>
    <n v="4"/>
    <n v="5"/>
    <n v="0"/>
  </r>
  <r>
    <x v="2407"/>
    <x v="1"/>
    <x v="1431"/>
    <x v="2800"/>
    <n v="89"/>
    <n v="3"/>
    <n v="37.61"/>
    <n v="112.83"/>
    <x v="3"/>
    <s v="India"/>
    <x v="0"/>
    <n v="0.23"/>
    <s v="Computer"/>
    <x v="0"/>
    <s v="Windows"/>
    <n v="3"/>
    <n v="4"/>
    <n v="0"/>
  </r>
  <r>
    <x v="2408"/>
    <x v="1"/>
    <x v="1432"/>
    <x v="2801"/>
    <n v="57"/>
    <n v="2"/>
    <n v="13.08"/>
    <n v="26.16"/>
    <x v="0"/>
    <s v="Italy"/>
    <x v="0"/>
    <n v="9.06"/>
    <s v="Computer"/>
    <x v="0"/>
    <s v="Windows"/>
    <n v="3"/>
    <n v="5"/>
    <n v="26.16"/>
  </r>
  <r>
    <x v="2409"/>
    <x v="1"/>
    <x v="1433"/>
    <x v="2802"/>
    <n v="16"/>
    <n v="3"/>
    <n v="39.33"/>
    <n v="117.99"/>
    <x v="0"/>
    <s v="Taiwan"/>
    <x v="2"/>
    <n v="5.99"/>
    <s v="Mobile"/>
    <x v="2"/>
    <s v="Windows"/>
    <n v="4"/>
    <n v="4"/>
    <n v="117.99"/>
  </r>
  <r>
    <x v="2410"/>
    <x v="1"/>
    <x v="1433"/>
    <x v="2803"/>
    <n v="9"/>
    <n v="1"/>
    <n v="73.83"/>
    <n v="73.83"/>
    <x v="0"/>
    <s v="Japan"/>
    <x v="2"/>
    <n v="6.75"/>
    <s v="Computer"/>
    <x v="0"/>
    <s v="Windows"/>
    <n v="3"/>
    <n v="4"/>
    <n v="73.83"/>
  </r>
  <r>
    <x v="1117"/>
    <x v="0"/>
    <x v="1433"/>
    <x v="2804"/>
    <n v="9"/>
    <n v="1"/>
    <n v="73.83"/>
    <n v="73.83"/>
    <x v="0"/>
    <s v="Turkey"/>
    <x v="1"/>
    <n v="0.42"/>
    <s v="Computer"/>
    <x v="1"/>
    <s v="Windows"/>
    <n v="4"/>
    <n v="3"/>
    <n v="73.83"/>
  </r>
  <r>
    <x v="2411"/>
    <x v="1"/>
    <x v="1433"/>
    <x v="2805"/>
    <n v="46"/>
    <n v="3"/>
    <n v="9.8800000000000008"/>
    <n v="29.64"/>
    <x v="0"/>
    <s v="Iran"/>
    <x v="2"/>
    <n v="4.51"/>
    <s v="Computer"/>
    <x v="1"/>
    <s v="Windows"/>
    <n v="5"/>
    <n v="5"/>
    <n v="29.64"/>
  </r>
  <r>
    <x v="2412"/>
    <x v="0"/>
    <x v="1434"/>
    <x v="2806"/>
    <n v="78"/>
    <n v="1"/>
    <n v="19.66"/>
    <n v="19.66"/>
    <x v="1"/>
    <s v="Spain"/>
    <x v="1"/>
    <n v="2.23"/>
    <s v="Mobile"/>
    <x v="3"/>
    <s v="Android"/>
    <n v="4"/>
    <n v="4"/>
    <n v="0"/>
  </r>
  <r>
    <x v="2413"/>
    <x v="0"/>
    <x v="1434"/>
    <x v="2807"/>
    <n v="47"/>
    <n v="3"/>
    <n v="64.64"/>
    <n v="193.92"/>
    <x v="0"/>
    <s v="United States"/>
    <x v="2"/>
    <n v="7.82"/>
    <s v="Computer"/>
    <x v="0"/>
    <s v="Windows"/>
    <n v="5"/>
    <n v="5"/>
    <n v="193.92"/>
  </r>
  <r>
    <x v="2084"/>
    <x v="1"/>
    <x v="1435"/>
    <x v="2808"/>
    <n v="59"/>
    <n v="2"/>
    <n v="79.569999999999993"/>
    <n v="159.13999999999999"/>
    <x v="0"/>
    <s v="Indonesia"/>
    <x v="1"/>
    <n v="0.82"/>
    <s v="Computer"/>
    <x v="0"/>
    <s v="Windows"/>
    <n v="5"/>
    <n v="4"/>
    <n v="159.13999999999999"/>
  </r>
  <r>
    <x v="2414"/>
    <x v="1"/>
    <x v="1436"/>
    <x v="2809"/>
    <n v="32"/>
    <n v="1"/>
    <n v="91.37"/>
    <n v="91.37"/>
    <x v="0"/>
    <s v="United States"/>
    <x v="1"/>
    <n v="1.1000000000000001"/>
    <s v="Mobile"/>
    <x v="3"/>
    <s v="Android"/>
    <n v="5"/>
    <n v="5"/>
    <n v="91.37"/>
  </r>
  <r>
    <x v="2415"/>
    <x v="1"/>
    <x v="1436"/>
    <x v="2810"/>
    <n v="28"/>
    <n v="1"/>
    <n v="5.32"/>
    <n v="5.32"/>
    <x v="0"/>
    <s v="India"/>
    <x v="0"/>
    <n v="0.65"/>
    <s v="Computer"/>
    <x v="1"/>
    <s v="Windows"/>
    <n v="3"/>
    <n v="5"/>
    <n v="5.32"/>
  </r>
  <r>
    <x v="2416"/>
    <x v="1"/>
    <x v="1437"/>
    <x v="2811"/>
    <n v="99"/>
    <n v="3"/>
    <n v="36.83"/>
    <n v="110.49"/>
    <x v="0"/>
    <s v="China"/>
    <x v="2"/>
    <n v="0.37"/>
    <s v="Computer"/>
    <x v="0"/>
    <s v="Linux"/>
    <n v="3"/>
    <n v="5"/>
    <n v="110.49"/>
  </r>
  <r>
    <x v="2417"/>
    <x v="1"/>
    <x v="1437"/>
    <x v="2812"/>
    <n v="20"/>
    <n v="3"/>
    <n v="81.89"/>
    <n v="245.67"/>
    <x v="3"/>
    <s v="United States"/>
    <x v="0"/>
    <n v="9.65"/>
    <s v="Computer"/>
    <x v="0"/>
    <s v="Windows"/>
    <n v="5"/>
    <n v="5"/>
    <n v="0"/>
  </r>
  <r>
    <x v="2418"/>
    <x v="1"/>
    <x v="1438"/>
    <x v="2813"/>
    <n v="69"/>
    <n v="1"/>
    <n v="96.47"/>
    <n v="96.47"/>
    <x v="0"/>
    <s v="Philippines"/>
    <x v="0"/>
    <n v="4.87"/>
    <s v="Mobile"/>
    <x v="2"/>
    <s v="Windows"/>
    <n v="2"/>
    <n v="5"/>
    <n v="96.47"/>
  </r>
  <r>
    <x v="2419"/>
    <x v="1"/>
    <x v="1438"/>
    <x v="2814"/>
    <n v="85"/>
    <n v="2"/>
    <n v="68.31"/>
    <n v="136.62"/>
    <x v="1"/>
    <s v="Mexico"/>
    <x v="0"/>
    <n v="3.24"/>
    <s v="Computer"/>
    <x v="1"/>
    <s v="Windows"/>
    <n v="2"/>
    <n v="4"/>
    <n v="0"/>
  </r>
  <r>
    <x v="1021"/>
    <x v="1"/>
    <x v="1438"/>
    <x v="2815"/>
    <n v="39"/>
    <n v="3"/>
    <n v="41.61"/>
    <n v="124.83"/>
    <x v="0"/>
    <s v="Japan"/>
    <x v="2"/>
    <n v="9.66"/>
    <s v="Computer"/>
    <x v="0"/>
    <s v="Windows"/>
    <n v="4"/>
    <n v="4"/>
    <n v="124.83"/>
  </r>
  <r>
    <x v="2420"/>
    <x v="1"/>
    <x v="1439"/>
    <x v="2816"/>
    <n v="35"/>
    <n v="2"/>
    <n v="78.78"/>
    <n v="157.56"/>
    <x v="0"/>
    <s v="Netherlands"/>
    <x v="1"/>
    <n v="7.89"/>
    <s v="Mobile"/>
    <x v="3"/>
    <s v="iOS"/>
    <n v="4"/>
    <n v="5"/>
    <n v="157.56"/>
  </r>
  <r>
    <x v="1317"/>
    <x v="1"/>
    <x v="1439"/>
    <x v="2817"/>
    <n v="95"/>
    <n v="2"/>
    <n v="50.48"/>
    <n v="100.96"/>
    <x v="1"/>
    <s v="Poland"/>
    <x v="2"/>
    <n v="2.0499999999999998"/>
    <s v="Mobile"/>
    <x v="2"/>
    <s v="Android"/>
    <n v="4"/>
    <n v="5"/>
    <n v="0"/>
  </r>
  <r>
    <x v="2421"/>
    <x v="1"/>
    <x v="1439"/>
    <x v="2818"/>
    <n v="11"/>
    <n v="1"/>
    <n v="4.3099999999999996"/>
    <n v="4.3099999999999996"/>
    <x v="0"/>
    <s v="Australia"/>
    <x v="2"/>
    <n v="9.7799999999999994"/>
    <s v="Computer"/>
    <x v="1"/>
    <s v="Windows"/>
    <n v="5"/>
    <n v="5"/>
    <n v="4.3099999999999996"/>
  </r>
  <r>
    <x v="2422"/>
    <x v="0"/>
    <x v="1440"/>
    <x v="2819"/>
    <n v="71"/>
    <n v="3"/>
    <n v="57.53"/>
    <n v="172.59"/>
    <x v="0"/>
    <s v="Russia"/>
    <x v="1"/>
    <n v="2.86"/>
    <s v="Computer"/>
    <x v="0"/>
    <s v="Windows"/>
    <n v="5"/>
    <n v="5"/>
    <n v="172.59"/>
  </r>
  <r>
    <x v="2423"/>
    <x v="0"/>
    <x v="1440"/>
    <x v="2820"/>
    <n v="26"/>
    <n v="1"/>
    <n v="34.43"/>
    <n v="34.43"/>
    <x v="3"/>
    <s v="Brazil"/>
    <x v="2"/>
    <n v="2.04"/>
    <s v="Mobile"/>
    <x v="2"/>
    <s v="Windows"/>
    <n v="5"/>
    <n v="4"/>
    <n v="0"/>
  </r>
  <r>
    <x v="445"/>
    <x v="1"/>
    <x v="1440"/>
    <x v="2821"/>
    <n v="2"/>
    <n v="2"/>
    <n v="33.11"/>
    <n v="66.22"/>
    <x v="0"/>
    <s v="Australia"/>
    <x v="0"/>
    <n v="4.1900000000000004"/>
    <s v="Mobile"/>
    <x v="3"/>
    <s v="Android"/>
    <n v="5"/>
    <n v="3"/>
    <n v="66.22"/>
  </r>
  <r>
    <x v="2424"/>
    <x v="1"/>
    <x v="1441"/>
    <x v="2822"/>
    <n v="51"/>
    <n v="3"/>
    <n v="50.59"/>
    <n v="151.77000000000001"/>
    <x v="0"/>
    <s v="Mexico"/>
    <x v="0"/>
    <n v="5.89"/>
    <s v="Computer"/>
    <x v="0"/>
    <s v="Windows"/>
    <n v="5"/>
    <n v="5"/>
    <n v="151.77000000000001"/>
  </r>
  <r>
    <x v="656"/>
    <x v="0"/>
    <x v="1441"/>
    <x v="2823"/>
    <n v="35"/>
    <n v="1"/>
    <n v="78.78"/>
    <n v="78.78"/>
    <x v="0"/>
    <s v="United States"/>
    <x v="0"/>
    <n v="3.03"/>
    <s v="Computer"/>
    <x v="0"/>
    <s v="Windows"/>
    <n v="3"/>
    <n v="5"/>
    <n v="78.78"/>
  </r>
  <r>
    <x v="1914"/>
    <x v="0"/>
    <x v="1441"/>
    <x v="2824"/>
    <n v="48"/>
    <n v="1"/>
    <n v="31.26"/>
    <n v="31.26"/>
    <x v="1"/>
    <s v="Russia"/>
    <x v="2"/>
    <n v="9.69"/>
    <s v="Computer"/>
    <x v="0"/>
    <s v="Windows"/>
    <n v="5"/>
    <n v="1"/>
    <n v="0"/>
  </r>
  <r>
    <x v="2425"/>
    <x v="1"/>
    <x v="1442"/>
    <x v="2825"/>
    <n v="78"/>
    <n v="1"/>
    <n v="19.66"/>
    <n v="19.66"/>
    <x v="0"/>
    <s v="Belgium"/>
    <x v="0"/>
    <n v="6.71"/>
    <s v="Computer"/>
    <x v="1"/>
    <s v="Windows"/>
    <n v="5"/>
    <n v="4"/>
    <n v="19.66"/>
  </r>
  <r>
    <x v="2426"/>
    <x v="1"/>
    <x v="1442"/>
    <x v="2826"/>
    <n v="19"/>
    <n v="1"/>
    <n v="13.2"/>
    <n v="13.2"/>
    <x v="0"/>
    <s v="Thailand"/>
    <x v="0"/>
    <n v="9.43"/>
    <s v="Computer"/>
    <x v="1"/>
    <s v="Linux"/>
    <n v="5"/>
    <n v="5"/>
    <n v="13.2"/>
  </r>
  <r>
    <x v="2427"/>
    <x v="0"/>
    <x v="1442"/>
    <x v="2827"/>
    <n v="50"/>
    <n v="2"/>
    <n v="50.71"/>
    <n v="101.42"/>
    <x v="3"/>
    <s v="United Kingdom"/>
    <x v="1"/>
    <n v="4.75"/>
    <s v="Computer"/>
    <x v="1"/>
    <s v="Windows"/>
    <n v="5"/>
    <n v="5"/>
    <n v="0"/>
  </r>
  <r>
    <x v="2428"/>
    <x v="0"/>
    <x v="1442"/>
    <x v="2828"/>
    <n v="1"/>
    <n v="1"/>
    <n v="81.91"/>
    <n v="81.91"/>
    <x v="0"/>
    <s v="Canada"/>
    <x v="2"/>
    <n v="4.6900000000000004"/>
    <s v="Mobile"/>
    <x v="2"/>
    <s v="Windows"/>
    <n v="4"/>
    <n v="3"/>
    <n v="81.91"/>
  </r>
  <r>
    <x v="2429"/>
    <x v="1"/>
    <x v="1443"/>
    <x v="2829"/>
    <n v="31"/>
    <n v="3"/>
    <n v="43.5"/>
    <n v="130.5"/>
    <x v="2"/>
    <s v="Mexico"/>
    <x v="2"/>
    <n v="4.4000000000000004"/>
    <s v="Computer"/>
    <x v="1"/>
    <s v="Windows"/>
    <n v="5"/>
    <n v="4"/>
    <n v="0"/>
  </r>
  <r>
    <x v="2430"/>
    <x v="0"/>
    <x v="1444"/>
    <x v="2830"/>
    <n v="21"/>
    <n v="1"/>
    <n v="98.91"/>
    <n v="98.91"/>
    <x v="1"/>
    <s v="India"/>
    <x v="2"/>
    <n v="4.5"/>
    <s v="Computer"/>
    <x v="1"/>
    <s v="Mac"/>
    <n v="4"/>
    <n v="5"/>
    <n v="0"/>
  </r>
  <r>
    <x v="2431"/>
    <x v="0"/>
    <x v="1445"/>
    <x v="2831"/>
    <n v="86"/>
    <n v="1"/>
    <n v="93.47"/>
    <n v="93.47"/>
    <x v="2"/>
    <s v="Spain"/>
    <x v="0"/>
    <n v="0.39"/>
    <s v="Mobile"/>
    <x v="3"/>
    <s v="Android"/>
    <n v="4"/>
    <n v="4"/>
    <n v="0"/>
  </r>
  <r>
    <x v="2432"/>
    <x v="1"/>
    <x v="1445"/>
    <x v="2832"/>
    <n v="3"/>
    <n v="1"/>
    <n v="97.19"/>
    <n v="97.19"/>
    <x v="0"/>
    <s v="India"/>
    <x v="2"/>
    <n v="1.86"/>
    <s v="Mobile"/>
    <x v="3"/>
    <s v="Android"/>
    <n v="4"/>
    <n v="4"/>
    <n v="97.19"/>
  </r>
  <r>
    <x v="2433"/>
    <x v="0"/>
    <x v="1446"/>
    <x v="2833"/>
    <n v="82"/>
    <n v="3"/>
    <n v="5.82"/>
    <n v="17.46"/>
    <x v="0"/>
    <s v="Japan"/>
    <x v="2"/>
    <n v="4.6900000000000004"/>
    <s v="Mobile"/>
    <x v="3"/>
    <s v="Windows"/>
    <n v="4"/>
    <n v="5"/>
    <n v="17.46"/>
  </r>
  <r>
    <x v="2434"/>
    <x v="0"/>
    <x v="1446"/>
    <x v="2834"/>
    <n v="56"/>
    <n v="2"/>
    <n v="87.34"/>
    <n v="174.68"/>
    <x v="0"/>
    <s v="Philippines"/>
    <x v="0"/>
    <n v="5.28"/>
    <s v="Mobile"/>
    <x v="2"/>
    <s v="Windows"/>
    <n v="4"/>
    <n v="5"/>
    <n v="174.68"/>
  </r>
  <r>
    <x v="483"/>
    <x v="0"/>
    <x v="1447"/>
    <x v="2835"/>
    <n v="48"/>
    <n v="2"/>
    <n v="31.26"/>
    <n v="62.52"/>
    <x v="1"/>
    <s v="Turkey"/>
    <x v="2"/>
    <n v="5.58"/>
    <s v="Computer"/>
    <x v="0"/>
    <s v="Windows"/>
    <n v="4"/>
    <n v="5"/>
    <n v="0"/>
  </r>
  <r>
    <x v="2435"/>
    <x v="1"/>
    <x v="1447"/>
    <x v="2836"/>
    <n v="30"/>
    <n v="3"/>
    <n v="6.08"/>
    <n v="18.239999999999998"/>
    <x v="0"/>
    <s v="Australia"/>
    <x v="2"/>
    <n v="9.6999999999999993"/>
    <s v="Computer"/>
    <x v="1"/>
    <s v="Linux"/>
    <n v="5"/>
    <n v="4"/>
    <n v="18.239999999999998"/>
  </r>
  <r>
    <x v="2436"/>
    <x v="0"/>
    <x v="1447"/>
    <x v="2837"/>
    <n v="25"/>
    <n v="1"/>
    <n v="11.29"/>
    <n v="11.29"/>
    <x v="0"/>
    <s v="India"/>
    <x v="2"/>
    <n v="8.06"/>
    <s v="Mobile"/>
    <x v="3"/>
    <s v="Android"/>
    <n v="4"/>
    <n v="5"/>
    <n v="11.29"/>
  </r>
  <r>
    <x v="2437"/>
    <x v="0"/>
    <x v="1448"/>
    <x v="2838"/>
    <n v="85"/>
    <n v="1"/>
    <n v="68.31"/>
    <n v="68.31"/>
    <x v="0"/>
    <s v="United States"/>
    <x v="2"/>
    <n v="1.2"/>
    <s v="Mobile"/>
    <x v="3"/>
    <s v="Android"/>
    <n v="5"/>
    <n v="3"/>
    <n v="68.31"/>
  </r>
  <r>
    <x v="2438"/>
    <x v="1"/>
    <x v="1448"/>
    <x v="2839"/>
    <n v="94"/>
    <n v="2"/>
    <n v="17.63"/>
    <n v="35.26"/>
    <x v="1"/>
    <s v="Indonesia"/>
    <x v="2"/>
    <n v="8.34"/>
    <s v="Mobile"/>
    <x v="2"/>
    <s v="Android"/>
    <n v="4"/>
    <n v="4"/>
    <n v="0"/>
  </r>
  <r>
    <x v="30"/>
    <x v="1"/>
    <x v="1449"/>
    <x v="2840"/>
    <n v="84"/>
    <n v="3"/>
    <n v="32.880000000000003"/>
    <n v="98.64"/>
    <x v="0"/>
    <s v="United Kingdom"/>
    <x v="0"/>
    <n v="6.92"/>
    <s v="Computer"/>
    <x v="1"/>
    <s v="Windows"/>
    <n v="5"/>
    <n v="2"/>
    <n v="98.64"/>
  </r>
  <r>
    <x v="2439"/>
    <x v="1"/>
    <x v="1450"/>
    <x v="2841"/>
    <n v="51"/>
    <n v="3"/>
    <n v="50.59"/>
    <n v="151.77000000000001"/>
    <x v="0"/>
    <s v="Japan"/>
    <x v="0"/>
    <n v="6.61"/>
    <s v="Computer"/>
    <x v="0"/>
    <s v="Windows"/>
    <n v="3"/>
    <n v="5"/>
    <n v="151.77000000000001"/>
  </r>
  <r>
    <x v="2440"/>
    <x v="0"/>
    <x v="1450"/>
    <x v="2842"/>
    <n v="92"/>
    <n v="2"/>
    <n v="58.5"/>
    <n v="117"/>
    <x v="1"/>
    <s v="Taiwan"/>
    <x v="0"/>
    <n v="0.21"/>
    <s v="Computer"/>
    <x v="1"/>
    <s v="Windows"/>
    <n v="2"/>
    <n v="3"/>
    <n v="0"/>
  </r>
  <r>
    <x v="806"/>
    <x v="1"/>
    <x v="1451"/>
    <x v="2843"/>
    <n v="44"/>
    <n v="3"/>
    <n v="52.78"/>
    <n v="158.34"/>
    <x v="1"/>
    <s v="Germany"/>
    <x v="0"/>
    <n v="6.1"/>
    <s v="Computer"/>
    <x v="0"/>
    <s v="Windows"/>
    <n v="5"/>
    <n v="4"/>
    <n v="0"/>
  </r>
  <r>
    <x v="2157"/>
    <x v="1"/>
    <x v="1451"/>
    <x v="2844"/>
    <n v="68"/>
    <n v="2"/>
    <n v="32.68"/>
    <n v="65.36"/>
    <x v="0"/>
    <s v="United States"/>
    <x v="2"/>
    <n v="0.62"/>
    <s v="Computer"/>
    <x v="1"/>
    <s v="Windows"/>
    <n v="3"/>
    <n v="4"/>
    <n v="65.36"/>
  </r>
  <r>
    <x v="2441"/>
    <x v="0"/>
    <x v="1452"/>
    <x v="2845"/>
    <n v="50"/>
    <n v="1"/>
    <n v="50.71"/>
    <n v="50.71"/>
    <x v="1"/>
    <s v="Argentina"/>
    <x v="2"/>
    <n v="9.67"/>
    <s v="Mobile"/>
    <x v="3"/>
    <s v="Windows"/>
    <n v="4"/>
    <n v="3"/>
    <n v="0"/>
  </r>
  <r>
    <x v="2442"/>
    <x v="0"/>
    <x v="1453"/>
    <x v="2846"/>
    <n v="49"/>
    <n v="3"/>
    <n v="99.72"/>
    <n v="299.16000000000003"/>
    <x v="1"/>
    <s v="United Kingdom"/>
    <x v="0"/>
    <n v="5.91"/>
    <s v="Computer"/>
    <x v="0"/>
    <s v="Windows"/>
    <n v="4"/>
    <n v="5"/>
    <n v="0"/>
  </r>
  <r>
    <x v="2443"/>
    <x v="1"/>
    <x v="1453"/>
    <x v="2847"/>
    <n v="33"/>
    <n v="2"/>
    <n v="28.56"/>
    <n v="57.12"/>
    <x v="1"/>
    <s v="Germany"/>
    <x v="1"/>
    <n v="10"/>
    <s v="Mobile"/>
    <x v="3"/>
    <s v="Android"/>
    <n v="5"/>
    <n v="5"/>
    <n v="0"/>
  </r>
  <r>
    <x v="2444"/>
    <x v="1"/>
    <x v="1454"/>
    <x v="2848"/>
    <n v="66"/>
    <n v="3"/>
    <n v="56.01"/>
    <n v="168.03"/>
    <x v="2"/>
    <s v="United States"/>
    <x v="0"/>
    <n v="7.67"/>
    <s v="Computer"/>
    <x v="0"/>
    <s v="Windows"/>
    <n v="4"/>
    <n v="5"/>
    <n v="0"/>
  </r>
  <r>
    <x v="2445"/>
    <x v="1"/>
    <x v="1455"/>
    <x v="2849"/>
    <n v="66"/>
    <n v="3"/>
    <n v="56.01"/>
    <n v="168.03"/>
    <x v="2"/>
    <s v="Mexico"/>
    <x v="1"/>
    <n v="4.3899999999999997"/>
    <s v="Computer"/>
    <x v="0"/>
    <s v="Linux"/>
    <n v="5"/>
    <n v="5"/>
    <n v="0"/>
  </r>
  <r>
    <x v="2446"/>
    <x v="1"/>
    <x v="1455"/>
    <x v="2850"/>
    <n v="29"/>
    <n v="1"/>
    <n v="1.91"/>
    <n v="1.91"/>
    <x v="0"/>
    <s v="Turkey"/>
    <x v="0"/>
    <n v="7.11"/>
    <s v="Computer"/>
    <x v="1"/>
    <s v="Windows"/>
    <n v="4"/>
    <n v="5"/>
    <n v="1.91"/>
  </r>
  <r>
    <x v="2447"/>
    <x v="1"/>
    <x v="1456"/>
    <x v="2851"/>
    <n v="20"/>
    <n v="2"/>
    <n v="81.89"/>
    <n v="163.78"/>
    <x v="0"/>
    <s v="United Kingdom"/>
    <x v="0"/>
    <n v="8.34"/>
    <s v="Computer"/>
    <x v="1"/>
    <s v="Windows"/>
    <n v="4"/>
    <n v="5"/>
    <n v="163.78"/>
  </r>
  <r>
    <x v="1645"/>
    <x v="0"/>
    <x v="1456"/>
    <x v="2852"/>
    <n v="14"/>
    <n v="3"/>
    <n v="89.76"/>
    <n v="269.27999999999997"/>
    <x v="0"/>
    <s v="Italy"/>
    <x v="1"/>
    <n v="9.4"/>
    <s v="Mobile"/>
    <x v="2"/>
    <s v="iOS"/>
    <n v="5"/>
    <n v="5"/>
    <n v="269.27999999999997"/>
  </r>
  <r>
    <x v="2448"/>
    <x v="1"/>
    <x v="1457"/>
    <x v="2853"/>
    <n v="92"/>
    <n v="3"/>
    <n v="58.5"/>
    <n v="175.5"/>
    <x v="0"/>
    <s v="India"/>
    <x v="2"/>
    <n v="2.42"/>
    <s v="Mobile"/>
    <x v="2"/>
    <s v="Windows"/>
    <n v="5"/>
    <n v="5"/>
    <n v="175.5"/>
  </r>
  <r>
    <x v="174"/>
    <x v="1"/>
    <x v="1457"/>
    <x v="2854"/>
    <n v="6"/>
    <n v="2"/>
    <n v="8.07"/>
    <n v="16.14"/>
    <x v="3"/>
    <s v="United States"/>
    <x v="2"/>
    <n v="8.98"/>
    <s v="Mobile"/>
    <x v="3"/>
    <s v="Android"/>
    <n v="3"/>
    <n v="4"/>
    <n v="0"/>
  </r>
  <r>
    <x v="2449"/>
    <x v="1"/>
    <x v="1458"/>
    <x v="2855"/>
    <n v="74"/>
    <n v="1"/>
    <n v="33.51"/>
    <n v="33.51"/>
    <x v="0"/>
    <s v="Brazil"/>
    <x v="1"/>
    <n v="5.0599999999999996"/>
    <s v="Computer"/>
    <x v="1"/>
    <s v="Windows"/>
    <n v="4"/>
    <n v="4"/>
    <n v="33.51"/>
  </r>
  <r>
    <x v="2450"/>
    <x v="1"/>
    <x v="1458"/>
    <x v="2856"/>
    <n v="16"/>
    <n v="1"/>
    <n v="39.33"/>
    <n v="39.33"/>
    <x v="0"/>
    <s v="Canada"/>
    <x v="0"/>
    <n v="1.05"/>
    <s v="Computer"/>
    <x v="0"/>
    <s v="Windows"/>
    <n v="2"/>
    <n v="5"/>
    <n v="39.33"/>
  </r>
  <r>
    <x v="2451"/>
    <x v="0"/>
    <x v="1459"/>
    <x v="2857"/>
    <n v="75"/>
    <n v="1"/>
    <n v="32.340000000000003"/>
    <n v="32.340000000000003"/>
    <x v="1"/>
    <s v="China"/>
    <x v="2"/>
    <n v="7.56"/>
    <s v="Mobile"/>
    <x v="2"/>
    <s v="Android"/>
    <n v="3"/>
    <n v="5"/>
    <n v="0"/>
  </r>
  <r>
    <x v="2452"/>
    <x v="0"/>
    <x v="1459"/>
    <x v="2858"/>
    <n v="36"/>
    <n v="3"/>
    <n v="48.16"/>
    <n v="144.47999999999999"/>
    <x v="1"/>
    <s v="Russia"/>
    <x v="0"/>
    <n v="5.26"/>
    <s v="Computer"/>
    <x v="1"/>
    <s v="Mac"/>
    <n v="5"/>
    <n v="4"/>
    <n v="0"/>
  </r>
  <r>
    <x v="2453"/>
    <x v="1"/>
    <x v="1460"/>
    <x v="2859"/>
    <n v="8"/>
    <n v="1"/>
    <n v="67.180000000000007"/>
    <n v="67.180000000000007"/>
    <x v="0"/>
    <s v="South Korea"/>
    <x v="2"/>
    <n v="4.87"/>
    <s v="Mobile"/>
    <x v="2"/>
    <s v="Windows"/>
    <n v="2"/>
    <n v="3"/>
    <n v="67.180000000000007"/>
  </r>
  <r>
    <x v="1901"/>
    <x v="1"/>
    <x v="1460"/>
    <x v="2860"/>
    <n v="9"/>
    <n v="2"/>
    <n v="73.83"/>
    <n v="147.66"/>
    <x v="0"/>
    <s v="Netherlands"/>
    <x v="2"/>
    <n v="4.2300000000000004"/>
    <s v="Computer"/>
    <x v="1"/>
    <s v="Windows"/>
    <n v="5"/>
    <n v="5"/>
    <n v="147.66"/>
  </r>
  <r>
    <x v="1015"/>
    <x v="0"/>
    <x v="1461"/>
    <x v="2861"/>
    <n v="97"/>
    <n v="3"/>
    <n v="56.74"/>
    <n v="170.22"/>
    <x v="1"/>
    <s v="China"/>
    <x v="2"/>
    <n v="5.56"/>
    <s v="Computer"/>
    <x v="1"/>
    <s v="Windows"/>
    <n v="4"/>
    <n v="5"/>
    <n v="0"/>
  </r>
  <r>
    <x v="148"/>
    <x v="1"/>
    <x v="1462"/>
    <x v="2862"/>
    <n v="68"/>
    <n v="1"/>
    <n v="32.68"/>
    <n v="32.68"/>
    <x v="1"/>
    <s v="South Korea"/>
    <x v="2"/>
    <n v="1.27"/>
    <s v="Computer"/>
    <x v="1"/>
    <s v="Windows"/>
    <n v="5"/>
    <n v="3"/>
    <n v="0"/>
  </r>
  <r>
    <x v="2454"/>
    <x v="1"/>
    <x v="1463"/>
    <x v="2863"/>
    <n v="87"/>
    <n v="3"/>
    <n v="50.56"/>
    <n v="151.68"/>
    <x v="0"/>
    <s v="Spain"/>
    <x v="0"/>
    <n v="4.0599999999999996"/>
    <s v="Computer"/>
    <x v="0"/>
    <s v="Windows"/>
    <n v="2"/>
    <n v="5"/>
    <n v="151.68"/>
  </r>
  <r>
    <x v="2455"/>
    <x v="0"/>
    <x v="1463"/>
    <x v="2864"/>
    <n v="81"/>
    <n v="2"/>
    <n v="52.96"/>
    <n v="105.92"/>
    <x v="1"/>
    <s v="Italy"/>
    <x v="2"/>
    <n v="8.07"/>
    <s v="Mobile"/>
    <x v="2"/>
    <s v="Windows"/>
    <n v="5"/>
    <n v="5"/>
    <n v="0"/>
  </r>
  <r>
    <x v="2105"/>
    <x v="0"/>
    <x v="1464"/>
    <x v="2865"/>
    <n v="26"/>
    <n v="2"/>
    <n v="34.43"/>
    <n v="68.86"/>
    <x v="3"/>
    <s v="United Kingdom"/>
    <x v="1"/>
    <n v="9.76"/>
    <s v="Mobile"/>
    <x v="2"/>
    <s v="iOS"/>
    <n v="5"/>
    <n v="5"/>
    <n v="0"/>
  </r>
  <r>
    <x v="1645"/>
    <x v="0"/>
    <x v="1464"/>
    <x v="2866"/>
    <n v="47"/>
    <n v="3"/>
    <n v="64.64"/>
    <n v="193.92"/>
    <x v="2"/>
    <s v="Germany"/>
    <x v="0"/>
    <n v="1.26"/>
    <s v="Mobile"/>
    <x v="3"/>
    <s v="Android"/>
    <n v="5"/>
    <n v="4"/>
    <n v="0"/>
  </r>
  <r>
    <x v="2456"/>
    <x v="1"/>
    <x v="1464"/>
    <x v="2867"/>
    <n v="71"/>
    <n v="1"/>
    <n v="57.53"/>
    <n v="57.53"/>
    <x v="0"/>
    <s v="Canada"/>
    <x v="0"/>
    <n v="0.48"/>
    <s v="Computer"/>
    <x v="0"/>
    <s v="Linux"/>
    <n v="5"/>
    <n v="4"/>
    <n v="57.53"/>
  </r>
  <r>
    <x v="1861"/>
    <x v="1"/>
    <x v="1465"/>
    <x v="2868"/>
    <n v="83"/>
    <n v="1"/>
    <n v="1.22"/>
    <n v="1.22"/>
    <x v="3"/>
    <s v="Egypt"/>
    <x v="1"/>
    <n v="0.57999999999999996"/>
    <s v="Computer"/>
    <x v="0"/>
    <s v="Windows"/>
    <n v="3"/>
    <n v="2"/>
    <n v="0"/>
  </r>
  <r>
    <x v="2457"/>
    <x v="1"/>
    <x v="1466"/>
    <x v="2869"/>
    <n v="29"/>
    <n v="2"/>
    <n v="1.91"/>
    <n v="3.82"/>
    <x v="0"/>
    <s v="France"/>
    <x v="1"/>
    <n v="3.47"/>
    <s v="Computer"/>
    <x v="1"/>
    <s v="Windows"/>
    <n v="5"/>
    <n v="5"/>
    <n v="3.82"/>
  </r>
  <r>
    <x v="2458"/>
    <x v="1"/>
    <x v="1466"/>
    <x v="2870"/>
    <n v="46"/>
    <n v="3"/>
    <n v="9.8800000000000008"/>
    <n v="29.64"/>
    <x v="1"/>
    <s v="Spain"/>
    <x v="2"/>
    <n v="5.1100000000000003"/>
    <s v="Mobile"/>
    <x v="2"/>
    <s v="Windows"/>
    <n v="4"/>
    <n v="5"/>
    <n v="0"/>
  </r>
  <r>
    <x v="2188"/>
    <x v="1"/>
    <x v="1467"/>
    <x v="2871"/>
    <n v="86"/>
    <n v="3"/>
    <n v="93.47"/>
    <n v="280.41000000000003"/>
    <x v="0"/>
    <s v="Brazil"/>
    <x v="1"/>
    <n v="3.98"/>
    <s v="Computer"/>
    <x v="0"/>
    <s v="Windows"/>
    <n v="4"/>
    <n v="2"/>
    <n v="280.41000000000003"/>
  </r>
  <r>
    <x v="2459"/>
    <x v="1"/>
    <x v="1467"/>
    <x v="2872"/>
    <n v="40"/>
    <n v="3"/>
    <n v="89.85"/>
    <n v="269.55"/>
    <x v="0"/>
    <s v="China"/>
    <x v="2"/>
    <n v="4.3600000000000003"/>
    <s v="Computer"/>
    <x v="0"/>
    <s v="Linux"/>
    <n v="5"/>
    <n v="3"/>
    <n v="269.55"/>
  </r>
  <r>
    <x v="428"/>
    <x v="1"/>
    <x v="1468"/>
    <x v="2873"/>
    <n v="76"/>
    <n v="1"/>
    <n v="76.67"/>
    <n v="76.67"/>
    <x v="0"/>
    <s v="Indonesia"/>
    <x v="1"/>
    <n v="2.64"/>
    <s v="Computer"/>
    <x v="1"/>
    <s v="Windows"/>
    <n v="5"/>
    <n v="5"/>
    <n v="76.67"/>
  </r>
  <r>
    <x v="1651"/>
    <x v="1"/>
    <x v="1468"/>
    <x v="2874"/>
    <n v="55"/>
    <n v="1"/>
    <n v="73.53"/>
    <n v="73.53"/>
    <x v="0"/>
    <s v="Taiwan"/>
    <x v="2"/>
    <n v="7.26"/>
    <s v="Computer"/>
    <x v="1"/>
    <s v="Windows"/>
    <n v="5"/>
    <n v="4"/>
    <n v="73.53"/>
  </r>
  <r>
    <x v="2460"/>
    <x v="0"/>
    <x v="1468"/>
    <x v="2875"/>
    <n v="19"/>
    <n v="2"/>
    <n v="13.2"/>
    <n v="26.4"/>
    <x v="0"/>
    <s v="Germany"/>
    <x v="0"/>
    <n v="8.7100000000000009"/>
    <s v="Computer"/>
    <x v="1"/>
    <s v="Windows"/>
    <n v="1"/>
    <n v="5"/>
    <n v="26.4"/>
  </r>
  <r>
    <x v="696"/>
    <x v="0"/>
    <x v="1469"/>
    <x v="2876"/>
    <n v="44"/>
    <n v="1"/>
    <n v="52.78"/>
    <n v="52.78"/>
    <x v="0"/>
    <s v="Japan"/>
    <x v="0"/>
    <n v="5.65"/>
    <s v="Computer"/>
    <x v="1"/>
    <s v="Windows"/>
    <n v="5"/>
    <n v="5"/>
    <n v="52.78"/>
  </r>
  <r>
    <x v="1660"/>
    <x v="1"/>
    <x v="1470"/>
    <x v="2877"/>
    <n v="83"/>
    <n v="1"/>
    <n v="1.22"/>
    <n v="1.22"/>
    <x v="0"/>
    <s v="South Korea"/>
    <x v="0"/>
    <n v="6.93"/>
    <s v="Computer"/>
    <x v="0"/>
    <s v="Windows"/>
    <n v="5"/>
    <n v="4"/>
    <n v="1.22"/>
  </r>
  <r>
    <x v="2461"/>
    <x v="1"/>
    <x v="1470"/>
    <x v="2878"/>
    <n v="56"/>
    <n v="1"/>
    <n v="87.34"/>
    <n v="87.34"/>
    <x v="3"/>
    <s v="South Korea"/>
    <x v="1"/>
    <n v="7.88"/>
    <s v="Mobile"/>
    <x v="2"/>
    <s v="Android"/>
    <n v="5"/>
    <n v="4"/>
    <n v="0"/>
  </r>
  <r>
    <x v="2462"/>
    <x v="1"/>
    <x v="1470"/>
    <x v="2879"/>
    <n v="66"/>
    <n v="2"/>
    <n v="56.01"/>
    <n v="112.02"/>
    <x v="1"/>
    <s v="Canada"/>
    <x v="2"/>
    <n v="7.14"/>
    <s v="Computer"/>
    <x v="0"/>
    <s v="Linux"/>
    <n v="3"/>
    <n v="2"/>
    <n v="0"/>
  </r>
  <r>
    <x v="2463"/>
    <x v="1"/>
    <x v="1470"/>
    <x v="2880"/>
    <n v="82"/>
    <n v="3"/>
    <n v="5.82"/>
    <n v="17.46"/>
    <x v="0"/>
    <s v="Saudi Arabia"/>
    <x v="0"/>
    <n v="4.07"/>
    <s v="Computer"/>
    <x v="1"/>
    <s v="Mac"/>
    <n v="1"/>
    <n v="5"/>
    <n v="17.46"/>
  </r>
  <r>
    <x v="2464"/>
    <x v="0"/>
    <x v="1470"/>
    <x v="2881"/>
    <n v="64"/>
    <n v="3"/>
    <n v="35.229999999999997"/>
    <n v="105.69"/>
    <x v="3"/>
    <s v="Australia"/>
    <x v="2"/>
    <n v="6.74"/>
    <s v="Computer"/>
    <x v="1"/>
    <s v="Linux"/>
    <n v="5"/>
    <n v="3"/>
    <n v="0"/>
  </r>
  <r>
    <x v="2465"/>
    <x v="0"/>
    <x v="1471"/>
    <x v="2882"/>
    <n v="40"/>
    <n v="1"/>
    <n v="89.85"/>
    <n v="89.85"/>
    <x v="2"/>
    <s v="Germany"/>
    <x v="0"/>
    <n v="4.16"/>
    <s v="Computer"/>
    <x v="1"/>
    <s v="Windows"/>
    <n v="5"/>
    <n v="4"/>
    <n v="0"/>
  </r>
  <r>
    <x v="2466"/>
    <x v="1"/>
    <x v="1472"/>
    <x v="2883"/>
    <n v="60"/>
    <n v="1"/>
    <n v="91.28"/>
    <n v="91.28"/>
    <x v="1"/>
    <s v="Poland"/>
    <x v="2"/>
    <n v="5.57"/>
    <s v="Computer"/>
    <x v="1"/>
    <s v="Windows"/>
    <n v="3"/>
    <n v="5"/>
    <n v="0"/>
  </r>
  <r>
    <x v="2467"/>
    <x v="1"/>
    <x v="1472"/>
    <x v="2884"/>
    <n v="92"/>
    <n v="1"/>
    <n v="58.5"/>
    <n v="58.5"/>
    <x v="0"/>
    <s v="China"/>
    <x v="2"/>
    <n v="3.82"/>
    <s v="Computer"/>
    <x v="1"/>
    <s v="Windows"/>
    <n v="4"/>
    <n v="4"/>
    <n v="58.5"/>
  </r>
  <r>
    <x v="2468"/>
    <x v="0"/>
    <x v="1472"/>
    <x v="2885"/>
    <n v="53"/>
    <n v="1"/>
    <n v="7.51"/>
    <n v="7.51"/>
    <x v="0"/>
    <s v="Canada"/>
    <x v="2"/>
    <n v="0.6"/>
    <s v="Mobile"/>
    <x v="2"/>
    <s v="Android"/>
    <n v="4"/>
    <n v="2"/>
    <n v="7.51"/>
  </r>
  <r>
    <x v="1155"/>
    <x v="1"/>
    <x v="1473"/>
    <x v="2886"/>
    <n v="89"/>
    <n v="1"/>
    <n v="37.61"/>
    <n v="37.61"/>
    <x v="0"/>
    <s v="Germany"/>
    <x v="2"/>
    <n v="5.62"/>
    <s v="Computer"/>
    <x v="0"/>
    <s v="Windows"/>
    <n v="5"/>
    <n v="5"/>
    <n v="37.61"/>
  </r>
  <r>
    <x v="2469"/>
    <x v="1"/>
    <x v="1473"/>
    <x v="2887"/>
    <n v="33"/>
    <n v="1"/>
    <n v="28.56"/>
    <n v="28.56"/>
    <x v="0"/>
    <s v="Indonesia"/>
    <x v="2"/>
    <n v="9.01"/>
    <s v="Computer"/>
    <x v="0"/>
    <s v="Windows"/>
    <n v="5"/>
    <n v="3"/>
    <n v="28.56"/>
  </r>
  <r>
    <x v="1996"/>
    <x v="1"/>
    <x v="1473"/>
    <x v="2888"/>
    <n v="24"/>
    <n v="2"/>
    <n v="99.58"/>
    <n v="199.16"/>
    <x v="0"/>
    <s v="United Kingdom"/>
    <x v="1"/>
    <n v="9.9"/>
    <s v="Computer"/>
    <x v="0"/>
    <s v="Windows"/>
    <n v="5"/>
    <n v="5"/>
    <n v="199.16"/>
  </r>
  <r>
    <x v="2470"/>
    <x v="0"/>
    <x v="1474"/>
    <x v="2889"/>
    <n v="66"/>
    <n v="3"/>
    <n v="56.01"/>
    <n v="168.03"/>
    <x v="1"/>
    <s v="Japan"/>
    <x v="0"/>
    <n v="5.85"/>
    <s v="Mobile"/>
    <x v="2"/>
    <s v="Android"/>
    <n v="3"/>
    <n v="5"/>
    <n v="0"/>
  </r>
  <r>
    <x v="1636"/>
    <x v="1"/>
    <x v="1475"/>
    <x v="2890"/>
    <n v="75"/>
    <n v="2"/>
    <n v="32.340000000000003"/>
    <n v="64.680000000000007"/>
    <x v="1"/>
    <s v="United Kingdom"/>
    <x v="2"/>
    <n v="9.32"/>
    <s v="Computer"/>
    <x v="1"/>
    <s v="Windows"/>
    <n v="3"/>
    <n v="5"/>
    <n v="0"/>
  </r>
  <r>
    <x v="2471"/>
    <x v="1"/>
    <x v="1475"/>
    <x v="2891"/>
    <n v="90"/>
    <n v="2"/>
    <n v="21.51"/>
    <n v="43.02"/>
    <x v="0"/>
    <s v="Poland"/>
    <x v="0"/>
    <n v="4.99"/>
    <s v="Computer"/>
    <x v="0"/>
    <s v="Linux"/>
    <n v="4"/>
    <n v="4"/>
    <n v="43.02"/>
  </r>
  <r>
    <x v="1260"/>
    <x v="1"/>
    <x v="1476"/>
    <x v="2892"/>
    <n v="84"/>
    <n v="1"/>
    <n v="32.880000000000003"/>
    <n v="32.880000000000003"/>
    <x v="1"/>
    <s v="Netherlands"/>
    <x v="0"/>
    <n v="5.94"/>
    <s v="Computer"/>
    <x v="0"/>
    <s v="Windows"/>
    <n v="5"/>
    <n v="5"/>
    <n v="0"/>
  </r>
  <r>
    <x v="2472"/>
    <x v="1"/>
    <x v="1477"/>
    <x v="2893"/>
    <n v="20"/>
    <n v="3"/>
    <n v="81.89"/>
    <n v="245.67"/>
    <x v="0"/>
    <s v="United States"/>
    <x v="2"/>
    <n v="2.94"/>
    <s v="Computer"/>
    <x v="0"/>
    <s v="Linux"/>
    <n v="5"/>
    <n v="4"/>
    <n v="245.67"/>
  </r>
  <r>
    <x v="2473"/>
    <x v="1"/>
    <x v="1477"/>
    <x v="2894"/>
    <n v="100"/>
    <n v="1"/>
    <n v="98.59"/>
    <n v="98.59"/>
    <x v="1"/>
    <s v="South Korea"/>
    <x v="2"/>
    <n v="5.25"/>
    <s v="Computer"/>
    <x v="0"/>
    <s v="Windows"/>
    <n v="5"/>
    <n v="3"/>
    <n v="0"/>
  </r>
  <r>
    <x v="2474"/>
    <x v="1"/>
    <x v="1477"/>
    <x v="2895"/>
    <n v="73"/>
    <n v="2"/>
    <n v="30.57"/>
    <n v="61.14"/>
    <x v="1"/>
    <s v="Spain"/>
    <x v="2"/>
    <n v="1.17"/>
    <s v="Mobile"/>
    <x v="2"/>
    <s v="Windows"/>
    <n v="5"/>
    <n v="5"/>
    <n v="0"/>
  </r>
  <r>
    <x v="472"/>
    <x v="0"/>
    <x v="1478"/>
    <x v="2896"/>
    <n v="38"/>
    <n v="3"/>
    <n v="26.03"/>
    <n v="78.09"/>
    <x v="0"/>
    <s v="France"/>
    <x v="2"/>
    <n v="4.87"/>
    <s v="Mobile"/>
    <x v="2"/>
    <s v="Android"/>
    <n v="5"/>
    <n v="3"/>
    <n v="78.09"/>
  </r>
  <r>
    <x v="1903"/>
    <x v="1"/>
    <x v="1478"/>
    <x v="2897"/>
    <n v="59"/>
    <n v="1"/>
    <n v="79.569999999999993"/>
    <n v="79.569999999999993"/>
    <x v="0"/>
    <s v="Egypt"/>
    <x v="2"/>
    <n v="9.66"/>
    <s v="Computer"/>
    <x v="0"/>
    <s v="Windows"/>
    <n v="3"/>
    <n v="5"/>
    <n v="79.569999999999993"/>
  </r>
  <r>
    <x v="1490"/>
    <x v="0"/>
    <x v="1478"/>
    <x v="2898"/>
    <n v="26"/>
    <n v="3"/>
    <n v="34.43"/>
    <n v="103.29"/>
    <x v="0"/>
    <s v="Germany"/>
    <x v="2"/>
    <n v="1.52"/>
    <s v="Computer"/>
    <x v="1"/>
    <s v="Windows"/>
    <n v="5"/>
    <n v="5"/>
    <n v="103.29"/>
  </r>
  <r>
    <x v="2182"/>
    <x v="1"/>
    <x v="1479"/>
    <x v="2899"/>
    <n v="6"/>
    <n v="1"/>
    <n v="8.07"/>
    <n v="8.07"/>
    <x v="1"/>
    <s v="Russia"/>
    <x v="2"/>
    <n v="5.0999999999999996"/>
    <s v="Computer"/>
    <x v="1"/>
    <s v="Windows"/>
    <n v="2"/>
    <n v="4"/>
    <n v="0"/>
  </r>
  <r>
    <x v="2475"/>
    <x v="1"/>
    <x v="1480"/>
    <x v="2900"/>
    <n v="23"/>
    <n v="3"/>
    <n v="95.72"/>
    <n v="287.16000000000003"/>
    <x v="0"/>
    <s v="France"/>
    <x v="2"/>
    <n v="0.28000000000000003"/>
    <s v="Mobile"/>
    <x v="3"/>
    <s v="Android"/>
    <n v="2"/>
    <n v="4"/>
    <n v="287.16000000000003"/>
  </r>
  <r>
    <x v="2476"/>
    <x v="1"/>
    <x v="1480"/>
    <x v="2901"/>
    <n v="20"/>
    <n v="2"/>
    <n v="81.89"/>
    <n v="163.78"/>
    <x v="1"/>
    <s v="Germany"/>
    <x v="1"/>
    <n v="8.2200000000000006"/>
    <s v="Computer"/>
    <x v="1"/>
    <s v="Windows"/>
    <n v="4"/>
    <n v="3"/>
    <n v="0"/>
  </r>
  <r>
    <x v="2477"/>
    <x v="0"/>
    <x v="1481"/>
    <x v="2902"/>
    <n v="77"/>
    <n v="2"/>
    <n v="20.399999999999999"/>
    <n v="40.799999999999997"/>
    <x v="0"/>
    <s v="United States"/>
    <x v="0"/>
    <n v="9.17"/>
    <s v="Mobile"/>
    <x v="3"/>
    <s v="Android"/>
    <n v="5"/>
    <n v="5"/>
    <n v="40.799999999999997"/>
  </r>
  <r>
    <x v="2478"/>
    <x v="1"/>
    <x v="1482"/>
    <x v="2903"/>
    <n v="65"/>
    <n v="3"/>
    <n v="38.950000000000003"/>
    <n v="116.85"/>
    <x v="3"/>
    <s v="India"/>
    <x v="0"/>
    <n v="3.1"/>
    <s v="Computer"/>
    <x v="0"/>
    <s v="Windows"/>
    <n v="4"/>
    <n v="1"/>
    <n v="0"/>
  </r>
  <r>
    <x v="1298"/>
    <x v="0"/>
    <x v="1483"/>
    <x v="2904"/>
    <n v="46"/>
    <n v="2"/>
    <n v="9.8800000000000008"/>
    <n v="19.760000000000002"/>
    <x v="0"/>
    <s v="Spain"/>
    <x v="2"/>
    <n v="1.49"/>
    <s v="Mobile"/>
    <x v="2"/>
    <s v="Windows"/>
    <n v="5"/>
    <n v="3"/>
    <n v="19.760000000000002"/>
  </r>
  <r>
    <x v="2217"/>
    <x v="1"/>
    <x v="1483"/>
    <x v="2905"/>
    <n v="64"/>
    <n v="2"/>
    <n v="35.229999999999997"/>
    <n v="70.459999999999994"/>
    <x v="3"/>
    <s v="Russia"/>
    <x v="2"/>
    <n v="8.93"/>
    <s v="Computer"/>
    <x v="1"/>
    <s v="Windows"/>
    <n v="5"/>
    <n v="5"/>
    <n v="0"/>
  </r>
  <r>
    <x v="2479"/>
    <x v="1"/>
    <x v="1484"/>
    <x v="2906"/>
    <n v="22"/>
    <n v="3"/>
    <n v="41.48"/>
    <n v="124.44"/>
    <x v="0"/>
    <s v="Japan"/>
    <x v="2"/>
    <n v="6.32"/>
    <s v="Mobile"/>
    <x v="3"/>
    <s v="Android"/>
    <n v="5"/>
    <n v="5"/>
    <n v="124.44"/>
  </r>
  <r>
    <x v="2480"/>
    <x v="1"/>
    <x v="1484"/>
    <x v="2907"/>
    <n v="7"/>
    <n v="2"/>
    <n v="59.68"/>
    <n v="119.36"/>
    <x v="0"/>
    <s v="United Kingdom"/>
    <x v="1"/>
    <n v="8.82"/>
    <s v="Computer"/>
    <x v="1"/>
    <s v="Windows"/>
    <n v="5"/>
    <n v="5"/>
    <n v="119.36"/>
  </r>
  <r>
    <x v="2481"/>
    <x v="1"/>
    <x v="1485"/>
    <x v="2908"/>
    <n v="91"/>
    <n v="1"/>
    <n v="67.48"/>
    <n v="67.48"/>
    <x v="0"/>
    <s v="Germany"/>
    <x v="0"/>
    <n v="7.28"/>
    <s v="Computer"/>
    <x v="0"/>
    <s v="Windows"/>
    <n v="1"/>
    <n v="4"/>
    <n v="67.48"/>
  </r>
  <r>
    <x v="2344"/>
    <x v="1"/>
    <x v="1486"/>
    <x v="2909"/>
    <n v="89"/>
    <n v="1"/>
    <n v="37.61"/>
    <n v="37.61"/>
    <x v="0"/>
    <s v="United States"/>
    <x v="2"/>
    <n v="2.0299999999999998"/>
    <s v="Computer"/>
    <x v="0"/>
    <s v="Windows"/>
    <n v="4"/>
    <n v="3"/>
    <n v="37.61"/>
  </r>
  <r>
    <x v="742"/>
    <x v="0"/>
    <x v="1486"/>
    <x v="2910"/>
    <n v="73"/>
    <n v="1"/>
    <n v="30.57"/>
    <n v="30.57"/>
    <x v="0"/>
    <s v="Philippines"/>
    <x v="0"/>
    <n v="5.3"/>
    <s v="Computer"/>
    <x v="0"/>
    <s v="Windows"/>
    <n v="5"/>
    <n v="5"/>
    <n v="30.57"/>
  </r>
  <r>
    <x v="2482"/>
    <x v="1"/>
    <x v="1487"/>
    <x v="2911"/>
    <n v="5"/>
    <n v="2"/>
    <n v="11.97"/>
    <n v="23.94"/>
    <x v="0"/>
    <s v="United Kingdom"/>
    <x v="0"/>
    <n v="5.85"/>
    <s v="Computer"/>
    <x v="1"/>
    <s v="Windows"/>
    <n v="4"/>
    <n v="5"/>
    <n v="23.94"/>
  </r>
  <r>
    <x v="1849"/>
    <x v="0"/>
    <x v="1488"/>
    <x v="2912"/>
    <n v="96"/>
    <n v="1"/>
    <n v="36.96"/>
    <n v="36.96"/>
    <x v="0"/>
    <s v="China"/>
    <x v="2"/>
    <n v="1.08"/>
    <s v="Computer"/>
    <x v="1"/>
    <s v="Linux"/>
    <n v="2"/>
    <n v="4"/>
    <n v="36.96"/>
  </r>
  <r>
    <x v="2483"/>
    <x v="1"/>
    <x v="1489"/>
    <x v="2913"/>
    <n v="7"/>
    <n v="1"/>
    <n v="59.68"/>
    <n v="59.68"/>
    <x v="0"/>
    <s v="Egypt"/>
    <x v="2"/>
    <n v="5.31"/>
    <s v="Mobile"/>
    <x v="2"/>
    <s v="Windows"/>
    <n v="2"/>
    <n v="4"/>
    <n v="59.68"/>
  </r>
  <r>
    <x v="2484"/>
    <x v="1"/>
    <x v="1490"/>
    <x v="2914"/>
    <n v="36"/>
    <n v="3"/>
    <n v="48.16"/>
    <n v="144.47999999999999"/>
    <x v="1"/>
    <s v="Spain"/>
    <x v="0"/>
    <n v="4.7699999999999996"/>
    <s v="Computer"/>
    <x v="0"/>
    <s v="Windows"/>
    <n v="5"/>
    <n v="5"/>
    <n v="0"/>
  </r>
  <r>
    <x v="2485"/>
    <x v="1"/>
    <x v="1491"/>
    <x v="2915"/>
    <n v="78"/>
    <n v="1"/>
    <n v="19.66"/>
    <n v="19.66"/>
    <x v="0"/>
    <s v="Switzerland"/>
    <x v="0"/>
    <n v="0.18"/>
    <s v="Computer"/>
    <x v="1"/>
    <s v="Mac"/>
    <n v="4"/>
    <n v="4"/>
    <n v="19.66"/>
  </r>
  <r>
    <x v="2486"/>
    <x v="0"/>
    <x v="1491"/>
    <x v="2916"/>
    <n v="25"/>
    <n v="3"/>
    <n v="11.29"/>
    <n v="33.869999999999997"/>
    <x v="0"/>
    <s v="India"/>
    <x v="2"/>
    <n v="5.96"/>
    <s v="Computer"/>
    <x v="0"/>
    <s v="Windows"/>
    <n v="4"/>
    <n v="4"/>
    <n v="33.869999999999997"/>
  </r>
  <r>
    <x v="2487"/>
    <x v="1"/>
    <x v="1492"/>
    <x v="2917"/>
    <n v="38"/>
    <n v="2"/>
    <n v="26.03"/>
    <n v="52.06"/>
    <x v="0"/>
    <s v="Brazil"/>
    <x v="0"/>
    <n v="1.24"/>
    <s v="Computer"/>
    <x v="0"/>
    <s v="Windows"/>
    <n v="5"/>
    <n v="5"/>
    <n v="52.06"/>
  </r>
  <r>
    <x v="2009"/>
    <x v="1"/>
    <x v="1493"/>
    <x v="2918"/>
    <n v="19"/>
    <n v="2"/>
    <n v="13.2"/>
    <n v="26.4"/>
    <x v="0"/>
    <s v="United States"/>
    <x v="2"/>
    <n v="1.03"/>
    <s v="Computer"/>
    <x v="0"/>
    <s v="Windows"/>
    <n v="5"/>
    <n v="5"/>
    <n v="26.4"/>
  </r>
  <r>
    <x v="2488"/>
    <x v="1"/>
    <x v="1493"/>
    <x v="2919"/>
    <n v="5"/>
    <n v="2"/>
    <n v="11.97"/>
    <n v="23.94"/>
    <x v="1"/>
    <s v="China"/>
    <x v="0"/>
    <n v="8.36"/>
    <s v="Computer"/>
    <x v="0"/>
    <s v="Windows"/>
    <n v="3"/>
    <n v="5"/>
    <n v="0"/>
  </r>
  <r>
    <x v="2489"/>
    <x v="1"/>
    <x v="1493"/>
    <x v="2920"/>
    <n v="16"/>
    <n v="1"/>
    <n v="39.33"/>
    <n v="39.33"/>
    <x v="2"/>
    <s v="Mexico"/>
    <x v="2"/>
    <n v="6.62"/>
    <s v="Computer"/>
    <x v="1"/>
    <s v="Windows"/>
    <n v="5"/>
    <n v="5"/>
    <n v="0"/>
  </r>
  <r>
    <x v="2490"/>
    <x v="1"/>
    <x v="1494"/>
    <x v="2921"/>
    <n v="70"/>
    <n v="1"/>
    <n v="63.88"/>
    <n v="63.88"/>
    <x v="0"/>
    <s v="France"/>
    <x v="2"/>
    <n v="8.23"/>
    <s v="Computer"/>
    <x v="1"/>
    <s v="Windows"/>
    <n v="4"/>
    <n v="5"/>
    <n v="63.88"/>
  </r>
  <r>
    <x v="2491"/>
    <x v="0"/>
    <x v="1494"/>
    <x v="2922"/>
    <n v="97"/>
    <n v="3"/>
    <n v="56.74"/>
    <n v="170.22"/>
    <x v="1"/>
    <s v="Germany"/>
    <x v="2"/>
    <n v="7.73"/>
    <s v="Mobile"/>
    <x v="3"/>
    <s v="Windows"/>
    <n v="4"/>
    <n v="3"/>
    <n v="0"/>
  </r>
  <r>
    <x v="735"/>
    <x v="1"/>
    <x v="1495"/>
    <x v="2923"/>
    <n v="6"/>
    <n v="2"/>
    <n v="8.07"/>
    <n v="16.14"/>
    <x v="1"/>
    <s v="Canada"/>
    <x v="2"/>
    <n v="6.3"/>
    <s v="Mobile"/>
    <x v="2"/>
    <s v="Android"/>
    <n v="4"/>
    <n v="1"/>
    <n v="0"/>
  </r>
  <r>
    <x v="1496"/>
    <x v="1"/>
    <x v="1496"/>
    <x v="2924"/>
    <n v="58"/>
    <n v="3"/>
    <n v="74.55"/>
    <n v="223.65"/>
    <x v="0"/>
    <s v="Netherlands"/>
    <x v="0"/>
    <n v="7.4"/>
    <s v="Computer"/>
    <x v="1"/>
    <s v="Windows"/>
    <n v="3"/>
    <n v="5"/>
    <n v="223.65"/>
  </r>
  <r>
    <x v="2492"/>
    <x v="0"/>
    <x v="1496"/>
    <x v="2925"/>
    <n v="53"/>
    <n v="3"/>
    <n v="7.51"/>
    <n v="22.53"/>
    <x v="0"/>
    <s v="Brazil"/>
    <x v="2"/>
    <n v="9.85"/>
    <s v="Mobile"/>
    <x v="3"/>
    <s v="Windows"/>
    <n v="5"/>
    <n v="5"/>
    <n v="22.53"/>
  </r>
  <r>
    <x v="2493"/>
    <x v="1"/>
    <x v="1497"/>
    <x v="2926"/>
    <n v="70"/>
    <n v="1"/>
    <n v="63.88"/>
    <n v="63.88"/>
    <x v="3"/>
    <s v="Canada"/>
    <x v="0"/>
    <n v="6.46"/>
    <s v="Computer"/>
    <x v="1"/>
    <s v="Mac"/>
    <n v="4"/>
    <n v="2"/>
    <n v="0"/>
  </r>
  <r>
    <x v="249"/>
    <x v="0"/>
    <x v="1497"/>
    <x v="2927"/>
    <n v="79"/>
    <n v="1"/>
    <n v="33.28"/>
    <n v="33.28"/>
    <x v="0"/>
    <s v="Vietnam"/>
    <x v="2"/>
    <n v="1.54"/>
    <s v="Computer"/>
    <x v="1"/>
    <s v="Windows"/>
    <n v="5"/>
    <n v="5"/>
    <n v="33.28"/>
  </r>
  <r>
    <x v="2494"/>
    <x v="1"/>
    <x v="1497"/>
    <x v="2928"/>
    <n v="50"/>
    <n v="1"/>
    <n v="50.71"/>
    <n v="50.71"/>
    <x v="0"/>
    <s v="Australia"/>
    <x v="2"/>
    <n v="0.02"/>
    <s v="Mobile"/>
    <x v="3"/>
    <s v="Android"/>
    <n v="5"/>
    <n v="4"/>
    <n v="50.71"/>
  </r>
  <r>
    <x v="2495"/>
    <x v="1"/>
    <x v="1498"/>
    <x v="2929"/>
    <n v="85"/>
    <n v="3"/>
    <n v="68.31"/>
    <n v="204.93"/>
    <x v="0"/>
    <s v="South Korea"/>
    <x v="1"/>
    <n v="5.75"/>
    <s v="Computer"/>
    <x v="0"/>
    <s v="Windows"/>
    <n v="3"/>
    <n v="4"/>
    <n v="204.93"/>
  </r>
  <r>
    <x v="165"/>
    <x v="1"/>
    <x v="1499"/>
    <x v="2930"/>
    <n v="59"/>
    <n v="3"/>
    <n v="79.569999999999993"/>
    <n v="238.71"/>
    <x v="0"/>
    <s v="Brazil"/>
    <x v="1"/>
    <n v="6.12"/>
    <s v="Mobile"/>
    <x v="3"/>
    <s v="Android"/>
    <n v="4"/>
    <n v="3"/>
    <n v="238.71"/>
  </r>
  <r>
    <x v="1101"/>
    <x v="1"/>
    <x v="1499"/>
    <x v="2931"/>
    <n v="26"/>
    <n v="2"/>
    <n v="34.43"/>
    <n v="68.86"/>
    <x v="0"/>
    <s v="Australia"/>
    <x v="2"/>
    <n v="0.74"/>
    <s v="Mobile"/>
    <x v="3"/>
    <s v="Android"/>
    <n v="5"/>
    <n v="5"/>
    <n v="68.86"/>
  </r>
  <r>
    <x v="1056"/>
    <x v="1"/>
    <x v="1499"/>
    <x v="2932"/>
    <n v="35"/>
    <n v="3"/>
    <n v="78.78"/>
    <n v="236.34"/>
    <x v="0"/>
    <s v="Australia"/>
    <x v="0"/>
    <n v="6.42"/>
    <s v="Computer"/>
    <x v="1"/>
    <s v="Windows"/>
    <n v="4"/>
    <n v="5"/>
    <n v="236.34"/>
  </r>
  <r>
    <x v="1254"/>
    <x v="1"/>
    <x v="1500"/>
    <x v="2933"/>
    <n v="59"/>
    <n v="3"/>
    <n v="79.569999999999993"/>
    <n v="238.71"/>
    <x v="2"/>
    <s v="United Kingdom"/>
    <x v="1"/>
    <n v="8.56"/>
    <s v="Mobile"/>
    <x v="3"/>
    <s v="Windows"/>
    <n v="5"/>
    <n v="5"/>
    <n v="0"/>
  </r>
  <r>
    <x v="38"/>
    <x v="1"/>
    <x v="1500"/>
    <x v="2934"/>
    <n v="19"/>
    <n v="2"/>
    <n v="13.2"/>
    <n v="26.4"/>
    <x v="0"/>
    <s v="Spain"/>
    <x v="0"/>
    <n v="2.0099999999999998"/>
    <s v="Computer"/>
    <x v="1"/>
    <s v="Windows"/>
    <n v="4"/>
    <n v="5"/>
    <n v="26.4"/>
  </r>
  <r>
    <x v="2496"/>
    <x v="1"/>
    <x v="1501"/>
    <x v="2935"/>
    <n v="90"/>
    <n v="3"/>
    <n v="21.51"/>
    <n v="64.53"/>
    <x v="0"/>
    <s v="Nigeria"/>
    <x v="0"/>
    <n v="4.7699999999999996"/>
    <s v="Computer"/>
    <x v="1"/>
    <s v="Mac"/>
    <n v="5"/>
    <n v="3"/>
    <n v="64.53"/>
  </r>
  <r>
    <x v="2497"/>
    <x v="0"/>
    <x v="1501"/>
    <x v="2936"/>
    <n v="51"/>
    <n v="2"/>
    <n v="50.59"/>
    <n v="101.18"/>
    <x v="0"/>
    <s v="United Kingdom"/>
    <x v="0"/>
    <n v="0.56999999999999995"/>
    <s v="Mobile"/>
    <x v="3"/>
    <s v="Android"/>
    <n v="5"/>
    <n v="4"/>
    <n v="101.18"/>
  </r>
  <r>
    <x v="2498"/>
    <x v="1"/>
    <x v="1501"/>
    <x v="2937"/>
    <n v="39"/>
    <n v="1"/>
    <n v="41.61"/>
    <n v="41.61"/>
    <x v="0"/>
    <s v="Saudi Arabia"/>
    <x v="2"/>
    <n v="2.44"/>
    <s v="Computer"/>
    <x v="1"/>
    <s v="Windows"/>
    <n v="5"/>
    <n v="5"/>
    <n v="41.61"/>
  </r>
  <r>
    <x v="2326"/>
    <x v="0"/>
    <x v="1502"/>
    <x v="2938"/>
    <n v="83"/>
    <n v="3"/>
    <n v="1.22"/>
    <n v="3.66"/>
    <x v="0"/>
    <s v="Japan"/>
    <x v="2"/>
    <n v="9.48"/>
    <s v="Computer"/>
    <x v="0"/>
    <s v="Windows"/>
    <n v="5"/>
    <n v="3"/>
    <n v="3.66"/>
  </r>
  <r>
    <x v="2499"/>
    <x v="1"/>
    <x v="1503"/>
    <x v="2939"/>
    <n v="84"/>
    <n v="1"/>
    <n v="32.880000000000003"/>
    <n v="32.880000000000003"/>
    <x v="3"/>
    <s v="Japan"/>
    <x v="2"/>
    <n v="0.55000000000000004"/>
    <s v="Computer"/>
    <x v="0"/>
    <s v="Windows"/>
    <n v="2"/>
    <n v="4"/>
    <n v="0"/>
  </r>
  <r>
    <x v="407"/>
    <x v="1"/>
    <x v="1503"/>
    <x v="2940"/>
    <n v="32"/>
    <n v="1"/>
    <n v="91.37"/>
    <n v="91.37"/>
    <x v="1"/>
    <s v="India"/>
    <x v="2"/>
    <n v="5.09"/>
    <s v="Computer"/>
    <x v="0"/>
    <s v="Windows"/>
    <n v="3"/>
    <n v="4"/>
    <n v="0"/>
  </r>
  <r>
    <x v="2015"/>
    <x v="0"/>
    <x v="1504"/>
    <x v="2941"/>
    <n v="100"/>
    <n v="2"/>
    <n v="98.59"/>
    <n v="197.18"/>
    <x v="0"/>
    <s v="Netherlands"/>
    <x v="1"/>
    <n v="6.01"/>
    <s v="Computer"/>
    <x v="0"/>
    <s v="Linux"/>
    <n v="5"/>
    <n v="3"/>
    <n v="197.18"/>
  </r>
  <r>
    <x v="2500"/>
    <x v="1"/>
    <x v="1504"/>
    <x v="2942"/>
    <n v="1"/>
    <n v="2"/>
    <n v="81.91"/>
    <n v="163.82"/>
    <x v="0"/>
    <s v="United States"/>
    <x v="0"/>
    <n v="2.0699999999999998"/>
    <s v="Computer"/>
    <x v="1"/>
    <s v="Windows"/>
    <n v="3"/>
    <n v="5"/>
    <n v="163.82"/>
  </r>
  <r>
    <x v="2501"/>
    <x v="0"/>
    <x v="1504"/>
    <x v="2943"/>
    <n v="98"/>
    <n v="2"/>
    <n v="85.04"/>
    <n v="170.08"/>
    <x v="0"/>
    <s v="Netherlands"/>
    <x v="0"/>
    <n v="1.52"/>
    <s v="Mobile"/>
    <x v="3"/>
    <s v="Android"/>
    <n v="5"/>
    <n v="5"/>
    <n v="170.08"/>
  </r>
  <r>
    <x v="587"/>
    <x v="0"/>
    <x v="1505"/>
    <x v="2944"/>
    <n v="30"/>
    <n v="2"/>
    <n v="6.08"/>
    <n v="12.16"/>
    <x v="0"/>
    <s v="Mexico"/>
    <x v="2"/>
    <n v="0.09"/>
    <s v="Computer"/>
    <x v="0"/>
    <s v="Windows"/>
    <n v="3"/>
    <n v="2"/>
    <n v="12.16"/>
  </r>
  <r>
    <x v="2502"/>
    <x v="1"/>
    <x v="1505"/>
    <x v="2945"/>
    <n v="64"/>
    <n v="1"/>
    <n v="35.229999999999997"/>
    <n v="35.229999999999997"/>
    <x v="0"/>
    <s v="Australia"/>
    <x v="1"/>
    <n v="4.6399999999999997"/>
    <s v="Computer"/>
    <x v="1"/>
    <s v="Windows"/>
    <n v="3"/>
    <n v="5"/>
    <n v="35.229999999999997"/>
  </r>
  <r>
    <x v="2503"/>
    <x v="1"/>
    <x v="1506"/>
    <x v="2946"/>
    <n v="61"/>
    <n v="3"/>
    <n v="70.34"/>
    <n v="211.02"/>
    <x v="0"/>
    <s v="Mexico"/>
    <x v="2"/>
    <n v="8.5399999999999991"/>
    <s v="Mobile"/>
    <x v="2"/>
    <s v="Android"/>
    <n v="5"/>
    <n v="4"/>
    <n v="211.02"/>
  </r>
  <r>
    <x v="2504"/>
    <x v="0"/>
    <x v="1506"/>
    <x v="2947"/>
    <n v="10"/>
    <n v="3"/>
    <n v="19.34"/>
    <n v="58.02"/>
    <x v="0"/>
    <s v="Russia"/>
    <x v="2"/>
    <n v="7.37"/>
    <s v="Computer"/>
    <x v="1"/>
    <s v="Windows"/>
    <n v="5"/>
    <n v="5"/>
    <n v="58.02"/>
  </r>
  <r>
    <x v="2505"/>
    <x v="0"/>
    <x v="1507"/>
    <x v="2948"/>
    <n v="96"/>
    <n v="3"/>
    <n v="36.96"/>
    <n v="110.88"/>
    <x v="3"/>
    <s v="Mexico"/>
    <x v="1"/>
    <n v="9.09"/>
    <s v="Mobile"/>
    <x v="3"/>
    <s v="Windows"/>
    <n v="5"/>
    <n v="4"/>
    <n v="0"/>
  </r>
  <r>
    <x v="2506"/>
    <x v="0"/>
    <x v="1507"/>
    <x v="2949"/>
    <n v="56"/>
    <n v="2"/>
    <n v="87.34"/>
    <n v="174.68"/>
    <x v="1"/>
    <s v="Egypt"/>
    <x v="0"/>
    <n v="2.52"/>
    <s v="Computer"/>
    <x v="1"/>
    <s v="Windows"/>
    <n v="3"/>
    <n v="3"/>
    <n v="0"/>
  </r>
  <r>
    <x v="1378"/>
    <x v="0"/>
    <x v="1507"/>
    <x v="2950"/>
    <n v="43"/>
    <n v="3"/>
    <n v="30.66"/>
    <n v="91.98"/>
    <x v="1"/>
    <s v="Brazil"/>
    <x v="2"/>
    <n v="6.7"/>
    <s v="Computer"/>
    <x v="1"/>
    <s v="Linux"/>
    <n v="3"/>
    <n v="5"/>
    <n v="0"/>
  </r>
  <r>
    <x v="2507"/>
    <x v="0"/>
    <x v="1507"/>
    <x v="2951"/>
    <n v="93"/>
    <n v="1"/>
    <n v="67.459999999999994"/>
    <n v="67.459999999999994"/>
    <x v="2"/>
    <s v="Indonesia"/>
    <x v="2"/>
    <n v="9.43"/>
    <s v="Computer"/>
    <x v="0"/>
    <s v="Linux"/>
    <n v="5"/>
    <n v="4"/>
    <n v="0"/>
  </r>
  <r>
    <x v="2508"/>
    <x v="1"/>
    <x v="1507"/>
    <x v="2952"/>
    <n v="74"/>
    <n v="1"/>
    <n v="33.51"/>
    <n v="33.51"/>
    <x v="0"/>
    <s v="South Korea"/>
    <x v="2"/>
    <n v="2.13"/>
    <s v="Computer"/>
    <x v="0"/>
    <s v="Windows"/>
    <n v="5"/>
    <n v="5"/>
    <n v="33.51"/>
  </r>
  <r>
    <x v="2509"/>
    <x v="1"/>
    <x v="1507"/>
    <x v="2953"/>
    <n v="21"/>
    <n v="2"/>
    <n v="98.91"/>
    <n v="197.82"/>
    <x v="3"/>
    <s v="Mexico"/>
    <x v="2"/>
    <n v="5.79"/>
    <s v="Mobile"/>
    <x v="2"/>
    <s v="Android"/>
    <n v="5"/>
    <n v="5"/>
    <n v="0"/>
  </r>
  <r>
    <x v="120"/>
    <x v="1"/>
    <x v="1507"/>
    <x v="2954"/>
    <n v="33"/>
    <n v="1"/>
    <n v="28.56"/>
    <n v="28.56"/>
    <x v="0"/>
    <s v="Argentina"/>
    <x v="1"/>
    <n v="5.84"/>
    <s v="Computer"/>
    <x v="1"/>
    <s v="Windows"/>
    <n v="4"/>
    <n v="5"/>
    <n v="28.56"/>
  </r>
  <r>
    <x v="2117"/>
    <x v="1"/>
    <x v="1508"/>
    <x v="2955"/>
    <n v="71"/>
    <n v="1"/>
    <n v="57.53"/>
    <n v="57.53"/>
    <x v="0"/>
    <s v="United States"/>
    <x v="2"/>
    <n v="9.07"/>
    <s v="Computer"/>
    <x v="1"/>
    <s v="Mac"/>
    <n v="5"/>
    <n v="3"/>
    <n v="57.53"/>
  </r>
  <r>
    <x v="2510"/>
    <x v="1"/>
    <x v="1509"/>
    <x v="2956"/>
    <n v="4"/>
    <n v="1"/>
    <n v="32.43"/>
    <n v="32.43"/>
    <x v="0"/>
    <s v="China"/>
    <x v="1"/>
    <n v="4.51"/>
    <s v="Mobile"/>
    <x v="3"/>
    <s v="Android"/>
    <n v="5"/>
    <n v="4"/>
    <n v="32.43"/>
  </r>
  <r>
    <x v="2511"/>
    <x v="1"/>
    <x v="1509"/>
    <x v="2957"/>
    <n v="78"/>
    <n v="1"/>
    <n v="19.66"/>
    <n v="19.66"/>
    <x v="0"/>
    <s v="Japan"/>
    <x v="2"/>
    <n v="0.74"/>
    <s v="Computer"/>
    <x v="1"/>
    <s v="Windows"/>
    <n v="5"/>
    <n v="4"/>
    <n v="19.66"/>
  </r>
  <r>
    <x v="2512"/>
    <x v="1"/>
    <x v="1510"/>
    <x v="2958"/>
    <n v="22"/>
    <n v="3"/>
    <n v="41.48"/>
    <n v="124.44"/>
    <x v="1"/>
    <s v="Turkey"/>
    <x v="2"/>
    <n v="7.45"/>
    <s v="Computer"/>
    <x v="1"/>
    <s v="Windows"/>
    <n v="3"/>
    <n v="4"/>
    <n v="0"/>
  </r>
  <r>
    <x v="2513"/>
    <x v="0"/>
    <x v="1510"/>
    <x v="2959"/>
    <n v="81"/>
    <n v="2"/>
    <n v="52.96"/>
    <n v="105.92"/>
    <x v="0"/>
    <s v="Mexico"/>
    <x v="0"/>
    <n v="2.0099999999999998"/>
    <s v="Computer"/>
    <x v="0"/>
    <s v="Windows"/>
    <n v="5"/>
    <n v="5"/>
    <n v="105.92"/>
  </r>
  <r>
    <x v="2514"/>
    <x v="1"/>
    <x v="1511"/>
    <x v="2960"/>
    <n v="16"/>
    <n v="1"/>
    <n v="39.33"/>
    <n v="39.33"/>
    <x v="0"/>
    <s v="United States"/>
    <x v="2"/>
    <n v="8.7100000000000009"/>
    <s v="Mobile"/>
    <x v="2"/>
    <s v="iOS"/>
    <n v="4"/>
    <n v="4"/>
    <n v="39.33"/>
  </r>
  <r>
    <x v="2515"/>
    <x v="0"/>
    <x v="1511"/>
    <x v="2961"/>
    <n v="7"/>
    <n v="3"/>
    <n v="59.68"/>
    <n v="179.04"/>
    <x v="0"/>
    <s v="Germany"/>
    <x v="2"/>
    <n v="4.8600000000000003"/>
    <s v="Computer"/>
    <x v="0"/>
    <s v="Windows"/>
    <n v="4"/>
    <n v="3"/>
    <n v="179.04"/>
  </r>
  <r>
    <x v="2516"/>
    <x v="1"/>
    <x v="1512"/>
    <x v="2962"/>
    <n v="80"/>
    <n v="3"/>
    <n v="77.64"/>
    <n v="232.92"/>
    <x v="3"/>
    <s v="United States"/>
    <x v="2"/>
    <n v="9.86"/>
    <s v="Computer"/>
    <x v="0"/>
    <s v="Windows"/>
    <n v="5"/>
    <n v="5"/>
    <n v="0"/>
  </r>
  <r>
    <x v="2517"/>
    <x v="1"/>
    <x v="1512"/>
    <x v="2963"/>
    <n v="2"/>
    <n v="1"/>
    <n v="33.11"/>
    <n v="33.11"/>
    <x v="1"/>
    <s v="Saudi Arabia"/>
    <x v="0"/>
    <n v="8.11"/>
    <s v="Computer"/>
    <x v="0"/>
    <s v="Linux"/>
    <n v="5"/>
    <n v="5"/>
    <n v="0"/>
  </r>
  <r>
    <x v="2518"/>
    <x v="1"/>
    <x v="1513"/>
    <x v="2964"/>
    <n v="84"/>
    <n v="3"/>
    <n v="32.880000000000003"/>
    <n v="98.64"/>
    <x v="0"/>
    <s v="Japan"/>
    <x v="1"/>
    <n v="0.65"/>
    <s v="Computer"/>
    <x v="0"/>
    <s v="Windows"/>
    <n v="5"/>
    <n v="3"/>
    <n v="98.64"/>
  </r>
  <r>
    <x v="2519"/>
    <x v="0"/>
    <x v="1514"/>
    <x v="2965"/>
    <n v="32"/>
    <n v="3"/>
    <n v="91.37"/>
    <n v="274.11"/>
    <x v="3"/>
    <s v="South Korea"/>
    <x v="1"/>
    <n v="1.82"/>
    <s v="Computer"/>
    <x v="0"/>
    <s v="Windows"/>
    <n v="4"/>
    <n v="5"/>
    <n v="0"/>
  </r>
  <r>
    <x v="2520"/>
    <x v="1"/>
    <x v="1515"/>
    <x v="2966"/>
    <n v="2"/>
    <n v="3"/>
    <n v="33.11"/>
    <n v="99.33"/>
    <x v="3"/>
    <s v="United States"/>
    <x v="1"/>
    <n v="2.4700000000000002"/>
    <s v="Computer"/>
    <x v="0"/>
    <s v="Windows"/>
    <n v="4"/>
    <n v="5"/>
    <n v="0"/>
  </r>
  <r>
    <x v="2521"/>
    <x v="0"/>
    <x v="1515"/>
    <x v="2967"/>
    <n v="92"/>
    <n v="3"/>
    <n v="58.5"/>
    <n v="175.5"/>
    <x v="0"/>
    <s v="Switzerland"/>
    <x v="2"/>
    <n v="8.82"/>
    <s v="Computer"/>
    <x v="1"/>
    <s v="Mac"/>
    <n v="5"/>
    <n v="4"/>
    <n v="175.5"/>
  </r>
  <r>
    <x v="2522"/>
    <x v="1"/>
    <x v="1516"/>
    <x v="2968"/>
    <n v="58"/>
    <n v="3"/>
    <n v="74.55"/>
    <n v="223.65"/>
    <x v="2"/>
    <s v="Argentina"/>
    <x v="0"/>
    <n v="3.37"/>
    <s v="Mobile"/>
    <x v="3"/>
    <s v="Android"/>
    <n v="5"/>
    <n v="3"/>
    <n v="0"/>
  </r>
  <r>
    <x v="2523"/>
    <x v="1"/>
    <x v="1516"/>
    <x v="2969"/>
    <n v="7"/>
    <n v="1"/>
    <n v="59.68"/>
    <n v="59.68"/>
    <x v="0"/>
    <s v="Russia"/>
    <x v="1"/>
    <n v="6.22"/>
    <s v="Computer"/>
    <x v="0"/>
    <s v="Windows"/>
    <n v="5"/>
    <n v="5"/>
    <n v="59.68"/>
  </r>
  <r>
    <x v="2524"/>
    <x v="1"/>
    <x v="1516"/>
    <x v="2970"/>
    <n v="42"/>
    <n v="2"/>
    <n v="74.77"/>
    <n v="149.54"/>
    <x v="1"/>
    <s v="Turkey"/>
    <x v="0"/>
    <n v="9.77"/>
    <s v="Computer"/>
    <x v="0"/>
    <s v="Windows"/>
    <n v="4"/>
    <n v="2"/>
    <n v="0"/>
  </r>
  <r>
    <x v="2525"/>
    <x v="1"/>
    <x v="1517"/>
    <x v="2971"/>
    <n v="78"/>
    <n v="1"/>
    <n v="19.66"/>
    <n v="19.66"/>
    <x v="0"/>
    <s v="Saudi Arabia"/>
    <x v="2"/>
    <n v="7.9"/>
    <s v="Computer"/>
    <x v="0"/>
    <s v="Windows"/>
    <n v="4"/>
    <n v="3"/>
    <n v="19.66"/>
  </r>
  <r>
    <x v="2526"/>
    <x v="1"/>
    <x v="1517"/>
    <x v="2972"/>
    <n v="79"/>
    <n v="3"/>
    <n v="33.28"/>
    <n v="99.84"/>
    <x v="0"/>
    <s v="Japan"/>
    <x v="1"/>
    <n v="9.3000000000000007"/>
    <s v="Computer"/>
    <x v="1"/>
    <s v="Windows"/>
    <n v="4"/>
    <n v="4"/>
    <n v="99.84"/>
  </r>
  <r>
    <x v="1113"/>
    <x v="1"/>
    <x v="1518"/>
    <x v="2973"/>
    <n v="8"/>
    <n v="3"/>
    <n v="67.180000000000007"/>
    <n v="201.54"/>
    <x v="0"/>
    <s v="China"/>
    <x v="2"/>
    <n v="6.43"/>
    <s v="Mobile"/>
    <x v="2"/>
    <s v="Windows"/>
    <n v="5"/>
    <n v="4"/>
    <n v="201.54"/>
  </r>
  <r>
    <x v="2527"/>
    <x v="1"/>
    <x v="1518"/>
    <x v="2974"/>
    <n v="46"/>
    <n v="2"/>
    <n v="9.8800000000000008"/>
    <n v="19.760000000000002"/>
    <x v="0"/>
    <s v="Italy"/>
    <x v="2"/>
    <n v="4.4800000000000004"/>
    <s v="Computer"/>
    <x v="0"/>
    <s v="Linux"/>
    <n v="4"/>
    <n v="5"/>
    <n v="19.760000000000002"/>
  </r>
  <r>
    <x v="1267"/>
    <x v="1"/>
    <x v="1519"/>
    <x v="2975"/>
    <n v="30"/>
    <n v="3"/>
    <n v="6.08"/>
    <n v="18.239999999999998"/>
    <x v="0"/>
    <s v="France"/>
    <x v="2"/>
    <n v="4.5"/>
    <s v="Mobile"/>
    <x v="3"/>
    <s v="Android"/>
    <n v="4"/>
    <n v="5"/>
    <n v="18.239999999999998"/>
  </r>
  <r>
    <x v="2528"/>
    <x v="0"/>
    <x v="1519"/>
    <x v="2976"/>
    <n v="5"/>
    <n v="1"/>
    <n v="11.97"/>
    <n v="11.97"/>
    <x v="0"/>
    <s v="Italy"/>
    <x v="2"/>
    <n v="3.54"/>
    <s v="Mobile"/>
    <x v="2"/>
    <s v="Windows"/>
    <n v="4"/>
    <n v="5"/>
    <n v="11.97"/>
  </r>
  <r>
    <x v="2529"/>
    <x v="0"/>
    <x v="1520"/>
    <x v="2977"/>
    <n v="53"/>
    <n v="3"/>
    <n v="7.51"/>
    <n v="22.53"/>
    <x v="0"/>
    <s v="Australia"/>
    <x v="1"/>
    <n v="6.4"/>
    <s v="Computer"/>
    <x v="0"/>
    <s v="Windows"/>
    <n v="4"/>
    <n v="5"/>
    <n v="22.53"/>
  </r>
  <r>
    <x v="2530"/>
    <x v="1"/>
    <x v="1520"/>
    <x v="2978"/>
    <n v="2"/>
    <n v="3"/>
    <n v="33.11"/>
    <n v="99.33"/>
    <x v="0"/>
    <s v="Germany"/>
    <x v="0"/>
    <n v="0.75"/>
    <s v="Computer"/>
    <x v="1"/>
    <s v="Linux"/>
    <n v="4"/>
    <n v="4"/>
    <n v="99.33"/>
  </r>
  <r>
    <x v="2531"/>
    <x v="1"/>
    <x v="1520"/>
    <x v="2979"/>
    <n v="94"/>
    <n v="3"/>
    <n v="17.63"/>
    <n v="52.89"/>
    <x v="0"/>
    <s v="Japan"/>
    <x v="0"/>
    <n v="5.24"/>
    <s v="Computer"/>
    <x v="0"/>
    <s v="Windows"/>
    <n v="4"/>
    <n v="4"/>
    <n v="52.89"/>
  </r>
  <r>
    <x v="2532"/>
    <x v="1"/>
    <x v="1521"/>
    <x v="2980"/>
    <n v="79"/>
    <n v="2"/>
    <n v="33.28"/>
    <n v="66.56"/>
    <x v="0"/>
    <s v="United States"/>
    <x v="2"/>
    <n v="3.55"/>
    <s v="Mobile"/>
    <x v="3"/>
    <s v="Android"/>
    <n v="1"/>
    <n v="5"/>
    <n v="66.56"/>
  </r>
  <r>
    <x v="2533"/>
    <x v="0"/>
    <x v="1521"/>
    <x v="2981"/>
    <n v="93"/>
    <n v="1"/>
    <n v="67.459999999999994"/>
    <n v="67.459999999999994"/>
    <x v="0"/>
    <s v="Russia"/>
    <x v="2"/>
    <n v="4.6399999999999997"/>
    <s v="Computer"/>
    <x v="0"/>
    <s v="Linux"/>
    <n v="4"/>
    <n v="5"/>
    <n v="67.459999999999994"/>
  </r>
  <r>
    <x v="2271"/>
    <x v="0"/>
    <x v="1522"/>
    <x v="2982"/>
    <n v="64"/>
    <n v="3"/>
    <n v="35.229999999999997"/>
    <n v="105.69"/>
    <x v="0"/>
    <s v="United States"/>
    <x v="0"/>
    <n v="7.01"/>
    <s v="Computer"/>
    <x v="0"/>
    <s v="Linux"/>
    <n v="5"/>
    <n v="3"/>
    <n v="105.69"/>
  </r>
  <r>
    <x v="2534"/>
    <x v="1"/>
    <x v="1522"/>
    <x v="2983"/>
    <n v="1"/>
    <n v="3"/>
    <n v="81.91"/>
    <n v="245.73"/>
    <x v="1"/>
    <s v="France"/>
    <x v="0"/>
    <n v="4.07"/>
    <s v="Computer"/>
    <x v="0"/>
    <s v="Windows"/>
    <n v="3"/>
    <n v="4"/>
    <n v="0"/>
  </r>
  <r>
    <x v="2535"/>
    <x v="0"/>
    <x v="1522"/>
    <x v="2984"/>
    <n v="14"/>
    <n v="3"/>
    <n v="89.76"/>
    <n v="269.27999999999997"/>
    <x v="0"/>
    <s v="China"/>
    <x v="2"/>
    <n v="7.41"/>
    <s v="Mobile"/>
    <x v="2"/>
    <s v="Windows"/>
    <n v="5"/>
    <n v="5"/>
    <n v="269.27999999999997"/>
  </r>
  <r>
    <x v="2536"/>
    <x v="1"/>
    <x v="1523"/>
    <x v="2985"/>
    <n v="55"/>
    <n v="3"/>
    <n v="73.53"/>
    <n v="220.59"/>
    <x v="2"/>
    <s v="France"/>
    <x v="0"/>
    <n v="3.67"/>
    <s v="Computer"/>
    <x v="0"/>
    <s v="Linux"/>
    <n v="3"/>
    <n v="4"/>
    <n v="0"/>
  </r>
  <r>
    <x v="2537"/>
    <x v="0"/>
    <x v="1523"/>
    <x v="2986"/>
    <n v="42"/>
    <n v="2"/>
    <n v="74.77"/>
    <n v="149.54"/>
    <x v="1"/>
    <s v="China"/>
    <x v="1"/>
    <n v="7.99"/>
    <s v="Computer"/>
    <x v="0"/>
    <s v="Windows"/>
    <n v="4"/>
    <n v="5"/>
    <n v="0"/>
  </r>
  <r>
    <x v="2538"/>
    <x v="0"/>
    <x v="1524"/>
    <x v="2987"/>
    <n v="55"/>
    <n v="1"/>
    <n v="73.53"/>
    <n v="73.53"/>
    <x v="0"/>
    <s v="Germany"/>
    <x v="0"/>
    <n v="4.29"/>
    <s v="Computer"/>
    <x v="1"/>
    <s v="Mac"/>
    <n v="4"/>
    <n v="2"/>
    <n v="73.53"/>
  </r>
  <r>
    <x v="2539"/>
    <x v="0"/>
    <x v="1524"/>
    <x v="2988"/>
    <n v="47"/>
    <n v="3"/>
    <n v="64.64"/>
    <n v="193.92"/>
    <x v="0"/>
    <s v="Brazil"/>
    <x v="2"/>
    <n v="3.63"/>
    <s v="Computer"/>
    <x v="0"/>
    <s v="Windows"/>
    <n v="5"/>
    <n v="3"/>
    <n v="193.92"/>
  </r>
  <r>
    <x v="2540"/>
    <x v="1"/>
    <x v="1525"/>
    <x v="2989"/>
    <n v="61"/>
    <n v="2"/>
    <n v="70.34"/>
    <n v="140.68"/>
    <x v="1"/>
    <s v="Canada"/>
    <x v="0"/>
    <n v="0.62"/>
    <s v="Computer"/>
    <x v="0"/>
    <s v="Windows"/>
    <n v="4"/>
    <n v="5"/>
    <n v="0"/>
  </r>
  <r>
    <x v="2541"/>
    <x v="0"/>
    <x v="1525"/>
    <x v="2990"/>
    <n v="34"/>
    <n v="1"/>
    <n v="48.24"/>
    <n v="48.24"/>
    <x v="0"/>
    <s v="France"/>
    <x v="2"/>
    <n v="2.54"/>
    <s v="Computer"/>
    <x v="0"/>
    <s v="Windows"/>
    <n v="4"/>
    <n v="5"/>
    <n v="48.24"/>
  </r>
  <r>
    <x v="2542"/>
    <x v="0"/>
    <x v="1526"/>
    <x v="2991"/>
    <n v="87"/>
    <n v="1"/>
    <n v="50.56"/>
    <n v="50.56"/>
    <x v="3"/>
    <s v="United Kingdom"/>
    <x v="0"/>
    <n v="8.52"/>
    <s v="Computer"/>
    <x v="1"/>
    <s v="Windows"/>
    <n v="5"/>
    <n v="3"/>
    <n v="0"/>
  </r>
  <r>
    <x v="2543"/>
    <x v="1"/>
    <x v="1526"/>
    <x v="2992"/>
    <n v="62"/>
    <n v="1"/>
    <n v="81.459999999999994"/>
    <n v="81.459999999999994"/>
    <x v="1"/>
    <s v="Thailand"/>
    <x v="0"/>
    <n v="8.16"/>
    <s v="Computer"/>
    <x v="1"/>
    <s v="Windows"/>
    <n v="5"/>
    <n v="5"/>
    <n v="0"/>
  </r>
  <r>
    <x v="582"/>
    <x v="0"/>
    <x v="1526"/>
    <x v="2993"/>
    <n v="33"/>
    <n v="3"/>
    <n v="28.56"/>
    <n v="85.68"/>
    <x v="2"/>
    <s v="Italy"/>
    <x v="0"/>
    <n v="8.76"/>
    <s v="Computer"/>
    <x v="1"/>
    <s v="Windows"/>
    <n v="5"/>
    <n v="5"/>
    <n v="0"/>
  </r>
  <r>
    <x v="1834"/>
    <x v="0"/>
    <x v="1526"/>
    <x v="2994"/>
    <n v="3"/>
    <n v="1"/>
    <n v="97.19"/>
    <n v="97.19"/>
    <x v="0"/>
    <s v="Brazil"/>
    <x v="2"/>
    <n v="0.02"/>
    <s v="Computer"/>
    <x v="1"/>
    <s v="Mac"/>
    <n v="4"/>
    <n v="5"/>
    <n v="97.19"/>
  </r>
  <r>
    <x v="2544"/>
    <x v="1"/>
    <x v="1527"/>
    <x v="2995"/>
    <n v="63"/>
    <n v="2"/>
    <n v="57.12"/>
    <n v="114.24"/>
    <x v="1"/>
    <s v="United Kingdom"/>
    <x v="2"/>
    <n v="4.43"/>
    <s v="Computer"/>
    <x v="1"/>
    <s v="Windows"/>
    <n v="4"/>
    <n v="5"/>
    <n v="0"/>
  </r>
  <r>
    <x v="2545"/>
    <x v="1"/>
    <x v="1527"/>
    <x v="2996"/>
    <n v="77"/>
    <n v="3"/>
    <n v="20.399999999999999"/>
    <n v="61.2"/>
    <x v="3"/>
    <s v="France"/>
    <x v="0"/>
    <n v="7.43"/>
    <s v="Computer"/>
    <x v="1"/>
    <s v="Windows"/>
    <n v="3"/>
    <n v="5"/>
    <n v="0"/>
  </r>
  <r>
    <x v="2546"/>
    <x v="0"/>
    <x v="1528"/>
    <x v="2997"/>
    <n v="5"/>
    <n v="1"/>
    <n v="11.97"/>
    <n v="11.97"/>
    <x v="0"/>
    <s v="South Korea"/>
    <x v="1"/>
    <n v="5.5"/>
    <s v="Computer"/>
    <x v="1"/>
    <s v="Linux"/>
    <n v="3"/>
    <n v="4"/>
    <n v="11.97"/>
  </r>
  <r>
    <x v="2547"/>
    <x v="1"/>
    <x v="1528"/>
    <x v="2998"/>
    <n v="53"/>
    <n v="1"/>
    <n v="7.51"/>
    <n v="7.51"/>
    <x v="0"/>
    <s v="Canada"/>
    <x v="1"/>
    <n v="3.02"/>
    <s v="Computer"/>
    <x v="0"/>
    <s v="Windows"/>
    <n v="4"/>
    <n v="5"/>
    <n v="7.51"/>
  </r>
  <r>
    <x v="2548"/>
    <x v="1"/>
    <x v="1529"/>
    <x v="2999"/>
    <n v="97"/>
    <n v="1"/>
    <n v="56.74"/>
    <n v="56.74"/>
    <x v="2"/>
    <s v="Argentina"/>
    <x v="2"/>
    <n v="5.74"/>
    <s v="Mobile"/>
    <x v="3"/>
    <s v="Android"/>
    <n v="4"/>
    <n v="5"/>
    <n v="0"/>
  </r>
  <r>
    <x v="2549"/>
    <x v="1"/>
    <x v="1529"/>
    <x v="3000"/>
    <n v="19"/>
    <n v="2"/>
    <n v="13.2"/>
    <n v="26.4"/>
    <x v="0"/>
    <s v="Russia"/>
    <x v="1"/>
    <n v="5.28"/>
    <s v="Mobile"/>
    <x v="2"/>
    <s v="Android"/>
    <n v="3"/>
    <n v="3"/>
    <n v="26.4"/>
  </r>
  <r>
    <x v="2550"/>
    <x v="1"/>
    <x v="1529"/>
    <x v="3001"/>
    <n v="6"/>
    <n v="1"/>
    <n v="8.07"/>
    <n v="8.07"/>
    <x v="0"/>
    <s v="South Korea"/>
    <x v="0"/>
    <n v="7.7"/>
    <s v="Computer"/>
    <x v="0"/>
    <s v="Windows"/>
    <n v="5"/>
    <n v="1"/>
    <n v="8.07"/>
  </r>
  <r>
    <x v="2551"/>
    <x v="0"/>
    <x v="1530"/>
    <x v="3002"/>
    <n v="7"/>
    <n v="1"/>
    <n v="59.68"/>
    <n v="59.68"/>
    <x v="1"/>
    <s v="India"/>
    <x v="2"/>
    <n v="1.58"/>
    <s v="Mobile"/>
    <x v="2"/>
    <s v="iOS"/>
    <n v="5"/>
    <n v="4"/>
    <n v="0"/>
  </r>
  <r>
    <x v="2552"/>
    <x v="1"/>
    <x v="1531"/>
    <x v="3003"/>
    <n v="46"/>
    <n v="2"/>
    <n v="9.8800000000000008"/>
    <n v="19.760000000000002"/>
    <x v="0"/>
    <s v="Japan"/>
    <x v="0"/>
    <n v="8.74"/>
    <s v="Computer"/>
    <x v="1"/>
    <s v="Windows"/>
    <n v="5"/>
    <n v="4"/>
    <n v="19.760000000000002"/>
  </r>
  <r>
    <x v="2553"/>
    <x v="1"/>
    <x v="1531"/>
    <x v="3004"/>
    <n v="48"/>
    <n v="3"/>
    <n v="31.26"/>
    <n v="93.78"/>
    <x v="0"/>
    <s v="Brazil"/>
    <x v="1"/>
    <n v="3.9"/>
    <s v="Mobile"/>
    <x v="2"/>
    <s v="Android"/>
    <n v="5"/>
    <n v="5"/>
    <n v="93.78"/>
  </r>
  <r>
    <x v="2554"/>
    <x v="0"/>
    <x v="1531"/>
    <x v="3005"/>
    <n v="14"/>
    <n v="3"/>
    <n v="89.76"/>
    <n v="269.27999999999997"/>
    <x v="0"/>
    <s v="Netherlands"/>
    <x v="2"/>
    <n v="3.73"/>
    <s v="Computer"/>
    <x v="0"/>
    <s v="Windows"/>
    <n v="4"/>
    <n v="5"/>
    <n v="269.27999999999997"/>
  </r>
  <r>
    <x v="2555"/>
    <x v="0"/>
    <x v="1532"/>
    <x v="3006"/>
    <n v="40"/>
    <n v="1"/>
    <n v="89.85"/>
    <n v="89.85"/>
    <x v="0"/>
    <s v="China"/>
    <x v="1"/>
    <n v="7.57"/>
    <s v="Mobile"/>
    <x v="2"/>
    <s v="iOS"/>
    <n v="5"/>
    <n v="4"/>
    <n v="89.85"/>
  </r>
  <r>
    <x v="2556"/>
    <x v="0"/>
    <x v="1532"/>
    <x v="3007"/>
    <n v="19"/>
    <n v="2"/>
    <n v="13.2"/>
    <n v="26.4"/>
    <x v="3"/>
    <s v="India"/>
    <x v="0"/>
    <n v="1.53"/>
    <s v="Mobile"/>
    <x v="3"/>
    <s v="Android"/>
    <n v="3"/>
    <n v="5"/>
    <n v="0"/>
  </r>
  <r>
    <x v="2557"/>
    <x v="1"/>
    <x v="1532"/>
    <x v="3008"/>
    <n v="20"/>
    <n v="3"/>
    <n v="81.89"/>
    <n v="245.67"/>
    <x v="0"/>
    <s v="China"/>
    <x v="1"/>
    <n v="0.86"/>
    <s v="Computer"/>
    <x v="0"/>
    <s v="Windows"/>
    <n v="5"/>
    <n v="4"/>
    <n v="245.67"/>
  </r>
  <r>
    <x v="2558"/>
    <x v="1"/>
    <x v="1532"/>
    <x v="3009"/>
    <n v="45"/>
    <n v="1"/>
    <n v="3.67"/>
    <n v="3.67"/>
    <x v="0"/>
    <s v="Turkey"/>
    <x v="0"/>
    <n v="4.34"/>
    <s v="Mobile"/>
    <x v="2"/>
    <s v="iOS"/>
    <n v="3"/>
    <n v="5"/>
    <n v="3.67"/>
  </r>
  <r>
    <x v="295"/>
    <x v="0"/>
    <x v="1532"/>
    <x v="3010"/>
    <n v="54"/>
    <n v="2"/>
    <n v="90.78"/>
    <n v="181.56"/>
    <x v="2"/>
    <s v="Poland"/>
    <x v="0"/>
    <n v="0.56000000000000005"/>
    <s v="Computer"/>
    <x v="1"/>
    <s v="Windows"/>
    <n v="5"/>
    <n v="5"/>
    <n v="0"/>
  </r>
  <r>
    <x v="2559"/>
    <x v="1"/>
    <x v="1532"/>
    <x v="3011"/>
    <n v="49"/>
    <n v="1"/>
    <n v="99.72"/>
    <n v="99.72"/>
    <x v="0"/>
    <s v="France"/>
    <x v="2"/>
    <n v="8.0299999999999994"/>
    <s v="Computer"/>
    <x v="1"/>
    <s v="Mac"/>
    <n v="4"/>
    <n v="5"/>
    <n v="99.72"/>
  </r>
  <r>
    <x v="778"/>
    <x v="1"/>
    <x v="1533"/>
    <x v="3012"/>
    <n v="9"/>
    <n v="2"/>
    <n v="73.83"/>
    <n v="147.66"/>
    <x v="0"/>
    <s v="Germany"/>
    <x v="0"/>
    <n v="8.58"/>
    <s v="Computer"/>
    <x v="0"/>
    <s v="Linux"/>
    <n v="5"/>
    <n v="2"/>
    <n v="147.66"/>
  </r>
  <r>
    <x v="2560"/>
    <x v="0"/>
    <x v="1534"/>
    <x v="3013"/>
    <n v="22"/>
    <n v="2"/>
    <n v="41.48"/>
    <n v="82.96"/>
    <x v="0"/>
    <s v="France"/>
    <x v="0"/>
    <n v="3.2"/>
    <s v="Computer"/>
    <x v="0"/>
    <s v="Windows"/>
    <n v="4"/>
    <n v="5"/>
    <n v="82.96"/>
  </r>
  <r>
    <x v="2561"/>
    <x v="0"/>
    <x v="1534"/>
    <x v="3014"/>
    <n v="82"/>
    <n v="1"/>
    <n v="5.82"/>
    <n v="5.82"/>
    <x v="0"/>
    <s v="United Kingdom"/>
    <x v="1"/>
    <n v="0.25"/>
    <s v="Mobile"/>
    <x v="3"/>
    <s v="Windows"/>
    <n v="5"/>
    <n v="3"/>
    <n v="5.82"/>
  </r>
  <r>
    <x v="468"/>
    <x v="0"/>
    <x v="1534"/>
    <x v="3015"/>
    <n v="33"/>
    <n v="1"/>
    <n v="28.56"/>
    <n v="28.56"/>
    <x v="0"/>
    <s v="India"/>
    <x v="0"/>
    <n v="3.26"/>
    <s v="Computer"/>
    <x v="0"/>
    <s v="Windows"/>
    <n v="5"/>
    <n v="5"/>
    <n v="28.56"/>
  </r>
  <r>
    <x v="2562"/>
    <x v="1"/>
    <x v="1535"/>
    <x v="3016"/>
    <n v="50"/>
    <n v="3"/>
    <n v="50.71"/>
    <n v="152.13"/>
    <x v="0"/>
    <s v="Germany"/>
    <x v="0"/>
    <n v="0.95"/>
    <s v="Mobile"/>
    <x v="3"/>
    <s v="Android"/>
    <n v="5"/>
    <n v="2"/>
    <n v="152.13"/>
  </r>
  <r>
    <x v="2563"/>
    <x v="0"/>
    <x v="1536"/>
    <x v="3017"/>
    <n v="92"/>
    <n v="3"/>
    <n v="58.5"/>
    <n v="175.5"/>
    <x v="0"/>
    <s v="India"/>
    <x v="2"/>
    <n v="9.76"/>
    <s v="Computer"/>
    <x v="1"/>
    <s v="Windows"/>
    <n v="5"/>
    <n v="4"/>
    <n v="175.5"/>
  </r>
  <r>
    <x v="2564"/>
    <x v="1"/>
    <x v="1536"/>
    <x v="3018"/>
    <n v="11"/>
    <n v="3"/>
    <n v="4.3099999999999996"/>
    <n v="12.93"/>
    <x v="0"/>
    <s v="Brazil"/>
    <x v="1"/>
    <n v="9.0500000000000007"/>
    <s v="Computer"/>
    <x v="0"/>
    <s v="Windows"/>
    <n v="5"/>
    <n v="3"/>
    <n v="12.93"/>
  </r>
  <r>
    <x v="2565"/>
    <x v="0"/>
    <x v="1537"/>
    <x v="3019"/>
    <n v="55"/>
    <n v="1"/>
    <n v="73.53"/>
    <n v="73.53"/>
    <x v="0"/>
    <s v="United Kingdom"/>
    <x v="0"/>
    <n v="6.74"/>
    <s v="Mobile"/>
    <x v="2"/>
    <s v="Windows"/>
    <n v="5"/>
    <n v="4"/>
    <n v="73.53"/>
  </r>
  <r>
    <x v="2566"/>
    <x v="1"/>
    <x v="1538"/>
    <x v="3020"/>
    <n v="10"/>
    <n v="3"/>
    <n v="19.34"/>
    <n v="58.02"/>
    <x v="0"/>
    <s v="United States"/>
    <x v="2"/>
    <n v="5.05"/>
    <s v="Mobile"/>
    <x v="2"/>
    <s v="Android"/>
    <n v="5"/>
    <n v="5"/>
    <n v="58.02"/>
  </r>
  <r>
    <x v="2433"/>
    <x v="0"/>
    <x v="1538"/>
    <x v="3021"/>
    <n v="96"/>
    <n v="1"/>
    <n v="36.96"/>
    <n v="36.96"/>
    <x v="0"/>
    <s v="France"/>
    <x v="2"/>
    <n v="3.25"/>
    <s v="Computer"/>
    <x v="1"/>
    <s v="Windows"/>
    <n v="5"/>
    <n v="4"/>
    <n v="36.96"/>
  </r>
  <r>
    <x v="2567"/>
    <x v="1"/>
    <x v="1539"/>
    <x v="3022"/>
    <n v="77"/>
    <n v="1"/>
    <n v="20.399999999999999"/>
    <n v="20.399999999999999"/>
    <x v="0"/>
    <s v="Australia"/>
    <x v="0"/>
    <n v="2.3199999999999998"/>
    <s v="Mobile"/>
    <x v="2"/>
    <s v="iOS"/>
    <n v="5"/>
    <n v="3"/>
    <n v="20.399999999999999"/>
  </r>
  <r>
    <x v="1672"/>
    <x v="0"/>
    <x v="1540"/>
    <x v="3023"/>
    <n v="40"/>
    <n v="1"/>
    <n v="89.85"/>
    <n v="89.85"/>
    <x v="0"/>
    <s v="Turkey"/>
    <x v="0"/>
    <n v="4.2300000000000004"/>
    <s v="Mobile"/>
    <x v="3"/>
    <s v="Android"/>
    <n v="4"/>
    <n v="4"/>
    <n v="89.85"/>
  </r>
  <r>
    <x v="2568"/>
    <x v="0"/>
    <x v="1541"/>
    <x v="3024"/>
    <n v="65"/>
    <n v="1"/>
    <n v="38.950000000000003"/>
    <n v="38.950000000000003"/>
    <x v="2"/>
    <s v="Taiwan"/>
    <x v="2"/>
    <n v="0.17"/>
    <s v="Computer"/>
    <x v="0"/>
    <s v="Windows"/>
    <n v="4"/>
    <n v="4"/>
    <n v="0"/>
  </r>
  <r>
    <x v="2569"/>
    <x v="1"/>
    <x v="1541"/>
    <x v="3025"/>
    <n v="37"/>
    <n v="1"/>
    <n v="11.5"/>
    <n v="11.5"/>
    <x v="0"/>
    <s v="Japan"/>
    <x v="1"/>
    <n v="8.5500000000000007"/>
    <s v="Computer"/>
    <x v="1"/>
    <s v="Windows"/>
    <n v="5"/>
    <n v="5"/>
    <n v="11.5"/>
  </r>
  <r>
    <x v="1949"/>
    <x v="1"/>
    <x v="1541"/>
    <x v="3026"/>
    <n v="39"/>
    <n v="2"/>
    <n v="41.61"/>
    <n v="83.22"/>
    <x v="0"/>
    <s v="United Kingdom"/>
    <x v="0"/>
    <n v="7.8"/>
    <s v="Computer"/>
    <x v="1"/>
    <s v="Windows"/>
    <n v="5"/>
    <n v="5"/>
    <n v="83.22"/>
  </r>
  <r>
    <x v="2570"/>
    <x v="1"/>
    <x v="1541"/>
    <x v="3027"/>
    <n v="64"/>
    <n v="3"/>
    <n v="35.229999999999997"/>
    <n v="105.69"/>
    <x v="0"/>
    <s v="Mexico"/>
    <x v="0"/>
    <n v="9.82"/>
    <s v="Computer"/>
    <x v="1"/>
    <s v="Windows"/>
    <n v="5"/>
    <n v="3"/>
    <n v="105.69"/>
  </r>
  <r>
    <x v="2571"/>
    <x v="1"/>
    <x v="1541"/>
    <x v="3028"/>
    <n v="8"/>
    <n v="1"/>
    <n v="67.180000000000007"/>
    <n v="67.180000000000007"/>
    <x v="1"/>
    <s v="South Korea"/>
    <x v="1"/>
    <n v="9.68"/>
    <s v="Mobile"/>
    <x v="3"/>
    <s v="Android"/>
    <n v="5"/>
    <n v="4"/>
    <n v="0"/>
  </r>
  <r>
    <x v="1663"/>
    <x v="1"/>
    <x v="1542"/>
    <x v="3029"/>
    <n v="18"/>
    <n v="1"/>
    <n v="1.97"/>
    <n v="1.97"/>
    <x v="0"/>
    <s v="Canada"/>
    <x v="2"/>
    <n v="8.85"/>
    <s v="Computer"/>
    <x v="0"/>
    <s v="Windows"/>
    <n v="5"/>
    <n v="5"/>
    <n v="1.97"/>
  </r>
  <r>
    <x v="2572"/>
    <x v="0"/>
    <x v="1542"/>
    <x v="3030"/>
    <n v="71"/>
    <n v="2"/>
    <n v="57.53"/>
    <n v="115.06"/>
    <x v="3"/>
    <s v="Australia"/>
    <x v="2"/>
    <n v="8.14"/>
    <s v="Mobile"/>
    <x v="3"/>
    <s v="Windows"/>
    <n v="3"/>
    <n v="4"/>
    <n v="0"/>
  </r>
  <r>
    <x v="2573"/>
    <x v="1"/>
    <x v="1543"/>
    <x v="3031"/>
    <n v="41"/>
    <n v="2"/>
    <n v="32.33"/>
    <n v="64.66"/>
    <x v="3"/>
    <s v="China"/>
    <x v="1"/>
    <n v="1.64"/>
    <s v="Computer"/>
    <x v="1"/>
    <s v="Mac"/>
    <n v="5"/>
    <n v="5"/>
    <n v="0"/>
  </r>
  <r>
    <x v="2574"/>
    <x v="1"/>
    <x v="1544"/>
    <x v="3032"/>
    <n v="65"/>
    <n v="2"/>
    <n v="38.950000000000003"/>
    <n v="77.900000000000006"/>
    <x v="1"/>
    <s v="United Kingdom"/>
    <x v="1"/>
    <n v="3.45"/>
    <s v="Computer"/>
    <x v="1"/>
    <s v="Windows"/>
    <n v="5"/>
    <n v="4"/>
    <n v="0"/>
  </r>
  <r>
    <x v="2575"/>
    <x v="1"/>
    <x v="1545"/>
    <x v="3033"/>
    <n v="3"/>
    <n v="1"/>
    <n v="97.19"/>
    <n v="97.19"/>
    <x v="3"/>
    <s v="Turkey"/>
    <x v="1"/>
    <n v="2.77"/>
    <s v="Computer"/>
    <x v="0"/>
    <s v="Windows"/>
    <n v="4"/>
    <n v="4"/>
    <n v="0"/>
  </r>
  <r>
    <x v="2576"/>
    <x v="0"/>
    <x v="1545"/>
    <x v="3034"/>
    <n v="92"/>
    <n v="3"/>
    <n v="58.5"/>
    <n v="175.5"/>
    <x v="1"/>
    <s v="Germany"/>
    <x v="2"/>
    <n v="7.73"/>
    <s v="Computer"/>
    <x v="0"/>
    <s v="Windows"/>
    <n v="4"/>
    <n v="5"/>
    <n v="0"/>
  </r>
  <r>
    <x v="2577"/>
    <x v="1"/>
    <x v="1545"/>
    <x v="3035"/>
    <n v="39"/>
    <n v="3"/>
    <n v="41.61"/>
    <n v="124.83"/>
    <x v="0"/>
    <s v="Vietnam"/>
    <x v="2"/>
    <n v="9.2899999999999991"/>
    <s v="Computer"/>
    <x v="1"/>
    <s v="Windows"/>
    <n v="4"/>
    <n v="4"/>
    <n v="124.83"/>
  </r>
  <r>
    <x v="186"/>
    <x v="0"/>
    <x v="1546"/>
    <x v="3036"/>
    <n v="100"/>
    <n v="2"/>
    <n v="98.59"/>
    <n v="197.18"/>
    <x v="2"/>
    <s v="United States"/>
    <x v="1"/>
    <n v="5.15"/>
    <s v="Computer"/>
    <x v="0"/>
    <s v="Windows"/>
    <n v="5"/>
    <n v="4"/>
    <n v="0"/>
  </r>
  <r>
    <x v="612"/>
    <x v="1"/>
    <x v="1546"/>
    <x v="3037"/>
    <n v="32"/>
    <n v="2"/>
    <n v="91.37"/>
    <n v="182.74"/>
    <x v="0"/>
    <s v="Taiwan"/>
    <x v="2"/>
    <n v="7.56"/>
    <s v="Computer"/>
    <x v="0"/>
    <s v="Windows"/>
    <n v="5"/>
    <n v="4"/>
    <n v="182.74"/>
  </r>
  <r>
    <x v="2578"/>
    <x v="1"/>
    <x v="1546"/>
    <x v="3038"/>
    <n v="39"/>
    <n v="1"/>
    <n v="41.61"/>
    <n v="41.61"/>
    <x v="0"/>
    <s v="Italy"/>
    <x v="0"/>
    <n v="1.6"/>
    <s v="Computer"/>
    <x v="0"/>
    <s v="Windows"/>
    <n v="5"/>
    <n v="5"/>
    <n v="41.61"/>
  </r>
  <r>
    <x v="2253"/>
    <x v="1"/>
    <x v="1547"/>
    <x v="3039"/>
    <n v="48"/>
    <n v="1"/>
    <n v="31.26"/>
    <n v="31.26"/>
    <x v="0"/>
    <s v="United States"/>
    <x v="2"/>
    <n v="7.65"/>
    <s v="Computer"/>
    <x v="0"/>
    <s v="Linux"/>
    <n v="5"/>
    <n v="5"/>
    <n v="31.26"/>
  </r>
  <r>
    <x v="2579"/>
    <x v="0"/>
    <x v="1547"/>
    <x v="3040"/>
    <n v="91"/>
    <n v="1"/>
    <n v="67.48"/>
    <n v="67.48"/>
    <x v="0"/>
    <s v="Japan"/>
    <x v="1"/>
    <n v="1.69"/>
    <s v="Computer"/>
    <x v="1"/>
    <s v="Windows"/>
    <n v="5"/>
    <n v="2"/>
    <n v="67.48"/>
  </r>
  <r>
    <x v="2239"/>
    <x v="1"/>
    <x v="1548"/>
    <x v="3041"/>
    <n v="47"/>
    <n v="1"/>
    <n v="64.64"/>
    <n v="64.64"/>
    <x v="0"/>
    <s v="United States"/>
    <x v="2"/>
    <n v="6.32"/>
    <s v="Mobile"/>
    <x v="3"/>
    <s v="Android"/>
    <n v="4"/>
    <n v="4"/>
    <n v="64.64"/>
  </r>
  <r>
    <x v="2580"/>
    <x v="1"/>
    <x v="1549"/>
    <x v="3042"/>
    <n v="11"/>
    <n v="2"/>
    <n v="4.3099999999999996"/>
    <n v="8.6199999999999992"/>
    <x v="0"/>
    <s v="United States"/>
    <x v="2"/>
    <n v="9.7200000000000006"/>
    <s v="Computer"/>
    <x v="1"/>
    <s v="Windows"/>
    <n v="5"/>
    <n v="5"/>
    <n v="8.6199999999999992"/>
  </r>
  <r>
    <x v="2581"/>
    <x v="1"/>
    <x v="1549"/>
    <x v="3043"/>
    <n v="1"/>
    <n v="2"/>
    <n v="81.91"/>
    <n v="163.82"/>
    <x v="1"/>
    <s v="Taiwan"/>
    <x v="0"/>
    <n v="7.7"/>
    <s v="Computer"/>
    <x v="0"/>
    <s v="Windows"/>
    <n v="4"/>
    <n v="4"/>
    <n v="0"/>
  </r>
  <r>
    <x v="2582"/>
    <x v="0"/>
    <x v="1549"/>
    <x v="3044"/>
    <n v="7"/>
    <n v="3"/>
    <n v="59.68"/>
    <n v="179.04"/>
    <x v="1"/>
    <s v="Canada"/>
    <x v="0"/>
    <n v="4.16"/>
    <s v="Mobile"/>
    <x v="2"/>
    <s v="Windows"/>
    <n v="5"/>
    <n v="4"/>
    <n v="0"/>
  </r>
  <r>
    <x v="2583"/>
    <x v="1"/>
    <x v="1549"/>
    <x v="3045"/>
    <n v="72"/>
    <n v="1"/>
    <n v="3.55"/>
    <n v="3.55"/>
    <x v="0"/>
    <s v="Germany"/>
    <x v="2"/>
    <n v="1.23"/>
    <s v="Computer"/>
    <x v="1"/>
    <s v="Windows"/>
    <n v="5"/>
    <n v="5"/>
    <n v="3.55"/>
  </r>
  <r>
    <x v="2584"/>
    <x v="0"/>
    <x v="1550"/>
    <x v="3046"/>
    <n v="8"/>
    <n v="1"/>
    <n v="67.180000000000007"/>
    <n v="67.180000000000007"/>
    <x v="1"/>
    <s v="South Korea"/>
    <x v="2"/>
    <n v="0.05"/>
    <s v="Mobile"/>
    <x v="3"/>
    <s v="Android"/>
    <n v="5"/>
    <n v="5"/>
    <n v="0"/>
  </r>
  <r>
    <x v="2585"/>
    <x v="1"/>
    <x v="1551"/>
    <x v="3047"/>
    <n v="13"/>
    <n v="3"/>
    <n v="41.29"/>
    <n v="123.87"/>
    <x v="0"/>
    <s v="United States"/>
    <x v="0"/>
    <n v="3.4"/>
    <s v="Computer"/>
    <x v="0"/>
    <s v="Windows"/>
    <n v="5"/>
    <n v="5"/>
    <n v="123.87"/>
  </r>
  <r>
    <x v="2586"/>
    <x v="1"/>
    <x v="1551"/>
    <x v="3048"/>
    <n v="6"/>
    <n v="2"/>
    <n v="8.07"/>
    <n v="16.14"/>
    <x v="1"/>
    <s v="India"/>
    <x v="1"/>
    <n v="8.07"/>
    <s v="Mobile"/>
    <x v="3"/>
    <s v="Windows"/>
    <n v="3"/>
    <n v="5"/>
    <n v="0"/>
  </r>
  <r>
    <x v="2587"/>
    <x v="0"/>
    <x v="1551"/>
    <x v="3049"/>
    <n v="21"/>
    <n v="3"/>
    <n v="98.91"/>
    <n v="296.73"/>
    <x v="0"/>
    <s v="Germany"/>
    <x v="1"/>
    <n v="5.93"/>
    <s v="Computer"/>
    <x v="0"/>
    <s v="Windows"/>
    <n v="2"/>
    <n v="3"/>
    <n v="296.73"/>
  </r>
  <r>
    <x v="1894"/>
    <x v="1"/>
    <x v="1552"/>
    <x v="3050"/>
    <n v="33"/>
    <n v="1"/>
    <n v="28.56"/>
    <n v="28.56"/>
    <x v="2"/>
    <s v="South Korea"/>
    <x v="0"/>
    <n v="3.95"/>
    <s v="Computer"/>
    <x v="1"/>
    <s v="Mac"/>
    <n v="5"/>
    <n v="5"/>
    <n v="0"/>
  </r>
  <r>
    <x v="2588"/>
    <x v="0"/>
    <x v="1552"/>
    <x v="3051"/>
    <n v="93"/>
    <n v="2"/>
    <n v="67.459999999999994"/>
    <n v="134.91999999999999"/>
    <x v="0"/>
    <s v="Mexico"/>
    <x v="2"/>
    <n v="2.85"/>
    <s v="Computer"/>
    <x v="1"/>
    <s v="Windows"/>
    <n v="4"/>
    <n v="4"/>
    <n v="134.91999999999999"/>
  </r>
  <r>
    <x v="2589"/>
    <x v="1"/>
    <x v="1553"/>
    <x v="3052"/>
    <n v="55"/>
    <n v="2"/>
    <n v="73.53"/>
    <n v="147.06"/>
    <x v="0"/>
    <s v="France"/>
    <x v="1"/>
    <n v="9.1"/>
    <s v="Computer"/>
    <x v="0"/>
    <s v="Windows"/>
    <n v="4"/>
    <n v="5"/>
    <n v="147.06"/>
  </r>
  <r>
    <x v="2590"/>
    <x v="1"/>
    <x v="1553"/>
    <x v="3053"/>
    <n v="5"/>
    <n v="3"/>
    <n v="11.97"/>
    <n v="35.909999999999997"/>
    <x v="2"/>
    <s v="United States"/>
    <x v="2"/>
    <n v="2.16"/>
    <s v="Computer"/>
    <x v="1"/>
    <s v="Mac"/>
    <n v="5"/>
    <n v="5"/>
    <n v="0"/>
  </r>
  <r>
    <x v="1383"/>
    <x v="1"/>
    <x v="1553"/>
    <x v="3054"/>
    <n v="70"/>
    <n v="2"/>
    <n v="63.88"/>
    <n v="127.76"/>
    <x v="0"/>
    <s v="Philippines"/>
    <x v="2"/>
    <n v="8.51"/>
    <s v="Computer"/>
    <x v="0"/>
    <s v="Windows"/>
    <n v="5"/>
    <n v="5"/>
    <n v="127.76"/>
  </r>
  <r>
    <x v="543"/>
    <x v="1"/>
    <x v="1554"/>
    <x v="3055"/>
    <n v="100"/>
    <n v="1"/>
    <n v="98.59"/>
    <n v="98.59"/>
    <x v="2"/>
    <s v="China"/>
    <x v="2"/>
    <n v="5.59"/>
    <s v="Computer"/>
    <x v="0"/>
    <s v="Windows"/>
    <n v="5"/>
    <n v="5"/>
    <n v="0"/>
  </r>
  <r>
    <x v="2591"/>
    <x v="0"/>
    <x v="1554"/>
    <x v="3056"/>
    <n v="51"/>
    <n v="1"/>
    <n v="50.59"/>
    <n v="50.59"/>
    <x v="0"/>
    <s v="Switzerland"/>
    <x v="2"/>
    <n v="6.97"/>
    <s v="Computer"/>
    <x v="0"/>
    <s v="Windows"/>
    <n v="5"/>
    <n v="3"/>
    <n v="50.59"/>
  </r>
  <r>
    <x v="2592"/>
    <x v="0"/>
    <x v="1554"/>
    <x v="3057"/>
    <n v="24"/>
    <n v="1"/>
    <n v="99.58"/>
    <n v="99.58"/>
    <x v="0"/>
    <s v="Egypt"/>
    <x v="0"/>
    <n v="7.76"/>
    <s v="Mobile"/>
    <x v="2"/>
    <s v="iOS"/>
    <n v="5"/>
    <n v="3"/>
    <n v="99.58"/>
  </r>
  <r>
    <x v="2593"/>
    <x v="1"/>
    <x v="1555"/>
    <x v="3058"/>
    <n v="72"/>
    <n v="3"/>
    <n v="3.55"/>
    <n v="10.65"/>
    <x v="1"/>
    <s v="France"/>
    <x v="0"/>
    <n v="8.2899999999999991"/>
    <s v="Computer"/>
    <x v="0"/>
    <s v="Windows"/>
    <n v="5"/>
    <n v="3"/>
    <n v="0"/>
  </r>
  <r>
    <x v="2594"/>
    <x v="1"/>
    <x v="1555"/>
    <x v="3059"/>
    <n v="57"/>
    <n v="2"/>
    <n v="13.08"/>
    <n v="26.16"/>
    <x v="0"/>
    <s v="Belgium"/>
    <x v="1"/>
    <n v="8.4700000000000006"/>
    <s v="Computer"/>
    <x v="0"/>
    <s v="Windows"/>
    <n v="5"/>
    <n v="3"/>
    <n v="26.16"/>
  </r>
  <r>
    <x v="2595"/>
    <x v="0"/>
    <x v="1556"/>
    <x v="3060"/>
    <n v="52"/>
    <n v="3"/>
    <n v="20.149999999999999"/>
    <n v="60.45"/>
    <x v="0"/>
    <s v="Taiwan"/>
    <x v="2"/>
    <n v="1.8"/>
    <s v="Computer"/>
    <x v="1"/>
    <s v="Windows"/>
    <n v="2"/>
    <n v="2"/>
    <n v="60.45"/>
  </r>
  <r>
    <x v="2596"/>
    <x v="0"/>
    <x v="1557"/>
    <x v="3061"/>
    <n v="80"/>
    <n v="2"/>
    <n v="77.64"/>
    <n v="155.28"/>
    <x v="2"/>
    <s v="Japan"/>
    <x v="2"/>
    <n v="4.4400000000000004"/>
    <s v="Computer"/>
    <x v="1"/>
    <s v="Windows"/>
    <n v="5"/>
    <n v="5"/>
    <n v="0"/>
  </r>
  <r>
    <x v="2597"/>
    <x v="0"/>
    <x v="1557"/>
    <x v="3062"/>
    <n v="100"/>
    <n v="2"/>
    <n v="98.59"/>
    <n v="197.18"/>
    <x v="0"/>
    <s v="Spain"/>
    <x v="0"/>
    <n v="0.78"/>
    <s v="Computer"/>
    <x v="1"/>
    <s v="Mac"/>
    <n v="5"/>
    <n v="5"/>
    <n v="197.18"/>
  </r>
  <r>
    <x v="2598"/>
    <x v="0"/>
    <x v="1557"/>
    <x v="3063"/>
    <n v="73"/>
    <n v="2"/>
    <n v="30.57"/>
    <n v="61.14"/>
    <x v="0"/>
    <s v="Mexico"/>
    <x v="2"/>
    <n v="4.04"/>
    <s v="Computer"/>
    <x v="1"/>
    <s v="Mac"/>
    <n v="5"/>
    <n v="4"/>
    <n v="61.14"/>
  </r>
  <r>
    <x v="2599"/>
    <x v="0"/>
    <x v="1558"/>
    <x v="3064"/>
    <n v="12"/>
    <n v="3"/>
    <n v="86.11"/>
    <n v="258.33"/>
    <x v="0"/>
    <s v="China"/>
    <x v="0"/>
    <n v="8.1999999999999993"/>
    <s v="Mobile"/>
    <x v="3"/>
    <s v="iOS"/>
    <n v="4"/>
    <n v="5"/>
    <n v="258.33"/>
  </r>
  <r>
    <x v="2600"/>
    <x v="1"/>
    <x v="1558"/>
    <x v="3065"/>
    <n v="80"/>
    <n v="1"/>
    <n v="77.64"/>
    <n v="77.64"/>
    <x v="0"/>
    <s v="Taiwan"/>
    <x v="0"/>
    <n v="6.1"/>
    <s v="Mobile"/>
    <x v="2"/>
    <s v="Windows"/>
    <n v="5"/>
    <n v="3"/>
    <n v="77.64"/>
  </r>
  <r>
    <x v="2219"/>
    <x v="1"/>
    <x v="1559"/>
    <x v="3066"/>
    <n v="43"/>
    <n v="1"/>
    <n v="30.66"/>
    <n v="30.66"/>
    <x v="3"/>
    <s v="United States"/>
    <x v="2"/>
    <n v="1.9"/>
    <s v="Computer"/>
    <x v="0"/>
    <s v="Windows"/>
    <n v="5"/>
    <n v="4"/>
    <n v="0"/>
  </r>
  <r>
    <x v="788"/>
    <x v="1"/>
    <x v="1559"/>
    <x v="3067"/>
    <n v="61"/>
    <n v="1"/>
    <n v="70.34"/>
    <n v="70.34"/>
    <x v="0"/>
    <s v="Japan"/>
    <x v="1"/>
    <n v="1.36"/>
    <s v="Computer"/>
    <x v="0"/>
    <s v="Windows"/>
    <n v="5"/>
    <n v="5"/>
    <n v="70.34"/>
  </r>
  <r>
    <x v="463"/>
    <x v="0"/>
    <x v="1560"/>
    <x v="3068"/>
    <n v="70"/>
    <n v="3"/>
    <n v="63.88"/>
    <n v="191.64"/>
    <x v="1"/>
    <s v="Italy"/>
    <x v="1"/>
    <n v="4.6500000000000004"/>
    <s v="Computer"/>
    <x v="0"/>
    <s v="Windows"/>
    <n v="5"/>
    <n v="3"/>
    <n v="0"/>
  </r>
  <r>
    <x v="2601"/>
    <x v="1"/>
    <x v="1560"/>
    <x v="3069"/>
    <n v="36"/>
    <n v="2"/>
    <n v="48.16"/>
    <n v="96.32"/>
    <x v="0"/>
    <s v="United Kingdom"/>
    <x v="2"/>
    <n v="7.29"/>
    <s v="Computer"/>
    <x v="1"/>
    <s v="Linux"/>
    <n v="3"/>
    <n v="3"/>
    <n v="96.32"/>
  </r>
  <r>
    <x v="2602"/>
    <x v="1"/>
    <x v="1561"/>
    <x v="3070"/>
    <n v="10"/>
    <n v="2"/>
    <n v="19.34"/>
    <n v="38.68"/>
    <x v="0"/>
    <s v="Indonesia"/>
    <x v="0"/>
    <n v="2.92"/>
    <s v="Computer"/>
    <x v="0"/>
    <s v="Windows"/>
    <n v="4"/>
    <n v="4"/>
    <n v="38.68"/>
  </r>
  <r>
    <x v="644"/>
    <x v="1"/>
    <x v="1562"/>
    <x v="3071"/>
    <n v="56"/>
    <n v="1"/>
    <n v="87.34"/>
    <n v="87.34"/>
    <x v="0"/>
    <s v="Canada"/>
    <x v="1"/>
    <n v="3.81"/>
    <s v="Computer"/>
    <x v="1"/>
    <s v="Mac"/>
    <n v="5"/>
    <n v="5"/>
    <n v="87.34"/>
  </r>
  <r>
    <x v="2603"/>
    <x v="0"/>
    <x v="1562"/>
    <x v="3072"/>
    <n v="34"/>
    <n v="3"/>
    <n v="48.24"/>
    <n v="144.72"/>
    <x v="1"/>
    <s v="Brazil"/>
    <x v="0"/>
    <n v="5.54"/>
    <s v="Mobile"/>
    <x v="2"/>
    <s v="Windows"/>
    <n v="5"/>
    <n v="5"/>
    <n v="0"/>
  </r>
  <r>
    <x v="2604"/>
    <x v="1"/>
    <x v="1562"/>
    <x v="3073"/>
    <n v="94"/>
    <n v="1"/>
    <n v="17.63"/>
    <n v="17.63"/>
    <x v="0"/>
    <s v="United Kingdom"/>
    <x v="2"/>
    <n v="9.11"/>
    <s v="Computer"/>
    <x v="0"/>
    <s v="Windows"/>
    <n v="5"/>
    <n v="5"/>
    <n v="17.63"/>
  </r>
  <r>
    <x v="1764"/>
    <x v="1"/>
    <x v="1563"/>
    <x v="3074"/>
    <n v="34"/>
    <n v="2"/>
    <n v="48.24"/>
    <n v="96.48"/>
    <x v="0"/>
    <s v="Canada"/>
    <x v="0"/>
    <n v="7.72"/>
    <s v="Computer"/>
    <x v="1"/>
    <s v="Windows"/>
    <n v="5"/>
    <n v="5"/>
    <n v="96.48"/>
  </r>
  <r>
    <x v="2605"/>
    <x v="1"/>
    <x v="1563"/>
    <x v="3075"/>
    <n v="7"/>
    <n v="2"/>
    <n v="59.68"/>
    <n v="119.36"/>
    <x v="2"/>
    <s v="Canada"/>
    <x v="0"/>
    <n v="7.49"/>
    <s v="Computer"/>
    <x v="1"/>
    <s v="Windows"/>
    <n v="5"/>
    <n v="5"/>
    <n v="0"/>
  </r>
  <r>
    <x v="702"/>
    <x v="1"/>
    <x v="1563"/>
    <x v="3076"/>
    <n v="83"/>
    <n v="2"/>
    <n v="1.22"/>
    <n v="2.44"/>
    <x v="0"/>
    <s v="Switzerland"/>
    <x v="1"/>
    <n v="2.91"/>
    <s v="Mobile"/>
    <x v="3"/>
    <s v="Android"/>
    <n v="4"/>
    <n v="5"/>
    <n v="2.44"/>
  </r>
  <r>
    <x v="299"/>
    <x v="0"/>
    <x v="1563"/>
    <x v="3077"/>
    <n v="3"/>
    <n v="1"/>
    <n v="97.19"/>
    <n v="97.19"/>
    <x v="0"/>
    <s v="Canada"/>
    <x v="0"/>
    <n v="9.3699999999999992"/>
    <s v="Mobile"/>
    <x v="2"/>
    <s v="Android"/>
    <n v="5"/>
    <n v="1"/>
    <n v="97.19"/>
  </r>
  <r>
    <x v="2606"/>
    <x v="1"/>
    <x v="1564"/>
    <x v="3078"/>
    <n v="54"/>
    <n v="2"/>
    <n v="90.78"/>
    <n v="181.56"/>
    <x v="2"/>
    <s v="France"/>
    <x v="2"/>
    <n v="1.24"/>
    <s v="Mobile"/>
    <x v="2"/>
    <s v="Android"/>
    <n v="5"/>
    <n v="3"/>
    <n v="0"/>
  </r>
  <r>
    <x v="2607"/>
    <x v="0"/>
    <x v="1564"/>
    <x v="3079"/>
    <n v="82"/>
    <n v="1"/>
    <n v="5.82"/>
    <n v="5.82"/>
    <x v="3"/>
    <s v="Poland"/>
    <x v="2"/>
    <n v="1.1299999999999999"/>
    <s v="Computer"/>
    <x v="0"/>
    <s v="Windows"/>
    <n v="4"/>
    <n v="4"/>
    <n v="0"/>
  </r>
  <r>
    <x v="2608"/>
    <x v="1"/>
    <x v="1564"/>
    <x v="3080"/>
    <n v="95"/>
    <n v="2"/>
    <n v="50.48"/>
    <n v="100.96"/>
    <x v="1"/>
    <s v="Turkey"/>
    <x v="0"/>
    <n v="8.67"/>
    <s v="Computer"/>
    <x v="0"/>
    <s v="Windows"/>
    <n v="4"/>
    <n v="4"/>
    <n v="0"/>
  </r>
  <r>
    <x v="683"/>
    <x v="0"/>
    <x v="1565"/>
    <x v="3081"/>
    <n v="27"/>
    <n v="1"/>
    <n v="72.930000000000007"/>
    <n v="72.930000000000007"/>
    <x v="0"/>
    <s v="China"/>
    <x v="2"/>
    <n v="9.36"/>
    <s v="Computer"/>
    <x v="0"/>
    <s v="Windows"/>
    <n v="5"/>
    <n v="5"/>
    <n v="72.930000000000007"/>
  </r>
  <r>
    <x v="2609"/>
    <x v="1"/>
    <x v="1565"/>
    <x v="3082"/>
    <n v="37"/>
    <n v="1"/>
    <n v="11.5"/>
    <n v="11.5"/>
    <x v="1"/>
    <s v="Japan"/>
    <x v="2"/>
    <n v="9.8000000000000007"/>
    <s v="Computer"/>
    <x v="1"/>
    <s v="Windows"/>
    <n v="5"/>
    <n v="2"/>
    <n v="0"/>
  </r>
  <r>
    <x v="2610"/>
    <x v="1"/>
    <x v="1565"/>
    <x v="3083"/>
    <n v="61"/>
    <n v="1"/>
    <n v="70.34"/>
    <n v="70.34"/>
    <x v="1"/>
    <s v="Indonesia"/>
    <x v="1"/>
    <n v="0.49"/>
    <s v="Computer"/>
    <x v="1"/>
    <s v="Windows"/>
    <n v="5"/>
    <n v="4"/>
    <n v="0"/>
  </r>
  <r>
    <x v="804"/>
    <x v="0"/>
    <x v="1566"/>
    <x v="3084"/>
    <n v="15"/>
    <n v="2"/>
    <n v="6.32"/>
    <n v="12.64"/>
    <x v="1"/>
    <s v="France"/>
    <x v="0"/>
    <n v="5.67"/>
    <s v="Computer"/>
    <x v="0"/>
    <s v="Windows"/>
    <n v="4"/>
    <n v="5"/>
    <n v="0"/>
  </r>
  <r>
    <x v="2611"/>
    <x v="0"/>
    <x v="1567"/>
    <x v="3085"/>
    <n v="11"/>
    <n v="2"/>
    <n v="4.3099999999999996"/>
    <n v="8.6199999999999992"/>
    <x v="1"/>
    <s v="Brazil"/>
    <x v="2"/>
    <n v="1.18"/>
    <s v="Computer"/>
    <x v="1"/>
    <s v="Mac"/>
    <n v="4"/>
    <n v="5"/>
    <n v="0"/>
  </r>
  <r>
    <x v="2612"/>
    <x v="1"/>
    <x v="1567"/>
    <x v="3086"/>
    <n v="55"/>
    <n v="3"/>
    <n v="73.53"/>
    <n v="220.59"/>
    <x v="0"/>
    <s v="United States"/>
    <x v="0"/>
    <n v="7.39"/>
    <s v="Computer"/>
    <x v="1"/>
    <s v="Windows"/>
    <n v="3"/>
    <n v="4"/>
    <n v="220.59"/>
  </r>
  <r>
    <x v="2613"/>
    <x v="1"/>
    <x v="1567"/>
    <x v="3087"/>
    <n v="90"/>
    <n v="1"/>
    <n v="21.51"/>
    <n v="21.51"/>
    <x v="3"/>
    <s v="Switzerland"/>
    <x v="0"/>
    <n v="1.95"/>
    <s v="Computer"/>
    <x v="1"/>
    <s v="Mac"/>
    <n v="4"/>
    <n v="5"/>
    <n v="0"/>
  </r>
  <r>
    <x v="2614"/>
    <x v="1"/>
    <x v="1568"/>
    <x v="3088"/>
    <n v="32"/>
    <n v="2"/>
    <n v="91.37"/>
    <n v="182.74"/>
    <x v="0"/>
    <s v="United Kingdom"/>
    <x v="2"/>
    <n v="1.34"/>
    <s v="Mobile"/>
    <x v="2"/>
    <s v="Windows"/>
    <n v="5"/>
    <n v="5"/>
    <n v="182.74"/>
  </r>
  <r>
    <x v="2615"/>
    <x v="0"/>
    <x v="1568"/>
    <x v="3089"/>
    <n v="34"/>
    <n v="1"/>
    <n v="48.24"/>
    <n v="48.24"/>
    <x v="0"/>
    <s v="France"/>
    <x v="0"/>
    <n v="5.44"/>
    <s v="Computer"/>
    <x v="1"/>
    <s v="Windows"/>
    <n v="5"/>
    <n v="5"/>
    <n v="48.24"/>
  </r>
  <r>
    <x v="2616"/>
    <x v="0"/>
    <x v="1569"/>
    <x v="3090"/>
    <n v="72"/>
    <n v="1"/>
    <n v="3.55"/>
    <n v="3.55"/>
    <x v="0"/>
    <s v="India"/>
    <x v="0"/>
    <n v="3.65"/>
    <s v="Computer"/>
    <x v="1"/>
    <s v="Windows"/>
    <n v="4"/>
    <n v="5"/>
    <n v="3.55"/>
  </r>
  <r>
    <x v="2617"/>
    <x v="0"/>
    <x v="1570"/>
    <x v="3091"/>
    <n v="44"/>
    <n v="3"/>
    <n v="52.78"/>
    <n v="158.34"/>
    <x v="1"/>
    <s v="India"/>
    <x v="1"/>
    <n v="6.46"/>
    <s v="Computer"/>
    <x v="1"/>
    <s v="Mac"/>
    <n v="5"/>
    <n v="5"/>
    <n v="0"/>
  </r>
  <r>
    <x v="2618"/>
    <x v="1"/>
    <x v="1570"/>
    <x v="3092"/>
    <n v="31"/>
    <n v="2"/>
    <n v="43.5"/>
    <n v="87"/>
    <x v="0"/>
    <s v="Australia"/>
    <x v="2"/>
    <n v="3.58"/>
    <s v="Computer"/>
    <x v="1"/>
    <s v="Windows"/>
    <n v="5"/>
    <n v="4"/>
    <n v="87"/>
  </r>
  <r>
    <x v="2380"/>
    <x v="1"/>
    <x v="1571"/>
    <x v="3093"/>
    <n v="49"/>
    <n v="2"/>
    <n v="99.72"/>
    <n v="199.44"/>
    <x v="0"/>
    <s v="France"/>
    <x v="2"/>
    <n v="3.02"/>
    <s v="Computer"/>
    <x v="0"/>
    <s v="Windows"/>
    <n v="3"/>
    <n v="3"/>
    <n v="199.44"/>
  </r>
  <r>
    <x v="2619"/>
    <x v="1"/>
    <x v="1572"/>
    <x v="3094"/>
    <n v="83"/>
    <n v="3"/>
    <n v="1.22"/>
    <n v="3.66"/>
    <x v="0"/>
    <s v="United States"/>
    <x v="2"/>
    <n v="6.89"/>
    <s v="Computer"/>
    <x v="1"/>
    <s v="Windows"/>
    <n v="4"/>
    <n v="4"/>
    <n v="3.66"/>
  </r>
  <r>
    <x v="2620"/>
    <x v="0"/>
    <x v="1572"/>
    <x v="3095"/>
    <n v="70"/>
    <n v="1"/>
    <n v="63.88"/>
    <n v="63.88"/>
    <x v="2"/>
    <s v="Poland"/>
    <x v="2"/>
    <n v="5.89"/>
    <s v="Computer"/>
    <x v="1"/>
    <s v="Windows"/>
    <n v="5"/>
    <n v="5"/>
    <n v="0"/>
  </r>
  <r>
    <x v="2621"/>
    <x v="0"/>
    <x v="1573"/>
    <x v="3096"/>
    <n v="34"/>
    <n v="1"/>
    <n v="48.24"/>
    <n v="48.24"/>
    <x v="0"/>
    <s v="Indonesia"/>
    <x v="2"/>
    <n v="7.58"/>
    <s v="Mobile"/>
    <x v="2"/>
    <s v="Android"/>
    <n v="5"/>
    <n v="5"/>
    <n v="48.24"/>
  </r>
  <r>
    <x v="2622"/>
    <x v="0"/>
    <x v="1573"/>
    <x v="3097"/>
    <n v="3"/>
    <n v="1"/>
    <n v="97.19"/>
    <n v="97.19"/>
    <x v="0"/>
    <s v="France"/>
    <x v="0"/>
    <n v="8.2200000000000006"/>
    <s v="Computer"/>
    <x v="1"/>
    <s v="Windows"/>
    <n v="5"/>
    <n v="3"/>
    <n v="97.19"/>
  </r>
  <r>
    <x v="258"/>
    <x v="1"/>
    <x v="1574"/>
    <x v="3098"/>
    <n v="96"/>
    <n v="3"/>
    <n v="36.96"/>
    <n v="110.88"/>
    <x v="0"/>
    <s v="Saudi Arabia"/>
    <x v="0"/>
    <n v="4.74"/>
    <s v="Computer"/>
    <x v="1"/>
    <s v="Windows"/>
    <n v="5"/>
    <n v="4"/>
    <n v="110.88"/>
  </r>
  <r>
    <x v="2623"/>
    <x v="1"/>
    <x v="1575"/>
    <x v="3099"/>
    <n v="11"/>
    <n v="3"/>
    <n v="4.3099999999999996"/>
    <n v="12.93"/>
    <x v="0"/>
    <s v="United Kingdom"/>
    <x v="0"/>
    <n v="0.22"/>
    <s v="Mobile"/>
    <x v="2"/>
    <s v="Windows"/>
    <n v="4"/>
    <n v="5"/>
    <n v="12.93"/>
  </r>
  <r>
    <x v="2624"/>
    <x v="1"/>
    <x v="1576"/>
    <x v="3100"/>
    <n v="9"/>
    <n v="1"/>
    <n v="73.83"/>
    <n v="73.83"/>
    <x v="0"/>
    <s v="United States"/>
    <x v="1"/>
    <n v="3.59"/>
    <s v="Mobile"/>
    <x v="2"/>
    <s v="Windows"/>
    <n v="5"/>
    <n v="3"/>
    <n v="73.83"/>
  </r>
  <r>
    <x v="2625"/>
    <x v="0"/>
    <x v="1576"/>
    <x v="3101"/>
    <n v="67"/>
    <n v="3"/>
    <n v="17.22"/>
    <n v="51.66"/>
    <x v="0"/>
    <s v="Germany"/>
    <x v="1"/>
    <n v="4.58"/>
    <s v="Computer"/>
    <x v="1"/>
    <s v="Mac"/>
    <n v="5"/>
    <n v="5"/>
    <n v="51.66"/>
  </r>
  <r>
    <x v="2626"/>
    <x v="1"/>
    <x v="1576"/>
    <x v="3102"/>
    <n v="6"/>
    <n v="2"/>
    <n v="8.07"/>
    <n v="16.14"/>
    <x v="1"/>
    <s v="Germany"/>
    <x v="0"/>
    <n v="5.08"/>
    <s v="Computer"/>
    <x v="1"/>
    <s v="Windows"/>
    <n v="4"/>
    <n v="4"/>
    <n v="0"/>
  </r>
  <r>
    <x v="2627"/>
    <x v="1"/>
    <x v="1576"/>
    <x v="3103"/>
    <n v="82"/>
    <n v="2"/>
    <n v="5.82"/>
    <n v="11.64"/>
    <x v="1"/>
    <s v="South Korea"/>
    <x v="0"/>
    <n v="7.83"/>
    <s v="Mobile"/>
    <x v="2"/>
    <s v="Android"/>
    <n v="5"/>
    <n v="4"/>
    <n v="0"/>
  </r>
  <r>
    <x v="1550"/>
    <x v="1"/>
    <x v="1577"/>
    <x v="3104"/>
    <n v="45"/>
    <n v="1"/>
    <n v="3.67"/>
    <n v="3.67"/>
    <x v="0"/>
    <s v="Canada"/>
    <x v="0"/>
    <n v="3.76"/>
    <s v="Mobile"/>
    <x v="2"/>
    <s v="Windows"/>
    <n v="5"/>
    <n v="5"/>
    <n v="3.67"/>
  </r>
  <r>
    <x v="2628"/>
    <x v="0"/>
    <x v="1578"/>
    <x v="3105"/>
    <n v="47"/>
    <n v="3"/>
    <n v="64.64"/>
    <n v="193.92"/>
    <x v="0"/>
    <s v="Saudi Arabia"/>
    <x v="0"/>
    <n v="9.34"/>
    <s v="Mobile"/>
    <x v="3"/>
    <s v="Windows"/>
    <n v="3"/>
    <n v="5"/>
    <n v="193.92"/>
  </r>
  <r>
    <x v="2629"/>
    <x v="1"/>
    <x v="1579"/>
    <x v="3106"/>
    <n v="39"/>
    <n v="3"/>
    <n v="41.61"/>
    <n v="124.83"/>
    <x v="0"/>
    <s v="Japan"/>
    <x v="0"/>
    <n v="2.2400000000000002"/>
    <s v="Computer"/>
    <x v="1"/>
    <s v="Mac"/>
    <n v="4"/>
    <n v="5"/>
    <n v="124.83"/>
  </r>
  <r>
    <x v="2630"/>
    <x v="1"/>
    <x v="1579"/>
    <x v="3107"/>
    <n v="36"/>
    <n v="3"/>
    <n v="48.16"/>
    <n v="144.47999999999999"/>
    <x v="0"/>
    <s v="Egypt"/>
    <x v="1"/>
    <n v="5.75"/>
    <s v="Computer"/>
    <x v="1"/>
    <s v="Windows"/>
    <n v="5"/>
    <n v="4"/>
    <n v="144.47999999999999"/>
  </r>
  <r>
    <x v="2198"/>
    <x v="0"/>
    <x v="1580"/>
    <x v="3108"/>
    <n v="1"/>
    <n v="2"/>
    <n v="81.91"/>
    <n v="163.82"/>
    <x v="0"/>
    <s v="Spain"/>
    <x v="2"/>
    <n v="6.36"/>
    <s v="Computer"/>
    <x v="0"/>
    <s v="Windows"/>
    <n v="5"/>
    <n v="4"/>
    <n v="163.82"/>
  </r>
  <r>
    <x v="2631"/>
    <x v="0"/>
    <x v="1580"/>
    <x v="3109"/>
    <n v="11"/>
    <n v="3"/>
    <n v="4.3099999999999996"/>
    <n v="12.93"/>
    <x v="1"/>
    <s v="Spain"/>
    <x v="2"/>
    <n v="2.69"/>
    <s v="Mobile"/>
    <x v="3"/>
    <s v="Windows"/>
    <n v="5"/>
    <n v="4"/>
    <n v="0"/>
  </r>
  <r>
    <x v="1533"/>
    <x v="1"/>
    <x v="1581"/>
    <x v="3110"/>
    <n v="34"/>
    <n v="3"/>
    <n v="48.24"/>
    <n v="144.72"/>
    <x v="1"/>
    <s v="South Korea"/>
    <x v="1"/>
    <n v="2.86"/>
    <s v="Mobile"/>
    <x v="3"/>
    <s v="Android"/>
    <n v="4"/>
    <n v="5"/>
    <n v="0"/>
  </r>
  <r>
    <x v="991"/>
    <x v="1"/>
    <x v="1582"/>
    <x v="3111"/>
    <n v="63"/>
    <n v="2"/>
    <n v="57.12"/>
    <n v="114.24"/>
    <x v="0"/>
    <s v="Japan"/>
    <x v="2"/>
    <n v="8.1300000000000008"/>
    <s v="Mobile"/>
    <x v="2"/>
    <s v="Windows"/>
    <n v="5"/>
    <n v="5"/>
    <n v="114.24"/>
  </r>
  <r>
    <x v="2632"/>
    <x v="1"/>
    <x v="1582"/>
    <x v="3112"/>
    <n v="12"/>
    <n v="1"/>
    <n v="86.11"/>
    <n v="86.11"/>
    <x v="0"/>
    <s v="United States"/>
    <x v="2"/>
    <n v="7.04"/>
    <s v="Computer"/>
    <x v="1"/>
    <s v="Windows"/>
    <n v="4"/>
    <n v="4"/>
    <n v="86.11"/>
  </r>
  <r>
    <x v="2633"/>
    <x v="1"/>
    <x v="1583"/>
    <x v="3113"/>
    <n v="38"/>
    <n v="2"/>
    <n v="26.03"/>
    <n v="52.06"/>
    <x v="3"/>
    <s v="Japan"/>
    <x v="2"/>
    <n v="1.46"/>
    <s v="Computer"/>
    <x v="1"/>
    <s v="Mac"/>
    <n v="4"/>
    <n v="5"/>
    <n v="0"/>
  </r>
  <r>
    <x v="2634"/>
    <x v="0"/>
    <x v="1583"/>
    <x v="3114"/>
    <n v="6"/>
    <n v="1"/>
    <n v="8.07"/>
    <n v="8.07"/>
    <x v="0"/>
    <s v="Netherlands"/>
    <x v="2"/>
    <n v="5.68"/>
    <s v="Computer"/>
    <x v="1"/>
    <s v="Windows"/>
    <n v="5"/>
    <n v="5"/>
    <n v="8.07"/>
  </r>
  <r>
    <x v="2202"/>
    <x v="1"/>
    <x v="1583"/>
    <x v="3115"/>
    <n v="56"/>
    <n v="2"/>
    <n v="87.34"/>
    <n v="174.68"/>
    <x v="0"/>
    <s v="Saudi Arabia"/>
    <x v="0"/>
    <n v="9.2200000000000006"/>
    <s v="Computer"/>
    <x v="0"/>
    <s v="Windows"/>
    <n v="5"/>
    <n v="5"/>
    <n v="174.68"/>
  </r>
  <r>
    <x v="2635"/>
    <x v="1"/>
    <x v="1584"/>
    <x v="3116"/>
    <n v="82"/>
    <n v="2"/>
    <n v="5.82"/>
    <n v="11.64"/>
    <x v="0"/>
    <s v="Italy"/>
    <x v="0"/>
    <n v="4.07"/>
    <s v="Mobile"/>
    <x v="2"/>
    <s v="Android"/>
    <n v="5"/>
    <n v="2"/>
    <n v="11.64"/>
  </r>
  <r>
    <x v="1195"/>
    <x v="1"/>
    <x v="1585"/>
    <x v="3117"/>
    <n v="11"/>
    <n v="3"/>
    <n v="4.3099999999999996"/>
    <n v="12.93"/>
    <x v="0"/>
    <s v="Indonesia"/>
    <x v="0"/>
    <n v="8.9700000000000006"/>
    <s v="Computer"/>
    <x v="1"/>
    <s v="Windows"/>
    <n v="4"/>
    <n v="4"/>
    <n v="12.93"/>
  </r>
  <r>
    <x v="2636"/>
    <x v="1"/>
    <x v="1585"/>
    <x v="3118"/>
    <n v="77"/>
    <n v="1"/>
    <n v="20.399999999999999"/>
    <n v="20.399999999999999"/>
    <x v="1"/>
    <s v="China"/>
    <x v="0"/>
    <n v="2.4900000000000002"/>
    <s v="Mobile"/>
    <x v="3"/>
    <s v="Android"/>
    <n v="5"/>
    <n v="3"/>
    <n v="0"/>
  </r>
  <r>
    <x v="2637"/>
    <x v="1"/>
    <x v="1586"/>
    <x v="3119"/>
    <n v="2"/>
    <n v="2"/>
    <n v="33.11"/>
    <n v="66.22"/>
    <x v="3"/>
    <s v="United States"/>
    <x v="2"/>
    <n v="9.18"/>
    <s v="Mobile"/>
    <x v="3"/>
    <s v="iOS"/>
    <n v="5"/>
    <n v="5"/>
    <n v="0"/>
  </r>
  <r>
    <x v="2638"/>
    <x v="0"/>
    <x v="1586"/>
    <x v="3120"/>
    <n v="93"/>
    <n v="1"/>
    <n v="67.459999999999994"/>
    <n v="67.459999999999994"/>
    <x v="0"/>
    <s v="Taiwan"/>
    <x v="2"/>
    <n v="4.0199999999999996"/>
    <s v="Computer"/>
    <x v="0"/>
    <s v="Linux"/>
    <n v="5"/>
    <n v="5"/>
    <n v="67.459999999999994"/>
  </r>
  <r>
    <x v="438"/>
    <x v="0"/>
    <x v="1587"/>
    <x v="3121"/>
    <n v="55"/>
    <n v="3"/>
    <n v="73.53"/>
    <n v="220.59"/>
    <x v="1"/>
    <s v="Italy"/>
    <x v="1"/>
    <n v="7.32"/>
    <s v="Computer"/>
    <x v="0"/>
    <s v="Windows"/>
    <n v="5"/>
    <n v="4"/>
    <n v="0"/>
  </r>
  <r>
    <x v="436"/>
    <x v="1"/>
    <x v="1587"/>
    <x v="3122"/>
    <n v="24"/>
    <n v="2"/>
    <n v="99.58"/>
    <n v="199.16"/>
    <x v="2"/>
    <s v="Philippines"/>
    <x v="0"/>
    <n v="4.7"/>
    <s v="Mobile"/>
    <x v="2"/>
    <s v="Android"/>
    <n v="5"/>
    <n v="4"/>
    <n v="0"/>
  </r>
  <r>
    <x v="2639"/>
    <x v="1"/>
    <x v="1588"/>
    <x v="3123"/>
    <n v="23"/>
    <n v="1"/>
    <n v="95.72"/>
    <n v="95.72"/>
    <x v="0"/>
    <s v="United Kingdom"/>
    <x v="1"/>
    <n v="6.79"/>
    <s v="Computer"/>
    <x v="0"/>
    <s v="Linux"/>
    <n v="5"/>
    <n v="3"/>
    <n v="95.72"/>
  </r>
  <r>
    <x v="666"/>
    <x v="1"/>
    <x v="1589"/>
    <x v="3124"/>
    <n v="74"/>
    <n v="3"/>
    <n v="33.51"/>
    <n v="100.53"/>
    <x v="0"/>
    <s v="United Kingdom"/>
    <x v="2"/>
    <n v="2.36"/>
    <s v="Computer"/>
    <x v="1"/>
    <s v="Windows"/>
    <n v="5"/>
    <n v="5"/>
    <n v="100.53"/>
  </r>
  <r>
    <x v="2640"/>
    <x v="1"/>
    <x v="1590"/>
    <x v="3125"/>
    <n v="69"/>
    <n v="1"/>
    <n v="96.47"/>
    <n v="96.47"/>
    <x v="0"/>
    <s v="China"/>
    <x v="2"/>
    <n v="8.19"/>
    <s v="Mobile"/>
    <x v="2"/>
    <s v="Android"/>
    <n v="4"/>
    <n v="5"/>
    <n v="96.47"/>
  </r>
  <r>
    <x v="2641"/>
    <x v="1"/>
    <x v="1590"/>
    <x v="3126"/>
    <n v="30"/>
    <n v="1"/>
    <n v="6.08"/>
    <n v="6.08"/>
    <x v="3"/>
    <s v="United Kingdom"/>
    <x v="0"/>
    <n v="7.12"/>
    <s v="Computer"/>
    <x v="1"/>
    <s v="Windows"/>
    <n v="5"/>
    <n v="5"/>
    <n v="0"/>
  </r>
  <r>
    <x v="2642"/>
    <x v="0"/>
    <x v="1591"/>
    <x v="3127"/>
    <n v="63"/>
    <n v="1"/>
    <n v="57.12"/>
    <n v="57.12"/>
    <x v="1"/>
    <s v="France"/>
    <x v="0"/>
    <n v="2.69"/>
    <s v="Mobile"/>
    <x v="2"/>
    <s v="Android"/>
    <n v="3"/>
    <n v="3"/>
    <n v="0"/>
  </r>
  <r>
    <x v="2643"/>
    <x v="1"/>
    <x v="1591"/>
    <x v="3128"/>
    <n v="4"/>
    <n v="1"/>
    <n v="32.43"/>
    <n v="32.43"/>
    <x v="0"/>
    <s v="India"/>
    <x v="0"/>
    <n v="5.73"/>
    <s v="Mobile"/>
    <x v="3"/>
    <s v="Windows"/>
    <n v="4"/>
    <n v="2"/>
    <n v="32.43"/>
  </r>
  <r>
    <x v="585"/>
    <x v="1"/>
    <x v="1592"/>
    <x v="3129"/>
    <n v="8"/>
    <n v="3"/>
    <n v="67.180000000000007"/>
    <n v="201.54"/>
    <x v="1"/>
    <s v="Canada"/>
    <x v="0"/>
    <n v="6.07"/>
    <s v="Computer"/>
    <x v="1"/>
    <s v="Windows"/>
    <n v="5"/>
    <n v="3"/>
    <n v="0"/>
  </r>
  <r>
    <x v="2644"/>
    <x v="1"/>
    <x v="1592"/>
    <x v="3130"/>
    <n v="26"/>
    <n v="3"/>
    <n v="34.43"/>
    <n v="103.29"/>
    <x v="0"/>
    <s v="Germany"/>
    <x v="2"/>
    <n v="4.71"/>
    <s v="Computer"/>
    <x v="0"/>
    <s v="Linux"/>
    <n v="4"/>
    <n v="5"/>
    <n v="103.29"/>
  </r>
  <r>
    <x v="2645"/>
    <x v="1"/>
    <x v="1593"/>
    <x v="3131"/>
    <n v="34"/>
    <n v="2"/>
    <n v="48.24"/>
    <n v="96.48"/>
    <x v="0"/>
    <s v="Japan"/>
    <x v="2"/>
    <n v="3.75"/>
    <s v="Computer"/>
    <x v="0"/>
    <s v="Windows"/>
    <n v="3"/>
    <n v="3"/>
    <n v="96.48"/>
  </r>
  <r>
    <x v="2646"/>
    <x v="0"/>
    <x v="1593"/>
    <x v="3132"/>
    <n v="71"/>
    <n v="2"/>
    <n v="57.53"/>
    <n v="115.06"/>
    <x v="0"/>
    <s v="Turkey"/>
    <x v="1"/>
    <n v="8.82"/>
    <s v="Computer"/>
    <x v="1"/>
    <s v="Windows"/>
    <n v="3"/>
    <n v="4"/>
    <n v="115.06"/>
  </r>
  <r>
    <x v="2647"/>
    <x v="1"/>
    <x v="1594"/>
    <x v="3133"/>
    <n v="66"/>
    <n v="2"/>
    <n v="56.01"/>
    <n v="112.02"/>
    <x v="0"/>
    <s v="Japan"/>
    <x v="1"/>
    <n v="3.58"/>
    <s v="Computer"/>
    <x v="1"/>
    <s v="Linux"/>
    <n v="4"/>
    <n v="4"/>
    <n v="112.02"/>
  </r>
  <r>
    <x v="2648"/>
    <x v="0"/>
    <x v="1594"/>
    <x v="3134"/>
    <n v="21"/>
    <n v="2"/>
    <n v="98.91"/>
    <n v="197.82"/>
    <x v="1"/>
    <s v="Switzerland"/>
    <x v="2"/>
    <n v="0.97"/>
    <s v="Computer"/>
    <x v="0"/>
    <s v="Windows"/>
    <n v="4"/>
    <n v="3"/>
    <n v="0"/>
  </r>
  <r>
    <x v="2649"/>
    <x v="1"/>
    <x v="1595"/>
    <x v="3135"/>
    <n v="79"/>
    <n v="2"/>
    <n v="33.28"/>
    <n v="66.56"/>
    <x v="0"/>
    <s v="France"/>
    <x v="2"/>
    <n v="5.49"/>
    <s v="Mobile"/>
    <x v="2"/>
    <s v="Windows"/>
    <n v="5"/>
    <n v="3"/>
    <n v="66.56"/>
  </r>
  <r>
    <x v="2650"/>
    <x v="0"/>
    <x v="1596"/>
    <x v="3136"/>
    <n v="19"/>
    <n v="1"/>
    <n v="13.2"/>
    <n v="13.2"/>
    <x v="1"/>
    <s v="Japan"/>
    <x v="0"/>
    <n v="9.14"/>
    <s v="Computer"/>
    <x v="0"/>
    <s v="Windows"/>
    <n v="5"/>
    <n v="5"/>
    <n v="0"/>
  </r>
  <r>
    <x v="1177"/>
    <x v="1"/>
    <x v="1596"/>
    <x v="3137"/>
    <n v="78"/>
    <n v="2"/>
    <n v="19.66"/>
    <n v="39.32"/>
    <x v="0"/>
    <s v="Australia"/>
    <x v="2"/>
    <n v="3.34"/>
    <s v="Computer"/>
    <x v="1"/>
    <s v="Windows"/>
    <n v="5"/>
    <n v="4"/>
    <n v="39.32"/>
  </r>
  <r>
    <x v="2651"/>
    <x v="1"/>
    <x v="1596"/>
    <x v="3138"/>
    <n v="29"/>
    <n v="3"/>
    <n v="1.91"/>
    <n v="5.73"/>
    <x v="3"/>
    <s v="Thailand"/>
    <x v="2"/>
    <n v="8.98"/>
    <s v="Computer"/>
    <x v="1"/>
    <s v="Windows"/>
    <n v="5"/>
    <n v="5"/>
    <n v="0"/>
  </r>
  <r>
    <x v="999"/>
    <x v="1"/>
    <x v="1597"/>
    <x v="3139"/>
    <n v="1"/>
    <n v="1"/>
    <n v="81.91"/>
    <n v="81.91"/>
    <x v="0"/>
    <s v="Japan"/>
    <x v="0"/>
    <n v="3.37"/>
    <s v="Computer"/>
    <x v="0"/>
    <s v="Linux"/>
    <n v="4"/>
    <n v="2"/>
    <n v="81.91"/>
  </r>
  <r>
    <x v="1525"/>
    <x v="1"/>
    <x v="1598"/>
    <x v="3140"/>
    <n v="6"/>
    <n v="3"/>
    <n v="8.07"/>
    <n v="24.21"/>
    <x v="0"/>
    <s v="Canada"/>
    <x v="2"/>
    <n v="4.04"/>
    <s v="Computer"/>
    <x v="1"/>
    <s v="Windows"/>
    <n v="5"/>
    <n v="3"/>
    <n v="24.21"/>
  </r>
  <r>
    <x v="285"/>
    <x v="1"/>
    <x v="1599"/>
    <x v="3141"/>
    <n v="10"/>
    <n v="1"/>
    <n v="19.34"/>
    <n v="19.34"/>
    <x v="0"/>
    <s v="China"/>
    <x v="0"/>
    <n v="1.94"/>
    <s v="Computer"/>
    <x v="0"/>
    <s v="Windows"/>
    <n v="5"/>
    <n v="5"/>
    <n v="19.34"/>
  </r>
  <r>
    <x v="2124"/>
    <x v="1"/>
    <x v="1599"/>
    <x v="3142"/>
    <n v="90"/>
    <n v="1"/>
    <n v="21.51"/>
    <n v="21.51"/>
    <x v="0"/>
    <s v="Italy"/>
    <x v="0"/>
    <n v="1.91"/>
    <s v="Computer"/>
    <x v="1"/>
    <s v="Mac"/>
    <n v="5"/>
    <n v="5"/>
    <n v="21.51"/>
  </r>
  <r>
    <x v="2652"/>
    <x v="0"/>
    <x v="1599"/>
    <x v="3143"/>
    <n v="11"/>
    <n v="1"/>
    <n v="4.3099999999999996"/>
    <n v="4.3099999999999996"/>
    <x v="3"/>
    <s v="Thailand"/>
    <x v="0"/>
    <n v="2.44"/>
    <s v="Computer"/>
    <x v="1"/>
    <s v="Mac"/>
    <n v="5"/>
    <n v="5"/>
    <n v="0"/>
  </r>
  <r>
    <x v="553"/>
    <x v="0"/>
    <x v="1599"/>
    <x v="3144"/>
    <n v="20"/>
    <n v="3"/>
    <n v="81.89"/>
    <n v="245.67"/>
    <x v="0"/>
    <s v="Canada"/>
    <x v="2"/>
    <n v="2.08"/>
    <s v="Mobile"/>
    <x v="3"/>
    <s v="Android"/>
    <n v="5"/>
    <n v="5"/>
    <n v="245.67"/>
  </r>
  <r>
    <x v="2653"/>
    <x v="1"/>
    <x v="1600"/>
    <x v="3145"/>
    <n v="60"/>
    <n v="1"/>
    <n v="91.28"/>
    <n v="91.28"/>
    <x v="0"/>
    <s v="Thailand"/>
    <x v="0"/>
    <n v="1.4"/>
    <s v="Computer"/>
    <x v="1"/>
    <s v="Windows"/>
    <n v="4"/>
    <n v="4"/>
    <n v="91.28"/>
  </r>
  <r>
    <x v="2654"/>
    <x v="1"/>
    <x v="1601"/>
    <x v="3146"/>
    <n v="42"/>
    <n v="3"/>
    <n v="74.77"/>
    <n v="224.31"/>
    <x v="0"/>
    <s v="Netherlands"/>
    <x v="2"/>
    <n v="0.65"/>
    <s v="Mobile"/>
    <x v="3"/>
    <s v="iOS"/>
    <n v="5"/>
    <n v="5"/>
    <n v="224.31"/>
  </r>
  <r>
    <x v="2655"/>
    <x v="1"/>
    <x v="1602"/>
    <x v="3147"/>
    <n v="36"/>
    <n v="2"/>
    <n v="48.16"/>
    <n v="96.32"/>
    <x v="1"/>
    <s v="Japan"/>
    <x v="2"/>
    <n v="3.89"/>
    <s v="Computer"/>
    <x v="1"/>
    <s v="Windows"/>
    <n v="4"/>
    <n v="3"/>
    <n v="0"/>
  </r>
  <r>
    <x v="2656"/>
    <x v="1"/>
    <x v="1602"/>
    <x v="3148"/>
    <n v="18"/>
    <n v="1"/>
    <n v="1.97"/>
    <n v="1.97"/>
    <x v="0"/>
    <s v="France"/>
    <x v="2"/>
    <n v="6.56"/>
    <s v="Mobile"/>
    <x v="2"/>
    <s v="iOS"/>
    <n v="4"/>
    <n v="4"/>
    <n v="1.97"/>
  </r>
  <r>
    <x v="2657"/>
    <x v="1"/>
    <x v="1603"/>
    <x v="3149"/>
    <n v="69"/>
    <n v="3"/>
    <n v="96.47"/>
    <n v="289.41000000000003"/>
    <x v="0"/>
    <s v="Mexico"/>
    <x v="0"/>
    <n v="7.05"/>
    <s v="Computer"/>
    <x v="0"/>
    <s v="Windows"/>
    <n v="4"/>
    <n v="3"/>
    <n v="289.41000000000003"/>
  </r>
  <r>
    <x v="2658"/>
    <x v="1"/>
    <x v="1603"/>
    <x v="3150"/>
    <n v="84"/>
    <n v="2"/>
    <n v="32.880000000000003"/>
    <n v="65.760000000000005"/>
    <x v="0"/>
    <s v="United States"/>
    <x v="2"/>
    <n v="9.6199999999999992"/>
    <s v="Computer"/>
    <x v="0"/>
    <s v="Linux"/>
    <n v="4"/>
    <n v="5"/>
    <n v="65.760000000000005"/>
  </r>
  <r>
    <x v="2659"/>
    <x v="1"/>
    <x v="1604"/>
    <x v="3151"/>
    <n v="3"/>
    <n v="2"/>
    <n v="97.19"/>
    <n v="194.38"/>
    <x v="1"/>
    <s v="Japan"/>
    <x v="1"/>
    <n v="8.74"/>
    <s v="Computer"/>
    <x v="1"/>
    <s v="Windows"/>
    <n v="5"/>
    <n v="4"/>
    <n v="0"/>
  </r>
  <r>
    <x v="2660"/>
    <x v="1"/>
    <x v="1605"/>
    <x v="3152"/>
    <n v="43"/>
    <n v="3"/>
    <n v="30.66"/>
    <n v="91.98"/>
    <x v="3"/>
    <s v="Thailand"/>
    <x v="2"/>
    <n v="4.6500000000000004"/>
    <s v="Computer"/>
    <x v="1"/>
    <s v="Windows"/>
    <n v="4"/>
    <n v="4"/>
    <n v="0"/>
  </r>
  <r>
    <x v="2661"/>
    <x v="1"/>
    <x v="1605"/>
    <x v="3153"/>
    <n v="57"/>
    <n v="1"/>
    <n v="13.08"/>
    <n v="13.08"/>
    <x v="0"/>
    <s v="France"/>
    <x v="2"/>
    <n v="8.3800000000000008"/>
    <s v="Mobile"/>
    <x v="2"/>
    <s v="Windows"/>
    <n v="5"/>
    <n v="3"/>
    <n v="13.08"/>
  </r>
  <r>
    <x v="2662"/>
    <x v="1"/>
    <x v="1605"/>
    <x v="3154"/>
    <n v="73"/>
    <n v="1"/>
    <n v="30.57"/>
    <n v="30.57"/>
    <x v="1"/>
    <s v="Switzerland"/>
    <x v="0"/>
    <n v="2.33"/>
    <s v="Mobile"/>
    <x v="2"/>
    <s v="Windows"/>
    <n v="5"/>
    <n v="5"/>
    <n v="0"/>
  </r>
  <r>
    <x v="38"/>
    <x v="1"/>
    <x v="1606"/>
    <x v="3155"/>
    <n v="59"/>
    <n v="3"/>
    <n v="79.569999999999993"/>
    <n v="238.71"/>
    <x v="0"/>
    <s v="Thailand"/>
    <x v="1"/>
    <n v="9.11"/>
    <s v="Computer"/>
    <x v="1"/>
    <s v="Mac"/>
    <n v="5"/>
    <n v="3"/>
    <n v="238.71"/>
  </r>
  <r>
    <x v="2663"/>
    <x v="0"/>
    <x v="1606"/>
    <x v="3156"/>
    <n v="38"/>
    <n v="3"/>
    <n v="26.03"/>
    <n v="78.09"/>
    <x v="0"/>
    <s v="United Kingdom"/>
    <x v="0"/>
    <n v="3.63"/>
    <s v="Computer"/>
    <x v="1"/>
    <s v="Windows"/>
    <n v="5"/>
    <n v="4"/>
    <n v="78.09"/>
  </r>
  <r>
    <x v="378"/>
    <x v="1"/>
    <x v="1606"/>
    <x v="3157"/>
    <n v="76"/>
    <n v="2"/>
    <n v="76.67"/>
    <n v="153.34"/>
    <x v="2"/>
    <s v="Taiwan"/>
    <x v="0"/>
    <n v="4.5599999999999996"/>
    <s v="Computer"/>
    <x v="0"/>
    <s v="Linux"/>
    <n v="5"/>
    <n v="4"/>
    <n v="0"/>
  </r>
  <r>
    <x v="2664"/>
    <x v="1"/>
    <x v="1606"/>
    <x v="3158"/>
    <n v="23"/>
    <n v="3"/>
    <n v="95.72"/>
    <n v="287.16000000000003"/>
    <x v="0"/>
    <s v="China"/>
    <x v="1"/>
    <n v="9.1300000000000008"/>
    <s v="Computer"/>
    <x v="0"/>
    <s v="Windows"/>
    <n v="3"/>
    <n v="5"/>
    <n v="287.16000000000003"/>
  </r>
  <r>
    <x v="2665"/>
    <x v="1"/>
    <x v="1607"/>
    <x v="3159"/>
    <n v="48"/>
    <n v="1"/>
    <n v="31.26"/>
    <n v="31.26"/>
    <x v="0"/>
    <s v="China"/>
    <x v="2"/>
    <n v="9.0299999999999994"/>
    <s v="Mobile"/>
    <x v="3"/>
    <s v="iOS"/>
    <n v="4"/>
    <n v="4"/>
    <n v="31.26"/>
  </r>
  <r>
    <x v="2666"/>
    <x v="0"/>
    <x v="1607"/>
    <x v="3160"/>
    <n v="35"/>
    <n v="2"/>
    <n v="78.78"/>
    <n v="157.56"/>
    <x v="3"/>
    <s v="Japan"/>
    <x v="2"/>
    <n v="7.9"/>
    <s v="Computer"/>
    <x v="1"/>
    <s v="Windows"/>
    <n v="3"/>
    <n v="5"/>
    <n v="0"/>
  </r>
  <r>
    <x v="2667"/>
    <x v="0"/>
    <x v="1608"/>
    <x v="3161"/>
    <n v="27"/>
    <n v="3"/>
    <n v="72.930000000000007"/>
    <n v="218.79"/>
    <x v="0"/>
    <s v="Japan"/>
    <x v="2"/>
    <n v="4.2"/>
    <s v="Computer"/>
    <x v="1"/>
    <s v="Windows"/>
    <n v="5"/>
    <n v="5"/>
    <n v="218.79"/>
  </r>
  <r>
    <x v="2668"/>
    <x v="1"/>
    <x v="1608"/>
    <x v="3162"/>
    <n v="17"/>
    <n v="1"/>
    <n v="18.86"/>
    <n v="18.86"/>
    <x v="0"/>
    <s v="Italy"/>
    <x v="2"/>
    <n v="0.42"/>
    <s v="Mobile"/>
    <x v="2"/>
    <s v="Android"/>
    <n v="3"/>
    <n v="4"/>
    <n v="18.86"/>
  </r>
  <r>
    <x v="2669"/>
    <x v="0"/>
    <x v="1609"/>
    <x v="3163"/>
    <n v="59"/>
    <n v="1"/>
    <n v="79.569999999999993"/>
    <n v="79.569999999999993"/>
    <x v="0"/>
    <s v="United States"/>
    <x v="0"/>
    <n v="6.4"/>
    <s v="Mobile"/>
    <x v="3"/>
    <s v="Windows"/>
    <n v="4"/>
    <n v="3"/>
    <n v="79.569999999999993"/>
  </r>
  <r>
    <x v="2670"/>
    <x v="0"/>
    <x v="1610"/>
    <x v="3164"/>
    <n v="57"/>
    <n v="2"/>
    <n v="13.08"/>
    <n v="26.16"/>
    <x v="1"/>
    <s v="United Kingdom"/>
    <x v="0"/>
    <n v="9.91"/>
    <s v="Computer"/>
    <x v="1"/>
    <s v="Windows"/>
    <n v="5"/>
    <n v="3"/>
    <n v="0"/>
  </r>
  <r>
    <x v="2671"/>
    <x v="1"/>
    <x v="1610"/>
    <x v="3165"/>
    <n v="14"/>
    <n v="1"/>
    <n v="89.76"/>
    <n v="89.76"/>
    <x v="1"/>
    <s v="China"/>
    <x v="2"/>
    <n v="0.84"/>
    <s v="Computer"/>
    <x v="1"/>
    <s v="Windows"/>
    <n v="5"/>
    <n v="3"/>
    <n v="0"/>
  </r>
  <r>
    <x v="1186"/>
    <x v="1"/>
    <x v="1610"/>
    <x v="3166"/>
    <n v="35"/>
    <n v="2"/>
    <n v="78.78"/>
    <n v="157.56"/>
    <x v="0"/>
    <s v="United Kingdom"/>
    <x v="1"/>
    <n v="2.48"/>
    <s v="Computer"/>
    <x v="0"/>
    <s v="Windows"/>
    <n v="1"/>
    <n v="5"/>
    <n v="157.56"/>
  </r>
  <r>
    <x v="2365"/>
    <x v="1"/>
    <x v="1611"/>
    <x v="3167"/>
    <n v="81"/>
    <n v="3"/>
    <n v="52.96"/>
    <n v="158.88"/>
    <x v="3"/>
    <s v="Indonesia"/>
    <x v="2"/>
    <n v="0.22"/>
    <s v="Computer"/>
    <x v="1"/>
    <s v="Windows"/>
    <n v="5"/>
    <n v="5"/>
    <n v="0"/>
  </r>
  <r>
    <x v="2672"/>
    <x v="0"/>
    <x v="1611"/>
    <x v="3168"/>
    <n v="74"/>
    <n v="3"/>
    <n v="33.51"/>
    <n v="100.53"/>
    <x v="0"/>
    <s v="Mexico"/>
    <x v="2"/>
    <n v="4.22"/>
    <s v="Computer"/>
    <x v="1"/>
    <s v="Windows"/>
    <n v="5"/>
    <n v="5"/>
    <n v="100.53"/>
  </r>
  <r>
    <x v="506"/>
    <x v="1"/>
    <x v="1612"/>
    <x v="3169"/>
    <n v="89"/>
    <n v="1"/>
    <n v="37.61"/>
    <n v="37.61"/>
    <x v="0"/>
    <s v="Germany"/>
    <x v="0"/>
    <n v="4.45"/>
    <s v="Computer"/>
    <x v="0"/>
    <s v="Windows"/>
    <n v="2"/>
    <n v="5"/>
    <n v="37.61"/>
  </r>
  <r>
    <x v="2673"/>
    <x v="1"/>
    <x v="1612"/>
    <x v="3170"/>
    <n v="55"/>
    <n v="1"/>
    <n v="73.53"/>
    <n v="73.53"/>
    <x v="0"/>
    <s v="South Korea"/>
    <x v="2"/>
    <n v="6.56"/>
    <s v="Computer"/>
    <x v="1"/>
    <s v="Windows"/>
    <n v="3"/>
    <n v="5"/>
    <n v="73.53"/>
  </r>
  <r>
    <x v="2674"/>
    <x v="1"/>
    <x v="1613"/>
    <x v="3171"/>
    <n v="56"/>
    <n v="1"/>
    <n v="87.34"/>
    <n v="87.34"/>
    <x v="2"/>
    <s v="Canada"/>
    <x v="0"/>
    <n v="6.9"/>
    <s v="Computer"/>
    <x v="1"/>
    <s v="Windows"/>
    <n v="5"/>
    <n v="4"/>
    <n v="0"/>
  </r>
  <r>
    <x v="2675"/>
    <x v="0"/>
    <x v="1613"/>
    <x v="3172"/>
    <n v="43"/>
    <n v="1"/>
    <n v="30.66"/>
    <n v="30.66"/>
    <x v="0"/>
    <s v="Vietnam"/>
    <x v="1"/>
    <n v="9.77"/>
    <s v="Mobile"/>
    <x v="2"/>
    <s v="Windows"/>
    <n v="3"/>
    <n v="4"/>
    <n v="30.66"/>
  </r>
  <r>
    <x v="2676"/>
    <x v="0"/>
    <x v="1613"/>
    <x v="3173"/>
    <n v="71"/>
    <n v="2"/>
    <n v="57.53"/>
    <n v="115.06"/>
    <x v="2"/>
    <s v="Australia"/>
    <x v="2"/>
    <n v="5.44"/>
    <s v="Computer"/>
    <x v="1"/>
    <s v="Windows"/>
    <n v="5"/>
    <n v="3"/>
    <n v="0"/>
  </r>
  <r>
    <x v="2677"/>
    <x v="1"/>
    <x v="1613"/>
    <x v="3174"/>
    <n v="13"/>
    <n v="2"/>
    <n v="41.29"/>
    <n v="82.58"/>
    <x v="1"/>
    <s v="France"/>
    <x v="0"/>
    <n v="1.56"/>
    <s v="Computer"/>
    <x v="1"/>
    <s v="Windows"/>
    <n v="5"/>
    <n v="5"/>
    <n v="0"/>
  </r>
  <r>
    <x v="2678"/>
    <x v="0"/>
    <x v="1613"/>
    <x v="3175"/>
    <n v="13"/>
    <n v="2"/>
    <n v="41.29"/>
    <n v="82.58"/>
    <x v="2"/>
    <s v="United Kingdom"/>
    <x v="0"/>
    <n v="3.86"/>
    <s v="Mobile"/>
    <x v="2"/>
    <s v="Android"/>
    <n v="5"/>
    <n v="5"/>
    <n v="0"/>
  </r>
  <r>
    <x v="117"/>
    <x v="1"/>
    <x v="1614"/>
    <x v="3176"/>
    <n v="26"/>
    <n v="2"/>
    <n v="34.43"/>
    <n v="68.86"/>
    <x v="1"/>
    <s v="South Korea"/>
    <x v="0"/>
    <n v="1.9"/>
    <s v="Computer"/>
    <x v="1"/>
    <s v="Mac"/>
    <n v="2"/>
    <n v="5"/>
    <n v="0"/>
  </r>
  <r>
    <x v="2679"/>
    <x v="0"/>
    <x v="1614"/>
    <x v="3177"/>
    <n v="33"/>
    <n v="3"/>
    <n v="28.56"/>
    <n v="85.68"/>
    <x v="0"/>
    <s v="Australia"/>
    <x v="2"/>
    <n v="7.08"/>
    <s v="Computer"/>
    <x v="1"/>
    <s v="Linux"/>
    <n v="5"/>
    <n v="5"/>
    <n v="85.68"/>
  </r>
  <r>
    <x v="2680"/>
    <x v="0"/>
    <x v="1615"/>
    <x v="3178"/>
    <n v="68"/>
    <n v="3"/>
    <n v="32.68"/>
    <n v="98.04"/>
    <x v="0"/>
    <s v="Turkey"/>
    <x v="1"/>
    <n v="8.6999999999999993"/>
    <s v="Computer"/>
    <x v="0"/>
    <s v="Windows"/>
    <n v="4"/>
    <n v="1"/>
    <n v="98.04"/>
  </r>
  <r>
    <x v="2681"/>
    <x v="0"/>
    <x v="1615"/>
    <x v="3179"/>
    <n v="42"/>
    <n v="1"/>
    <n v="74.77"/>
    <n v="74.77"/>
    <x v="1"/>
    <s v="Russia"/>
    <x v="1"/>
    <n v="3.41"/>
    <s v="Computer"/>
    <x v="1"/>
    <s v="Windows"/>
    <n v="5"/>
    <n v="5"/>
    <n v="0"/>
  </r>
  <r>
    <x v="2682"/>
    <x v="1"/>
    <x v="1616"/>
    <x v="3180"/>
    <n v="34"/>
    <n v="2"/>
    <n v="48.24"/>
    <n v="96.48"/>
    <x v="0"/>
    <s v="Poland"/>
    <x v="2"/>
    <n v="2.27"/>
    <s v="Computer"/>
    <x v="1"/>
    <s v="Windows"/>
    <n v="4"/>
    <n v="5"/>
    <n v="96.48"/>
  </r>
  <r>
    <x v="2683"/>
    <x v="0"/>
    <x v="1616"/>
    <x v="3181"/>
    <n v="41"/>
    <n v="3"/>
    <n v="32.33"/>
    <n v="96.99"/>
    <x v="1"/>
    <s v="India"/>
    <x v="0"/>
    <n v="0.51"/>
    <s v="Computer"/>
    <x v="1"/>
    <s v="Windows"/>
    <n v="5"/>
    <n v="3"/>
    <n v="0"/>
  </r>
  <r>
    <x v="2684"/>
    <x v="0"/>
    <x v="1617"/>
    <x v="3182"/>
    <n v="9"/>
    <n v="1"/>
    <n v="73.83"/>
    <n v="73.83"/>
    <x v="2"/>
    <s v="China"/>
    <x v="0"/>
    <n v="2.58"/>
    <s v="Computer"/>
    <x v="1"/>
    <s v="Mac"/>
    <n v="5"/>
    <n v="5"/>
    <n v="0"/>
  </r>
  <r>
    <x v="2685"/>
    <x v="1"/>
    <x v="1618"/>
    <x v="3183"/>
    <n v="69"/>
    <n v="3"/>
    <n v="96.47"/>
    <n v="289.41000000000003"/>
    <x v="0"/>
    <s v="South Korea"/>
    <x v="2"/>
    <n v="4.7699999999999996"/>
    <s v="Computer"/>
    <x v="1"/>
    <s v="Windows"/>
    <n v="3"/>
    <n v="3"/>
    <n v="289.41000000000003"/>
  </r>
  <r>
    <x v="855"/>
    <x v="0"/>
    <x v="1618"/>
    <x v="3184"/>
    <n v="16"/>
    <n v="1"/>
    <n v="39.33"/>
    <n v="39.33"/>
    <x v="0"/>
    <s v="United States"/>
    <x v="1"/>
    <n v="7.2"/>
    <s v="Computer"/>
    <x v="1"/>
    <s v="Windows"/>
    <n v="4"/>
    <n v="4"/>
    <n v="39.33"/>
  </r>
  <r>
    <x v="2686"/>
    <x v="1"/>
    <x v="1619"/>
    <x v="3185"/>
    <n v="61"/>
    <n v="1"/>
    <n v="70.34"/>
    <n v="70.34"/>
    <x v="0"/>
    <s v="Nigeria"/>
    <x v="2"/>
    <n v="7.02"/>
    <s v="Computer"/>
    <x v="0"/>
    <s v="Linux"/>
    <n v="5"/>
    <n v="4"/>
    <n v="70.34"/>
  </r>
  <r>
    <x v="2687"/>
    <x v="1"/>
    <x v="1620"/>
    <x v="3186"/>
    <n v="56"/>
    <n v="3"/>
    <n v="87.34"/>
    <n v="262.02"/>
    <x v="0"/>
    <s v="Japan"/>
    <x v="2"/>
    <n v="1.19"/>
    <s v="Computer"/>
    <x v="1"/>
    <s v="Windows"/>
    <n v="4"/>
    <n v="4"/>
    <n v="262.02"/>
  </r>
  <r>
    <x v="2688"/>
    <x v="1"/>
    <x v="1620"/>
    <x v="3187"/>
    <n v="30"/>
    <n v="1"/>
    <n v="6.08"/>
    <n v="6.08"/>
    <x v="0"/>
    <s v="Vietnam"/>
    <x v="2"/>
    <n v="0.91"/>
    <s v="Mobile"/>
    <x v="2"/>
    <s v="Windows"/>
    <n v="3"/>
    <n v="2"/>
    <n v="6.08"/>
  </r>
  <r>
    <x v="2689"/>
    <x v="1"/>
    <x v="1620"/>
    <x v="3188"/>
    <n v="8"/>
    <n v="1"/>
    <n v="67.180000000000007"/>
    <n v="67.180000000000007"/>
    <x v="1"/>
    <s v="Mexico"/>
    <x v="2"/>
    <n v="4.5599999999999996"/>
    <s v="Computer"/>
    <x v="0"/>
    <s v="Windows"/>
    <n v="4"/>
    <n v="5"/>
    <n v="0"/>
  </r>
  <r>
    <x v="2690"/>
    <x v="1"/>
    <x v="1620"/>
    <x v="3189"/>
    <n v="37"/>
    <n v="1"/>
    <n v="11.5"/>
    <n v="11.5"/>
    <x v="2"/>
    <s v="India"/>
    <x v="1"/>
    <n v="9.68"/>
    <s v="Mobile"/>
    <x v="2"/>
    <s v="Android"/>
    <n v="5"/>
    <n v="5"/>
    <n v="0"/>
  </r>
  <r>
    <x v="619"/>
    <x v="1"/>
    <x v="1620"/>
    <x v="3190"/>
    <n v="65"/>
    <n v="1"/>
    <n v="38.950000000000003"/>
    <n v="38.950000000000003"/>
    <x v="1"/>
    <s v="Italy"/>
    <x v="2"/>
    <n v="7.46"/>
    <s v="Computer"/>
    <x v="0"/>
    <s v="Windows"/>
    <n v="3"/>
    <n v="2"/>
    <n v="0"/>
  </r>
  <r>
    <x v="2691"/>
    <x v="1"/>
    <x v="1621"/>
    <x v="3191"/>
    <n v="39"/>
    <n v="1"/>
    <n v="41.61"/>
    <n v="41.61"/>
    <x v="0"/>
    <s v="Argentina"/>
    <x v="0"/>
    <n v="2.64"/>
    <s v="Mobile"/>
    <x v="2"/>
    <s v="Android"/>
    <n v="5"/>
    <n v="5"/>
    <n v="41.61"/>
  </r>
  <r>
    <x v="2110"/>
    <x v="0"/>
    <x v="1622"/>
    <x v="3192"/>
    <n v="44"/>
    <n v="1"/>
    <n v="52.78"/>
    <n v="52.78"/>
    <x v="1"/>
    <s v="Switzerland"/>
    <x v="2"/>
    <n v="6"/>
    <s v="Mobile"/>
    <x v="2"/>
    <s v="Windows"/>
    <n v="5"/>
    <n v="5"/>
    <n v="0"/>
  </r>
  <r>
    <x v="2692"/>
    <x v="0"/>
    <x v="1622"/>
    <x v="3193"/>
    <n v="69"/>
    <n v="1"/>
    <n v="96.47"/>
    <n v="96.47"/>
    <x v="0"/>
    <s v="Mexico"/>
    <x v="0"/>
    <n v="6.96"/>
    <s v="Computer"/>
    <x v="1"/>
    <s v="Windows"/>
    <n v="5"/>
    <n v="4"/>
    <n v="96.47"/>
  </r>
  <r>
    <x v="2693"/>
    <x v="1"/>
    <x v="1623"/>
    <x v="3194"/>
    <n v="37"/>
    <n v="2"/>
    <n v="11.5"/>
    <n v="23"/>
    <x v="0"/>
    <s v="Australia"/>
    <x v="2"/>
    <n v="8.16"/>
    <s v="Computer"/>
    <x v="0"/>
    <s v="Windows"/>
    <n v="2"/>
    <n v="4"/>
    <n v="23"/>
  </r>
  <r>
    <x v="2694"/>
    <x v="1"/>
    <x v="1624"/>
    <x v="3195"/>
    <n v="39"/>
    <n v="3"/>
    <n v="41.61"/>
    <n v="124.83"/>
    <x v="0"/>
    <s v="United Kingdom"/>
    <x v="2"/>
    <n v="1.57"/>
    <s v="Computer"/>
    <x v="1"/>
    <s v="Windows"/>
    <n v="5"/>
    <n v="5"/>
    <n v="124.83"/>
  </r>
  <r>
    <x v="2695"/>
    <x v="0"/>
    <x v="1624"/>
    <x v="3196"/>
    <n v="33"/>
    <n v="1"/>
    <n v="28.56"/>
    <n v="28.56"/>
    <x v="0"/>
    <s v="Japan"/>
    <x v="0"/>
    <n v="9.09"/>
    <s v="Mobile"/>
    <x v="3"/>
    <s v="Android"/>
    <n v="3"/>
    <n v="4"/>
    <n v="28.56"/>
  </r>
  <r>
    <x v="2696"/>
    <x v="0"/>
    <x v="1625"/>
    <x v="3197"/>
    <n v="34"/>
    <n v="2"/>
    <n v="48.24"/>
    <n v="96.48"/>
    <x v="0"/>
    <s v="Japan"/>
    <x v="2"/>
    <n v="4.93"/>
    <s v="Mobile"/>
    <x v="2"/>
    <s v="Windows"/>
    <n v="5"/>
    <n v="4"/>
    <n v="96.48"/>
  </r>
  <r>
    <x v="2697"/>
    <x v="1"/>
    <x v="1626"/>
    <x v="3198"/>
    <n v="49"/>
    <n v="3"/>
    <n v="99.72"/>
    <n v="299.16000000000003"/>
    <x v="1"/>
    <s v="Philippines"/>
    <x v="2"/>
    <n v="1.98"/>
    <s v="Computer"/>
    <x v="0"/>
    <s v="Linux"/>
    <n v="3"/>
    <n v="5"/>
    <n v="0"/>
  </r>
  <r>
    <x v="2698"/>
    <x v="1"/>
    <x v="1626"/>
    <x v="3199"/>
    <n v="48"/>
    <n v="3"/>
    <n v="31.26"/>
    <n v="93.78"/>
    <x v="3"/>
    <s v="Spain"/>
    <x v="2"/>
    <n v="0.45"/>
    <s v="Computer"/>
    <x v="1"/>
    <s v="Linux"/>
    <n v="3"/>
    <n v="5"/>
    <n v="0"/>
  </r>
  <r>
    <x v="2699"/>
    <x v="1"/>
    <x v="1627"/>
    <x v="3200"/>
    <n v="27"/>
    <n v="1"/>
    <n v="72.930000000000007"/>
    <n v="72.930000000000007"/>
    <x v="1"/>
    <s v="Spain"/>
    <x v="2"/>
    <n v="7.47"/>
    <s v="Computer"/>
    <x v="1"/>
    <s v="Windows"/>
    <n v="5"/>
    <n v="5"/>
    <n v="0"/>
  </r>
  <r>
    <x v="665"/>
    <x v="1"/>
    <x v="1627"/>
    <x v="3201"/>
    <n v="24"/>
    <n v="1"/>
    <n v="99.58"/>
    <n v="99.58"/>
    <x v="1"/>
    <s v="India"/>
    <x v="2"/>
    <n v="1.26"/>
    <s v="Computer"/>
    <x v="0"/>
    <s v="Windows"/>
    <n v="5"/>
    <n v="5"/>
    <n v="0"/>
  </r>
  <r>
    <x v="281"/>
    <x v="1"/>
    <x v="1628"/>
    <x v="3202"/>
    <n v="25"/>
    <n v="1"/>
    <n v="11.29"/>
    <n v="11.29"/>
    <x v="3"/>
    <s v="United States"/>
    <x v="0"/>
    <n v="0.24"/>
    <s v="Computer"/>
    <x v="0"/>
    <s v="Windows"/>
    <n v="5"/>
    <n v="3"/>
    <n v="0"/>
  </r>
  <r>
    <x v="2700"/>
    <x v="0"/>
    <x v="1629"/>
    <x v="3203"/>
    <n v="65"/>
    <n v="2"/>
    <n v="38.950000000000003"/>
    <n v="77.900000000000006"/>
    <x v="0"/>
    <s v="China"/>
    <x v="0"/>
    <n v="1.18"/>
    <s v="Mobile"/>
    <x v="2"/>
    <s v="Android"/>
    <n v="5"/>
    <n v="5"/>
    <n v="77.900000000000006"/>
  </r>
  <r>
    <x v="2701"/>
    <x v="1"/>
    <x v="1629"/>
    <x v="3204"/>
    <n v="14"/>
    <n v="1"/>
    <n v="89.76"/>
    <n v="89.76"/>
    <x v="3"/>
    <s v="Japan"/>
    <x v="2"/>
    <n v="4.01"/>
    <s v="Computer"/>
    <x v="1"/>
    <s v="Windows"/>
    <n v="5"/>
    <n v="5"/>
    <n v="0"/>
  </r>
  <r>
    <x v="2702"/>
    <x v="1"/>
    <x v="1629"/>
    <x v="3205"/>
    <n v="4"/>
    <n v="1"/>
    <n v="32.43"/>
    <n v="32.43"/>
    <x v="1"/>
    <s v="Brazil"/>
    <x v="2"/>
    <n v="3.74"/>
    <s v="Computer"/>
    <x v="1"/>
    <s v="Windows"/>
    <n v="4"/>
    <n v="5"/>
    <n v="0"/>
  </r>
  <r>
    <x v="2029"/>
    <x v="0"/>
    <x v="1630"/>
    <x v="3206"/>
    <n v="7"/>
    <n v="1"/>
    <n v="59.68"/>
    <n v="59.68"/>
    <x v="0"/>
    <s v="Turkey"/>
    <x v="2"/>
    <n v="8.24"/>
    <s v="Mobile"/>
    <x v="2"/>
    <s v="Android"/>
    <n v="4"/>
    <n v="5"/>
    <n v="59.68"/>
  </r>
  <r>
    <x v="2703"/>
    <x v="0"/>
    <x v="1630"/>
    <x v="3207"/>
    <n v="21"/>
    <n v="1"/>
    <n v="98.91"/>
    <n v="98.91"/>
    <x v="1"/>
    <s v="United States"/>
    <x v="1"/>
    <n v="3.48"/>
    <s v="Computer"/>
    <x v="0"/>
    <s v="Windows"/>
    <n v="5"/>
    <n v="5"/>
    <n v="0"/>
  </r>
  <r>
    <x v="2704"/>
    <x v="1"/>
    <x v="1631"/>
    <x v="3208"/>
    <n v="20"/>
    <n v="1"/>
    <n v="81.89"/>
    <n v="81.89"/>
    <x v="0"/>
    <s v="United Kingdom"/>
    <x v="1"/>
    <n v="8.68"/>
    <s v="Computer"/>
    <x v="1"/>
    <s v="Windows"/>
    <n v="3"/>
    <n v="5"/>
    <n v="81.89"/>
  </r>
  <r>
    <x v="2705"/>
    <x v="0"/>
    <x v="1632"/>
    <x v="3209"/>
    <n v="82"/>
    <n v="3"/>
    <n v="5.82"/>
    <n v="17.46"/>
    <x v="0"/>
    <s v="Japan"/>
    <x v="0"/>
    <n v="4.3499999999999996"/>
    <s v="Mobile"/>
    <x v="3"/>
    <s v="Windows"/>
    <n v="5"/>
    <n v="5"/>
    <n v="17.46"/>
  </r>
  <r>
    <x v="2408"/>
    <x v="1"/>
    <x v="1633"/>
    <x v="3210"/>
    <n v="38"/>
    <n v="3"/>
    <n v="26.03"/>
    <n v="78.09"/>
    <x v="0"/>
    <s v="India"/>
    <x v="0"/>
    <n v="9.01"/>
    <s v="Computer"/>
    <x v="1"/>
    <s v="Windows"/>
    <n v="1"/>
    <n v="4"/>
    <n v="78.09"/>
  </r>
  <r>
    <x v="2014"/>
    <x v="0"/>
    <x v="1633"/>
    <x v="3211"/>
    <n v="64"/>
    <n v="3"/>
    <n v="35.229999999999997"/>
    <n v="105.69"/>
    <x v="3"/>
    <s v="China"/>
    <x v="2"/>
    <n v="7.97"/>
    <s v="Computer"/>
    <x v="1"/>
    <s v="Windows"/>
    <n v="3"/>
    <n v="3"/>
    <n v="0"/>
  </r>
  <r>
    <x v="2706"/>
    <x v="0"/>
    <x v="1633"/>
    <x v="3212"/>
    <n v="21"/>
    <n v="2"/>
    <n v="98.91"/>
    <n v="197.82"/>
    <x v="1"/>
    <s v="Spain"/>
    <x v="1"/>
    <n v="9.0500000000000007"/>
    <s v="Mobile"/>
    <x v="2"/>
    <s v="Windows"/>
    <n v="5"/>
    <n v="5"/>
    <n v="0"/>
  </r>
  <r>
    <x v="2707"/>
    <x v="0"/>
    <x v="1633"/>
    <x v="3213"/>
    <n v="40"/>
    <n v="2"/>
    <n v="89.85"/>
    <n v="179.7"/>
    <x v="0"/>
    <s v="Netherlands"/>
    <x v="2"/>
    <n v="8.1300000000000008"/>
    <s v="Computer"/>
    <x v="1"/>
    <s v="Windows"/>
    <n v="4"/>
    <n v="4"/>
    <n v="179.7"/>
  </r>
  <r>
    <x v="2708"/>
    <x v="1"/>
    <x v="1633"/>
    <x v="3214"/>
    <n v="4"/>
    <n v="3"/>
    <n v="32.43"/>
    <n v="97.29"/>
    <x v="3"/>
    <s v="Brazil"/>
    <x v="2"/>
    <n v="7.16"/>
    <s v="Mobile"/>
    <x v="2"/>
    <s v="Windows"/>
    <n v="4"/>
    <n v="3"/>
    <n v="0"/>
  </r>
  <r>
    <x v="2709"/>
    <x v="1"/>
    <x v="1633"/>
    <x v="3215"/>
    <n v="6"/>
    <n v="2"/>
    <n v="8.07"/>
    <n v="16.14"/>
    <x v="0"/>
    <s v="United Kingdom"/>
    <x v="2"/>
    <n v="3.48"/>
    <s v="Mobile"/>
    <x v="3"/>
    <s v="Windows"/>
    <n v="5"/>
    <n v="5"/>
    <n v="16.14"/>
  </r>
  <r>
    <x v="2710"/>
    <x v="1"/>
    <x v="1634"/>
    <x v="3216"/>
    <n v="81"/>
    <n v="2"/>
    <n v="52.96"/>
    <n v="105.92"/>
    <x v="0"/>
    <s v="India"/>
    <x v="0"/>
    <n v="7.21"/>
    <s v="Computer"/>
    <x v="1"/>
    <s v="Windows"/>
    <n v="4"/>
    <n v="5"/>
    <n v="105.92"/>
  </r>
  <r>
    <x v="1569"/>
    <x v="0"/>
    <x v="1634"/>
    <x v="3217"/>
    <n v="38"/>
    <n v="2"/>
    <n v="26.03"/>
    <n v="52.06"/>
    <x v="3"/>
    <s v="Australia"/>
    <x v="2"/>
    <n v="3.2"/>
    <s v="Mobile"/>
    <x v="2"/>
    <s v="Android"/>
    <n v="5"/>
    <n v="4"/>
    <n v="0"/>
  </r>
  <r>
    <x v="353"/>
    <x v="1"/>
    <x v="1635"/>
    <x v="3218"/>
    <n v="7"/>
    <n v="3"/>
    <n v="59.68"/>
    <n v="179.04"/>
    <x v="2"/>
    <s v="Japan"/>
    <x v="2"/>
    <n v="5.51"/>
    <s v="Computer"/>
    <x v="0"/>
    <s v="Windows"/>
    <n v="5"/>
    <n v="5"/>
    <n v="0"/>
  </r>
  <r>
    <x v="2711"/>
    <x v="1"/>
    <x v="1635"/>
    <x v="3219"/>
    <n v="54"/>
    <n v="3"/>
    <n v="90.78"/>
    <n v="272.33999999999997"/>
    <x v="1"/>
    <s v="India"/>
    <x v="2"/>
    <n v="5.96"/>
    <s v="Computer"/>
    <x v="1"/>
    <s v="Windows"/>
    <n v="4"/>
    <n v="5"/>
    <n v="0"/>
  </r>
  <r>
    <x v="2712"/>
    <x v="1"/>
    <x v="1636"/>
    <x v="3220"/>
    <n v="91"/>
    <n v="2"/>
    <n v="67.48"/>
    <n v="134.96"/>
    <x v="0"/>
    <s v="Japan"/>
    <x v="2"/>
    <n v="7.5"/>
    <s v="Computer"/>
    <x v="0"/>
    <s v="Linux"/>
    <n v="5"/>
    <n v="4"/>
    <n v="134.96"/>
  </r>
  <r>
    <x v="278"/>
    <x v="0"/>
    <x v="1636"/>
    <x v="3221"/>
    <n v="40"/>
    <n v="3"/>
    <n v="89.85"/>
    <n v="269.55"/>
    <x v="0"/>
    <s v="United Kingdom"/>
    <x v="2"/>
    <n v="4.45"/>
    <s v="Mobile"/>
    <x v="3"/>
    <s v="Android"/>
    <n v="4"/>
    <n v="5"/>
    <n v="269.55"/>
  </r>
  <r>
    <x v="2713"/>
    <x v="1"/>
    <x v="1637"/>
    <x v="3222"/>
    <n v="97"/>
    <n v="3"/>
    <n v="56.74"/>
    <n v="170.22"/>
    <x v="0"/>
    <s v="Saudi Arabia"/>
    <x v="2"/>
    <n v="0.84"/>
    <s v="Computer"/>
    <x v="1"/>
    <s v="Windows"/>
    <n v="4"/>
    <n v="5"/>
    <n v="170.22"/>
  </r>
  <r>
    <x v="1904"/>
    <x v="0"/>
    <x v="1637"/>
    <x v="3223"/>
    <n v="73"/>
    <n v="2"/>
    <n v="30.57"/>
    <n v="61.14"/>
    <x v="0"/>
    <s v="United States"/>
    <x v="2"/>
    <n v="1.39"/>
    <s v="Computer"/>
    <x v="1"/>
    <s v="Windows"/>
    <n v="5"/>
    <n v="3"/>
    <n v="61.14"/>
  </r>
  <r>
    <x v="2714"/>
    <x v="1"/>
    <x v="1637"/>
    <x v="3224"/>
    <n v="12"/>
    <n v="2"/>
    <n v="86.11"/>
    <n v="172.22"/>
    <x v="3"/>
    <s v="India"/>
    <x v="1"/>
    <n v="6.45"/>
    <s v="Computer"/>
    <x v="0"/>
    <s v="Windows"/>
    <n v="5"/>
    <n v="1"/>
    <n v="0"/>
  </r>
  <r>
    <x v="2715"/>
    <x v="1"/>
    <x v="1638"/>
    <x v="3225"/>
    <n v="58"/>
    <n v="1"/>
    <n v="74.55"/>
    <n v="74.55"/>
    <x v="0"/>
    <s v="Canada"/>
    <x v="1"/>
    <n v="6.67"/>
    <s v="Computer"/>
    <x v="0"/>
    <s v="Windows"/>
    <n v="5"/>
    <n v="5"/>
    <n v="74.55"/>
  </r>
  <r>
    <x v="2716"/>
    <x v="1"/>
    <x v="1639"/>
    <x v="3226"/>
    <n v="33"/>
    <n v="3"/>
    <n v="28.56"/>
    <n v="85.68"/>
    <x v="0"/>
    <s v="Japan"/>
    <x v="2"/>
    <n v="8.09"/>
    <s v="Computer"/>
    <x v="0"/>
    <s v="Windows"/>
    <n v="3"/>
    <n v="5"/>
    <n v="85.68"/>
  </r>
  <r>
    <x v="2664"/>
    <x v="1"/>
    <x v="1639"/>
    <x v="3227"/>
    <n v="51"/>
    <n v="3"/>
    <n v="50.59"/>
    <n v="151.77000000000001"/>
    <x v="0"/>
    <s v="Saudi Arabia"/>
    <x v="2"/>
    <n v="6.21"/>
    <s v="Mobile"/>
    <x v="2"/>
    <s v="Windows"/>
    <n v="5"/>
    <n v="5"/>
    <n v="151.77000000000001"/>
  </r>
  <r>
    <x v="579"/>
    <x v="0"/>
    <x v="1640"/>
    <x v="3228"/>
    <n v="3"/>
    <n v="3"/>
    <n v="97.19"/>
    <n v="291.57"/>
    <x v="0"/>
    <s v="Russia"/>
    <x v="1"/>
    <n v="6.65"/>
    <s v="Computer"/>
    <x v="0"/>
    <s v="Linux"/>
    <n v="5"/>
    <n v="4"/>
    <n v="291.57"/>
  </r>
  <r>
    <x v="2717"/>
    <x v="1"/>
    <x v="1641"/>
    <x v="3229"/>
    <n v="87"/>
    <n v="1"/>
    <n v="50.56"/>
    <n v="50.56"/>
    <x v="0"/>
    <s v="Spain"/>
    <x v="2"/>
    <n v="5.07"/>
    <s v="Computer"/>
    <x v="1"/>
    <s v="Windows"/>
    <n v="3"/>
    <n v="5"/>
    <n v="50.56"/>
  </r>
  <r>
    <x v="2361"/>
    <x v="0"/>
    <x v="1641"/>
    <x v="3230"/>
    <n v="2"/>
    <n v="3"/>
    <n v="33.11"/>
    <n v="99.33"/>
    <x v="0"/>
    <s v="Spain"/>
    <x v="1"/>
    <n v="0.34"/>
    <s v="Computer"/>
    <x v="1"/>
    <s v="Windows"/>
    <n v="4"/>
    <n v="5"/>
    <n v="99.33"/>
  </r>
  <r>
    <x v="2718"/>
    <x v="0"/>
    <x v="1642"/>
    <x v="3231"/>
    <n v="19"/>
    <n v="2"/>
    <n v="13.2"/>
    <n v="26.4"/>
    <x v="0"/>
    <s v="Argentina"/>
    <x v="2"/>
    <n v="6"/>
    <s v="Computer"/>
    <x v="0"/>
    <s v="Windows"/>
    <n v="5"/>
    <n v="5"/>
    <n v="26.4"/>
  </r>
  <r>
    <x v="2719"/>
    <x v="1"/>
    <x v="1643"/>
    <x v="3232"/>
    <n v="26"/>
    <n v="1"/>
    <n v="34.43"/>
    <n v="34.43"/>
    <x v="3"/>
    <s v="Saudi Arabia"/>
    <x v="1"/>
    <n v="5.13"/>
    <s v="Computer"/>
    <x v="0"/>
    <s v="Windows"/>
    <n v="5"/>
    <n v="4"/>
    <n v="0"/>
  </r>
  <r>
    <x v="2720"/>
    <x v="1"/>
    <x v="1643"/>
    <x v="3233"/>
    <n v="63"/>
    <n v="1"/>
    <n v="57.12"/>
    <n v="57.12"/>
    <x v="0"/>
    <s v="Germany"/>
    <x v="1"/>
    <n v="6.31"/>
    <s v="Computer"/>
    <x v="1"/>
    <s v="Windows"/>
    <n v="4"/>
    <n v="4"/>
    <n v="57.12"/>
  </r>
  <r>
    <x v="2081"/>
    <x v="1"/>
    <x v="1643"/>
    <x v="3234"/>
    <n v="17"/>
    <n v="3"/>
    <n v="18.86"/>
    <n v="56.58"/>
    <x v="1"/>
    <s v="Russia"/>
    <x v="0"/>
    <n v="8.2899999999999991"/>
    <s v="Computer"/>
    <x v="0"/>
    <s v="Linux"/>
    <n v="5"/>
    <n v="5"/>
    <n v="0"/>
  </r>
  <r>
    <x v="1004"/>
    <x v="1"/>
    <x v="1644"/>
    <x v="3235"/>
    <n v="32"/>
    <n v="3"/>
    <n v="91.37"/>
    <n v="274.11"/>
    <x v="3"/>
    <s v="South Korea"/>
    <x v="0"/>
    <n v="2.08"/>
    <s v="Computer"/>
    <x v="0"/>
    <s v="Windows"/>
    <n v="3"/>
    <n v="2"/>
    <n v="0"/>
  </r>
  <r>
    <x v="2721"/>
    <x v="0"/>
    <x v="1645"/>
    <x v="3236"/>
    <n v="2"/>
    <n v="1"/>
    <n v="33.11"/>
    <n v="33.11"/>
    <x v="3"/>
    <s v="Saudi Arabia"/>
    <x v="1"/>
    <n v="2.77"/>
    <s v="Computer"/>
    <x v="1"/>
    <s v="Windows"/>
    <n v="4"/>
    <n v="4"/>
    <n v="0"/>
  </r>
  <r>
    <x v="2722"/>
    <x v="1"/>
    <x v="1645"/>
    <x v="3237"/>
    <n v="19"/>
    <n v="1"/>
    <n v="13.2"/>
    <n v="13.2"/>
    <x v="0"/>
    <s v="Switzerland"/>
    <x v="2"/>
    <n v="7.49"/>
    <s v="Computer"/>
    <x v="1"/>
    <s v="Windows"/>
    <n v="5"/>
    <n v="5"/>
    <n v="13.2"/>
  </r>
  <r>
    <x v="858"/>
    <x v="1"/>
    <x v="1646"/>
    <x v="3238"/>
    <n v="5"/>
    <n v="3"/>
    <n v="11.97"/>
    <n v="35.909999999999997"/>
    <x v="0"/>
    <s v="United Kingdom"/>
    <x v="0"/>
    <n v="3.72"/>
    <s v="Computer"/>
    <x v="0"/>
    <s v="Windows"/>
    <n v="4"/>
    <n v="5"/>
    <n v="35.909999999999997"/>
  </r>
  <r>
    <x v="1060"/>
    <x v="1"/>
    <x v="1647"/>
    <x v="3239"/>
    <n v="28"/>
    <n v="1"/>
    <n v="5.32"/>
    <n v="5.32"/>
    <x v="1"/>
    <s v="Canada"/>
    <x v="2"/>
    <n v="9.98"/>
    <s v="Mobile"/>
    <x v="3"/>
    <s v="Windows"/>
    <n v="3"/>
    <n v="2"/>
    <n v="0"/>
  </r>
  <r>
    <x v="2723"/>
    <x v="1"/>
    <x v="1647"/>
    <x v="3240"/>
    <n v="26"/>
    <n v="3"/>
    <n v="34.43"/>
    <n v="103.29"/>
    <x v="1"/>
    <s v="Argentina"/>
    <x v="0"/>
    <n v="9.52"/>
    <s v="Computer"/>
    <x v="0"/>
    <s v="Windows"/>
    <n v="4"/>
    <n v="3"/>
    <n v="0"/>
  </r>
  <r>
    <x v="2724"/>
    <x v="1"/>
    <x v="1647"/>
    <x v="3241"/>
    <n v="69"/>
    <n v="1"/>
    <n v="96.47"/>
    <n v="96.47"/>
    <x v="2"/>
    <s v="Germany"/>
    <x v="2"/>
    <n v="0.76"/>
    <s v="Mobile"/>
    <x v="2"/>
    <s v="Windows"/>
    <n v="5"/>
    <n v="4"/>
    <n v="0"/>
  </r>
  <r>
    <x v="2725"/>
    <x v="0"/>
    <x v="1648"/>
    <x v="3242"/>
    <n v="81"/>
    <n v="2"/>
    <n v="52.96"/>
    <n v="105.92"/>
    <x v="0"/>
    <s v="Taiwan"/>
    <x v="0"/>
    <n v="9.33"/>
    <s v="Computer"/>
    <x v="1"/>
    <s v="Windows"/>
    <n v="3"/>
    <n v="4"/>
    <n v="105.92"/>
  </r>
  <r>
    <x v="2726"/>
    <x v="1"/>
    <x v="1648"/>
    <x v="3243"/>
    <n v="78"/>
    <n v="1"/>
    <n v="19.66"/>
    <n v="19.66"/>
    <x v="3"/>
    <s v="Netherlands"/>
    <x v="0"/>
    <n v="5.83"/>
    <s v="Computer"/>
    <x v="0"/>
    <s v="Mac"/>
    <n v="4"/>
    <n v="4"/>
    <n v="0"/>
  </r>
  <r>
    <x v="2727"/>
    <x v="0"/>
    <x v="1649"/>
    <x v="3244"/>
    <n v="14"/>
    <n v="3"/>
    <n v="89.76"/>
    <n v="269.27999999999997"/>
    <x v="3"/>
    <s v="Germany"/>
    <x v="1"/>
    <n v="2.48"/>
    <s v="Computer"/>
    <x v="1"/>
    <s v="Mac"/>
    <n v="5"/>
    <n v="5"/>
    <n v="0"/>
  </r>
  <r>
    <x v="2728"/>
    <x v="0"/>
    <x v="1649"/>
    <x v="3245"/>
    <n v="34"/>
    <n v="2"/>
    <n v="48.24"/>
    <n v="96.48"/>
    <x v="1"/>
    <s v="South Korea"/>
    <x v="2"/>
    <n v="7.23"/>
    <s v="Computer"/>
    <x v="0"/>
    <s v="Windows"/>
    <n v="5"/>
    <n v="3"/>
    <n v="0"/>
  </r>
  <r>
    <x v="587"/>
    <x v="0"/>
    <x v="1650"/>
    <x v="3246"/>
    <n v="38"/>
    <n v="3"/>
    <n v="26.03"/>
    <n v="78.09"/>
    <x v="1"/>
    <s v="Switzerland"/>
    <x v="1"/>
    <n v="8.52"/>
    <s v="Mobile"/>
    <x v="2"/>
    <s v="Android"/>
    <n v="3"/>
    <n v="3"/>
    <n v="0"/>
  </r>
  <r>
    <x v="2729"/>
    <x v="1"/>
    <x v="1650"/>
    <x v="3247"/>
    <n v="55"/>
    <n v="1"/>
    <n v="73.53"/>
    <n v="73.53"/>
    <x v="0"/>
    <s v="China"/>
    <x v="2"/>
    <n v="7.85"/>
    <s v="Computer"/>
    <x v="0"/>
    <s v="Windows"/>
    <n v="2"/>
    <n v="5"/>
    <n v="73.53"/>
  </r>
  <r>
    <x v="2730"/>
    <x v="1"/>
    <x v="1650"/>
    <x v="3248"/>
    <n v="76"/>
    <n v="3"/>
    <n v="76.67"/>
    <n v="230.01"/>
    <x v="2"/>
    <s v="Australia"/>
    <x v="2"/>
    <n v="1.7"/>
    <s v="Mobile"/>
    <x v="2"/>
    <s v="Windows"/>
    <n v="3"/>
    <n v="5"/>
    <n v="0"/>
  </r>
  <r>
    <x v="2731"/>
    <x v="1"/>
    <x v="1651"/>
    <x v="3249"/>
    <n v="90"/>
    <n v="2"/>
    <n v="21.51"/>
    <n v="43.02"/>
    <x v="0"/>
    <s v="Turkey"/>
    <x v="0"/>
    <n v="5.45"/>
    <s v="Computer"/>
    <x v="1"/>
    <s v="Windows"/>
    <n v="5"/>
    <n v="5"/>
    <n v="43.02"/>
  </r>
  <r>
    <x v="2732"/>
    <x v="1"/>
    <x v="1651"/>
    <x v="3250"/>
    <n v="15"/>
    <n v="2"/>
    <n v="6.32"/>
    <n v="12.64"/>
    <x v="0"/>
    <s v="Taiwan"/>
    <x v="2"/>
    <n v="6.02"/>
    <s v="Computer"/>
    <x v="0"/>
    <s v="Windows"/>
    <n v="5"/>
    <n v="4"/>
    <n v="12.64"/>
  </r>
  <r>
    <x v="488"/>
    <x v="1"/>
    <x v="1651"/>
    <x v="3251"/>
    <n v="85"/>
    <n v="2"/>
    <n v="68.31"/>
    <n v="136.62"/>
    <x v="0"/>
    <s v="Switzerland"/>
    <x v="2"/>
    <n v="6.13"/>
    <s v="Computer"/>
    <x v="1"/>
    <s v="Windows"/>
    <n v="5"/>
    <n v="5"/>
    <n v="136.62"/>
  </r>
  <r>
    <x v="2733"/>
    <x v="0"/>
    <x v="1652"/>
    <x v="3252"/>
    <n v="63"/>
    <n v="1"/>
    <n v="57.12"/>
    <n v="57.12"/>
    <x v="0"/>
    <s v="United Kingdom"/>
    <x v="2"/>
    <n v="8.01"/>
    <s v="Computer"/>
    <x v="0"/>
    <s v="Windows"/>
    <n v="4"/>
    <n v="5"/>
    <n v="57.12"/>
  </r>
  <r>
    <x v="1773"/>
    <x v="1"/>
    <x v="1652"/>
    <x v="3253"/>
    <n v="47"/>
    <n v="2"/>
    <n v="64.64"/>
    <n v="129.28"/>
    <x v="1"/>
    <s v="India"/>
    <x v="2"/>
    <n v="3.67"/>
    <s v="Mobile"/>
    <x v="2"/>
    <s v="Android"/>
    <n v="4"/>
    <n v="5"/>
    <n v="0"/>
  </r>
  <r>
    <x v="2734"/>
    <x v="0"/>
    <x v="1652"/>
    <x v="3254"/>
    <n v="18"/>
    <n v="2"/>
    <n v="1.97"/>
    <n v="3.94"/>
    <x v="3"/>
    <s v="Brazil"/>
    <x v="1"/>
    <n v="1.97"/>
    <s v="Mobile"/>
    <x v="2"/>
    <s v="Windows"/>
    <n v="5"/>
    <n v="5"/>
    <n v="0"/>
  </r>
  <r>
    <x v="2735"/>
    <x v="0"/>
    <x v="1653"/>
    <x v="3255"/>
    <n v="52"/>
    <n v="3"/>
    <n v="20.149999999999999"/>
    <n v="60.45"/>
    <x v="3"/>
    <s v="France"/>
    <x v="0"/>
    <n v="7.46"/>
    <s v="Computer"/>
    <x v="0"/>
    <s v="Windows"/>
    <n v="5"/>
    <n v="5"/>
    <n v="0"/>
  </r>
  <r>
    <x v="2736"/>
    <x v="1"/>
    <x v="1653"/>
    <x v="3256"/>
    <n v="90"/>
    <n v="1"/>
    <n v="21.51"/>
    <n v="21.51"/>
    <x v="0"/>
    <s v="Vietnam"/>
    <x v="0"/>
    <n v="7.25"/>
    <s v="Computer"/>
    <x v="1"/>
    <s v="Windows"/>
    <n v="4"/>
    <n v="4"/>
    <n v="21.51"/>
  </r>
  <r>
    <x v="2737"/>
    <x v="0"/>
    <x v="1654"/>
    <x v="3257"/>
    <n v="43"/>
    <n v="2"/>
    <n v="30.66"/>
    <n v="61.32"/>
    <x v="1"/>
    <s v="Italy"/>
    <x v="2"/>
    <n v="0.24"/>
    <s v="Computer"/>
    <x v="1"/>
    <s v="Windows"/>
    <n v="4"/>
    <n v="4"/>
    <n v="0"/>
  </r>
  <r>
    <x v="2738"/>
    <x v="0"/>
    <x v="1655"/>
    <x v="3258"/>
    <n v="46"/>
    <n v="3"/>
    <n v="9.8800000000000008"/>
    <n v="29.64"/>
    <x v="2"/>
    <s v="Egypt"/>
    <x v="0"/>
    <n v="4.16"/>
    <s v="Mobile"/>
    <x v="2"/>
    <s v="Windows"/>
    <n v="5"/>
    <n v="3"/>
    <n v="0"/>
  </r>
  <r>
    <x v="2157"/>
    <x v="1"/>
    <x v="1655"/>
    <x v="3259"/>
    <n v="46"/>
    <n v="3"/>
    <n v="9.8800000000000008"/>
    <n v="29.64"/>
    <x v="1"/>
    <s v="Russia"/>
    <x v="2"/>
    <n v="0.16"/>
    <s v="Computer"/>
    <x v="0"/>
    <s v="Windows"/>
    <n v="5"/>
    <n v="2"/>
    <n v="0"/>
  </r>
  <r>
    <x v="2739"/>
    <x v="1"/>
    <x v="1655"/>
    <x v="3260"/>
    <n v="73"/>
    <n v="2"/>
    <n v="30.57"/>
    <n v="61.14"/>
    <x v="1"/>
    <s v="United Kingdom"/>
    <x v="0"/>
    <n v="6.06"/>
    <s v="Computer"/>
    <x v="0"/>
    <s v="Windows"/>
    <n v="4"/>
    <n v="5"/>
    <n v="0"/>
  </r>
  <r>
    <x v="2740"/>
    <x v="1"/>
    <x v="1655"/>
    <x v="3261"/>
    <n v="23"/>
    <n v="3"/>
    <n v="95.72"/>
    <n v="287.16000000000003"/>
    <x v="0"/>
    <s v="Canada"/>
    <x v="2"/>
    <n v="2.15"/>
    <s v="Mobile"/>
    <x v="2"/>
    <s v="Android"/>
    <n v="5"/>
    <n v="5"/>
    <n v="287.16000000000003"/>
  </r>
  <r>
    <x v="1289"/>
    <x v="1"/>
    <x v="1656"/>
    <x v="3262"/>
    <n v="88"/>
    <n v="2"/>
    <n v="40.950000000000003"/>
    <n v="81.900000000000006"/>
    <x v="2"/>
    <s v="United Kingdom"/>
    <x v="0"/>
    <n v="0.34"/>
    <s v="Computer"/>
    <x v="0"/>
    <s v="Windows"/>
    <n v="3"/>
    <n v="3"/>
    <n v="0"/>
  </r>
  <r>
    <x v="2741"/>
    <x v="1"/>
    <x v="1656"/>
    <x v="3263"/>
    <n v="24"/>
    <n v="2"/>
    <n v="99.58"/>
    <n v="199.16"/>
    <x v="0"/>
    <s v="Japan"/>
    <x v="0"/>
    <n v="3.78"/>
    <s v="Computer"/>
    <x v="1"/>
    <s v="Windows"/>
    <n v="5"/>
    <n v="5"/>
    <n v="199.16"/>
  </r>
  <r>
    <x v="2742"/>
    <x v="0"/>
    <x v="1657"/>
    <x v="3264"/>
    <n v="88"/>
    <n v="2"/>
    <n v="40.950000000000003"/>
    <n v="81.900000000000006"/>
    <x v="0"/>
    <s v="Australia"/>
    <x v="1"/>
    <n v="7.31"/>
    <s v="Computer"/>
    <x v="0"/>
    <s v="Windows"/>
    <n v="5"/>
    <n v="4"/>
    <n v="81.900000000000006"/>
  </r>
  <r>
    <x v="2743"/>
    <x v="1"/>
    <x v="1657"/>
    <x v="3265"/>
    <n v="73"/>
    <n v="2"/>
    <n v="30.57"/>
    <n v="61.14"/>
    <x v="0"/>
    <s v="Brazil"/>
    <x v="2"/>
    <n v="8.7899999999999991"/>
    <s v="Mobile"/>
    <x v="3"/>
    <s v="iOS"/>
    <n v="5"/>
    <n v="5"/>
    <n v="61.14"/>
  </r>
  <r>
    <x v="2744"/>
    <x v="1"/>
    <x v="1658"/>
    <x v="3266"/>
    <n v="68"/>
    <n v="1"/>
    <n v="32.68"/>
    <n v="32.68"/>
    <x v="0"/>
    <s v="China"/>
    <x v="2"/>
    <n v="4.3099999999999996"/>
    <s v="Mobile"/>
    <x v="2"/>
    <s v="Windows"/>
    <n v="4"/>
    <n v="5"/>
    <n v="32.68"/>
  </r>
  <r>
    <x v="2745"/>
    <x v="0"/>
    <x v="1658"/>
    <x v="3267"/>
    <n v="24"/>
    <n v="3"/>
    <n v="99.58"/>
    <n v="298.74"/>
    <x v="0"/>
    <s v="India"/>
    <x v="2"/>
    <n v="0.78"/>
    <s v="Computer"/>
    <x v="1"/>
    <s v="Mac"/>
    <n v="5"/>
    <n v="4"/>
    <n v="298.74"/>
  </r>
  <r>
    <x v="2746"/>
    <x v="0"/>
    <x v="1659"/>
    <x v="3268"/>
    <n v="63"/>
    <n v="1"/>
    <n v="57.12"/>
    <n v="57.12"/>
    <x v="0"/>
    <s v="United States"/>
    <x v="0"/>
    <n v="3.59"/>
    <s v="Mobile"/>
    <x v="3"/>
    <s v="Android"/>
    <n v="5"/>
    <n v="5"/>
    <n v="57.12"/>
  </r>
  <r>
    <x v="2747"/>
    <x v="1"/>
    <x v="1660"/>
    <x v="3269"/>
    <n v="72"/>
    <n v="2"/>
    <n v="3.55"/>
    <n v="7.1"/>
    <x v="1"/>
    <s v="Japan"/>
    <x v="2"/>
    <n v="0.59"/>
    <s v="Mobile"/>
    <x v="3"/>
    <s v="Windows"/>
    <n v="5"/>
    <n v="4"/>
    <n v="0"/>
  </r>
  <r>
    <x v="913"/>
    <x v="1"/>
    <x v="1660"/>
    <x v="3270"/>
    <n v="5"/>
    <n v="1"/>
    <n v="11.97"/>
    <n v="11.97"/>
    <x v="1"/>
    <s v="Australia"/>
    <x v="2"/>
    <n v="1.52"/>
    <s v="Computer"/>
    <x v="1"/>
    <s v="Windows"/>
    <n v="4"/>
    <n v="4"/>
    <n v="0"/>
  </r>
  <r>
    <x v="2748"/>
    <x v="1"/>
    <x v="1661"/>
    <x v="3271"/>
    <n v="75"/>
    <n v="2"/>
    <n v="32.340000000000003"/>
    <n v="64.680000000000007"/>
    <x v="1"/>
    <s v="South Korea"/>
    <x v="2"/>
    <n v="4.29"/>
    <s v="Mobile"/>
    <x v="3"/>
    <s v="Android"/>
    <n v="4"/>
    <n v="5"/>
    <n v="0"/>
  </r>
  <r>
    <x v="2749"/>
    <x v="1"/>
    <x v="1662"/>
    <x v="3272"/>
    <n v="20"/>
    <n v="3"/>
    <n v="81.89"/>
    <n v="245.67"/>
    <x v="1"/>
    <s v="China"/>
    <x v="2"/>
    <n v="8.1999999999999993"/>
    <s v="Mobile"/>
    <x v="3"/>
    <s v="Android"/>
    <n v="2"/>
    <n v="4"/>
    <n v="0"/>
  </r>
  <r>
    <x v="2750"/>
    <x v="0"/>
    <x v="1662"/>
    <x v="3273"/>
    <n v="66"/>
    <n v="3"/>
    <n v="56.01"/>
    <n v="168.03"/>
    <x v="0"/>
    <s v="Switzerland"/>
    <x v="1"/>
    <n v="0.05"/>
    <s v="Computer"/>
    <x v="1"/>
    <s v="Windows"/>
    <n v="4"/>
    <n v="5"/>
    <n v="168.03"/>
  </r>
  <r>
    <x v="2751"/>
    <x v="1"/>
    <x v="1662"/>
    <x v="3274"/>
    <n v="59"/>
    <n v="3"/>
    <n v="79.569999999999993"/>
    <n v="238.71"/>
    <x v="0"/>
    <s v="Japan"/>
    <x v="2"/>
    <n v="9.8000000000000007"/>
    <s v="Computer"/>
    <x v="0"/>
    <s v="Windows"/>
    <n v="4"/>
    <n v="3"/>
    <n v="238.71"/>
  </r>
  <r>
    <x v="2752"/>
    <x v="1"/>
    <x v="1663"/>
    <x v="3275"/>
    <n v="97"/>
    <n v="2"/>
    <n v="56.74"/>
    <n v="113.48"/>
    <x v="1"/>
    <s v="Spain"/>
    <x v="0"/>
    <n v="3.72"/>
    <s v="Mobile"/>
    <x v="2"/>
    <s v="Windows"/>
    <n v="4"/>
    <n v="4"/>
    <n v="0"/>
  </r>
  <r>
    <x v="2753"/>
    <x v="1"/>
    <x v="1663"/>
    <x v="3276"/>
    <n v="92"/>
    <n v="2"/>
    <n v="58.5"/>
    <n v="117"/>
    <x v="1"/>
    <s v="Canada"/>
    <x v="2"/>
    <n v="8.75"/>
    <s v="Computer"/>
    <x v="1"/>
    <s v="Windows"/>
    <n v="5"/>
    <n v="5"/>
    <n v="0"/>
  </r>
  <r>
    <x v="119"/>
    <x v="1"/>
    <x v="1663"/>
    <x v="3277"/>
    <n v="35"/>
    <n v="2"/>
    <n v="78.78"/>
    <n v="157.56"/>
    <x v="0"/>
    <s v="Australia"/>
    <x v="2"/>
    <n v="9.3800000000000008"/>
    <s v="Computer"/>
    <x v="1"/>
    <s v="Windows"/>
    <n v="3"/>
    <n v="5"/>
    <n v="157.56"/>
  </r>
  <r>
    <x v="2754"/>
    <x v="1"/>
    <x v="1664"/>
    <x v="3278"/>
    <n v="35"/>
    <n v="2"/>
    <n v="78.78"/>
    <n v="157.56"/>
    <x v="0"/>
    <s v="China"/>
    <x v="0"/>
    <n v="8.84"/>
    <s v="Mobile"/>
    <x v="2"/>
    <s v="Android"/>
    <n v="5"/>
    <n v="5"/>
    <n v="157.56"/>
  </r>
  <r>
    <x v="2755"/>
    <x v="0"/>
    <x v="1664"/>
    <x v="3279"/>
    <n v="78"/>
    <n v="3"/>
    <n v="19.66"/>
    <n v="58.98"/>
    <x v="0"/>
    <s v="Argentina"/>
    <x v="2"/>
    <n v="0.37"/>
    <s v="Computer"/>
    <x v="0"/>
    <s v="Windows"/>
    <n v="5"/>
    <n v="5"/>
    <n v="58.98"/>
  </r>
  <r>
    <x v="2164"/>
    <x v="0"/>
    <x v="1665"/>
    <x v="3280"/>
    <n v="9"/>
    <n v="3"/>
    <n v="73.83"/>
    <n v="221.49"/>
    <x v="0"/>
    <s v="Japan"/>
    <x v="1"/>
    <n v="2.59"/>
    <s v="Mobile"/>
    <x v="3"/>
    <s v="Android"/>
    <n v="4"/>
    <n v="5"/>
    <n v="221.49"/>
  </r>
  <r>
    <x v="2756"/>
    <x v="1"/>
    <x v="1666"/>
    <x v="3281"/>
    <n v="43"/>
    <n v="3"/>
    <n v="30.66"/>
    <n v="91.98"/>
    <x v="0"/>
    <s v="South Korea"/>
    <x v="0"/>
    <n v="5.89"/>
    <s v="Computer"/>
    <x v="1"/>
    <s v="Mac"/>
    <n v="3"/>
    <n v="5"/>
    <n v="91.98"/>
  </r>
  <r>
    <x v="1099"/>
    <x v="0"/>
    <x v="1666"/>
    <x v="3282"/>
    <n v="86"/>
    <n v="2"/>
    <n v="93.47"/>
    <n v="186.94"/>
    <x v="1"/>
    <s v="Indonesia"/>
    <x v="2"/>
    <n v="2.94"/>
    <s v="Mobile"/>
    <x v="3"/>
    <s v="Android"/>
    <n v="5"/>
    <n v="4"/>
    <n v="0"/>
  </r>
  <r>
    <x v="190"/>
    <x v="1"/>
    <x v="1667"/>
    <x v="3283"/>
    <n v="59"/>
    <n v="2"/>
    <n v="79.569999999999993"/>
    <n v="159.13999999999999"/>
    <x v="0"/>
    <s v="United States"/>
    <x v="1"/>
    <n v="6.72"/>
    <s v="Computer"/>
    <x v="1"/>
    <s v="Windows"/>
    <n v="4"/>
    <n v="4"/>
    <n v="159.13999999999999"/>
  </r>
  <r>
    <x v="2757"/>
    <x v="0"/>
    <x v="1667"/>
    <x v="3284"/>
    <n v="24"/>
    <n v="3"/>
    <n v="99.58"/>
    <n v="298.74"/>
    <x v="1"/>
    <s v="Italy"/>
    <x v="2"/>
    <n v="3.73"/>
    <s v="Mobile"/>
    <x v="2"/>
    <s v="Android"/>
    <n v="5"/>
    <n v="4"/>
    <n v="0"/>
  </r>
  <r>
    <x v="2758"/>
    <x v="1"/>
    <x v="1668"/>
    <x v="3285"/>
    <n v="30"/>
    <n v="2"/>
    <n v="6.08"/>
    <n v="12.16"/>
    <x v="0"/>
    <s v="Italy"/>
    <x v="2"/>
    <n v="8.01"/>
    <s v="Mobile"/>
    <x v="3"/>
    <s v="Windows"/>
    <n v="5"/>
    <n v="5"/>
    <n v="12.16"/>
  </r>
  <r>
    <x v="2055"/>
    <x v="1"/>
    <x v="1669"/>
    <x v="3286"/>
    <n v="58"/>
    <n v="3"/>
    <n v="74.55"/>
    <n v="223.65"/>
    <x v="0"/>
    <s v="Canada"/>
    <x v="2"/>
    <n v="6.11"/>
    <s v="Mobile"/>
    <x v="2"/>
    <s v="Windows"/>
    <n v="4"/>
    <n v="5"/>
    <n v="223.65"/>
  </r>
  <r>
    <x v="2759"/>
    <x v="0"/>
    <x v="1669"/>
    <x v="3287"/>
    <n v="32"/>
    <n v="1"/>
    <n v="91.37"/>
    <n v="91.37"/>
    <x v="0"/>
    <s v="Japan"/>
    <x v="0"/>
    <n v="5.9"/>
    <s v="Computer"/>
    <x v="0"/>
    <s v="Windows"/>
    <n v="4"/>
    <n v="5"/>
    <n v="91.37"/>
  </r>
  <r>
    <x v="2760"/>
    <x v="1"/>
    <x v="1670"/>
    <x v="3288"/>
    <n v="92"/>
    <n v="3"/>
    <n v="58.5"/>
    <n v="175.5"/>
    <x v="0"/>
    <s v="Indonesia"/>
    <x v="2"/>
    <n v="7.92"/>
    <s v="Computer"/>
    <x v="0"/>
    <s v="Windows"/>
    <n v="3"/>
    <n v="4"/>
    <n v="175.5"/>
  </r>
  <r>
    <x v="2761"/>
    <x v="1"/>
    <x v="1671"/>
    <x v="3289"/>
    <n v="4"/>
    <n v="2"/>
    <n v="32.43"/>
    <n v="64.86"/>
    <x v="0"/>
    <s v="United Kingdom"/>
    <x v="2"/>
    <n v="5.0199999999999996"/>
    <s v="Mobile"/>
    <x v="3"/>
    <s v="Android"/>
    <n v="5"/>
    <n v="4"/>
    <n v="64.86"/>
  </r>
  <r>
    <x v="890"/>
    <x v="1"/>
    <x v="1672"/>
    <x v="3290"/>
    <n v="41"/>
    <n v="3"/>
    <n v="32.33"/>
    <n v="96.99"/>
    <x v="0"/>
    <s v="United States"/>
    <x v="0"/>
    <n v="1.27"/>
    <s v="Computer"/>
    <x v="1"/>
    <s v="Windows"/>
    <n v="5"/>
    <n v="4"/>
    <n v="96.99"/>
  </r>
  <r>
    <x v="2762"/>
    <x v="1"/>
    <x v="1673"/>
    <x v="3291"/>
    <n v="97"/>
    <n v="2"/>
    <n v="56.74"/>
    <n v="113.48"/>
    <x v="1"/>
    <s v="China"/>
    <x v="2"/>
    <n v="2.65"/>
    <s v="Mobile"/>
    <x v="3"/>
    <s v="Android"/>
    <n v="5"/>
    <n v="5"/>
    <n v="0"/>
  </r>
  <r>
    <x v="799"/>
    <x v="1"/>
    <x v="1674"/>
    <x v="3292"/>
    <n v="67"/>
    <n v="1"/>
    <n v="17.22"/>
    <n v="17.22"/>
    <x v="3"/>
    <s v="Netherlands"/>
    <x v="0"/>
    <n v="7.35"/>
    <s v="Computer"/>
    <x v="1"/>
    <s v="Windows"/>
    <n v="5"/>
    <n v="5"/>
    <n v="0"/>
  </r>
  <r>
    <x v="2763"/>
    <x v="1"/>
    <x v="1674"/>
    <x v="3293"/>
    <n v="10"/>
    <n v="1"/>
    <n v="19.34"/>
    <n v="19.34"/>
    <x v="0"/>
    <s v="Iran"/>
    <x v="1"/>
    <n v="8.2100000000000009"/>
    <s v="Computer"/>
    <x v="0"/>
    <s v="Windows"/>
    <n v="4"/>
    <n v="5"/>
    <n v="19.34"/>
  </r>
  <r>
    <x v="145"/>
    <x v="1"/>
    <x v="1674"/>
    <x v="3294"/>
    <n v="68"/>
    <n v="3"/>
    <n v="32.68"/>
    <n v="98.04"/>
    <x v="0"/>
    <s v="China"/>
    <x v="1"/>
    <n v="3.03"/>
    <s v="Mobile"/>
    <x v="3"/>
    <s v="Android"/>
    <n v="4"/>
    <n v="5"/>
    <n v="98.04"/>
  </r>
  <r>
    <x v="889"/>
    <x v="1"/>
    <x v="1675"/>
    <x v="3295"/>
    <n v="20"/>
    <n v="1"/>
    <n v="81.89"/>
    <n v="81.89"/>
    <x v="0"/>
    <s v="Canada"/>
    <x v="2"/>
    <n v="9.5399999999999991"/>
    <s v="Mobile"/>
    <x v="3"/>
    <s v="Android"/>
    <n v="3"/>
    <n v="4"/>
    <n v="81.89"/>
  </r>
  <r>
    <x v="2764"/>
    <x v="0"/>
    <x v="1675"/>
    <x v="3296"/>
    <n v="33"/>
    <n v="2"/>
    <n v="28.56"/>
    <n v="57.12"/>
    <x v="0"/>
    <s v="Italy"/>
    <x v="0"/>
    <n v="3.77"/>
    <s v="Computer"/>
    <x v="1"/>
    <s v="Windows"/>
    <n v="4"/>
    <n v="4"/>
    <n v="57.12"/>
  </r>
  <r>
    <x v="225"/>
    <x v="0"/>
    <x v="1676"/>
    <x v="3297"/>
    <n v="88"/>
    <n v="1"/>
    <n v="40.950000000000003"/>
    <n v="40.950000000000003"/>
    <x v="3"/>
    <s v="Switzerland"/>
    <x v="2"/>
    <n v="2.52"/>
    <s v="Mobile"/>
    <x v="3"/>
    <s v="Android"/>
    <n v="3"/>
    <n v="4"/>
    <n v="0"/>
  </r>
  <r>
    <x v="2765"/>
    <x v="1"/>
    <x v="1677"/>
    <x v="3298"/>
    <n v="100"/>
    <n v="1"/>
    <n v="98.59"/>
    <n v="98.59"/>
    <x v="1"/>
    <s v="Russia"/>
    <x v="0"/>
    <n v="6.85"/>
    <s v="Computer"/>
    <x v="0"/>
    <s v="Windows"/>
    <n v="5"/>
    <n v="5"/>
    <n v="0"/>
  </r>
  <r>
    <x v="2766"/>
    <x v="1"/>
    <x v="1677"/>
    <x v="3299"/>
    <n v="93"/>
    <n v="2"/>
    <n v="67.459999999999994"/>
    <n v="134.91999999999999"/>
    <x v="0"/>
    <s v="United States"/>
    <x v="2"/>
    <n v="5.42"/>
    <s v="Mobile"/>
    <x v="3"/>
    <s v="Android"/>
    <n v="3"/>
    <n v="5"/>
    <n v="134.91999999999999"/>
  </r>
  <r>
    <x v="787"/>
    <x v="1"/>
    <x v="1678"/>
    <x v="3300"/>
    <n v="41"/>
    <n v="3"/>
    <n v="32.33"/>
    <n v="96.99"/>
    <x v="3"/>
    <s v="Netherlands"/>
    <x v="2"/>
    <n v="4.13"/>
    <s v="Mobile"/>
    <x v="2"/>
    <s v="Windows"/>
    <n v="4"/>
    <n v="5"/>
    <n v="0"/>
  </r>
  <r>
    <x v="2767"/>
    <x v="1"/>
    <x v="1678"/>
    <x v="3301"/>
    <n v="21"/>
    <n v="3"/>
    <n v="98.91"/>
    <n v="296.73"/>
    <x v="0"/>
    <s v="South Korea"/>
    <x v="2"/>
    <n v="8.2200000000000006"/>
    <s v="Mobile"/>
    <x v="2"/>
    <s v="Windows"/>
    <n v="4"/>
    <n v="4"/>
    <n v="296.73"/>
  </r>
  <r>
    <x v="2768"/>
    <x v="1"/>
    <x v="1679"/>
    <x v="3302"/>
    <n v="16"/>
    <n v="3"/>
    <n v="39.33"/>
    <n v="117.99"/>
    <x v="1"/>
    <s v="Japan"/>
    <x v="1"/>
    <n v="8.36"/>
    <s v="Mobile"/>
    <x v="3"/>
    <s v="Android"/>
    <n v="5"/>
    <n v="5"/>
    <n v="0"/>
  </r>
  <r>
    <x v="2769"/>
    <x v="1"/>
    <x v="1679"/>
    <x v="3303"/>
    <n v="51"/>
    <n v="1"/>
    <n v="50.59"/>
    <n v="50.59"/>
    <x v="1"/>
    <s v="Indonesia"/>
    <x v="0"/>
    <n v="1.33"/>
    <s v="Computer"/>
    <x v="0"/>
    <s v="Windows"/>
    <n v="4"/>
    <n v="1"/>
    <n v="0"/>
  </r>
  <r>
    <x v="2770"/>
    <x v="1"/>
    <x v="1680"/>
    <x v="3304"/>
    <n v="1"/>
    <n v="1"/>
    <n v="81.91"/>
    <n v="81.91"/>
    <x v="0"/>
    <s v="Indonesia"/>
    <x v="2"/>
    <n v="8.8800000000000008"/>
    <s v="Computer"/>
    <x v="1"/>
    <s v="Mac"/>
    <n v="5"/>
    <n v="4"/>
    <n v="81.91"/>
  </r>
  <r>
    <x v="2771"/>
    <x v="0"/>
    <x v="1681"/>
    <x v="3305"/>
    <n v="77"/>
    <n v="2"/>
    <n v="20.399999999999999"/>
    <n v="40.799999999999997"/>
    <x v="0"/>
    <s v="Japan"/>
    <x v="2"/>
    <n v="8.6"/>
    <s v="Computer"/>
    <x v="1"/>
    <s v="Windows"/>
    <n v="4"/>
    <n v="3"/>
    <n v="40.799999999999997"/>
  </r>
  <r>
    <x v="2772"/>
    <x v="1"/>
    <x v="1682"/>
    <x v="3306"/>
    <n v="11"/>
    <n v="2"/>
    <n v="4.3099999999999996"/>
    <n v="8.6199999999999992"/>
    <x v="0"/>
    <s v="Italy"/>
    <x v="2"/>
    <n v="5.26"/>
    <s v="Computer"/>
    <x v="0"/>
    <s v="Windows"/>
    <n v="5"/>
    <n v="5"/>
    <n v="8.6199999999999992"/>
  </r>
  <r>
    <x v="2733"/>
    <x v="0"/>
    <x v="1682"/>
    <x v="3307"/>
    <n v="60"/>
    <n v="3"/>
    <n v="91.28"/>
    <n v="273.83999999999997"/>
    <x v="1"/>
    <s v="Mexico"/>
    <x v="0"/>
    <n v="8.35"/>
    <s v="Mobile"/>
    <x v="3"/>
    <s v="Android"/>
    <n v="3"/>
    <n v="3"/>
    <n v="0"/>
  </r>
  <r>
    <x v="2154"/>
    <x v="1"/>
    <x v="1682"/>
    <x v="3308"/>
    <n v="94"/>
    <n v="2"/>
    <n v="17.63"/>
    <n v="35.26"/>
    <x v="0"/>
    <s v="United Kingdom"/>
    <x v="2"/>
    <n v="7.09"/>
    <s v="Computer"/>
    <x v="1"/>
    <s v="Mac"/>
    <n v="5"/>
    <n v="4"/>
    <n v="35.26"/>
  </r>
  <r>
    <x v="2501"/>
    <x v="0"/>
    <x v="1683"/>
    <x v="3309"/>
    <n v="38"/>
    <n v="3"/>
    <n v="26.03"/>
    <n v="78.09"/>
    <x v="0"/>
    <s v="Spain"/>
    <x v="2"/>
    <n v="3.02"/>
    <s v="Mobile"/>
    <x v="2"/>
    <s v="Windows"/>
    <n v="3"/>
    <n v="4"/>
    <n v="78.09"/>
  </r>
  <r>
    <x v="2773"/>
    <x v="1"/>
    <x v="1683"/>
    <x v="3310"/>
    <n v="4"/>
    <n v="3"/>
    <n v="32.43"/>
    <n v="97.29"/>
    <x v="0"/>
    <s v="Turkey"/>
    <x v="0"/>
    <n v="3.58"/>
    <s v="Mobile"/>
    <x v="2"/>
    <s v="Android"/>
    <n v="5"/>
    <n v="3"/>
    <n v="97.29"/>
  </r>
  <r>
    <x v="836"/>
    <x v="1"/>
    <x v="1683"/>
    <x v="3311"/>
    <n v="87"/>
    <n v="3"/>
    <n v="50.56"/>
    <n v="151.68"/>
    <x v="0"/>
    <s v="Canada"/>
    <x v="0"/>
    <n v="3.77"/>
    <s v="Mobile"/>
    <x v="3"/>
    <s v="Windows"/>
    <n v="1"/>
    <n v="5"/>
    <n v="151.68"/>
  </r>
  <r>
    <x v="2774"/>
    <x v="0"/>
    <x v="1684"/>
    <x v="3312"/>
    <n v="29"/>
    <n v="3"/>
    <n v="1.91"/>
    <n v="5.73"/>
    <x v="1"/>
    <s v="Brazil"/>
    <x v="1"/>
    <n v="7.69"/>
    <s v="Mobile"/>
    <x v="2"/>
    <s v="Windows"/>
    <n v="5"/>
    <n v="5"/>
    <n v="0"/>
  </r>
  <r>
    <x v="2775"/>
    <x v="0"/>
    <x v="1684"/>
    <x v="3313"/>
    <n v="15"/>
    <n v="1"/>
    <n v="6.32"/>
    <n v="6.32"/>
    <x v="0"/>
    <s v="Turkey"/>
    <x v="2"/>
    <n v="2.0099999999999998"/>
    <s v="Computer"/>
    <x v="1"/>
    <s v="Windows"/>
    <n v="3"/>
    <n v="4"/>
    <n v="6.32"/>
  </r>
  <r>
    <x v="2776"/>
    <x v="1"/>
    <x v="1685"/>
    <x v="3314"/>
    <n v="58"/>
    <n v="1"/>
    <n v="74.55"/>
    <n v="74.55"/>
    <x v="0"/>
    <s v="Netherlands"/>
    <x v="2"/>
    <n v="0.31"/>
    <s v="Computer"/>
    <x v="0"/>
    <s v="Windows"/>
    <n v="5"/>
    <n v="4"/>
    <n v="74.55"/>
  </r>
  <r>
    <x v="2777"/>
    <x v="1"/>
    <x v="1685"/>
    <x v="3315"/>
    <n v="67"/>
    <n v="2"/>
    <n v="17.22"/>
    <n v="34.44"/>
    <x v="0"/>
    <s v="Russia"/>
    <x v="1"/>
    <n v="4.18"/>
    <s v="Computer"/>
    <x v="0"/>
    <s v="Windows"/>
    <n v="5"/>
    <n v="4"/>
    <n v="34.44"/>
  </r>
  <r>
    <x v="2778"/>
    <x v="0"/>
    <x v="1686"/>
    <x v="3316"/>
    <n v="56"/>
    <n v="3"/>
    <n v="87.34"/>
    <n v="262.02"/>
    <x v="0"/>
    <s v="Taiwan"/>
    <x v="2"/>
    <n v="6.78"/>
    <s v="Computer"/>
    <x v="1"/>
    <s v="Windows"/>
    <n v="4"/>
    <n v="4"/>
    <n v="262.02"/>
  </r>
  <r>
    <x v="2697"/>
    <x v="1"/>
    <x v="1686"/>
    <x v="3317"/>
    <n v="97"/>
    <n v="3"/>
    <n v="56.74"/>
    <n v="170.22"/>
    <x v="1"/>
    <s v="Mexico"/>
    <x v="0"/>
    <n v="8.42"/>
    <s v="Mobile"/>
    <x v="2"/>
    <s v="Android"/>
    <n v="4"/>
    <n v="5"/>
    <n v="0"/>
  </r>
  <r>
    <x v="654"/>
    <x v="1"/>
    <x v="1687"/>
    <x v="3318"/>
    <n v="32"/>
    <n v="1"/>
    <n v="91.37"/>
    <n v="91.37"/>
    <x v="1"/>
    <s v="Vietnam"/>
    <x v="2"/>
    <n v="1.1000000000000001"/>
    <s v="Computer"/>
    <x v="1"/>
    <s v="Windows"/>
    <n v="4"/>
    <n v="5"/>
    <n v="0"/>
  </r>
  <r>
    <x v="2779"/>
    <x v="1"/>
    <x v="1688"/>
    <x v="3319"/>
    <n v="42"/>
    <n v="3"/>
    <n v="74.77"/>
    <n v="224.31"/>
    <x v="3"/>
    <s v="Belgium"/>
    <x v="2"/>
    <n v="8.94"/>
    <s v="Computer"/>
    <x v="0"/>
    <s v="Windows"/>
    <n v="5"/>
    <n v="4"/>
    <n v="0"/>
  </r>
  <r>
    <x v="2780"/>
    <x v="1"/>
    <x v="1688"/>
    <x v="3320"/>
    <n v="45"/>
    <n v="2"/>
    <n v="3.67"/>
    <n v="7.34"/>
    <x v="0"/>
    <s v="Switzerland"/>
    <x v="1"/>
    <n v="0.61"/>
    <s v="Computer"/>
    <x v="1"/>
    <s v="Windows"/>
    <n v="5"/>
    <n v="5"/>
    <n v="7.34"/>
  </r>
  <r>
    <x v="2781"/>
    <x v="0"/>
    <x v="1688"/>
    <x v="3321"/>
    <n v="69"/>
    <n v="2"/>
    <n v="96.47"/>
    <n v="192.94"/>
    <x v="0"/>
    <s v="Russia"/>
    <x v="0"/>
    <n v="1.38"/>
    <s v="Mobile"/>
    <x v="2"/>
    <s v="Android"/>
    <n v="4"/>
    <n v="4"/>
    <n v="192.94"/>
  </r>
  <r>
    <x v="2782"/>
    <x v="0"/>
    <x v="1689"/>
    <x v="3322"/>
    <n v="4"/>
    <n v="1"/>
    <n v="32.43"/>
    <n v="32.43"/>
    <x v="0"/>
    <s v="Germany"/>
    <x v="1"/>
    <n v="5.62"/>
    <s v="Computer"/>
    <x v="1"/>
    <s v="Windows"/>
    <n v="5"/>
    <n v="4"/>
    <n v="32.43"/>
  </r>
  <r>
    <x v="2783"/>
    <x v="0"/>
    <x v="1689"/>
    <x v="3323"/>
    <n v="19"/>
    <n v="2"/>
    <n v="13.2"/>
    <n v="26.4"/>
    <x v="0"/>
    <s v="China"/>
    <x v="2"/>
    <n v="0.96"/>
    <s v="Computer"/>
    <x v="1"/>
    <s v="Linux"/>
    <n v="5"/>
    <n v="4"/>
    <n v="26.4"/>
  </r>
  <r>
    <x v="333"/>
    <x v="0"/>
    <x v="1689"/>
    <x v="3324"/>
    <n v="9"/>
    <n v="2"/>
    <n v="73.83"/>
    <n v="147.66"/>
    <x v="0"/>
    <s v="Italy"/>
    <x v="2"/>
    <n v="4.3"/>
    <s v="Mobile"/>
    <x v="2"/>
    <s v="Android"/>
    <n v="5"/>
    <n v="5"/>
    <n v="147.66"/>
  </r>
  <r>
    <x v="2784"/>
    <x v="1"/>
    <x v="1690"/>
    <x v="3325"/>
    <n v="93"/>
    <n v="2"/>
    <n v="67.459999999999994"/>
    <n v="134.91999999999999"/>
    <x v="0"/>
    <s v="Japan"/>
    <x v="2"/>
    <n v="0.61"/>
    <s v="Computer"/>
    <x v="1"/>
    <s v="Windows"/>
    <n v="3"/>
    <n v="4"/>
    <n v="134.91999999999999"/>
  </r>
  <r>
    <x v="2416"/>
    <x v="1"/>
    <x v="1691"/>
    <x v="3326"/>
    <n v="75"/>
    <n v="2"/>
    <n v="32.340000000000003"/>
    <n v="64.680000000000007"/>
    <x v="0"/>
    <s v="Germany"/>
    <x v="2"/>
    <n v="9.6300000000000008"/>
    <s v="Computer"/>
    <x v="1"/>
    <s v="Windows"/>
    <n v="5"/>
    <n v="5"/>
    <n v="64.680000000000007"/>
  </r>
  <r>
    <x v="2785"/>
    <x v="1"/>
    <x v="1691"/>
    <x v="3327"/>
    <n v="69"/>
    <n v="1"/>
    <n v="96.47"/>
    <n v="96.47"/>
    <x v="0"/>
    <s v="China"/>
    <x v="2"/>
    <n v="2.0299999999999998"/>
    <s v="Mobile"/>
    <x v="3"/>
    <s v="Android"/>
    <n v="3"/>
    <n v="5"/>
    <n v="96.47"/>
  </r>
  <r>
    <x v="2786"/>
    <x v="1"/>
    <x v="1691"/>
    <x v="3328"/>
    <n v="75"/>
    <n v="2"/>
    <n v="32.340000000000003"/>
    <n v="64.680000000000007"/>
    <x v="0"/>
    <s v="Japan"/>
    <x v="2"/>
    <n v="2.41"/>
    <s v="Computer"/>
    <x v="0"/>
    <s v="Windows"/>
    <n v="4"/>
    <n v="5"/>
    <n v="64.680000000000007"/>
  </r>
  <r>
    <x v="782"/>
    <x v="1"/>
    <x v="1692"/>
    <x v="3329"/>
    <n v="28"/>
    <n v="3"/>
    <n v="5.32"/>
    <n v="15.96"/>
    <x v="3"/>
    <s v="Saudi Arabia"/>
    <x v="2"/>
    <n v="2.2999999999999998"/>
    <s v="Computer"/>
    <x v="0"/>
    <s v="Windows"/>
    <n v="5"/>
    <n v="5"/>
    <n v="0"/>
  </r>
  <r>
    <x v="2787"/>
    <x v="1"/>
    <x v="1692"/>
    <x v="3330"/>
    <n v="47"/>
    <n v="2"/>
    <n v="64.64"/>
    <n v="129.28"/>
    <x v="3"/>
    <s v="Russia"/>
    <x v="0"/>
    <n v="9.7200000000000006"/>
    <s v="Computer"/>
    <x v="0"/>
    <s v="Linux"/>
    <n v="3"/>
    <n v="4"/>
    <n v="0"/>
  </r>
  <r>
    <x v="682"/>
    <x v="1"/>
    <x v="1693"/>
    <x v="3331"/>
    <n v="31"/>
    <n v="2"/>
    <n v="43.5"/>
    <n v="87"/>
    <x v="0"/>
    <s v="United Kingdom"/>
    <x v="0"/>
    <n v="3.5"/>
    <s v="Mobile"/>
    <x v="3"/>
    <s v="Android"/>
    <n v="5"/>
    <n v="4"/>
    <n v="87"/>
  </r>
  <r>
    <x v="920"/>
    <x v="1"/>
    <x v="1693"/>
    <x v="3332"/>
    <n v="67"/>
    <n v="2"/>
    <n v="17.22"/>
    <n v="34.44"/>
    <x v="0"/>
    <s v="Taiwan"/>
    <x v="2"/>
    <n v="0.53"/>
    <s v="Computer"/>
    <x v="1"/>
    <s v="Windows"/>
    <n v="3"/>
    <n v="4"/>
    <n v="34.44"/>
  </r>
  <r>
    <x v="2788"/>
    <x v="1"/>
    <x v="1694"/>
    <x v="3333"/>
    <n v="1"/>
    <n v="3"/>
    <n v="81.91"/>
    <n v="245.73"/>
    <x v="0"/>
    <s v="Japan"/>
    <x v="1"/>
    <n v="1.1599999999999999"/>
    <s v="Mobile"/>
    <x v="3"/>
    <s v="Android"/>
    <n v="5"/>
    <n v="3"/>
    <n v="245.73"/>
  </r>
  <r>
    <x v="2789"/>
    <x v="1"/>
    <x v="1694"/>
    <x v="3334"/>
    <n v="61"/>
    <n v="3"/>
    <n v="70.34"/>
    <n v="211.02"/>
    <x v="1"/>
    <s v="Russia"/>
    <x v="2"/>
    <n v="4.8600000000000003"/>
    <s v="Computer"/>
    <x v="0"/>
    <s v="Windows"/>
    <n v="4"/>
    <n v="4"/>
    <n v="0"/>
  </r>
  <r>
    <x v="2790"/>
    <x v="1"/>
    <x v="1695"/>
    <x v="3335"/>
    <n v="64"/>
    <n v="2"/>
    <n v="35.229999999999997"/>
    <n v="70.459999999999994"/>
    <x v="0"/>
    <s v="Japan"/>
    <x v="2"/>
    <n v="2.87"/>
    <s v="Computer"/>
    <x v="0"/>
    <s v="Windows"/>
    <n v="4"/>
    <n v="5"/>
    <n v="70.459999999999994"/>
  </r>
  <r>
    <x v="507"/>
    <x v="0"/>
    <x v="1695"/>
    <x v="3336"/>
    <n v="78"/>
    <n v="3"/>
    <n v="19.66"/>
    <n v="58.98"/>
    <x v="0"/>
    <s v="Canada"/>
    <x v="0"/>
    <n v="5.28"/>
    <s v="Computer"/>
    <x v="1"/>
    <s v="Linux"/>
    <n v="4"/>
    <n v="5"/>
    <n v="58.98"/>
  </r>
  <r>
    <x v="2791"/>
    <x v="1"/>
    <x v="1696"/>
    <x v="3337"/>
    <n v="34"/>
    <n v="1"/>
    <n v="48.24"/>
    <n v="48.24"/>
    <x v="1"/>
    <s v="United States"/>
    <x v="2"/>
    <n v="3.96"/>
    <s v="Computer"/>
    <x v="0"/>
    <s v="Windows"/>
    <n v="5"/>
    <n v="5"/>
    <n v="0"/>
  </r>
  <r>
    <x v="1903"/>
    <x v="1"/>
    <x v="1696"/>
    <x v="3338"/>
    <n v="23"/>
    <n v="1"/>
    <n v="95.72"/>
    <n v="95.72"/>
    <x v="2"/>
    <s v="Canada"/>
    <x v="0"/>
    <n v="5.98"/>
    <s v="Computer"/>
    <x v="1"/>
    <s v="Windows"/>
    <n v="4"/>
    <n v="5"/>
    <n v="0"/>
  </r>
  <r>
    <x v="2792"/>
    <x v="1"/>
    <x v="1697"/>
    <x v="3339"/>
    <n v="64"/>
    <n v="2"/>
    <n v="35.229999999999997"/>
    <n v="70.459999999999994"/>
    <x v="3"/>
    <s v="Mexico"/>
    <x v="1"/>
    <n v="7.96"/>
    <s v="Computer"/>
    <x v="1"/>
    <s v="Windows"/>
    <n v="5"/>
    <n v="3"/>
    <n v="0"/>
  </r>
  <r>
    <x v="2793"/>
    <x v="0"/>
    <x v="1697"/>
    <x v="3340"/>
    <n v="85"/>
    <n v="1"/>
    <n v="68.31"/>
    <n v="68.31"/>
    <x v="3"/>
    <s v="Nigeria"/>
    <x v="0"/>
    <n v="8.3800000000000008"/>
    <s v="Computer"/>
    <x v="0"/>
    <s v="Linux"/>
    <n v="4"/>
    <n v="5"/>
    <n v="0"/>
  </r>
  <r>
    <x v="2794"/>
    <x v="0"/>
    <x v="1697"/>
    <x v="3341"/>
    <n v="69"/>
    <n v="3"/>
    <n v="96.47"/>
    <n v="289.41000000000003"/>
    <x v="0"/>
    <s v="United States"/>
    <x v="2"/>
    <n v="6.47"/>
    <s v="Mobile"/>
    <x v="3"/>
    <s v="Android"/>
    <n v="4"/>
    <n v="4"/>
    <n v="289.41000000000003"/>
  </r>
  <r>
    <x v="2795"/>
    <x v="1"/>
    <x v="1698"/>
    <x v="3342"/>
    <n v="13"/>
    <n v="1"/>
    <n v="41.29"/>
    <n v="41.29"/>
    <x v="0"/>
    <s v="Argentina"/>
    <x v="0"/>
    <n v="1.37"/>
    <s v="Computer"/>
    <x v="0"/>
    <s v="Linux"/>
    <n v="5"/>
    <n v="5"/>
    <n v="41.29"/>
  </r>
  <r>
    <x v="2796"/>
    <x v="1"/>
    <x v="1699"/>
    <x v="3343"/>
    <n v="39"/>
    <n v="1"/>
    <n v="41.61"/>
    <n v="41.61"/>
    <x v="0"/>
    <s v="Taiwan"/>
    <x v="0"/>
    <n v="7.92"/>
    <s v="Mobile"/>
    <x v="3"/>
    <s v="Android"/>
    <n v="5"/>
    <n v="4"/>
    <n v="41.61"/>
  </r>
  <r>
    <x v="2411"/>
    <x v="1"/>
    <x v="1699"/>
    <x v="3344"/>
    <n v="91"/>
    <n v="1"/>
    <n v="67.48"/>
    <n v="67.48"/>
    <x v="1"/>
    <s v="Netherlands"/>
    <x v="2"/>
    <n v="1.28"/>
    <s v="Computer"/>
    <x v="0"/>
    <s v="Linux"/>
    <n v="5"/>
    <n v="5"/>
    <n v="0"/>
  </r>
  <r>
    <x v="2797"/>
    <x v="0"/>
    <x v="1699"/>
    <x v="3345"/>
    <n v="17"/>
    <n v="2"/>
    <n v="18.86"/>
    <n v="37.72"/>
    <x v="2"/>
    <s v="United States"/>
    <x v="2"/>
    <n v="7.05"/>
    <s v="Computer"/>
    <x v="1"/>
    <s v="Windows"/>
    <n v="3"/>
    <n v="5"/>
    <n v="0"/>
  </r>
  <r>
    <x v="2798"/>
    <x v="0"/>
    <x v="1700"/>
    <x v="3346"/>
    <n v="53"/>
    <n v="2"/>
    <n v="7.51"/>
    <n v="15.02"/>
    <x v="3"/>
    <s v="France"/>
    <x v="2"/>
    <n v="0.76"/>
    <s v="Mobile"/>
    <x v="3"/>
    <s v="Android"/>
    <n v="5"/>
    <n v="3"/>
    <n v="0"/>
  </r>
  <r>
    <x v="2799"/>
    <x v="1"/>
    <x v="1700"/>
    <x v="3347"/>
    <n v="2"/>
    <n v="1"/>
    <n v="33.11"/>
    <n v="33.11"/>
    <x v="0"/>
    <s v="Japan"/>
    <x v="0"/>
    <n v="2.44"/>
    <s v="Computer"/>
    <x v="1"/>
    <s v="Mac"/>
    <n v="4"/>
    <n v="5"/>
    <n v="33.11"/>
  </r>
  <r>
    <x v="2800"/>
    <x v="0"/>
    <x v="1701"/>
    <x v="3348"/>
    <n v="39"/>
    <n v="3"/>
    <n v="41.61"/>
    <n v="124.83"/>
    <x v="1"/>
    <s v="China"/>
    <x v="1"/>
    <n v="2.37"/>
    <s v="Computer"/>
    <x v="1"/>
    <s v="Windows"/>
    <n v="4"/>
    <n v="5"/>
    <n v="0"/>
  </r>
  <r>
    <x v="2801"/>
    <x v="0"/>
    <x v="1701"/>
    <x v="3349"/>
    <n v="8"/>
    <n v="3"/>
    <n v="67.180000000000007"/>
    <n v="201.54"/>
    <x v="0"/>
    <s v="Netherlands"/>
    <x v="1"/>
    <n v="1.71"/>
    <s v="Mobile"/>
    <x v="3"/>
    <s v="Android"/>
    <n v="5"/>
    <n v="3"/>
    <n v="201.54"/>
  </r>
  <r>
    <x v="2802"/>
    <x v="1"/>
    <x v="1702"/>
    <x v="3350"/>
    <n v="74"/>
    <n v="2"/>
    <n v="33.51"/>
    <n v="67.02"/>
    <x v="3"/>
    <s v="Turkey"/>
    <x v="0"/>
    <n v="3.59"/>
    <s v="Computer"/>
    <x v="0"/>
    <s v="Windows"/>
    <n v="5"/>
    <n v="5"/>
    <n v="0"/>
  </r>
  <r>
    <x v="2803"/>
    <x v="0"/>
    <x v="1703"/>
    <x v="3351"/>
    <n v="15"/>
    <n v="1"/>
    <n v="6.32"/>
    <n v="6.32"/>
    <x v="0"/>
    <s v="Italy"/>
    <x v="1"/>
    <n v="3.01"/>
    <s v="Computer"/>
    <x v="1"/>
    <s v="Windows"/>
    <n v="4"/>
    <n v="4"/>
    <n v="6.32"/>
  </r>
  <r>
    <x v="1196"/>
    <x v="0"/>
    <x v="1704"/>
    <x v="3352"/>
    <n v="85"/>
    <n v="2"/>
    <n v="68.31"/>
    <n v="136.62"/>
    <x v="0"/>
    <s v="Netherlands"/>
    <x v="2"/>
    <n v="7.7"/>
    <s v="Computer"/>
    <x v="0"/>
    <s v="Windows"/>
    <n v="5"/>
    <n v="5"/>
    <n v="136.62"/>
  </r>
  <r>
    <x v="1434"/>
    <x v="1"/>
    <x v="1705"/>
    <x v="3353"/>
    <n v="77"/>
    <n v="3"/>
    <n v="20.399999999999999"/>
    <n v="61.2"/>
    <x v="2"/>
    <s v="Mexico"/>
    <x v="0"/>
    <n v="7.47"/>
    <s v="Mobile"/>
    <x v="2"/>
    <s v="Android"/>
    <n v="5"/>
    <n v="4"/>
    <n v="0"/>
  </r>
  <r>
    <x v="2804"/>
    <x v="1"/>
    <x v="1705"/>
    <x v="3354"/>
    <n v="61"/>
    <n v="3"/>
    <n v="70.34"/>
    <n v="211.02"/>
    <x v="0"/>
    <s v="Canada"/>
    <x v="1"/>
    <n v="9.0399999999999991"/>
    <s v="Computer"/>
    <x v="0"/>
    <s v="Windows"/>
    <n v="5"/>
    <n v="5"/>
    <n v="211.02"/>
  </r>
  <r>
    <x v="2706"/>
    <x v="0"/>
    <x v="1706"/>
    <x v="3355"/>
    <n v="77"/>
    <n v="3"/>
    <n v="20.399999999999999"/>
    <n v="61.2"/>
    <x v="1"/>
    <s v="Vietnam"/>
    <x v="2"/>
    <n v="4.37"/>
    <s v="Mobile"/>
    <x v="3"/>
    <s v="Android"/>
    <n v="5"/>
    <n v="5"/>
    <n v="0"/>
  </r>
  <r>
    <x v="2805"/>
    <x v="0"/>
    <x v="1706"/>
    <x v="3356"/>
    <n v="47"/>
    <n v="3"/>
    <n v="64.64"/>
    <n v="193.92"/>
    <x v="1"/>
    <s v="Mexico"/>
    <x v="2"/>
    <n v="4.05"/>
    <s v="Computer"/>
    <x v="1"/>
    <s v="Windows"/>
    <n v="5"/>
    <n v="5"/>
    <n v="0"/>
  </r>
  <r>
    <x v="2806"/>
    <x v="1"/>
    <x v="1707"/>
    <x v="3357"/>
    <n v="12"/>
    <n v="3"/>
    <n v="86.11"/>
    <n v="258.33"/>
    <x v="3"/>
    <s v="United Kingdom"/>
    <x v="2"/>
    <n v="4.21"/>
    <s v="Computer"/>
    <x v="1"/>
    <s v="Windows"/>
    <n v="5"/>
    <n v="5"/>
    <n v="0"/>
  </r>
  <r>
    <x v="2807"/>
    <x v="1"/>
    <x v="1707"/>
    <x v="3358"/>
    <n v="32"/>
    <n v="2"/>
    <n v="91.37"/>
    <n v="182.74"/>
    <x v="0"/>
    <s v="India"/>
    <x v="2"/>
    <n v="4.04"/>
    <s v="Mobile"/>
    <x v="2"/>
    <s v="Windows"/>
    <n v="5"/>
    <n v="5"/>
    <n v="182.74"/>
  </r>
  <r>
    <x v="2808"/>
    <x v="0"/>
    <x v="1708"/>
    <x v="3359"/>
    <n v="19"/>
    <n v="1"/>
    <n v="13.2"/>
    <n v="13.2"/>
    <x v="0"/>
    <s v="Mexico"/>
    <x v="1"/>
    <n v="4.6900000000000004"/>
    <s v="Computer"/>
    <x v="1"/>
    <s v="Windows"/>
    <n v="5"/>
    <n v="5"/>
    <n v="13.2"/>
  </r>
  <r>
    <x v="2493"/>
    <x v="1"/>
    <x v="1708"/>
    <x v="3360"/>
    <n v="42"/>
    <n v="1"/>
    <n v="74.77"/>
    <n v="74.77"/>
    <x v="2"/>
    <s v="India"/>
    <x v="1"/>
    <n v="0.46"/>
    <s v="Mobile"/>
    <x v="3"/>
    <s v="Android"/>
    <n v="5"/>
    <n v="5"/>
    <n v="0"/>
  </r>
  <r>
    <x v="1195"/>
    <x v="1"/>
    <x v="1709"/>
    <x v="3361"/>
    <n v="81"/>
    <n v="3"/>
    <n v="52.96"/>
    <n v="158.88"/>
    <x v="0"/>
    <s v="United States"/>
    <x v="0"/>
    <n v="4.95"/>
    <s v="Computer"/>
    <x v="0"/>
    <s v="Linux"/>
    <n v="4"/>
    <n v="3"/>
    <n v="158.88"/>
  </r>
  <r>
    <x v="1397"/>
    <x v="0"/>
    <x v="1710"/>
    <x v="3362"/>
    <n v="30"/>
    <n v="1"/>
    <n v="6.08"/>
    <n v="6.08"/>
    <x v="3"/>
    <s v="United States"/>
    <x v="0"/>
    <n v="1.46"/>
    <s v="Computer"/>
    <x v="1"/>
    <s v="Windows"/>
    <n v="5"/>
    <n v="4"/>
    <n v="0"/>
  </r>
  <r>
    <x v="2421"/>
    <x v="1"/>
    <x v="1711"/>
    <x v="3363"/>
    <n v="35"/>
    <n v="1"/>
    <n v="78.78"/>
    <n v="78.78"/>
    <x v="0"/>
    <s v="Italy"/>
    <x v="2"/>
    <n v="3.34"/>
    <s v="Computer"/>
    <x v="0"/>
    <s v="Windows"/>
    <n v="5"/>
    <n v="5"/>
    <n v="78.78"/>
  </r>
  <r>
    <x v="2809"/>
    <x v="0"/>
    <x v="1711"/>
    <x v="3364"/>
    <n v="81"/>
    <n v="3"/>
    <n v="52.96"/>
    <n v="158.88"/>
    <x v="0"/>
    <s v="Germany"/>
    <x v="2"/>
    <n v="7.03"/>
    <s v="Computer"/>
    <x v="1"/>
    <s v="Windows"/>
    <n v="3"/>
    <n v="5"/>
    <n v="158.88"/>
  </r>
  <r>
    <x v="14"/>
    <x v="1"/>
    <x v="1712"/>
    <x v="3365"/>
    <n v="71"/>
    <n v="1"/>
    <n v="57.53"/>
    <n v="57.53"/>
    <x v="0"/>
    <s v="India"/>
    <x v="1"/>
    <n v="9.9"/>
    <s v="Computer"/>
    <x v="0"/>
    <s v="Windows"/>
    <n v="5"/>
    <n v="4"/>
    <n v="57.53"/>
  </r>
  <r>
    <x v="2810"/>
    <x v="1"/>
    <x v="1713"/>
    <x v="3366"/>
    <n v="18"/>
    <n v="2"/>
    <n v="1.97"/>
    <n v="3.94"/>
    <x v="0"/>
    <s v="Japan"/>
    <x v="2"/>
    <n v="7.44"/>
    <s v="Computer"/>
    <x v="0"/>
    <s v="Windows"/>
    <n v="5"/>
    <n v="4"/>
    <n v="3.94"/>
  </r>
  <r>
    <x v="2427"/>
    <x v="0"/>
    <x v="1713"/>
    <x v="3367"/>
    <n v="4"/>
    <n v="2"/>
    <n v="32.43"/>
    <n v="64.86"/>
    <x v="1"/>
    <s v="Argentina"/>
    <x v="2"/>
    <n v="1.03"/>
    <s v="Computer"/>
    <x v="1"/>
    <s v="Windows"/>
    <n v="5"/>
    <n v="5"/>
    <n v="0"/>
  </r>
  <r>
    <x v="2811"/>
    <x v="0"/>
    <x v="1713"/>
    <x v="3368"/>
    <n v="76"/>
    <n v="3"/>
    <n v="76.67"/>
    <n v="230.01"/>
    <x v="0"/>
    <s v="Spain"/>
    <x v="2"/>
    <n v="2.2000000000000002"/>
    <s v="Mobile"/>
    <x v="3"/>
    <s v="Android"/>
    <n v="5"/>
    <n v="5"/>
    <n v="230.01"/>
  </r>
  <r>
    <x v="2812"/>
    <x v="1"/>
    <x v="1714"/>
    <x v="3369"/>
    <n v="87"/>
    <n v="2"/>
    <n v="50.56"/>
    <n v="101.12"/>
    <x v="0"/>
    <s v="Spain"/>
    <x v="0"/>
    <n v="9.9600000000000009"/>
    <s v="Computer"/>
    <x v="1"/>
    <s v="Windows"/>
    <n v="4"/>
    <n v="4"/>
    <n v="101.12"/>
  </r>
  <r>
    <x v="2813"/>
    <x v="1"/>
    <x v="1714"/>
    <x v="3370"/>
    <n v="46"/>
    <n v="1"/>
    <n v="9.8800000000000008"/>
    <n v="9.8800000000000008"/>
    <x v="0"/>
    <s v="Thailand"/>
    <x v="2"/>
    <n v="8.2899999999999991"/>
    <s v="Mobile"/>
    <x v="2"/>
    <s v="Windows"/>
    <n v="2"/>
    <n v="3"/>
    <n v="9.8800000000000008"/>
  </r>
  <r>
    <x v="1444"/>
    <x v="1"/>
    <x v="1714"/>
    <x v="3371"/>
    <n v="50"/>
    <n v="3"/>
    <n v="50.71"/>
    <n v="152.13"/>
    <x v="0"/>
    <s v="Brazil"/>
    <x v="1"/>
    <n v="8.7799999999999994"/>
    <s v="Computer"/>
    <x v="0"/>
    <s v="Linux"/>
    <n v="3"/>
    <n v="4"/>
    <n v="152.13"/>
  </r>
  <r>
    <x v="2814"/>
    <x v="1"/>
    <x v="1714"/>
    <x v="3372"/>
    <n v="63"/>
    <n v="3"/>
    <n v="57.12"/>
    <n v="171.36"/>
    <x v="0"/>
    <s v="Japan"/>
    <x v="1"/>
    <n v="7.54"/>
    <s v="Mobile"/>
    <x v="2"/>
    <s v="Windows"/>
    <n v="3"/>
    <n v="4"/>
    <n v="171.36"/>
  </r>
  <r>
    <x v="2815"/>
    <x v="1"/>
    <x v="1715"/>
    <x v="3373"/>
    <n v="45"/>
    <n v="2"/>
    <n v="3.67"/>
    <n v="7.34"/>
    <x v="0"/>
    <s v="Switzerland"/>
    <x v="0"/>
    <n v="0.2"/>
    <s v="Computer"/>
    <x v="0"/>
    <s v="Windows"/>
    <n v="4"/>
    <n v="5"/>
    <n v="7.34"/>
  </r>
  <r>
    <x v="2816"/>
    <x v="1"/>
    <x v="1715"/>
    <x v="3374"/>
    <n v="91"/>
    <n v="2"/>
    <n v="67.48"/>
    <n v="134.96"/>
    <x v="1"/>
    <s v="Russia"/>
    <x v="2"/>
    <n v="2.96"/>
    <s v="Computer"/>
    <x v="1"/>
    <s v="Windows"/>
    <n v="5"/>
    <n v="4"/>
    <n v="0"/>
  </r>
  <r>
    <x v="2817"/>
    <x v="0"/>
    <x v="1716"/>
    <x v="3375"/>
    <n v="68"/>
    <n v="2"/>
    <n v="32.68"/>
    <n v="65.36"/>
    <x v="0"/>
    <s v="Brazil"/>
    <x v="2"/>
    <n v="7.72"/>
    <s v="Computer"/>
    <x v="1"/>
    <s v="Mac"/>
    <n v="5"/>
    <n v="3"/>
    <n v="65.36"/>
  </r>
  <r>
    <x v="1997"/>
    <x v="1"/>
    <x v="1716"/>
    <x v="3376"/>
    <n v="90"/>
    <n v="1"/>
    <n v="21.51"/>
    <n v="21.51"/>
    <x v="0"/>
    <s v="China"/>
    <x v="0"/>
    <n v="1.47"/>
    <s v="Computer"/>
    <x v="0"/>
    <s v="Windows"/>
    <n v="3"/>
    <n v="5"/>
    <n v="21.51"/>
  </r>
  <r>
    <x v="1692"/>
    <x v="0"/>
    <x v="1717"/>
    <x v="3377"/>
    <n v="55"/>
    <n v="3"/>
    <n v="73.53"/>
    <n v="220.59"/>
    <x v="0"/>
    <s v="South Korea"/>
    <x v="2"/>
    <n v="1.01"/>
    <s v="Computer"/>
    <x v="1"/>
    <s v="Windows"/>
    <n v="5"/>
    <n v="5"/>
    <n v="220.59"/>
  </r>
  <r>
    <x v="2818"/>
    <x v="0"/>
    <x v="1717"/>
    <x v="3378"/>
    <n v="15"/>
    <n v="2"/>
    <n v="6.32"/>
    <n v="12.64"/>
    <x v="0"/>
    <s v="Mexico"/>
    <x v="2"/>
    <n v="1.99"/>
    <s v="Computer"/>
    <x v="1"/>
    <s v="Linux"/>
    <n v="5"/>
    <n v="3"/>
    <n v="12.64"/>
  </r>
  <r>
    <x v="2819"/>
    <x v="1"/>
    <x v="1717"/>
    <x v="3379"/>
    <n v="24"/>
    <n v="2"/>
    <n v="99.58"/>
    <n v="199.16"/>
    <x v="0"/>
    <s v="Mexico"/>
    <x v="0"/>
    <n v="8.74"/>
    <s v="Computer"/>
    <x v="0"/>
    <s v="Windows"/>
    <n v="5"/>
    <n v="5"/>
    <n v="199.16"/>
  </r>
  <r>
    <x v="2820"/>
    <x v="0"/>
    <x v="1718"/>
    <x v="3380"/>
    <n v="24"/>
    <n v="3"/>
    <n v="99.58"/>
    <n v="298.74"/>
    <x v="0"/>
    <s v="South Korea"/>
    <x v="1"/>
    <n v="8.69"/>
    <s v="Computer"/>
    <x v="0"/>
    <s v="Linux"/>
    <n v="5"/>
    <n v="5"/>
    <n v="298.74"/>
  </r>
  <r>
    <x v="1463"/>
    <x v="0"/>
    <x v="1719"/>
    <x v="3381"/>
    <n v="70"/>
    <n v="2"/>
    <n v="63.88"/>
    <n v="127.76"/>
    <x v="3"/>
    <s v="China"/>
    <x v="1"/>
    <n v="5.84"/>
    <s v="Mobile"/>
    <x v="3"/>
    <s v="Android"/>
    <n v="5"/>
    <n v="4"/>
    <n v="0"/>
  </r>
  <r>
    <x v="2821"/>
    <x v="1"/>
    <x v="1720"/>
    <x v="3382"/>
    <n v="31"/>
    <n v="2"/>
    <n v="43.5"/>
    <n v="87"/>
    <x v="2"/>
    <s v="Japan"/>
    <x v="0"/>
    <n v="6.17"/>
    <s v="Computer"/>
    <x v="1"/>
    <s v="Windows"/>
    <n v="5"/>
    <n v="5"/>
    <n v="0"/>
  </r>
  <r>
    <x v="482"/>
    <x v="0"/>
    <x v="1720"/>
    <x v="3383"/>
    <n v="92"/>
    <n v="1"/>
    <n v="58.5"/>
    <n v="58.5"/>
    <x v="0"/>
    <s v="Russia"/>
    <x v="2"/>
    <n v="9.07"/>
    <s v="Mobile"/>
    <x v="2"/>
    <s v="Windows"/>
    <n v="5"/>
    <n v="5"/>
    <n v="58.5"/>
  </r>
  <r>
    <x v="2822"/>
    <x v="0"/>
    <x v="1720"/>
    <x v="3384"/>
    <n v="60"/>
    <n v="1"/>
    <n v="91.28"/>
    <n v="91.28"/>
    <x v="0"/>
    <s v="France"/>
    <x v="0"/>
    <n v="9.57"/>
    <s v="Computer"/>
    <x v="1"/>
    <s v="Windows"/>
    <n v="5"/>
    <n v="5"/>
    <n v="91.28"/>
  </r>
  <r>
    <x v="2823"/>
    <x v="1"/>
    <x v="1721"/>
    <x v="3385"/>
    <n v="48"/>
    <n v="3"/>
    <n v="31.26"/>
    <n v="93.78"/>
    <x v="3"/>
    <s v="Poland"/>
    <x v="2"/>
    <n v="5.81"/>
    <s v="Computer"/>
    <x v="1"/>
    <s v="Windows"/>
    <n v="5"/>
    <n v="4"/>
    <n v="0"/>
  </r>
  <r>
    <x v="2258"/>
    <x v="1"/>
    <x v="1721"/>
    <x v="3386"/>
    <n v="53"/>
    <n v="1"/>
    <n v="7.51"/>
    <n v="7.51"/>
    <x v="1"/>
    <s v="Philippines"/>
    <x v="2"/>
    <n v="3.63"/>
    <s v="Computer"/>
    <x v="0"/>
    <s v="Linux"/>
    <n v="4"/>
    <n v="5"/>
    <n v="0"/>
  </r>
  <r>
    <x v="2824"/>
    <x v="1"/>
    <x v="1722"/>
    <x v="3387"/>
    <n v="18"/>
    <n v="1"/>
    <n v="1.97"/>
    <n v="1.97"/>
    <x v="0"/>
    <s v="United States"/>
    <x v="2"/>
    <n v="7.29"/>
    <s v="Mobile"/>
    <x v="3"/>
    <s v="Windows"/>
    <n v="5"/>
    <n v="2"/>
    <n v="1.97"/>
  </r>
  <r>
    <x v="1839"/>
    <x v="1"/>
    <x v="1723"/>
    <x v="3388"/>
    <n v="94"/>
    <n v="2"/>
    <n v="17.63"/>
    <n v="35.26"/>
    <x v="0"/>
    <s v="Germany"/>
    <x v="2"/>
    <n v="3.98"/>
    <s v="Computer"/>
    <x v="1"/>
    <s v="Windows"/>
    <n v="5"/>
    <n v="5"/>
    <n v="35.26"/>
  </r>
  <r>
    <x v="839"/>
    <x v="1"/>
    <x v="1724"/>
    <x v="3389"/>
    <n v="22"/>
    <n v="1"/>
    <n v="41.48"/>
    <n v="41.48"/>
    <x v="0"/>
    <s v="Germany"/>
    <x v="0"/>
    <n v="8.5"/>
    <s v="Computer"/>
    <x v="0"/>
    <s v="Linux"/>
    <n v="4"/>
    <n v="5"/>
    <n v="41.48"/>
  </r>
  <r>
    <x v="2825"/>
    <x v="1"/>
    <x v="1725"/>
    <x v="3390"/>
    <n v="70"/>
    <n v="2"/>
    <n v="63.88"/>
    <n v="127.76"/>
    <x v="1"/>
    <s v="Japan"/>
    <x v="1"/>
    <n v="7.31"/>
    <s v="Computer"/>
    <x v="1"/>
    <s v="Linux"/>
    <n v="5"/>
    <n v="4"/>
    <n v="0"/>
  </r>
  <r>
    <x v="1682"/>
    <x v="1"/>
    <x v="1725"/>
    <x v="3391"/>
    <n v="55"/>
    <n v="2"/>
    <n v="73.53"/>
    <n v="147.06"/>
    <x v="0"/>
    <s v="India"/>
    <x v="0"/>
    <n v="9.66"/>
    <s v="Computer"/>
    <x v="1"/>
    <s v="Windows"/>
    <n v="3"/>
    <n v="5"/>
    <n v="147.06"/>
  </r>
  <r>
    <x v="2826"/>
    <x v="1"/>
    <x v="1725"/>
    <x v="3392"/>
    <n v="38"/>
    <n v="3"/>
    <n v="26.03"/>
    <n v="78.09"/>
    <x v="0"/>
    <s v="United States"/>
    <x v="2"/>
    <n v="3.6"/>
    <s v="Mobile"/>
    <x v="2"/>
    <s v="Android"/>
    <n v="4"/>
    <n v="5"/>
    <n v="78.09"/>
  </r>
  <r>
    <x v="2401"/>
    <x v="1"/>
    <x v="1726"/>
    <x v="3393"/>
    <n v="39"/>
    <n v="2"/>
    <n v="41.61"/>
    <n v="83.22"/>
    <x v="0"/>
    <s v="Turkey"/>
    <x v="0"/>
    <n v="3.05"/>
    <s v="Computer"/>
    <x v="0"/>
    <s v="Windows"/>
    <n v="3"/>
    <n v="4"/>
    <n v="83.22"/>
  </r>
  <r>
    <x v="2827"/>
    <x v="1"/>
    <x v="1726"/>
    <x v="3394"/>
    <n v="95"/>
    <n v="2"/>
    <n v="50.48"/>
    <n v="100.96"/>
    <x v="3"/>
    <s v="Canada"/>
    <x v="2"/>
    <n v="9.3699999999999992"/>
    <s v="Computer"/>
    <x v="1"/>
    <s v="Windows"/>
    <n v="5"/>
    <n v="5"/>
    <n v="0"/>
  </r>
  <r>
    <x v="2828"/>
    <x v="0"/>
    <x v="1726"/>
    <x v="3395"/>
    <n v="82"/>
    <n v="3"/>
    <n v="5.82"/>
    <n v="17.46"/>
    <x v="0"/>
    <s v="Italy"/>
    <x v="2"/>
    <n v="9.7200000000000006"/>
    <s v="Computer"/>
    <x v="1"/>
    <s v="Windows"/>
    <n v="3"/>
    <n v="3"/>
    <n v="17.46"/>
  </r>
  <r>
    <x v="2829"/>
    <x v="1"/>
    <x v="1726"/>
    <x v="3396"/>
    <n v="97"/>
    <n v="1"/>
    <n v="56.74"/>
    <n v="56.74"/>
    <x v="0"/>
    <s v="India"/>
    <x v="2"/>
    <n v="0.05"/>
    <s v="Computer"/>
    <x v="1"/>
    <s v="Windows"/>
    <n v="4"/>
    <n v="5"/>
    <n v="56.74"/>
  </r>
  <r>
    <x v="2830"/>
    <x v="0"/>
    <x v="1727"/>
    <x v="3397"/>
    <n v="38"/>
    <n v="3"/>
    <n v="26.03"/>
    <n v="78.09"/>
    <x v="0"/>
    <s v="Mexico"/>
    <x v="2"/>
    <n v="5.75"/>
    <s v="Computer"/>
    <x v="1"/>
    <s v="Mac"/>
    <n v="4"/>
    <n v="4"/>
    <n v="78.09"/>
  </r>
  <r>
    <x v="2831"/>
    <x v="1"/>
    <x v="1727"/>
    <x v="3398"/>
    <n v="45"/>
    <n v="3"/>
    <n v="3.67"/>
    <n v="11.01"/>
    <x v="1"/>
    <s v="Argentina"/>
    <x v="0"/>
    <n v="8.9499999999999993"/>
    <s v="Computer"/>
    <x v="0"/>
    <s v="Windows"/>
    <n v="5"/>
    <n v="4"/>
    <n v="0"/>
  </r>
  <r>
    <x v="2832"/>
    <x v="1"/>
    <x v="1727"/>
    <x v="3399"/>
    <n v="33"/>
    <n v="3"/>
    <n v="28.56"/>
    <n v="85.68"/>
    <x v="0"/>
    <s v="India"/>
    <x v="1"/>
    <n v="1.75"/>
    <s v="Mobile"/>
    <x v="2"/>
    <s v="Windows"/>
    <n v="5"/>
    <n v="3"/>
    <n v="85.68"/>
  </r>
  <r>
    <x v="1260"/>
    <x v="1"/>
    <x v="1728"/>
    <x v="3400"/>
    <n v="45"/>
    <n v="1"/>
    <n v="3.67"/>
    <n v="3.67"/>
    <x v="1"/>
    <s v="China"/>
    <x v="0"/>
    <n v="9.06"/>
    <s v="Mobile"/>
    <x v="2"/>
    <s v="Windows"/>
    <n v="4"/>
    <n v="4"/>
    <n v="0"/>
  </r>
  <r>
    <x v="1927"/>
    <x v="1"/>
    <x v="1728"/>
    <x v="3401"/>
    <n v="31"/>
    <n v="1"/>
    <n v="43.5"/>
    <n v="43.5"/>
    <x v="0"/>
    <s v="France"/>
    <x v="2"/>
    <n v="8.26"/>
    <s v="Mobile"/>
    <x v="3"/>
    <s v="Android"/>
    <n v="3"/>
    <n v="5"/>
    <n v="43.5"/>
  </r>
  <r>
    <x v="2833"/>
    <x v="0"/>
    <x v="1729"/>
    <x v="3402"/>
    <n v="5"/>
    <n v="2"/>
    <n v="11.97"/>
    <n v="23.94"/>
    <x v="0"/>
    <s v="Switzerland"/>
    <x v="2"/>
    <n v="8.27"/>
    <s v="Mobile"/>
    <x v="3"/>
    <s v="Windows"/>
    <n v="5"/>
    <n v="3"/>
    <n v="23.94"/>
  </r>
  <r>
    <x v="2834"/>
    <x v="0"/>
    <x v="1730"/>
    <x v="3403"/>
    <n v="29"/>
    <n v="3"/>
    <n v="1.91"/>
    <n v="5.73"/>
    <x v="0"/>
    <s v="South Korea"/>
    <x v="2"/>
    <n v="3.13"/>
    <s v="Computer"/>
    <x v="1"/>
    <s v="Windows"/>
    <n v="5"/>
    <n v="5"/>
    <n v="5.73"/>
  </r>
  <r>
    <x v="2835"/>
    <x v="1"/>
    <x v="1730"/>
    <x v="3404"/>
    <n v="60"/>
    <n v="3"/>
    <n v="91.28"/>
    <n v="273.83999999999997"/>
    <x v="0"/>
    <s v="France"/>
    <x v="2"/>
    <n v="7.68"/>
    <s v="Computer"/>
    <x v="0"/>
    <s v="Windows"/>
    <n v="5"/>
    <n v="4"/>
    <n v="273.83999999999997"/>
  </r>
  <r>
    <x v="2836"/>
    <x v="0"/>
    <x v="1730"/>
    <x v="3405"/>
    <n v="82"/>
    <n v="2"/>
    <n v="5.82"/>
    <n v="11.64"/>
    <x v="1"/>
    <s v="Turkey"/>
    <x v="0"/>
    <n v="9.77"/>
    <s v="Computer"/>
    <x v="0"/>
    <s v="Windows"/>
    <n v="5"/>
    <n v="4"/>
    <n v="0"/>
  </r>
  <r>
    <x v="2521"/>
    <x v="0"/>
    <x v="1730"/>
    <x v="3406"/>
    <n v="90"/>
    <n v="2"/>
    <n v="21.51"/>
    <n v="43.02"/>
    <x v="0"/>
    <s v="Italy"/>
    <x v="2"/>
    <n v="0.27"/>
    <s v="Computer"/>
    <x v="1"/>
    <s v="Windows"/>
    <n v="4"/>
    <n v="5"/>
    <n v="43.02"/>
  </r>
  <r>
    <x v="2837"/>
    <x v="1"/>
    <x v="1731"/>
    <x v="3407"/>
    <n v="60"/>
    <n v="2"/>
    <n v="91.28"/>
    <n v="182.56"/>
    <x v="3"/>
    <s v="Italy"/>
    <x v="0"/>
    <n v="3.41"/>
    <s v="Computer"/>
    <x v="1"/>
    <s v="Windows"/>
    <n v="5"/>
    <n v="4"/>
    <n v="0"/>
  </r>
  <r>
    <x v="1245"/>
    <x v="1"/>
    <x v="1731"/>
    <x v="3408"/>
    <n v="67"/>
    <n v="3"/>
    <n v="17.22"/>
    <n v="51.66"/>
    <x v="0"/>
    <s v="Turkey"/>
    <x v="0"/>
    <n v="5.68"/>
    <s v="Computer"/>
    <x v="1"/>
    <s v="Linux"/>
    <n v="2"/>
    <n v="4"/>
    <n v="51.66"/>
  </r>
  <r>
    <x v="2838"/>
    <x v="0"/>
    <x v="1732"/>
    <x v="3409"/>
    <n v="63"/>
    <n v="1"/>
    <n v="57.12"/>
    <n v="57.12"/>
    <x v="0"/>
    <s v="Australia"/>
    <x v="0"/>
    <n v="8.69"/>
    <s v="Computer"/>
    <x v="1"/>
    <s v="Windows"/>
    <n v="4"/>
    <n v="3"/>
    <n v="57.12"/>
  </r>
  <r>
    <x v="2839"/>
    <x v="1"/>
    <x v="1732"/>
    <x v="3410"/>
    <n v="2"/>
    <n v="1"/>
    <n v="33.11"/>
    <n v="33.11"/>
    <x v="3"/>
    <s v="United Kingdom"/>
    <x v="2"/>
    <n v="6.04"/>
    <s v="Computer"/>
    <x v="0"/>
    <s v="Windows"/>
    <n v="5"/>
    <n v="5"/>
    <n v="0"/>
  </r>
  <r>
    <x v="2840"/>
    <x v="1"/>
    <x v="1733"/>
    <x v="3411"/>
    <n v="78"/>
    <n v="3"/>
    <n v="19.66"/>
    <n v="58.98"/>
    <x v="1"/>
    <s v="Brazil"/>
    <x v="2"/>
    <n v="4.59"/>
    <s v="Computer"/>
    <x v="1"/>
    <s v="Windows"/>
    <n v="5"/>
    <n v="5"/>
    <n v="0"/>
  </r>
  <r>
    <x v="2841"/>
    <x v="1"/>
    <x v="1733"/>
    <x v="3412"/>
    <n v="89"/>
    <n v="1"/>
    <n v="37.61"/>
    <n v="37.61"/>
    <x v="2"/>
    <s v="Indonesia"/>
    <x v="2"/>
    <n v="4.29"/>
    <s v="Mobile"/>
    <x v="3"/>
    <s v="Android"/>
    <n v="5"/>
    <n v="4"/>
    <n v="0"/>
  </r>
  <r>
    <x v="1767"/>
    <x v="1"/>
    <x v="1733"/>
    <x v="3413"/>
    <n v="64"/>
    <n v="2"/>
    <n v="35.229999999999997"/>
    <n v="70.459999999999994"/>
    <x v="3"/>
    <s v="South Korea"/>
    <x v="2"/>
    <n v="7.03"/>
    <s v="Computer"/>
    <x v="1"/>
    <s v="Windows"/>
    <n v="5"/>
    <n v="4"/>
    <n v="0"/>
  </r>
  <r>
    <x v="1406"/>
    <x v="1"/>
    <x v="1734"/>
    <x v="3414"/>
    <n v="24"/>
    <n v="1"/>
    <n v="99.58"/>
    <n v="99.58"/>
    <x v="0"/>
    <s v="Canada"/>
    <x v="0"/>
    <n v="9.9"/>
    <s v="Computer"/>
    <x v="1"/>
    <s v="Mac"/>
    <n v="5"/>
    <n v="4"/>
    <n v="99.58"/>
  </r>
  <r>
    <x v="2842"/>
    <x v="1"/>
    <x v="1734"/>
    <x v="3415"/>
    <n v="27"/>
    <n v="2"/>
    <n v="72.930000000000007"/>
    <n v="145.86000000000001"/>
    <x v="3"/>
    <s v="Canada"/>
    <x v="0"/>
    <n v="6.93"/>
    <s v="Computer"/>
    <x v="0"/>
    <s v="Windows"/>
    <n v="5"/>
    <n v="4"/>
    <n v="0"/>
  </r>
  <r>
    <x v="2843"/>
    <x v="1"/>
    <x v="1735"/>
    <x v="3416"/>
    <n v="4"/>
    <n v="3"/>
    <n v="32.43"/>
    <n v="97.29"/>
    <x v="0"/>
    <s v="United States"/>
    <x v="2"/>
    <n v="6.69"/>
    <s v="Computer"/>
    <x v="1"/>
    <s v="Windows"/>
    <n v="5"/>
    <n v="3"/>
    <n v="97.29"/>
  </r>
  <r>
    <x v="2007"/>
    <x v="1"/>
    <x v="1735"/>
    <x v="3417"/>
    <n v="35"/>
    <n v="3"/>
    <n v="78.78"/>
    <n v="236.34"/>
    <x v="0"/>
    <s v="Brazil"/>
    <x v="0"/>
    <n v="5.82"/>
    <s v="Mobile"/>
    <x v="3"/>
    <s v="Android"/>
    <n v="4"/>
    <n v="2"/>
    <n v="236.34"/>
  </r>
  <r>
    <x v="2844"/>
    <x v="0"/>
    <x v="1735"/>
    <x v="3418"/>
    <n v="43"/>
    <n v="3"/>
    <n v="30.66"/>
    <n v="91.98"/>
    <x v="0"/>
    <s v="Italy"/>
    <x v="2"/>
    <n v="8.7899999999999991"/>
    <s v="Computer"/>
    <x v="0"/>
    <s v="Windows"/>
    <n v="2"/>
    <n v="4"/>
    <n v="91.98"/>
  </r>
  <r>
    <x v="19"/>
    <x v="0"/>
    <x v="1736"/>
    <x v="3419"/>
    <n v="65"/>
    <n v="3"/>
    <n v="38.950000000000003"/>
    <n v="116.85"/>
    <x v="0"/>
    <s v="Russia"/>
    <x v="1"/>
    <n v="4.57"/>
    <s v="Computer"/>
    <x v="1"/>
    <s v="Windows"/>
    <n v="5"/>
    <n v="3"/>
    <n v="116.85"/>
  </r>
  <r>
    <x v="2845"/>
    <x v="1"/>
    <x v="1736"/>
    <x v="3420"/>
    <n v="100"/>
    <n v="1"/>
    <n v="98.59"/>
    <n v="98.59"/>
    <x v="0"/>
    <s v="France"/>
    <x v="0"/>
    <n v="5.38"/>
    <s v="Computer"/>
    <x v="1"/>
    <s v="Windows"/>
    <n v="4"/>
    <n v="5"/>
    <n v="98.59"/>
  </r>
  <r>
    <x v="2846"/>
    <x v="1"/>
    <x v="1737"/>
    <x v="3421"/>
    <n v="85"/>
    <n v="3"/>
    <n v="68.31"/>
    <n v="204.93"/>
    <x v="3"/>
    <s v="Nigeria"/>
    <x v="0"/>
    <n v="5.49"/>
    <s v="Mobile"/>
    <x v="2"/>
    <s v="Windows"/>
    <n v="4"/>
    <n v="5"/>
    <n v="0"/>
  </r>
  <r>
    <x v="74"/>
    <x v="1"/>
    <x v="1738"/>
    <x v="3422"/>
    <n v="47"/>
    <n v="2"/>
    <n v="64.64"/>
    <n v="129.28"/>
    <x v="3"/>
    <s v="United States"/>
    <x v="2"/>
    <n v="6.32"/>
    <s v="Computer"/>
    <x v="1"/>
    <s v="Windows"/>
    <n v="5"/>
    <n v="4"/>
    <n v="0"/>
  </r>
  <r>
    <x v="1611"/>
    <x v="1"/>
    <x v="1738"/>
    <x v="3423"/>
    <n v="40"/>
    <n v="3"/>
    <n v="89.85"/>
    <n v="269.55"/>
    <x v="0"/>
    <s v="Mexico"/>
    <x v="2"/>
    <n v="1.6"/>
    <s v="Mobile"/>
    <x v="3"/>
    <s v="Windows"/>
    <n v="2"/>
    <n v="5"/>
    <n v="269.55"/>
  </r>
  <r>
    <x v="2847"/>
    <x v="1"/>
    <x v="1739"/>
    <x v="3424"/>
    <n v="8"/>
    <n v="3"/>
    <n v="67.180000000000007"/>
    <n v="201.54"/>
    <x v="0"/>
    <s v="Canada"/>
    <x v="2"/>
    <n v="3.2"/>
    <s v="Mobile"/>
    <x v="3"/>
    <s v="Windows"/>
    <n v="3"/>
    <n v="5"/>
    <n v="201.54"/>
  </r>
  <r>
    <x v="2848"/>
    <x v="1"/>
    <x v="1739"/>
    <x v="3425"/>
    <n v="32"/>
    <n v="2"/>
    <n v="91.37"/>
    <n v="182.74"/>
    <x v="1"/>
    <s v="Egypt"/>
    <x v="0"/>
    <n v="8.89"/>
    <s v="Mobile"/>
    <x v="3"/>
    <s v="Android"/>
    <n v="3"/>
    <n v="4"/>
    <n v="0"/>
  </r>
  <r>
    <x v="2608"/>
    <x v="1"/>
    <x v="1739"/>
    <x v="3426"/>
    <n v="99"/>
    <n v="3"/>
    <n v="36.83"/>
    <n v="110.49"/>
    <x v="0"/>
    <s v="Netherlands"/>
    <x v="0"/>
    <n v="3.54"/>
    <s v="Computer"/>
    <x v="0"/>
    <s v="Windows"/>
    <n v="5"/>
    <n v="5"/>
    <n v="110.49"/>
  </r>
  <r>
    <x v="2849"/>
    <x v="1"/>
    <x v="1739"/>
    <x v="3427"/>
    <n v="60"/>
    <n v="3"/>
    <n v="91.28"/>
    <n v="273.83999999999997"/>
    <x v="3"/>
    <s v="United States"/>
    <x v="0"/>
    <n v="6.14"/>
    <s v="Mobile"/>
    <x v="3"/>
    <s v="Android"/>
    <n v="5"/>
    <n v="4"/>
    <n v="0"/>
  </r>
  <r>
    <x v="2850"/>
    <x v="1"/>
    <x v="1740"/>
    <x v="3428"/>
    <n v="83"/>
    <n v="1"/>
    <n v="1.22"/>
    <n v="1.22"/>
    <x v="1"/>
    <s v="Australia"/>
    <x v="2"/>
    <n v="8.75"/>
    <s v="Computer"/>
    <x v="0"/>
    <s v="Windows"/>
    <n v="4"/>
    <n v="5"/>
    <n v="0"/>
  </r>
  <r>
    <x v="2851"/>
    <x v="0"/>
    <x v="1740"/>
    <x v="3429"/>
    <n v="18"/>
    <n v="1"/>
    <n v="1.97"/>
    <n v="1.97"/>
    <x v="1"/>
    <s v="Germany"/>
    <x v="2"/>
    <n v="7.94"/>
    <s v="Computer"/>
    <x v="0"/>
    <s v="Windows"/>
    <n v="4"/>
    <n v="5"/>
    <n v="0"/>
  </r>
  <r>
    <x v="2192"/>
    <x v="1"/>
    <x v="1741"/>
    <x v="3430"/>
    <n v="97"/>
    <n v="1"/>
    <n v="56.74"/>
    <n v="56.74"/>
    <x v="0"/>
    <s v="Spain"/>
    <x v="2"/>
    <n v="3.07"/>
    <s v="Computer"/>
    <x v="1"/>
    <s v="Windows"/>
    <n v="4"/>
    <n v="5"/>
    <n v="56.74"/>
  </r>
  <r>
    <x v="2820"/>
    <x v="0"/>
    <x v="1741"/>
    <x v="3431"/>
    <n v="77"/>
    <n v="3"/>
    <n v="20.399999999999999"/>
    <n v="61.2"/>
    <x v="1"/>
    <s v="Iran"/>
    <x v="0"/>
    <n v="1.82"/>
    <s v="Mobile"/>
    <x v="3"/>
    <s v="Windows"/>
    <n v="3"/>
    <n v="4"/>
    <n v="0"/>
  </r>
  <r>
    <x v="2852"/>
    <x v="0"/>
    <x v="1741"/>
    <x v="3432"/>
    <n v="99"/>
    <n v="2"/>
    <n v="36.83"/>
    <n v="73.66"/>
    <x v="1"/>
    <s v="Philippines"/>
    <x v="2"/>
    <n v="1.42"/>
    <s v="Computer"/>
    <x v="0"/>
    <s v="Windows"/>
    <n v="3"/>
    <n v="5"/>
    <n v="0"/>
  </r>
  <r>
    <x v="2853"/>
    <x v="1"/>
    <x v="1741"/>
    <x v="3433"/>
    <n v="35"/>
    <n v="1"/>
    <n v="78.78"/>
    <n v="78.78"/>
    <x v="0"/>
    <s v="Canada"/>
    <x v="2"/>
    <n v="9.35"/>
    <s v="Computer"/>
    <x v="1"/>
    <s v="Windows"/>
    <n v="5"/>
    <n v="4"/>
    <n v="78.78"/>
  </r>
  <r>
    <x v="2854"/>
    <x v="0"/>
    <x v="1742"/>
    <x v="3434"/>
    <n v="11"/>
    <n v="2"/>
    <n v="4.3099999999999996"/>
    <n v="8.6199999999999992"/>
    <x v="0"/>
    <s v="Turkey"/>
    <x v="0"/>
    <n v="5.86"/>
    <s v="Mobile"/>
    <x v="2"/>
    <s v="Windows"/>
    <n v="5"/>
    <n v="5"/>
    <n v="8.6199999999999992"/>
  </r>
  <r>
    <x v="2855"/>
    <x v="1"/>
    <x v="1742"/>
    <x v="3435"/>
    <n v="69"/>
    <n v="1"/>
    <n v="96.47"/>
    <n v="96.47"/>
    <x v="0"/>
    <s v="Germany"/>
    <x v="0"/>
    <n v="0.62"/>
    <s v="Mobile"/>
    <x v="3"/>
    <s v="Android"/>
    <n v="5"/>
    <n v="4"/>
    <n v="96.47"/>
  </r>
  <r>
    <x v="2856"/>
    <x v="1"/>
    <x v="1742"/>
    <x v="3436"/>
    <n v="82"/>
    <n v="3"/>
    <n v="5.82"/>
    <n v="17.46"/>
    <x v="0"/>
    <s v="Poland"/>
    <x v="0"/>
    <n v="8.4499999999999993"/>
    <s v="Computer"/>
    <x v="1"/>
    <s v="Windows"/>
    <n v="5"/>
    <n v="5"/>
    <n v="17.46"/>
  </r>
  <r>
    <x v="2857"/>
    <x v="0"/>
    <x v="1743"/>
    <x v="3437"/>
    <n v="90"/>
    <n v="3"/>
    <n v="21.51"/>
    <n v="64.53"/>
    <x v="2"/>
    <s v="Netherlands"/>
    <x v="1"/>
    <n v="1.24"/>
    <s v="Mobile"/>
    <x v="2"/>
    <s v="iOS"/>
    <n v="4"/>
    <n v="5"/>
    <n v="0"/>
  </r>
  <r>
    <x v="468"/>
    <x v="0"/>
    <x v="1744"/>
    <x v="3438"/>
    <n v="24"/>
    <n v="3"/>
    <n v="99.58"/>
    <n v="298.74"/>
    <x v="0"/>
    <s v="Netherlands"/>
    <x v="2"/>
    <n v="0.25"/>
    <s v="Computer"/>
    <x v="1"/>
    <s v="Windows"/>
    <n v="3"/>
    <n v="5"/>
    <n v="298.74"/>
  </r>
  <r>
    <x v="2858"/>
    <x v="1"/>
    <x v="1744"/>
    <x v="3439"/>
    <n v="34"/>
    <n v="2"/>
    <n v="48.24"/>
    <n v="96.48"/>
    <x v="0"/>
    <s v="India"/>
    <x v="0"/>
    <n v="4.5199999999999996"/>
    <s v="Computer"/>
    <x v="1"/>
    <s v="Linux"/>
    <n v="5"/>
    <n v="4"/>
    <n v="96.48"/>
  </r>
  <r>
    <x v="2531"/>
    <x v="1"/>
    <x v="1745"/>
    <x v="3440"/>
    <n v="80"/>
    <n v="2"/>
    <n v="77.64"/>
    <n v="155.28"/>
    <x v="0"/>
    <s v="Japan"/>
    <x v="2"/>
    <n v="9.6"/>
    <s v="Mobile"/>
    <x v="3"/>
    <s v="Android"/>
    <n v="4"/>
    <n v="2"/>
    <n v="155.28"/>
  </r>
  <r>
    <x v="1102"/>
    <x v="1"/>
    <x v="1745"/>
    <x v="3441"/>
    <n v="97"/>
    <n v="2"/>
    <n v="56.74"/>
    <n v="113.48"/>
    <x v="0"/>
    <s v="Egypt"/>
    <x v="2"/>
    <n v="4.34"/>
    <s v="Mobile"/>
    <x v="2"/>
    <s v="Windows"/>
    <n v="5"/>
    <n v="5"/>
    <n v="113.48"/>
  </r>
  <r>
    <x v="2614"/>
    <x v="1"/>
    <x v="1746"/>
    <x v="3442"/>
    <n v="75"/>
    <n v="3"/>
    <n v="32.340000000000003"/>
    <n v="97.02"/>
    <x v="0"/>
    <s v="Iran"/>
    <x v="0"/>
    <n v="9.6199999999999992"/>
    <s v="Computer"/>
    <x v="1"/>
    <s v="Mac"/>
    <n v="4"/>
    <n v="5"/>
    <n v="97.02"/>
  </r>
  <r>
    <x v="2859"/>
    <x v="0"/>
    <x v="1746"/>
    <x v="3443"/>
    <n v="48"/>
    <n v="3"/>
    <n v="31.26"/>
    <n v="93.78"/>
    <x v="2"/>
    <s v="Japan"/>
    <x v="2"/>
    <n v="1.1200000000000001"/>
    <s v="Computer"/>
    <x v="1"/>
    <s v="Windows"/>
    <n v="3"/>
    <n v="5"/>
    <n v="0"/>
  </r>
  <r>
    <x v="2860"/>
    <x v="0"/>
    <x v="1746"/>
    <x v="3444"/>
    <n v="22"/>
    <n v="3"/>
    <n v="41.48"/>
    <n v="124.44"/>
    <x v="0"/>
    <s v="China"/>
    <x v="2"/>
    <n v="8.64"/>
    <s v="Computer"/>
    <x v="0"/>
    <s v="Windows"/>
    <n v="5"/>
    <n v="5"/>
    <n v="124.44"/>
  </r>
  <r>
    <x v="2861"/>
    <x v="0"/>
    <x v="1747"/>
    <x v="3445"/>
    <n v="39"/>
    <n v="3"/>
    <n v="41.61"/>
    <n v="124.83"/>
    <x v="0"/>
    <s v="Taiwan"/>
    <x v="2"/>
    <n v="2.41"/>
    <s v="Computer"/>
    <x v="0"/>
    <s v="Windows"/>
    <n v="4"/>
    <n v="4"/>
    <n v="124.83"/>
  </r>
  <r>
    <x v="600"/>
    <x v="0"/>
    <x v="1747"/>
    <x v="3446"/>
    <n v="11"/>
    <n v="3"/>
    <n v="4.3099999999999996"/>
    <n v="12.93"/>
    <x v="0"/>
    <s v="Iran"/>
    <x v="1"/>
    <n v="2.73"/>
    <s v="Computer"/>
    <x v="1"/>
    <s v="Windows"/>
    <n v="4"/>
    <n v="5"/>
    <n v="12.93"/>
  </r>
  <r>
    <x v="1869"/>
    <x v="1"/>
    <x v="1748"/>
    <x v="3447"/>
    <n v="66"/>
    <n v="1"/>
    <n v="56.01"/>
    <n v="56.01"/>
    <x v="3"/>
    <s v="Mexico"/>
    <x v="2"/>
    <n v="6.01"/>
    <s v="Mobile"/>
    <x v="2"/>
    <s v="Android"/>
    <n v="5"/>
    <n v="5"/>
    <n v="0"/>
  </r>
  <r>
    <x v="125"/>
    <x v="1"/>
    <x v="1748"/>
    <x v="3448"/>
    <n v="66"/>
    <n v="2"/>
    <n v="56.01"/>
    <n v="112.02"/>
    <x v="2"/>
    <s v="Brazil"/>
    <x v="0"/>
    <n v="6.95"/>
    <s v="Mobile"/>
    <x v="3"/>
    <s v="Android"/>
    <n v="5"/>
    <n v="5"/>
    <n v="0"/>
  </r>
  <r>
    <x v="2862"/>
    <x v="1"/>
    <x v="1749"/>
    <x v="3449"/>
    <n v="64"/>
    <n v="3"/>
    <n v="35.229999999999997"/>
    <n v="105.69"/>
    <x v="1"/>
    <s v="Switzerland"/>
    <x v="0"/>
    <n v="9.36"/>
    <s v="Computer"/>
    <x v="1"/>
    <s v="Linux"/>
    <n v="4"/>
    <n v="4"/>
    <n v="0"/>
  </r>
  <r>
    <x v="2863"/>
    <x v="1"/>
    <x v="1749"/>
    <x v="3450"/>
    <n v="79"/>
    <n v="2"/>
    <n v="33.28"/>
    <n v="66.56"/>
    <x v="0"/>
    <s v="Spain"/>
    <x v="2"/>
    <n v="4.59"/>
    <s v="Computer"/>
    <x v="1"/>
    <s v="Linux"/>
    <n v="4"/>
    <n v="3"/>
    <n v="66.56"/>
  </r>
  <r>
    <x v="2864"/>
    <x v="1"/>
    <x v="1750"/>
    <x v="3451"/>
    <n v="15"/>
    <n v="1"/>
    <n v="6.32"/>
    <n v="6.32"/>
    <x v="0"/>
    <s v="Spain"/>
    <x v="2"/>
    <n v="7.55"/>
    <s v="Mobile"/>
    <x v="2"/>
    <s v="iOS"/>
    <n v="3"/>
    <n v="4"/>
    <n v="6.32"/>
  </r>
  <r>
    <x v="1932"/>
    <x v="0"/>
    <x v="1750"/>
    <x v="3452"/>
    <n v="68"/>
    <n v="1"/>
    <n v="32.68"/>
    <n v="32.68"/>
    <x v="0"/>
    <s v="United States"/>
    <x v="2"/>
    <n v="7.4"/>
    <s v="Computer"/>
    <x v="0"/>
    <s v="Windows"/>
    <n v="5"/>
    <n v="4"/>
    <n v="32.68"/>
  </r>
  <r>
    <x v="2865"/>
    <x v="1"/>
    <x v="1751"/>
    <x v="3453"/>
    <n v="76"/>
    <n v="1"/>
    <n v="76.67"/>
    <n v="76.67"/>
    <x v="0"/>
    <s v="United Kingdom"/>
    <x v="1"/>
    <n v="4.9000000000000004"/>
    <s v="Computer"/>
    <x v="0"/>
    <s v="Windows"/>
    <n v="5"/>
    <n v="3"/>
    <n v="76.67"/>
  </r>
  <r>
    <x v="2866"/>
    <x v="1"/>
    <x v="1751"/>
    <x v="3454"/>
    <n v="69"/>
    <n v="3"/>
    <n v="96.47"/>
    <n v="289.41000000000003"/>
    <x v="0"/>
    <s v="Brazil"/>
    <x v="0"/>
    <n v="4.37"/>
    <s v="Computer"/>
    <x v="0"/>
    <s v="Windows"/>
    <n v="3"/>
    <n v="5"/>
    <n v="289.41000000000003"/>
  </r>
  <r>
    <x v="2867"/>
    <x v="1"/>
    <x v="1752"/>
    <x v="3455"/>
    <n v="68"/>
    <n v="2"/>
    <n v="32.68"/>
    <n v="65.36"/>
    <x v="0"/>
    <s v="United States"/>
    <x v="1"/>
    <n v="9.07"/>
    <s v="Computer"/>
    <x v="1"/>
    <s v="Windows"/>
    <n v="3"/>
    <n v="5"/>
    <n v="65.36"/>
  </r>
  <r>
    <x v="1429"/>
    <x v="0"/>
    <x v="1753"/>
    <x v="3456"/>
    <n v="41"/>
    <n v="3"/>
    <n v="32.33"/>
    <n v="96.99"/>
    <x v="1"/>
    <s v="Belgium"/>
    <x v="2"/>
    <n v="0.38"/>
    <s v="Computer"/>
    <x v="0"/>
    <s v="Windows"/>
    <n v="3"/>
    <n v="2"/>
    <n v="0"/>
  </r>
  <r>
    <x v="2868"/>
    <x v="0"/>
    <x v="1753"/>
    <x v="3457"/>
    <n v="12"/>
    <n v="1"/>
    <n v="86.11"/>
    <n v="86.11"/>
    <x v="0"/>
    <s v="United Kingdom"/>
    <x v="0"/>
    <n v="7.83"/>
    <s v="Computer"/>
    <x v="0"/>
    <s v="Windows"/>
    <n v="5"/>
    <n v="5"/>
    <n v="86.11"/>
  </r>
  <r>
    <x v="2869"/>
    <x v="0"/>
    <x v="1753"/>
    <x v="3458"/>
    <n v="5"/>
    <n v="2"/>
    <n v="11.97"/>
    <n v="23.94"/>
    <x v="0"/>
    <s v="United States"/>
    <x v="2"/>
    <n v="2.83"/>
    <s v="Mobile"/>
    <x v="3"/>
    <s v="Windows"/>
    <n v="4"/>
    <n v="4"/>
    <n v="23.94"/>
  </r>
  <r>
    <x v="2870"/>
    <x v="1"/>
    <x v="1754"/>
    <x v="3459"/>
    <n v="29"/>
    <n v="3"/>
    <n v="1.91"/>
    <n v="5.73"/>
    <x v="0"/>
    <s v="Canada"/>
    <x v="0"/>
    <n v="5.82"/>
    <s v="Computer"/>
    <x v="0"/>
    <s v="Windows"/>
    <n v="5"/>
    <n v="5"/>
    <n v="5.73"/>
  </r>
  <r>
    <x v="1439"/>
    <x v="0"/>
    <x v="1754"/>
    <x v="3460"/>
    <n v="17"/>
    <n v="3"/>
    <n v="18.86"/>
    <n v="56.58"/>
    <x v="0"/>
    <s v="United Kingdom"/>
    <x v="1"/>
    <n v="7.02"/>
    <s v="Mobile"/>
    <x v="3"/>
    <s v="Android"/>
    <n v="5"/>
    <n v="4"/>
    <n v="56.58"/>
  </r>
  <r>
    <x v="2871"/>
    <x v="1"/>
    <x v="1755"/>
    <x v="3461"/>
    <n v="62"/>
    <n v="1"/>
    <n v="81.459999999999994"/>
    <n v="81.459999999999994"/>
    <x v="0"/>
    <s v="United States"/>
    <x v="1"/>
    <n v="2.13"/>
    <s v="Computer"/>
    <x v="0"/>
    <s v="Windows"/>
    <n v="2"/>
    <n v="2"/>
    <n v="81.459999999999994"/>
  </r>
  <r>
    <x v="2872"/>
    <x v="1"/>
    <x v="1756"/>
    <x v="3462"/>
    <n v="51"/>
    <n v="2"/>
    <n v="50.59"/>
    <n v="101.18"/>
    <x v="0"/>
    <s v="Russia"/>
    <x v="2"/>
    <n v="2.77"/>
    <s v="Mobile"/>
    <x v="2"/>
    <s v="Windows"/>
    <n v="4"/>
    <n v="2"/>
    <n v="101.18"/>
  </r>
  <r>
    <x v="2873"/>
    <x v="1"/>
    <x v="1756"/>
    <x v="3463"/>
    <n v="3"/>
    <n v="3"/>
    <n v="97.19"/>
    <n v="291.57"/>
    <x v="0"/>
    <s v="Brazil"/>
    <x v="2"/>
    <n v="6.34"/>
    <s v="Computer"/>
    <x v="0"/>
    <s v="Windows"/>
    <n v="5"/>
    <n v="3"/>
    <n v="291.57"/>
  </r>
  <r>
    <x v="2874"/>
    <x v="1"/>
    <x v="1757"/>
    <x v="3464"/>
    <n v="99"/>
    <n v="3"/>
    <n v="36.83"/>
    <n v="110.49"/>
    <x v="0"/>
    <s v="Turkey"/>
    <x v="2"/>
    <n v="1.01"/>
    <s v="Computer"/>
    <x v="0"/>
    <s v="Windows"/>
    <n v="5"/>
    <n v="5"/>
    <n v="110.49"/>
  </r>
  <r>
    <x v="993"/>
    <x v="0"/>
    <x v="1757"/>
    <x v="3465"/>
    <n v="45"/>
    <n v="3"/>
    <n v="3.67"/>
    <n v="11.01"/>
    <x v="1"/>
    <s v="Italy"/>
    <x v="2"/>
    <n v="9.9499999999999993"/>
    <s v="Computer"/>
    <x v="1"/>
    <s v="Windows"/>
    <n v="4"/>
    <n v="5"/>
    <n v="0"/>
  </r>
  <r>
    <x v="2875"/>
    <x v="0"/>
    <x v="1757"/>
    <x v="3466"/>
    <n v="24"/>
    <n v="3"/>
    <n v="99.58"/>
    <n v="298.74"/>
    <x v="0"/>
    <s v="China"/>
    <x v="2"/>
    <n v="6.75"/>
    <s v="Mobile"/>
    <x v="2"/>
    <s v="iOS"/>
    <n v="3"/>
    <n v="5"/>
    <n v="298.74"/>
  </r>
  <r>
    <x v="2876"/>
    <x v="0"/>
    <x v="1758"/>
    <x v="3467"/>
    <n v="19"/>
    <n v="1"/>
    <n v="13.2"/>
    <n v="13.2"/>
    <x v="0"/>
    <s v="South Korea"/>
    <x v="0"/>
    <n v="4.34"/>
    <s v="Mobile"/>
    <x v="3"/>
    <s v="Windows"/>
    <n v="3"/>
    <n v="4"/>
    <n v="13.2"/>
  </r>
  <r>
    <x v="394"/>
    <x v="1"/>
    <x v="1758"/>
    <x v="3468"/>
    <n v="79"/>
    <n v="2"/>
    <n v="33.28"/>
    <n v="66.56"/>
    <x v="1"/>
    <s v="Russia"/>
    <x v="0"/>
    <n v="7.53"/>
    <s v="Computer"/>
    <x v="0"/>
    <s v="Windows"/>
    <n v="3"/>
    <n v="4"/>
    <n v="0"/>
  </r>
  <r>
    <x v="2234"/>
    <x v="1"/>
    <x v="1759"/>
    <x v="3469"/>
    <n v="41"/>
    <n v="3"/>
    <n v="32.33"/>
    <n v="96.99"/>
    <x v="0"/>
    <s v="Spain"/>
    <x v="2"/>
    <n v="3.01"/>
    <s v="Computer"/>
    <x v="1"/>
    <s v="Windows"/>
    <n v="4"/>
    <n v="4"/>
    <n v="96.99"/>
  </r>
  <r>
    <x v="2877"/>
    <x v="1"/>
    <x v="1760"/>
    <x v="3470"/>
    <n v="62"/>
    <n v="3"/>
    <n v="81.459999999999994"/>
    <n v="244.38"/>
    <x v="2"/>
    <s v="Japan"/>
    <x v="2"/>
    <n v="1.57"/>
    <s v="Computer"/>
    <x v="0"/>
    <s v="Windows"/>
    <n v="4"/>
    <n v="5"/>
    <n v="0"/>
  </r>
  <r>
    <x v="2222"/>
    <x v="1"/>
    <x v="1761"/>
    <x v="3471"/>
    <n v="60"/>
    <n v="3"/>
    <n v="91.28"/>
    <n v="273.83999999999997"/>
    <x v="1"/>
    <s v="India"/>
    <x v="2"/>
    <n v="0.75"/>
    <s v="Computer"/>
    <x v="1"/>
    <s v="Windows"/>
    <n v="5"/>
    <n v="5"/>
    <n v="0"/>
  </r>
  <r>
    <x v="2878"/>
    <x v="1"/>
    <x v="1762"/>
    <x v="3472"/>
    <n v="65"/>
    <n v="1"/>
    <n v="38.950000000000003"/>
    <n v="38.950000000000003"/>
    <x v="0"/>
    <s v="Japan"/>
    <x v="2"/>
    <n v="3.03"/>
    <s v="Computer"/>
    <x v="0"/>
    <s v="Linux"/>
    <n v="5"/>
    <n v="4"/>
    <n v="38.950000000000003"/>
  </r>
  <r>
    <x v="2879"/>
    <x v="0"/>
    <x v="1762"/>
    <x v="3473"/>
    <n v="29"/>
    <n v="1"/>
    <n v="1.91"/>
    <n v="1.91"/>
    <x v="0"/>
    <s v="Australia"/>
    <x v="0"/>
    <n v="5.61"/>
    <s v="Computer"/>
    <x v="1"/>
    <s v="Mac"/>
    <n v="4"/>
    <n v="5"/>
    <n v="1.91"/>
  </r>
  <r>
    <x v="1778"/>
    <x v="0"/>
    <x v="1762"/>
    <x v="3474"/>
    <n v="76"/>
    <n v="3"/>
    <n v="76.67"/>
    <n v="230.01"/>
    <x v="1"/>
    <s v="France"/>
    <x v="2"/>
    <n v="9.01"/>
    <s v="Computer"/>
    <x v="0"/>
    <s v="Windows"/>
    <n v="5"/>
    <n v="5"/>
    <n v="0"/>
  </r>
  <r>
    <x v="1257"/>
    <x v="0"/>
    <x v="1763"/>
    <x v="3475"/>
    <n v="73"/>
    <n v="3"/>
    <n v="30.57"/>
    <n v="91.71"/>
    <x v="0"/>
    <s v="Spain"/>
    <x v="0"/>
    <n v="7.17"/>
    <s v="Computer"/>
    <x v="1"/>
    <s v="Windows"/>
    <n v="4"/>
    <n v="5"/>
    <n v="91.71"/>
  </r>
  <r>
    <x v="1710"/>
    <x v="0"/>
    <x v="1763"/>
    <x v="3476"/>
    <n v="66"/>
    <n v="2"/>
    <n v="56.01"/>
    <n v="112.02"/>
    <x v="3"/>
    <s v="United Kingdom"/>
    <x v="1"/>
    <n v="1.3"/>
    <s v="Mobile"/>
    <x v="2"/>
    <s v="Windows"/>
    <n v="5"/>
    <n v="3"/>
    <n v="0"/>
  </r>
  <r>
    <x v="2880"/>
    <x v="0"/>
    <x v="1764"/>
    <x v="3477"/>
    <n v="6"/>
    <n v="3"/>
    <n v="8.07"/>
    <n v="24.21"/>
    <x v="0"/>
    <s v="Indonesia"/>
    <x v="2"/>
    <n v="5.17"/>
    <s v="Computer"/>
    <x v="0"/>
    <s v="Windows"/>
    <n v="5"/>
    <n v="5"/>
    <n v="24.21"/>
  </r>
  <r>
    <x v="2654"/>
    <x v="1"/>
    <x v="1764"/>
    <x v="3478"/>
    <n v="14"/>
    <n v="2"/>
    <n v="89.76"/>
    <n v="179.52"/>
    <x v="0"/>
    <s v="China"/>
    <x v="0"/>
    <n v="4.5599999999999996"/>
    <s v="Mobile"/>
    <x v="2"/>
    <s v="Windows"/>
    <n v="4"/>
    <n v="3"/>
    <n v="179.52"/>
  </r>
  <r>
    <x v="1519"/>
    <x v="0"/>
    <x v="1765"/>
    <x v="3479"/>
    <n v="7"/>
    <n v="1"/>
    <n v="59.68"/>
    <n v="59.68"/>
    <x v="0"/>
    <s v="Poland"/>
    <x v="1"/>
    <n v="7.15"/>
    <s v="Computer"/>
    <x v="0"/>
    <s v="Windows"/>
    <n v="5"/>
    <n v="5"/>
    <n v="59.68"/>
  </r>
  <r>
    <x v="2881"/>
    <x v="1"/>
    <x v="1765"/>
    <x v="3480"/>
    <n v="23"/>
    <n v="2"/>
    <n v="95.72"/>
    <n v="191.44"/>
    <x v="0"/>
    <s v="France"/>
    <x v="0"/>
    <n v="3.09"/>
    <s v="Mobile"/>
    <x v="2"/>
    <s v="Android"/>
    <n v="5"/>
    <n v="3"/>
    <n v="191.44"/>
  </r>
  <r>
    <x v="685"/>
    <x v="1"/>
    <x v="1766"/>
    <x v="3481"/>
    <n v="49"/>
    <n v="2"/>
    <n v="99.72"/>
    <n v="199.44"/>
    <x v="0"/>
    <s v="France"/>
    <x v="2"/>
    <n v="6.26"/>
    <s v="Mobile"/>
    <x v="2"/>
    <s v="Windows"/>
    <n v="4"/>
    <n v="4"/>
    <n v="199.44"/>
  </r>
  <r>
    <x v="2882"/>
    <x v="0"/>
    <x v="1766"/>
    <x v="3482"/>
    <n v="30"/>
    <n v="2"/>
    <n v="6.08"/>
    <n v="12.16"/>
    <x v="0"/>
    <s v="Germany"/>
    <x v="0"/>
    <n v="7.77"/>
    <s v="Mobile"/>
    <x v="3"/>
    <s v="Windows"/>
    <n v="4"/>
    <n v="4"/>
    <n v="12.16"/>
  </r>
  <r>
    <x v="46"/>
    <x v="1"/>
    <x v="1767"/>
    <x v="3483"/>
    <n v="66"/>
    <n v="1"/>
    <n v="56.01"/>
    <n v="56.01"/>
    <x v="0"/>
    <s v="Italy"/>
    <x v="2"/>
    <n v="2.42"/>
    <s v="Computer"/>
    <x v="0"/>
    <s v="Windows"/>
    <n v="4"/>
    <n v="3"/>
    <n v="56.01"/>
  </r>
  <r>
    <x v="2883"/>
    <x v="1"/>
    <x v="1767"/>
    <x v="3484"/>
    <n v="89"/>
    <n v="3"/>
    <n v="37.61"/>
    <n v="112.83"/>
    <x v="3"/>
    <s v="South Korea"/>
    <x v="1"/>
    <n v="6.05"/>
    <s v="Computer"/>
    <x v="1"/>
    <s v="Windows"/>
    <n v="3"/>
    <n v="3"/>
    <n v="0"/>
  </r>
  <r>
    <x v="1461"/>
    <x v="1"/>
    <x v="1767"/>
    <x v="3485"/>
    <n v="97"/>
    <n v="1"/>
    <n v="56.74"/>
    <n v="56.74"/>
    <x v="0"/>
    <s v="United Kingdom"/>
    <x v="0"/>
    <n v="7.17"/>
    <s v="Mobile"/>
    <x v="3"/>
    <s v="Android"/>
    <n v="5"/>
    <n v="2"/>
    <n v="56.74"/>
  </r>
  <r>
    <x v="2884"/>
    <x v="1"/>
    <x v="1767"/>
    <x v="3486"/>
    <n v="8"/>
    <n v="3"/>
    <n v="67.180000000000007"/>
    <n v="201.54"/>
    <x v="3"/>
    <s v="Netherlands"/>
    <x v="2"/>
    <n v="8.83"/>
    <s v="Computer"/>
    <x v="0"/>
    <s v="Windows"/>
    <n v="4"/>
    <n v="4"/>
    <n v="0"/>
  </r>
  <r>
    <x v="2885"/>
    <x v="0"/>
    <x v="1768"/>
    <x v="3487"/>
    <n v="68"/>
    <n v="2"/>
    <n v="32.68"/>
    <n v="65.36"/>
    <x v="0"/>
    <s v="South Korea"/>
    <x v="2"/>
    <n v="6.55"/>
    <s v="Computer"/>
    <x v="1"/>
    <s v="Windows"/>
    <n v="3"/>
    <n v="3"/>
    <n v="65.36"/>
  </r>
  <r>
    <x v="45"/>
    <x v="1"/>
    <x v="1769"/>
    <x v="3488"/>
    <n v="10"/>
    <n v="3"/>
    <n v="19.34"/>
    <n v="58.02"/>
    <x v="0"/>
    <s v="China"/>
    <x v="2"/>
    <n v="0.09"/>
    <s v="Mobile"/>
    <x v="3"/>
    <s v="Android"/>
    <n v="5"/>
    <n v="4"/>
    <n v="58.02"/>
  </r>
  <r>
    <x v="139"/>
    <x v="1"/>
    <x v="1770"/>
    <x v="3489"/>
    <n v="77"/>
    <n v="2"/>
    <n v="20.399999999999999"/>
    <n v="40.799999999999997"/>
    <x v="0"/>
    <s v="China"/>
    <x v="2"/>
    <n v="7.52"/>
    <s v="Mobile"/>
    <x v="2"/>
    <s v="Android"/>
    <n v="5"/>
    <n v="4"/>
    <n v="40.799999999999997"/>
  </r>
  <r>
    <x v="2886"/>
    <x v="1"/>
    <x v="1770"/>
    <x v="3490"/>
    <n v="21"/>
    <n v="3"/>
    <n v="98.91"/>
    <n v="296.73"/>
    <x v="0"/>
    <s v="Canada"/>
    <x v="2"/>
    <n v="2.65"/>
    <s v="Mobile"/>
    <x v="3"/>
    <s v="Android"/>
    <n v="4"/>
    <n v="4"/>
    <n v="296.73"/>
  </r>
  <r>
    <x v="2391"/>
    <x v="1"/>
    <x v="1770"/>
    <x v="3491"/>
    <n v="19"/>
    <n v="3"/>
    <n v="13.2"/>
    <n v="39.6"/>
    <x v="0"/>
    <s v="India"/>
    <x v="0"/>
    <n v="5.34"/>
    <s v="Mobile"/>
    <x v="3"/>
    <s v="Android"/>
    <n v="4"/>
    <n v="3"/>
    <n v="39.6"/>
  </r>
  <r>
    <x v="2887"/>
    <x v="0"/>
    <x v="1771"/>
    <x v="3492"/>
    <n v="99"/>
    <n v="2"/>
    <n v="36.83"/>
    <n v="73.66"/>
    <x v="0"/>
    <s v="Germany"/>
    <x v="0"/>
    <n v="5.59"/>
    <s v="Mobile"/>
    <x v="2"/>
    <s v="Android"/>
    <n v="4"/>
    <n v="5"/>
    <n v="73.66"/>
  </r>
  <r>
    <x v="2888"/>
    <x v="1"/>
    <x v="1771"/>
    <x v="3493"/>
    <n v="66"/>
    <n v="2"/>
    <n v="56.01"/>
    <n v="112.02"/>
    <x v="3"/>
    <s v="Thailand"/>
    <x v="0"/>
    <n v="9.3000000000000007"/>
    <s v="Mobile"/>
    <x v="2"/>
    <s v="Android"/>
    <n v="5"/>
    <n v="4"/>
    <n v="0"/>
  </r>
  <r>
    <x v="1595"/>
    <x v="1"/>
    <x v="1772"/>
    <x v="3494"/>
    <n v="53"/>
    <n v="3"/>
    <n v="7.51"/>
    <n v="22.53"/>
    <x v="2"/>
    <s v="United Kingdom"/>
    <x v="2"/>
    <n v="2.94"/>
    <s v="Mobile"/>
    <x v="2"/>
    <s v="Windows"/>
    <n v="4"/>
    <n v="4"/>
    <n v="0"/>
  </r>
  <r>
    <x v="2795"/>
    <x v="1"/>
    <x v="1772"/>
    <x v="3495"/>
    <n v="29"/>
    <n v="2"/>
    <n v="1.91"/>
    <n v="3.82"/>
    <x v="0"/>
    <s v="Taiwan"/>
    <x v="2"/>
    <n v="0.85"/>
    <s v="Computer"/>
    <x v="0"/>
    <s v="Windows"/>
    <n v="3"/>
    <n v="3"/>
    <n v="3.82"/>
  </r>
  <r>
    <x v="2889"/>
    <x v="1"/>
    <x v="1773"/>
    <x v="3496"/>
    <n v="3"/>
    <n v="1"/>
    <n v="97.19"/>
    <n v="97.19"/>
    <x v="0"/>
    <s v="South Korea"/>
    <x v="2"/>
    <n v="9.49"/>
    <s v="Computer"/>
    <x v="1"/>
    <s v="Windows"/>
    <n v="3"/>
    <n v="5"/>
    <n v="97.19"/>
  </r>
  <r>
    <x v="2890"/>
    <x v="0"/>
    <x v="1773"/>
    <x v="3497"/>
    <n v="63"/>
    <n v="2"/>
    <n v="57.12"/>
    <n v="114.24"/>
    <x v="1"/>
    <s v="Saudi Arabia"/>
    <x v="1"/>
    <n v="3.08"/>
    <s v="Mobile"/>
    <x v="3"/>
    <s v="Android"/>
    <n v="5"/>
    <n v="5"/>
    <n v="0"/>
  </r>
  <r>
    <x v="2891"/>
    <x v="1"/>
    <x v="1774"/>
    <x v="3498"/>
    <n v="80"/>
    <n v="3"/>
    <n v="77.64"/>
    <n v="232.92"/>
    <x v="0"/>
    <s v="China"/>
    <x v="0"/>
    <n v="2.61"/>
    <s v="Computer"/>
    <x v="0"/>
    <s v="Windows"/>
    <n v="5"/>
    <n v="4"/>
    <n v="232.92"/>
  </r>
  <r>
    <x v="2892"/>
    <x v="0"/>
    <x v="1774"/>
    <x v="3499"/>
    <n v="38"/>
    <n v="1"/>
    <n v="26.03"/>
    <n v="26.03"/>
    <x v="3"/>
    <s v="South Korea"/>
    <x v="2"/>
    <n v="3.56"/>
    <s v="Mobile"/>
    <x v="2"/>
    <s v="Windows"/>
    <n v="3"/>
    <n v="4"/>
    <n v="0"/>
  </r>
  <r>
    <x v="1183"/>
    <x v="1"/>
    <x v="1774"/>
    <x v="3500"/>
    <n v="22"/>
    <n v="2"/>
    <n v="41.48"/>
    <n v="82.96"/>
    <x v="3"/>
    <s v="United States"/>
    <x v="2"/>
    <n v="7.04"/>
    <s v="Computer"/>
    <x v="0"/>
    <s v="Linux"/>
    <n v="4"/>
    <n v="5"/>
    <n v="0"/>
  </r>
  <r>
    <x v="2893"/>
    <x v="1"/>
    <x v="1774"/>
    <x v="3501"/>
    <n v="82"/>
    <n v="1"/>
    <n v="5.82"/>
    <n v="5.82"/>
    <x v="0"/>
    <s v="France"/>
    <x v="0"/>
    <n v="8.93"/>
    <s v="Mobile"/>
    <x v="2"/>
    <s v="Android"/>
    <n v="2"/>
    <n v="5"/>
    <n v="5.82"/>
  </r>
  <r>
    <x v="812"/>
    <x v="0"/>
    <x v="1775"/>
    <x v="3502"/>
    <n v="12"/>
    <n v="1"/>
    <n v="86.11"/>
    <n v="86.11"/>
    <x v="0"/>
    <s v="Australia"/>
    <x v="2"/>
    <n v="3.93"/>
    <s v="Computer"/>
    <x v="0"/>
    <s v="Linux"/>
    <n v="5"/>
    <n v="5"/>
    <n v="86.11"/>
  </r>
  <r>
    <x v="2894"/>
    <x v="0"/>
    <x v="1776"/>
    <x v="3503"/>
    <n v="78"/>
    <n v="3"/>
    <n v="19.66"/>
    <n v="58.98"/>
    <x v="0"/>
    <s v="China"/>
    <x v="0"/>
    <n v="3.02"/>
    <s v="Computer"/>
    <x v="0"/>
    <s v="Mac"/>
    <n v="5"/>
    <n v="4"/>
    <n v="58.98"/>
  </r>
  <r>
    <x v="2895"/>
    <x v="0"/>
    <x v="1776"/>
    <x v="3504"/>
    <n v="50"/>
    <n v="1"/>
    <n v="50.71"/>
    <n v="50.71"/>
    <x v="3"/>
    <s v="Mexico"/>
    <x v="0"/>
    <n v="3.97"/>
    <s v="Computer"/>
    <x v="0"/>
    <s v="Linux"/>
    <n v="5"/>
    <n v="4"/>
    <n v="0"/>
  </r>
  <r>
    <x v="2195"/>
    <x v="1"/>
    <x v="1777"/>
    <x v="3505"/>
    <n v="81"/>
    <n v="3"/>
    <n v="52.96"/>
    <n v="158.88"/>
    <x v="0"/>
    <s v="United States"/>
    <x v="1"/>
    <n v="9.4700000000000006"/>
    <s v="Computer"/>
    <x v="0"/>
    <s v="Windows"/>
    <n v="5"/>
    <n v="5"/>
    <n v="158.88"/>
  </r>
  <r>
    <x v="2896"/>
    <x v="1"/>
    <x v="1778"/>
    <x v="3506"/>
    <n v="18"/>
    <n v="2"/>
    <n v="1.97"/>
    <n v="3.94"/>
    <x v="1"/>
    <s v="Saudi Arabia"/>
    <x v="2"/>
    <n v="6.58"/>
    <s v="Computer"/>
    <x v="1"/>
    <s v="Windows"/>
    <n v="4"/>
    <n v="2"/>
    <n v="0"/>
  </r>
  <r>
    <x v="2897"/>
    <x v="1"/>
    <x v="1778"/>
    <x v="3507"/>
    <n v="75"/>
    <n v="2"/>
    <n v="32.340000000000003"/>
    <n v="64.680000000000007"/>
    <x v="0"/>
    <s v="South Korea"/>
    <x v="1"/>
    <n v="2.76"/>
    <s v="Computer"/>
    <x v="1"/>
    <s v="Linux"/>
    <n v="4"/>
    <n v="2"/>
    <n v="64.680000000000007"/>
  </r>
  <r>
    <x v="1220"/>
    <x v="1"/>
    <x v="1779"/>
    <x v="3508"/>
    <n v="39"/>
    <n v="1"/>
    <n v="41.61"/>
    <n v="41.61"/>
    <x v="0"/>
    <s v="France"/>
    <x v="0"/>
    <n v="2.58"/>
    <s v="Computer"/>
    <x v="1"/>
    <s v="Windows"/>
    <n v="5"/>
    <n v="5"/>
    <n v="41.61"/>
  </r>
  <r>
    <x v="2898"/>
    <x v="1"/>
    <x v="1779"/>
    <x v="3509"/>
    <n v="67"/>
    <n v="1"/>
    <n v="17.22"/>
    <n v="17.22"/>
    <x v="1"/>
    <s v="Germany"/>
    <x v="0"/>
    <n v="1.07"/>
    <s v="Computer"/>
    <x v="0"/>
    <s v="Windows"/>
    <n v="4"/>
    <n v="5"/>
    <n v="0"/>
  </r>
  <r>
    <x v="2899"/>
    <x v="0"/>
    <x v="1780"/>
    <x v="3510"/>
    <n v="41"/>
    <n v="1"/>
    <n v="32.33"/>
    <n v="32.33"/>
    <x v="0"/>
    <s v="Switzerland"/>
    <x v="2"/>
    <n v="4.76"/>
    <s v="Computer"/>
    <x v="1"/>
    <s v="Windows"/>
    <n v="5"/>
    <n v="5"/>
    <n v="32.33"/>
  </r>
  <r>
    <x v="2900"/>
    <x v="0"/>
    <x v="1780"/>
    <x v="3511"/>
    <n v="92"/>
    <n v="3"/>
    <n v="58.5"/>
    <n v="175.5"/>
    <x v="0"/>
    <s v="Mexico"/>
    <x v="2"/>
    <n v="5.71"/>
    <s v="Computer"/>
    <x v="1"/>
    <s v="Windows"/>
    <n v="4"/>
    <n v="4"/>
    <n v="175.5"/>
  </r>
  <r>
    <x v="2901"/>
    <x v="1"/>
    <x v="1780"/>
    <x v="3512"/>
    <n v="75"/>
    <n v="2"/>
    <n v="32.340000000000003"/>
    <n v="64.680000000000007"/>
    <x v="1"/>
    <s v="Mexico"/>
    <x v="2"/>
    <n v="6.71"/>
    <s v="Computer"/>
    <x v="0"/>
    <s v="Windows"/>
    <n v="5"/>
    <n v="4"/>
    <n v="0"/>
  </r>
  <r>
    <x v="2426"/>
    <x v="1"/>
    <x v="1780"/>
    <x v="3513"/>
    <n v="22"/>
    <n v="1"/>
    <n v="41.48"/>
    <n v="41.48"/>
    <x v="0"/>
    <s v="Russia"/>
    <x v="0"/>
    <n v="0.33"/>
    <s v="Computer"/>
    <x v="1"/>
    <s v="Linux"/>
    <n v="3"/>
    <n v="5"/>
    <n v="41.48"/>
  </r>
  <r>
    <x v="2902"/>
    <x v="1"/>
    <x v="1781"/>
    <x v="3514"/>
    <n v="92"/>
    <n v="3"/>
    <n v="58.5"/>
    <n v="175.5"/>
    <x v="3"/>
    <s v="Canada"/>
    <x v="0"/>
    <n v="3.48"/>
    <s v="Mobile"/>
    <x v="3"/>
    <s v="Android"/>
    <n v="4"/>
    <n v="5"/>
    <n v="0"/>
  </r>
  <r>
    <x v="2903"/>
    <x v="1"/>
    <x v="1781"/>
    <x v="3515"/>
    <n v="47"/>
    <n v="2"/>
    <n v="64.64"/>
    <n v="129.28"/>
    <x v="0"/>
    <s v="Germany"/>
    <x v="0"/>
    <n v="3.97"/>
    <s v="Mobile"/>
    <x v="2"/>
    <s v="Windows"/>
    <n v="5"/>
    <n v="5"/>
    <n v="129.28"/>
  </r>
  <r>
    <x v="2904"/>
    <x v="1"/>
    <x v="1782"/>
    <x v="3516"/>
    <n v="94"/>
    <n v="3"/>
    <n v="17.63"/>
    <n v="52.89"/>
    <x v="0"/>
    <s v="China"/>
    <x v="2"/>
    <n v="5.04"/>
    <s v="Mobile"/>
    <x v="2"/>
    <s v="Windows"/>
    <n v="5"/>
    <n v="5"/>
    <n v="52.89"/>
  </r>
  <r>
    <x v="2677"/>
    <x v="1"/>
    <x v="1783"/>
    <x v="3517"/>
    <n v="68"/>
    <n v="3"/>
    <n v="32.68"/>
    <n v="98.04"/>
    <x v="0"/>
    <s v="Argentina"/>
    <x v="0"/>
    <n v="4.8099999999999996"/>
    <s v="Computer"/>
    <x v="1"/>
    <s v="Windows"/>
    <n v="5"/>
    <n v="5"/>
    <n v="98.04"/>
  </r>
  <r>
    <x v="2905"/>
    <x v="1"/>
    <x v="1783"/>
    <x v="3518"/>
    <n v="93"/>
    <n v="3"/>
    <n v="67.459999999999994"/>
    <n v="202.38"/>
    <x v="0"/>
    <s v="Italy"/>
    <x v="0"/>
    <n v="8.84"/>
    <s v="Mobile"/>
    <x v="3"/>
    <s v="Android"/>
    <n v="5"/>
    <n v="5"/>
    <n v="202.38"/>
  </r>
  <r>
    <x v="2906"/>
    <x v="0"/>
    <x v="1783"/>
    <x v="3519"/>
    <n v="54"/>
    <n v="2"/>
    <n v="90.78"/>
    <n v="181.56"/>
    <x v="0"/>
    <s v="Germany"/>
    <x v="0"/>
    <n v="6.66"/>
    <s v="Mobile"/>
    <x v="3"/>
    <s v="Android"/>
    <n v="4"/>
    <n v="5"/>
    <n v="181.56"/>
  </r>
  <r>
    <x v="2907"/>
    <x v="0"/>
    <x v="1784"/>
    <x v="3520"/>
    <n v="46"/>
    <n v="1"/>
    <n v="9.8800000000000008"/>
    <n v="9.8800000000000008"/>
    <x v="1"/>
    <s v="United Kingdom"/>
    <x v="0"/>
    <n v="4.47"/>
    <s v="Computer"/>
    <x v="1"/>
    <s v="Windows"/>
    <n v="4"/>
    <n v="3"/>
    <n v="0"/>
  </r>
  <r>
    <x v="1646"/>
    <x v="1"/>
    <x v="1784"/>
    <x v="3521"/>
    <n v="67"/>
    <n v="3"/>
    <n v="17.22"/>
    <n v="51.66"/>
    <x v="0"/>
    <s v="Canada"/>
    <x v="2"/>
    <n v="4.8899999999999997"/>
    <s v="Computer"/>
    <x v="0"/>
    <s v="Windows"/>
    <n v="2"/>
    <n v="4"/>
    <n v="51.66"/>
  </r>
  <r>
    <x v="2908"/>
    <x v="1"/>
    <x v="1785"/>
    <x v="3522"/>
    <n v="1"/>
    <n v="2"/>
    <n v="81.91"/>
    <n v="163.82"/>
    <x v="0"/>
    <s v="Germany"/>
    <x v="2"/>
    <n v="2.48"/>
    <s v="Computer"/>
    <x v="0"/>
    <s v="Windows"/>
    <n v="4"/>
    <n v="5"/>
    <n v="163.82"/>
  </r>
  <r>
    <x v="2632"/>
    <x v="1"/>
    <x v="1786"/>
    <x v="3523"/>
    <n v="6"/>
    <n v="2"/>
    <n v="8.07"/>
    <n v="16.14"/>
    <x v="1"/>
    <s v="Italy"/>
    <x v="1"/>
    <n v="1.66"/>
    <s v="Computer"/>
    <x v="1"/>
    <s v="Windows"/>
    <n v="5"/>
    <n v="4"/>
    <n v="0"/>
  </r>
  <r>
    <x v="2909"/>
    <x v="1"/>
    <x v="1786"/>
    <x v="3524"/>
    <n v="64"/>
    <n v="1"/>
    <n v="35.229999999999997"/>
    <n v="35.229999999999997"/>
    <x v="0"/>
    <s v="Italy"/>
    <x v="2"/>
    <n v="0.21"/>
    <s v="Computer"/>
    <x v="0"/>
    <s v="Windows"/>
    <n v="4"/>
    <n v="5"/>
    <n v="35.229999999999997"/>
  </r>
  <r>
    <x v="2910"/>
    <x v="0"/>
    <x v="1786"/>
    <x v="3525"/>
    <n v="33"/>
    <n v="1"/>
    <n v="28.56"/>
    <n v="28.56"/>
    <x v="0"/>
    <s v="Canada"/>
    <x v="0"/>
    <n v="0.92"/>
    <s v="Computer"/>
    <x v="0"/>
    <s v="Windows"/>
    <n v="4"/>
    <n v="5"/>
    <n v="28.56"/>
  </r>
  <r>
    <x v="2911"/>
    <x v="0"/>
    <x v="1787"/>
    <x v="3526"/>
    <n v="72"/>
    <n v="2"/>
    <n v="3.55"/>
    <n v="7.1"/>
    <x v="0"/>
    <s v="Nigeria"/>
    <x v="0"/>
    <n v="4.05"/>
    <s v="Mobile"/>
    <x v="3"/>
    <s v="Android"/>
    <n v="5"/>
    <n v="4"/>
    <n v="7.1"/>
  </r>
  <r>
    <x v="2912"/>
    <x v="0"/>
    <x v="1787"/>
    <x v="3527"/>
    <n v="90"/>
    <n v="2"/>
    <n v="21.51"/>
    <n v="43.02"/>
    <x v="1"/>
    <s v="Italy"/>
    <x v="2"/>
    <n v="3.67"/>
    <s v="Computer"/>
    <x v="0"/>
    <s v="Windows"/>
    <n v="5"/>
    <n v="5"/>
    <n v="0"/>
  </r>
  <r>
    <x v="2615"/>
    <x v="0"/>
    <x v="1788"/>
    <x v="3528"/>
    <n v="78"/>
    <n v="2"/>
    <n v="19.66"/>
    <n v="39.32"/>
    <x v="3"/>
    <s v="China"/>
    <x v="0"/>
    <n v="6.04"/>
    <s v="Mobile"/>
    <x v="3"/>
    <s v="Android"/>
    <n v="4"/>
    <n v="5"/>
    <n v="0"/>
  </r>
  <r>
    <x v="2913"/>
    <x v="1"/>
    <x v="1789"/>
    <x v="3529"/>
    <n v="36"/>
    <n v="1"/>
    <n v="48.16"/>
    <n v="48.16"/>
    <x v="0"/>
    <s v="Belgium"/>
    <x v="0"/>
    <n v="5.7"/>
    <s v="Computer"/>
    <x v="1"/>
    <s v="Mac"/>
    <n v="5"/>
    <n v="5"/>
    <n v="48.16"/>
  </r>
  <r>
    <x v="2914"/>
    <x v="1"/>
    <x v="1790"/>
    <x v="3530"/>
    <n v="17"/>
    <n v="1"/>
    <n v="18.86"/>
    <n v="18.86"/>
    <x v="1"/>
    <s v="Indonesia"/>
    <x v="0"/>
    <n v="9.15"/>
    <s v="Mobile"/>
    <x v="3"/>
    <s v="Windows"/>
    <n v="4"/>
    <n v="3"/>
    <n v="0"/>
  </r>
  <r>
    <x v="2915"/>
    <x v="1"/>
    <x v="1790"/>
    <x v="3531"/>
    <n v="7"/>
    <n v="3"/>
    <n v="59.68"/>
    <n v="179.04"/>
    <x v="1"/>
    <s v="United States"/>
    <x v="2"/>
    <n v="3.69"/>
    <s v="Mobile"/>
    <x v="2"/>
    <s v="iOS"/>
    <n v="5"/>
    <n v="4"/>
    <n v="0"/>
  </r>
  <r>
    <x v="2916"/>
    <x v="0"/>
    <x v="1791"/>
    <x v="3532"/>
    <n v="37"/>
    <n v="3"/>
    <n v="11.5"/>
    <n v="34.5"/>
    <x v="1"/>
    <s v="Japan"/>
    <x v="0"/>
    <n v="5.39"/>
    <s v="Computer"/>
    <x v="1"/>
    <s v="Windows"/>
    <n v="5"/>
    <n v="5"/>
    <n v="0"/>
  </r>
  <r>
    <x v="2917"/>
    <x v="0"/>
    <x v="1792"/>
    <x v="3533"/>
    <n v="75"/>
    <n v="1"/>
    <n v="32.340000000000003"/>
    <n v="32.340000000000003"/>
    <x v="3"/>
    <s v="Argentina"/>
    <x v="2"/>
    <n v="2.2400000000000002"/>
    <s v="Computer"/>
    <x v="0"/>
    <s v="Linux"/>
    <n v="3"/>
    <n v="5"/>
    <n v="0"/>
  </r>
  <r>
    <x v="2918"/>
    <x v="1"/>
    <x v="1792"/>
    <x v="3534"/>
    <n v="5"/>
    <n v="3"/>
    <n v="11.97"/>
    <n v="35.909999999999997"/>
    <x v="1"/>
    <s v="Switzerland"/>
    <x v="0"/>
    <n v="3.97"/>
    <s v="Mobile"/>
    <x v="2"/>
    <s v="Windows"/>
    <n v="5"/>
    <n v="5"/>
    <n v="0"/>
  </r>
  <r>
    <x v="1903"/>
    <x v="1"/>
    <x v="1793"/>
    <x v="3535"/>
    <n v="39"/>
    <n v="1"/>
    <n v="41.61"/>
    <n v="41.61"/>
    <x v="0"/>
    <s v="Belgium"/>
    <x v="2"/>
    <n v="6.53"/>
    <s v="Mobile"/>
    <x v="2"/>
    <s v="iOS"/>
    <n v="5"/>
    <n v="4"/>
    <n v="41.61"/>
  </r>
  <r>
    <x v="597"/>
    <x v="1"/>
    <x v="1793"/>
    <x v="3536"/>
    <n v="34"/>
    <n v="2"/>
    <n v="48.24"/>
    <n v="96.48"/>
    <x v="0"/>
    <s v="United States"/>
    <x v="2"/>
    <n v="1.3"/>
    <s v="Computer"/>
    <x v="1"/>
    <s v="Windows"/>
    <n v="3"/>
    <n v="5"/>
    <n v="96.48"/>
  </r>
  <r>
    <x v="2919"/>
    <x v="1"/>
    <x v="1793"/>
    <x v="3537"/>
    <n v="42"/>
    <n v="3"/>
    <n v="74.77"/>
    <n v="224.31"/>
    <x v="0"/>
    <s v="Spain"/>
    <x v="2"/>
    <n v="2.09"/>
    <s v="Computer"/>
    <x v="1"/>
    <s v="Linux"/>
    <n v="5"/>
    <n v="5"/>
    <n v="224.31"/>
  </r>
  <r>
    <x v="2920"/>
    <x v="1"/>
    <x v="1794"/>
    <x v="3538"/>
    <n v="46"/>
    <n v="1"/>
    <n v="9.8800000000000008"/>
    <n v="9.8800000000000008"/>
    <x v="0"/>
    <s v="Japan"/>
    <x v="2"/>
    <n v="6.94"/>
    <s v="Computer"/>
    <x v="0"/>
    <s v="Windows"/>
    <n v="2"/>
    <n v="5"/>
    <n v="9.8800000000000008"/>
  </r>
  <r>
    <x v="445"/>
    <x v="1"/>
    <x v="1794"/>
    <x v="3539"/>
    <n v="8"/>
    <n v="3"/>
    <n v="67.180000000000007"/>
    <n v="201.54"/>
    <x v="0"/>
    <s v="India"/>
    <x v="2"/>
    <n v="8.39"/>
    <s v="Computer"/>
    <x v="0"/>
    <s v="Windows"/>
    <n v="4"/>
    <n v="5"/>
    <n v="201.54"/>
  </r>
  <r>
    <x v="2921"/>
    <x v="1"/>
    <x v="1795"/>
    <x v="3540"/>
    <n v="4"/>
    <n v="3"/>
    <n v="32.43"/>
    <n v="97.29"/>
    <x v="0"/>
    <s v="United States"/>
    <x v="2"/>
    <n v="8.5"/>
    <s v="Computer"/>
    <x v="1"/>
    <s v="Windows"/>
    <n v="5"/>
    <n v="5"/>
    <n v="97.29"/>
  </r>
  <r>
    <x v="2922"/>
    <x v="1"/>
    <x v="1796"/>
    <x v="3541"/>
    <n v="75"/>
    <n v="2"/>
    <n v="32.340000000000003"/>
    <n v="64.680000000000007"/>
    <x v="0"/>
    <s v="France"/>
    <x v="0"/>
    <n v="3.52"/>
    <s v="Mobile"/>
    <x v="3"/>
    <s v="Android"/>
    <n v="5"/>
    <n v="5"/>
    <n v="64.680000000000007"/>
  </r>
  <r>
    <x v="1248"/>
    <x v="0"/>
    <x v="1796"/>
    <x v="3542"/>
    <n v="28"/>
    <n v="1"/>
    <n v="5.32"/>
    <n v="5.32"/>
    <x v="0"/>
    <s v="India"/>
    <x v="2"/>
    <n v="4.78"/>
    <s v="Mobile"/>
    <x v="3"/>
    <s v="Android"/>
    <n v="5"/>
    <n v="5"/>
    <n v="5.32"/>
  </r>
  <r>
    <x v="2923"/>
    <x v="0"/>
    <x v="1796"/>
    <x v="3543"/>
    <n v="58"/>
    <n v="1"/>
    <n v="74.55"/>
    <n v="74.55"/>
    <x v="0"/>
    <s v="Argentina"/>
    <x v="0"/>
    <n v="3.76"/>
    <s v="Mobile"/>
    <x v="3"/>
    <s v="Android"/>
    <n v="5"/>
    <n v="5"/>
    <n v="74.55"/>
  </r>
  <r>
    <x v="2924"/>
    <x v="0"/>
    <x v="1796"/>
    <x v="3544"/>
    <n v="56"/>
    <n v="2"/>
    <n v="87.34"/>
    <n v="174.68"/>
    <x v="0"/>
    <s v="Germany"/>
    <x v="0"/>
    <n v="0.79"/>
    <s v="Computer"/>
    <x v="1"/>
    <s v="Windows"/>
    <n v="4"/>
    <n v="5"/>
    <n v="174.68"/>
  </r>
  <r>
    <x v="2701"/>
    <x v="1"/>
    <x v="1797"/>
    <x v="3545"/>
    <n v="38"/>
    <n v="1"/>
    <n v="26.03"/>
    <n v="26.03"/>
    <x v="0"/>
    <s v="United States"/>
    <x v="0"/>
    <n v="7.33"/>
    <s v="Mobile"/>
    <x v="3"/>
    <s v="Windows"/>
    <n v="5"/>
    <n v="5"/>
    <n v="26.03"/>
  </r>
  <r>
    <x v="827"/>
    <x v="0"/>
    <x v="1798"/>
    <x v="3546"/>
    <n v="22"/>
    <n v="3"/>
    <n v="41.48"/>
    <n v="124.44"/>
    <x v="0"/>
    <s v="United Kingdom"/>
    <x v="2"/>
    <n v="8.86"/>
    <s v="Mobile"/>
    <x v="3"/>
    <s v="Android"/>
    <n v="5"/>
    <n v="2"/>
    <n v="124.44"/>
  </r>
  <r>
    <x v="2925"/>
    <x v="1"/>
    <x v="1798"/>
    <x v="3547"/>
    <n v="23"/>
    <n v="1"/>
    <n v="95.72"/>
    <n v="95.72"/>
    <x v="0"/>
    <s v="United States"/>
    <x v="2"/>
    <n v="3.51"/>
    <s v="Computer"/>
    <x v="1"/>
    <s v="Linux"/>
    <n v="4"/>
    <n v="5"/>
    <n v="95.72"/>
  </r>
  <r>
    <x v="2926"/>
    <x v="1"/>
    <x v="1799"/>
    <x v="3548"/>
    <n v="56"/>
    <n v="3"/>
    <n v="87.34"/>
    <n v="262.02"/>
    <x v="0"/>
    <s v="China"/>
    <x v="2"/>
    <n v="2.11"/>
    <s v="Mobile"/>
    <x v="3"/>
    <s v="iOS"/>
    <n v="5"/>
    <n v="4"/>
    <n v="262.02"/>
  </r>
  <r>
    <x v="2927"/>
    <x v="0"/>
    <x v="1799"/>
    <x v="3549"/>
    <n v="56"/>
    <n v="1"/>
    <n v="87.34"/>
    <n v="87.34"/>
    <x v="1"/>
    <s v="Canada"/>
    <x v="1"/>
    <n v="8.98"/>
    <s v="Computer"/>
    <x v="0"/>
    <s v="Windows"/>
    <n v="4"/>
    <n v="5"/>
    <n v="0"/>
  </r>
  <r>
    <x v="2928"/>
    <x v="1"/>
    <x v="1800"/>
    <x v="3550"/>
    <n v="61"/>
    <n v="2"/>
    <n v="70.34"/>
    <n v="140.68"/>
    <x v="2"/>
    <s v="Canada"/>
    <x v="2"/>
    <n v="0.73"/>
    <s v="Mobile"/>
    <x v="2"/>
    <s v="Windows"/>
    <n v="5"/>
    <n v="5"/>
    <n v="0"/>
  </r>
  <r>
    <x v="2363"/>
    <x v="1"/>
    <x v="1800"/>
    <x v="3551"/>
    <n v="60"/>
    <n v="1"/>
    <n v="91.28"/>
    <n v="91.28"/>
    <x v="0"/>
    <s v="Nigeria"/>
    <x v="0"/>
    <n v="2.2400000000000002"/>
    <s v="Computer"/>
    <x v="1"/>
    <s v="Windows"/>
    <n v="5"/>
    <n v="5"/>
    <n v="91.28"/>
  </r>
  <r>
    <x v="2615"/>
    <x v="0"/>
    <x v="1801"/>
    <x v="3552"/>
    <n v="81"/>
    <n v="2"/>
    <n v="52.96"/>
    <n v="105.92"/>
    <x v="3"/>
    <s v="Indonesia"/>
    <x v="1"/>
    <n v="2.69"/>
    <s v="Mobile"/>
    <x v="3"/>
    <s v="Android"/>
    <n v="5"/>
    <n v="5"/>
    <n v="0"/>
  </r>
  <r>
    <x v="2929"/>
    <x v="1"/>
    <x v="1801"/>
    <x v="3553"/>
    <n v="63"/>
    <n v="1"/>
    <n v="57.12"/>
    <n v="57.12"/>
    <x v="0"/>
    <s v="Argentina"/>
    <x v="2"/>
    <n v="8.2100000000000009"/>
    <s v="Computer"/>
    <x v="1"/>
    <s v="Windows"/>
    <n v="3"/>
    <n v="5"/>
    <n v="57.12"/>
  </r>
  <r>
    <x v="2930"/>
    <x v="1"/>
    <x v="1801"/>
    <x v="3554"/>
    <n v="25"/>
    <n v="2"/>
    <n v="11.29"/>
    <n v="22.58"/>
    <x v="0"/>
    <s v="India"/>
    <x v="0"/>
    <n v="1.59"/>
    <s v="Mobile"/>
    <x v="3"/>
    <s v="Android"/>
    <n v="5"/>
    <n v="4"/>
    <n v="22.58"/>
  </r>
  <r>
    <x v="2931"/>
    <x v="1"/>
    <x v="1802"/>
    <x v="3555"/>
    <n v="26"/>
    <n v="3"/>
    <n v="34.43"/>
    <n v="103.29"/>
    <x v="0"/>
    <s v="United States"/>
    <x v="1"/>
    <n v="9.39"/>
    <s v="Computer"/>
    <x v="0"/>
    <s v="Linux"/>
    <n v="5"/>
    <n v="3"/>
    <n v="103.29"/>
  </r>
  <r>
    <x v="2932"/>
    <x v="1"/>
    <x v="1803"/>
    <x v="3556"/>
    <n v="19"/>
    <n v="3"/>
    <n v="13.2"/>
    <n v="39.6"/>
    <x v="0"/>
    <s v="Iran"/>
    <x v="0"/>
    <n v="2.7"/>
    <s v="Computer"/>
    <x v="0"/>
    <s v="Linux"/>
    <n v="5"/>
    <n v="4"/>
    <n v="39.6"/>
  </r>
  <r>
    <x v="534"/>
    <x v="1"/>
    <x v="1804"/>
    <x v="3557"/>
    <n v="55"/>
    <n v="1"/>
    <n v="73.53"/>
    <n v="73.53"/>
    <x v="0"/>
    <s v="United Kingdom"/>
    <x v="0"/>
    <n v="6.13"/>
    <s v="Mobile"/>
    <x v="2"/>
    <s v="Windows"/>
    <n v="5"/>
    <n v="3"/>
    <n v="73.53"/>
  </r>
  <r>
    <x v="2696"/>
    <x v="0"/>
    <x v="1804"/>
    <x v="3558"/>
    <n v="84"/>
    <n v="3"/>
    <n v="32.880000000000003"/>
    <n v="98.64"/>
    <x v="0"/>
    <s v="Germany"/>
    <x v="2"/>
    <n v="8.6199999999999992"/>
    <s v="Computer"/>
    <x v="1"/>
    <s v="Windows"/>
    <n v="4"/>
    <n v="5"/>
    <n v="98.64"/>
  </r>
  <r>
    <x v="2933"/>
    <x v="1"/>
    <x v="1805"/>
    <x v="3559"/>
    <n v="4"/>
    <n v="3"/>
    <n v="32.43"/>
    <n v="97.29"/>
    <x v="0"/>
    <s v="Canada"/>
    <x v="2"/>
    <n v="9.73"/>
    <s v="Mobile"/>
    <x v="3"/>
    <s v="Windows"/>
    <n v="5"/>
    <n v="4"/>
    <n v="97.29"/>
  </r>
  <r>
    <x v="2934"/>
    <x v="0"/>
    <x v="1805"/>
    <x v="3560"/>
    <n v="100"/>
    <n v="1"/>
    <n v="98.59"/>
    <n v="98.59"/>
    <x v="2"/>
    <s v="Indonesia"/>
    <x v="1"/>
    <n v="5.93"/>
    <s v="Computer"/>
    <x v="1"/>
    <s v="Linux"/>
    <n v="5"/>
    <n v="3"/>
    <n v="0"/>
  </r>
  <r>
    <x v="2935"/>
    <x v="1"/>
    <x v="1806"/>
    <x v="3561"/>
    <n v="1"/>
    <n v="2"/>
    <n v="81.91"/>
    <n v="163.82"/>
    <x v="1"/>
    <s v="United States"/>
    <x v="2"/>
    <n v="9.77"/>
    <s v="Computer"/>
    <x v="0"/>
    <s v="Linux"/>
    <n v="5"/>
    <n v="5"/>
    <n v="0"/>
  </r>
  <r>
    <x v="1034"/>
    <x v="1"/>
    <x v="1806"/>
    <x v="3562"/>
    <n v="26"/>
    <n v="2"/>
    <n v="34.43"/>
    <n v="68.86"/>
    <x v="0"/>
    <s v="China"/>
    <x v="1"/>
    <n v="0.99"/>
    <s v="Computer"/>
    <x v="0"/>
    <s v="Windows"/>
    <n v="4"/>
    <n v="3"/>
    <n v="68.86"/>
  </r>
  <r>
    <x v="2936"/>
    <x v="1"/>
    <x v="1806"/>
    <x v="3563"/>
    <n v="81"/>
    <n v="2"/>
    <n v="52.96"/>
    <n v="105.92"/>
    <x v="0"/>
    <s v="South Korea"/>
    <x v="2"/>
    <n v="4.6900000000000004"/>
    <s v="Mobile"/>
    <x v="3"/>
    <s v="Windows"/>
    <n v="5"/>
    <n v="5"/>
    <n v="105.92"/>
  </r>
  <r>
    <x v="2937"/>
    <x v="1"/>
    <x v="1807"/>
    <x v="3564"/>
    <n v="72"/>
    <n v="3"/>
    <n v="3.55"/>
    <n v="10.65"/>
    <x v="0"/>
    <s v="United Kingdom"/>
    <x v="0"/>
    <n v="3.31"/>
    <s v="Computer"/>
    <x v="0"/>
    <s v="Windows"/>
    <n v="4"/>
    <n v="5"/>
    <n v="10.65"/>
  </r>
  <r>
    <x v="979"/>
    <x v="1"/>
    <x v="1807"/>
    <x v="3565"/>
    <n v="65"/>
    <n v="2"/>
    <n v="38.950000000000003"/>
    <n v="77.900000000000006"/>
    <x v="1"/>
    <s v="Russia"/>
    <x v="1"/>
    <n v="1.23"/>
    <s v="Computer"/>
    <x v="0"/>
    <s v="Windows"/>
    <n v="4"/>
    <n v="4"/>
    <n v="0"/>
  </r>
  <r>
    <x v="2938"/>
    <x v="0"/>
    <x v="1807"/>
    <x v="3566"/>
    <n v="89"/>
    <n v="2"/>
    <n v="37.61"/>
    <n v="75.22"/>
    <x v="3"/>
    <s v="France"/>
    <x v="2"/>
    <n v="8.07"/>
    <s v="Computer"/>
    <x v="0"/>
    <s v="Windows"/>
    <n v="2"/>
    <n v="3"/>
    <n v="0"/>
  </r>
  <r>
    <x v="2939"/>
    <x v="1"/>
    <x v="1808"/>
    <x v="3567"/>
    <n v="89"/>
    <n v="2"/>
    <n v="37.61"/>
    <n v="75.22"/>
    <x v="0"/>
    <s v="United States"/>
    <x v="0"/>
    <n v="8.75"/>
    <s v="Computer"/>
    <x v="0"/>
    <s v="Windows"/>
    <n v="5"/>
    <n v="5"/>
    <n v="75.22"/>
  </r>
  <r>
    <x v="2940"/>
    <x v="1"/>
    <x v="1808"/>
    <x v="3568"/>
    <n v="12"/>
    <n v="1"/>
    <n v="86.11"/>
    <n v="86.11"/>
    <x v="0"/>
    <s v="India"/>
    <x v="2"/>
    <n v="0.3"/>
    <s v="Computer"/>
    <x v="1"/>
    <s v="Windows"/>
    <n v="4"/>
    <n v="5"/>
    <n v="86.11"/>
  </r>
  <r>
    <x v="2697"/>
    <x v="1"/>
    <x v="1809"/>
    <x v="3569"/>
    <n v="44"/>
    <n v="3"/>
    <n v="52.78"/>
    <n v="158.34"/>
    <x v="0"/>
    <s v="Turkey"/>
    <x v="1"/>
    <n v="0.21"/>
    <s v="Mobile"/>
    <x v="3"/>
    <s v="Windows"/>
    <n v="5"/>
    <n v="4"/>
    <n v="158.34"/>
  </r>
  <r>
    <x v="424"/>
    <x v="1"/>
    <x v="1809"/>
    <x v="3570"/>
    <n v="10"/>
    <n v="1"/>
    <n v="19.34"/>
    <n v="19.34"/>
    <x v="1"/>
    <s v="Brazil"/>
    <x v="2"/>
    <n v="5.7"/>
    <s v="Mobile"/>
    <x v="3"/>
    <s v="Android"/>
    <n v="5"/>
    <n v="5"/>
    <n v="0"/>
  </r>
  <r>
    <x v="2941"/>
    <x v="0"/>
    <x v="1810"/>
    <x v="3571"/>
    <n v="9"/>
    <n v="1"/>
    <n v="73.83"/>
    <n v="73.83"/>
    <x v="3"/>
    <s v="Iran"/>
    <x v="2"/>
    <n v="2.6"/>
    <s v="Mobile"/>
    <x v="2"/>
    <s v="Windows"/>
    <n v="5"/>
    <n v="3"/>
    <n v="0"/>
  </r>
  <r>
    <x v="2942"/>
    <x v="1"/>
    <x v="1810"/>
    <x v="3572"/>
    <n v="31"/>
    <n v="2"/>
    <n v="43.5"/>
    <n v="87"/>
    <x v="0"/>
    <s v="United States"/>
    <x v="2"/>
    <n v="3.79"/>
    <s v="Computer"/>
    <x v="1"/>
    <s v="Mac"/>
    <n v="5"/>
    <n v="4"/>
    <n v="87"/>
  </r>
  <r>
    <x v="2943"/>
    <x v="1"/>
    <x v="1810"/>
    <x v="3573"/>
    <n v="99"/>
    <n v="2"/>
    <n v="36.83"/>
    <n v="73.66"/>
    <x v="1"/>
    <s v="France"/>
    <x v="2"/>
    <n v="4.72"/>
    <s v="Computer"/>
    <x v="0"/>
    <s v="Windows"/>
    <n v="5"/>
    <n v="5"/>
    <n v="0"/>
  </r>
  <r>
    <x v="2944"/>
    <x v="1"/>
    <x v="1811"/>
    <x v="3574"/>
    <n v="34"/>
    <n v="2"/>
    <n v="48.24"/>
    <n v="96.48"/>
    <x v="0"/>
    <s v="China"/>
    <x v="0"/>
    <n v="8.61"/>
    <s v="Computer"/>
    <x v="0"/>
    <s v="Windows"/>
    <n v="5"/>
    <n v="5"/>
    <n v="96.48"/>
  </r>
  <r>
    <x v="2945"/>
    <x v="1"/>
    <x v="1811"/>
    <x v="3575"/>
    <n v="10"/>
    <n v="2"/>
    <n v="19.34"/>
    <n v="38.68"/>
    <x v="3"/>
    <s v="Taiwan"/>
    <x v="2"/>
    <n v="7.35"/>
    <s v="Mobile"/>
    <x v="2"/>
    <s v="Windows"/>
    <n v="4"/>
    <n v="5"/>
    <n v="0"/>
  </r>
  <r>
    <x v="2946"/>
    <x v="1"/>
    <x v="1812"/>
    <x v="3576"/>
    <n v="74"/>
    <n v="2"/>
    <n v="33.51"/>
    <n v="67.02"/>
    <x v="0"/>
    <s v="Germany"/>
    <x v="0"/>
    <n v="2.35"/>
    <s v="Computer"/>
    <x v="0"/>
    <s v="Windows"/>
    <n v="4"/>
    <n v="3"/>
    <n v="67.02"/>
  </r>
  <r>
    <x v="2947"/>
    <x v="0"/>
    <x v="1813"/>
    <x v="3577"/>
    <n v="89"/>
    <n v="1"/>
    <n v="37.61"/>
    <n v="37.61"/>
    <x v="1"/>
    <s v="Turkey"/>
    <x v="2"/>
    <n v="5.03"/>
    <s v="Computer"/>
    <x v="1"/>
    <s v="Windows"/>
    <n v="3"/>
    <n v="5"/>
    <n v="0"/>
  </r>
  <r>
    <x v="2948"/>
    <x v="0"/>
    <x v="1813"/>
    <x v="3578"/>
    <n v="18"/>
    <n v="2"/>
    <n v="1.97"/>
    <n v="3.94"/>
    <x v="0"/>
    <s v="United Kingdom"/>
    <x v="2"/>
    <n v="8.27"/>
    <s v="Computer"/>
    <x v="0"/>
    <s v="Windows"/>
    <n v="3"/>
    <n v="5"/>
    <n v="3.94"/>
  </r>
  <r>
    <x v="451"/>
    <x v="1"/>
    <x v="1814"/>
    <x v="3579"/>
    <n v="58"/>
    <n v="1"/>
    <n v="74.55"/>
    <n v="74.55"/>
    <x v="0"/>
    <s v="Egypt"/>
    <x v="2"/>
    <n v="4.4400000000000004"/>
    <s v="Computer"/>
    <x v="1"/>
    <s v="Windows"/>
    <n v="3"/>
    <n v="5"/>
    <n v="74.55"/>
  </r>
  <r>
    <x v="1831"/>
    <x v="1"/>
    <x v="1814"/>
    <x v="3580"/>
    <n v="79"/>
    <n v="1"/>
    <n v="33.28"/>
    <n v="33.28"/>
    <x v="1"/>
    <s v="Russia"/>
    <x v="0"/>
    <n v="9.01"/>
    <s v="Computer"/>
    <x v="0"/>
    <s v="Windows"/>
    <n v="5"/>
    <n v="5"/>
    <n v="0"/>
  </r>
  <r>
    <x v="2949"/>
    <x v="1"/>
    <x v="1815"/>
    <x v="3581"/>
    <n v="14"/>
    <n v="2"/>
    <n v="89.76"/>
    <n v="179.52"/>
    <x v="0"/>
    <s v="China"/>
    <x v="2"/>
    <n v="8.89"/>
    <s v="Computer"/>
    <x v="1"/>
    <s v="Windows"/>
    <n v="5"/>
    <n v="4"/>
    <n v="179.52"/>
  </r>
  <r>
    <x v="2950"/>
    <x v="1"/>
    <x v="1815"/>
    <x v="3582"/>
    <n v="45"/>
    <n v="2"/>
    <n v="3.67"/>
    <n v="7.34"/>
    <x v="3"/>
    <s v="United Kingdom"/>
    <x v="0"/>
    <n v="4.3"/>
    <s v="Computer"/>
    <x v="0"/>
    <s v="Linux"/>
    <n v="3"/>
    <n v="5"/>
    <n v="0"/>
  </r>
  <r>
    <x v="1723"/>
    <x v="0"/>
    <x v="1816"/>
    <x v="3583"/>
    <n v="32"/>
    <n v="1"/>
    <n v="91.37"/>
    <n v="91.37"/>
    <x v="3"/>
    <s v="China"/>
    <x v="2"/>
    <n v="2.33"/>
    <s v="Computer"/>
    <x v="1"/>
    <s v="Windows"/>
    <n v="4"/>
    <n v="4"/>
    <n v="0"/>
  </r>
  <r>
    <x v="2951"/>
    <x v="1"/>
    <x v="1817"/>
    <x v="3584"/>
    <n v="16"/>
    <n v="2"/>
    <n v="39.33"/>
    <n v="78.66"/>
    <x v="0"/>
    <s v="Nigeria"/>
    <x v="0"/>
    <n v="2.17"/>
    <s v="Mobile"/>
    <x v="3"/>
    <s v="Windows"/>
    <n v="3"/>
    <n v="5"/>
    <n v="78.66"/>
  </r>
  <r>
    <x v="2952"/>
    <x v="1"/>
    <x v="1817"/>
    <x v="3585"/>
    <n v="59"/>
    <n v="3"/>
    <n v="79.569999999999993"/>
    <n v="238.71"/>
    <x v="1"/>
    <s v="Japan"/>
    <x v="2"/>
    <n v="5.16"/>
    <s v="Mobile"/>
    <x v="3"/>
    <s v="Windows"/>
    <n v="5"/>
    <n v="5"/>
    <n v="0"/>
  </r>
  <r>
    <x v="2663"/>
    <x v="0"/>
    <x v="1817"/>
    <x v="3586"/>
    <n v="9"/>
    <n v="1"/>
    <n v="73.83"/>
    <n v="73.83"/>
    <x v="0"/>
    <s v="France"/>
    <x v="2"/>
    <n v="2.33"/>
    <s v="Computer"/>
    <x v="1"/>
    <s v="Windows"/>
    <n v="4"/>
    <n v="5"/>
    <n v="73.83"/>
  </r>
  <r>
    <x v="1059"/>
    <x v="1"/>
    <x v="1818"/>
    <x v="3587"/>
    <n v="91"/>
    <n v="3"/>
    <n v="67.48"/>
    <n v="202.44"/>
    <x v="2"/>
    <s v="United States"/>
    <x v="2"/>
    <n v="4.49"/>
    <s v="Computer"/>
    <x v="1"/>
    <s v="Windows"/>
    <n v="4"/>
    <n v="5"/>
    <n v="0"/>
  </r>
  <r>
    <x v="2953"/>
    <x v="1"/>
    <x v="1819"/>
    <x v="3588"/>
    <n v="10"/>
    <n v="1"/>
    <n v="19.34"/>
    <n v="19.34"/>
    <x v="0"/>
    <s v="Japan"/>
    <x v="0"/>
    <n v="7.94"/>
    <s v="Computer"/>
    <x v="0"/>
    <s v="Linux"/>
    <n v="4"/>
    <n v="5"/>
    <n v="19.34"/>
  </r>
  <r>
    <x v="2954"/>
    <x v="1"/>
    <x v="1819"/>
    <x v="3589"/>
    <n v="92"/>
    <n v="2"/>
    <n v="58.5"/>
    <n v="117"/>
    <x v="0"/>
    <s v="Turkey"/>
    <x v="1"/>
    <n v="0.25"/>
    <s v="Computer"/>
    <x v="0"/>
    <s v="Linux"/>
    <n v="5"/>
    <n v="5"/>
    <n v="117"/>
  </r>
  <r>
    <x v="2955"/>
    <x v="0"/>
    <x v="1820"/>
    <x v="3590"/>
    <n v="70"/>
    <n v="3"/>
    <n v="63.88"/>
    <n v="191.64"/>
    <x v="0"/>
    <s v="Canada"/>
    <x v="2"/>
    <n v="7"/>
    <s v="Computer"/>
    <x v="1"/>
    <s v="Windows"/>
    <n v="4"/>
    <n v="5"/>
    <n v="191.64"/>
  </r>
  <r>
    <x v="2956"/>
    <x v="1"/>
    <x v="1821"/>
    <x v="3591"/>
    <n v="60"/>
    <n v="1"/>
    <n v="91.28"/>
    <n v="91.28"/>
    <x v="1"/>
    <s v="Iran"/>
    <x v="2"/>
    <n v="1.67"/>
    <s v="Computer"/>
    <x v="1"/>
    <s v="Windows"/>
    <n v="4"/>
    <n v="4"/>
    <n v="0"/>
  </r>
  <r>
    <x v="2957"/>
    <x v="1"/>
    <x v="1822"/>
    <x v="3592"/>
    <n v="42"/>
    <n v="2"/>
    <n v="74.77"/>
    <n v="149.54"/>
    <x v="0"/>
    <s v="United Kingdom"/>
    <x v="0"/>
    <n v="1.51"/>
    <s v="Computer"/>
    <x v="0"/>
    <s v="Windows"/>
    <n v="4"/>
    <n v="4"/>
    <n v="149.54"/>
  </r>
  <r>
    <x v="2958"/>
    <x v="1"/>
    <x v="1823"/>
    <x v="3593"/>
    <n v="70"/>
    <n v="3"/>
    <n v="63.88"/>
    <n v="191.64"/>
    <x v="0"/>
    <s v="Taiwan"/>
    <x v="2"/>
    <n v="9"/>
    <s v="Computer"/>
    <x v="0"/>
    <s v="Windows"/>
    <n v="5"/>
    <n v="3"/>
    <n v="191.64"/>
  </r>
  <r>
    <x v="1630"/>
    <x v="1"/>
    <x v="1823"/>
    <x v="3594"/>
    <n v="75"/>
    <n v="3"/>
    <n v="32.340000000000003"/>
    <n v="97.02"/>
    <x v="1"/>
    <s v="Germany"/>
    <x v="2"/>
    <n v="9.42"/>
    <s v="Computer"/>
    <x v="1"/>
    <s v="Mac"/>
    <n v="3"/>
    <n v="5"/>
    <n v="0"/>
  </r>
  <r>
    <x v="2959"/>
    <x v="1"/>
    <x v="1824"/>
    <x v="3595"/>
    <n v="2"/>
    <n v="1"/>
    <n v="33.11"/>
    <n v="33.11"/>
    <x v="0"/>
    <s v="United States"/>
    <x v="0"/>
    <n v="9.7799999999999994"/>
    <s v="Computer"/>
    <x v="0"/>
    <s v="Windows"/>
    <n v="4"/>
    <n v="5"/>
    <n v="33.11"/>
  </r>
  <r>
    <x v="1084"/>
    <x v="1"/>
    <x v="1825"/>
    <x v="3596"/>
    <n v="2"/>
    <n v="1"/>
    <n v="33.11"/>
    <n v="33.11"/>
    <x v="0"/>
    <s v="India"/>
    <x v="2"/>
    <n v="9.8000000000000007"/>
    <s v="Computer"/>
    <x v="0"/>
    <s v="Windows"/>
    <n v="3"/>
    <n v="5"/>
    <n v="33.11"/>
  </r>
  <r>
    <x v="2641"/>
    <x v="1"/>
    <x v="1825"/>
    <x v="3597"/>
    <n v="55"/>
    <n v="2"/>
    <n v="73.53"/>
    <n v="147.06"/>
    <x v="1"/>
    <s v="South Korea"/>
    <x v="1"/>
    <n v="6.53"/>
    <s v="Computer"/>
    <x v="0"/>
    <s v="Windows"/>
    <n v="4"/>
    <n v="5"/>
    <n v="0"/>
  </r>
  <r>
    <x v="2960"/>
    <x v="0"/>
    <x v="1825"/>
    <x v="3598"/>
    <n v="40"/>
    <n v="1"/>
    <n v="89.85"/>
    <n v="89.85"/>
    <x v="1"/>
    <s v="United States"/>
    <x v="2"/>
    <n v="5.81"/>
    <s v="Computer"/>
    <x v="0"/>
    <s v="Windows"/>
    <n v="5"/>
    <n v="3"/>
    <n v="0"/>
  </r>
  <r>
    <x v="2961"/>
    <x v="2"/>
    <x v="1826"/>
    <x v="3599"/>
    <m/>
    <m/>
    <m/>
    <m/>
    <x v="4"/>
    <m/>
    <x v="3"/>
    <m/>
    <m/>
    <x v="4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pivotTable1.xml><?xml version="1.0" encoding="utf-8"?>
<pivotTableDefinition xmlns="http://schemas.openxmlformats.org/spreadsheetml/2006/main" name="Tabela przestawna5" cacheId="3" applyNumberFormats="0" applyBorderFormats="0" applyFontFormats="0" applyPatternFormats="0" applyAlignmentFormats="0" applyWidthHeightFormats="1" dataCaption="Wartości" updatedVersion="6" minRefreshableVersion="3" useAutoFormatting="1" subtotalHiddenItems="1" rowGrandTotals="0" colGrandTotals="0" itemPrintTitles="1" createdVersion="6" indent="0" outline="1" outlineData="1" multipleFieldFilters="0" rowHeaderCaption="Order Status">
  <location ref="H3:I7" firstHeaderRow="1" firstDataRow="1" firstDataCol="1"/>
  <pivotFields count="2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name="Pct" fld="1" showDataAs="percentOfTotal" baseField="0" baseItem="0" numFmtId="9"/>
  </dataFields>
  <formats count="13">
    <format dxfId="706">
      <pivotArea outline="0" collapsedLevelsAreSubtotals="1" fieldPosition="0"/>
    </format>
    <format dxfId="705">
      <pivotArea outline="0" collapsedLevelsAreSubtotals="1" fieldPosition="0"/>
    </format>
    <format dxfId="704">
      <pivotArea outline="0" collapsedLevelsAreSubtotals="1" fieldPosition="0"/>
    </format>
    <format dxfId="703">
      <pivotArea outline="0" collapsedLevelsAreSubtotals="1" fieldPosition="0"/>
    </format>
    <format dxfId="702">
      <pivotArea outline="0" collapsedLevelsAreSubtotals="1" fieldPosition="0"/>
    </format>
    <format dxfId="701">
      <pivotArea outline="0" collapsedLevelsAreSubtotals="1" fieldPosition="0"/>
    </format>
    <format dxfId="700">
      <pivotArea outline="0" collapsedLevelsAreSubtotals="1" fieldPosition="0"/>
    </format>
    <format dxfId="699">
      <pivotArea outline="0" collapsedLevelsAreSubtotals="1" fieldPosition="0"/>
    </format>
    <format dxfId="698">
      <pivotArea outline="0" collapsedLevelsAreSubtotals="1" fieldPosition="0"/>
    </format>
    <format dxfId="697">
      <pivotArea outline="0" collapsedLevelsAreSubtotals="1" fieldPosition="0"/>
    </format>
    <format dxfId="696">
      <pivotArea outline="0" fieldPosition="0">
        <references count="1">
          <reference field="4294967294" count="1">
            <x v="0"/>
          </reference>
        </references>
      </pivotArea>
    </format>
    <format dxfId="695">
      <pivotArea outline="0" collapsedLevelsAreSubtotals="1" fieldPosition="0"/>
    </format>
    <format dxfId="694">
      <pivotArea outline="0" collapsedLevelsAreSubtotals="1" fieldPosition="0"/>
    </format>
  </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ct"/>
    <pivotHierarchy dragToData="1"/>
    <pivotHierarchy dragToData="1" caption="Total $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2.xml><?xml version="1.0" encoding="utf-8"?>
<pivotTableDefinition xmlns="http://schemas.openxmlformats.org/spreadsheetml/2006/main" name="Tabela przestawna6" cacheId="2" applyNumberFormats="0" applyBorderFormats="0" applyFontFormats="0" applyPatternFormats="0" applyAlignmentFormats="0" applyWidthHeightFormats="1" dataCaption="Wartości" updatedVersion="6" minRefreshableVersion="3" useAutoFormatting="1" subtotalHiddenItems="1" rowGrandTotals="0" colGrandTotals="0" itemPrintTitles="1" createdVersion="6" indent="0" outline="1" outlineData="1" multipleFieldFilters="0" chartFormat="12" rowHeaderCaption="Date" colHeaderCaption="Columns">
  <location ref="H11:L17" firstHeaderRow="1" firstDataRow="2" firstDataCol="1"/>
  <pivotFields count="4">
    <pivotField axis="axisRow" allDrilled="1" showAll="0" dataSourceSort="1">
      <items count="6">
        <item x="0" e="0"/>
        <item x="1" e="0"/>
        <item x="2" e="0"/>
        <item x="3" e="0"/>
        <item x="4" e="0"/>
        <item t="default"/>
      </items>
    </pivotField>
    <pivotField axis="axisCol" allDrilled="1" showAll="0" defaultAttributeDrillState="1">
      <items count="5">
        <item x="0"/>
        <item x="3"/>
        <item x="2"/>
        <item x="1"/>
        <item t="default"/>
      </items>
    </pivotField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2">
    <field x="0"/>
    <field x="2"/>
  </rowFields>
  <rowItems count="5">
    <i>
      <x/>
    </i>
    <i>
      <x v="1"/>
    </i>
    <i>
      <x v="2"/>
    </i>
    <i>
      <x v="3"/>
    </i>
    <i>
      <x v="4"/>
    </i>
  </rowItems>
  <colFields count="1">
    <field x="1"/>
  </colFields>
  <colItems count="4">
    <i>
      <x/>
    </i>
    <i>
      <x v="1"/>
    </i>
    <i>
      <x v="2"/>
    </i>
    <i>
      <x v="3"/>
    </i>
  </colItems>
  <dataFields count="1">
    <dataField name="Order Status" fld="3" subtotal="count" baseField="0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formats count="14">
    <format dxfId="720">
      <pivotArea outline="0" collapsedLevelsAreSubtotals="1" fieldPosition="0"/>
    </format>
    <format dxfId="719">
      <pivotArea outline="0" collapsedLevelsAreSubtotals="1" fieldPosition="0"/>
    </format>
    <format dxfId="718">
      <pivotArea outline="0" collapsedLevelsAreSubtotals="1" fieldPosition="0"/>
    </format>
    <format dxfId="717">
      <pivotArea outline="0" collapsedLevelsAreSubtotals="1" fieldPosition="0"/>
    </format>
    <format dxfId="716">
      <pivotArea outline="0" collapsedLevelsAreSubtotals="1" fieldPosition="0"/>
    </format>
    <format dxfId="715">
      <pivotArea outline="0" collapsedLevelsAreSubtotals="1" fieldPosition="0"/>
    </format>
    <format dxfId="714">
      <pivotArea outline="0" collapsedLevelsAreSubtotals="1" fieldPosition="0"/>
    </format>
    <format dxfId="713">
      <pivotArea outline="0" collapsedLevelsAreSubtotals="1" fieldPosition="0"/>
    </format>
    <format dxfId="712">
      <pivotArea outline="0" collapsedLevelsAreSubtotals="1" fieldPosition="0"/>
    </format>
    <format dxfId="711">
      <pivotArea outline="0" collapsedLevelsAreSubtotals="1" fieldPosition="0"/>
    </format>
    <format dxfId="710">
      <pivotArea outline="0" collapsedLevelsAreSubtotals="1" fieldPosition="0"/>
    </format>
    <format dxfId="709">
      <pivotArea outline="0" collapsedLevelsAreSubtotals="1" fieldPosition="0"/>
    </format>
    <format dxfId="708">
      <pivotArea outline="0" collapsedLevelsAreSubtotals="1" fieldPosition="0"/>
    </format>
    <format dxfId="707">
      <pivotArea outline="0" fieldPosition="0">
        <references count="1">
          <reference field="4294967294" count="1">
            <x v="0"/>
          </reference>
        </references>
      </pivotArea>
    </format>
  </formats>
  <chartFormats count="24"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ct"/>
    <pivotHierarchy dragToData="1"/>
    <pivotHierarchy dragToData="1" caption="Total $"/>
    <pivotHierarchy dragToData="1"/>
    <pivotHierarchy dragToData="1" caption="Order Statu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9"/>
    <rowHierarchyUsage hierarchyUsage="8"/>
  </rowHierarchiesUsage>
  <colHierarchiesUsage count="1">
    <colHierarchyUsage hierarchyUsage="1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3.xml><?xml version="1.0" encoding="utf-8"?>
<pivotTableDefinition xmlns="http://schemas.openxmlformats.org/spreadsheetml/2006/main" name="Tabela przestawna22" cacheId="9" applyNumberFormats="0" applyBorderFormats="0" applyFontFormats="0" applyPatternFormats="0" applyAlignmentFormats="0" applyWidthHeightFormats="1" dataCaption="Wartości" updatedVersion="6" minRefreshableVersion="3" useAutoFormatting="1" subtotalHiddenItems="1" rowGrandTotals="0" colGrandTotals="0" itemPrintTitles="1" createdVersion="6" indent="0" outline="1" outlineData="1" multipleFieldFilters="0" rowHeaderCaption="Gender">
  <location ref="A48:B50" firstHeaderRow="1" firstDataRow="1" firstDataCol="1"/>
  <pivotFields count="3">
    <pivotField allDrilled="1" showAll="0" dataSourceSort="1" defaultAttributeDrillState="1">
      <items count="3">
        <item s="1" x="0"/>
        <item s="1" x="1"/>
        <item t="default"/>
      </items>
    </pivotField>
    <pivotField dataField="1" showAll="0"/>
    <pivotField axis="axisRow" allDrilled="1" showAll="0" dataSourceSort="1" defaultAttributeDrillState="1">
      <items count="3">
        <item x="0"/>
        <item x="1"/>
        <item t="default"/>
      </items>
    </pivotField>
  </pivotFields>
  <rowFields count="1">
    <field x="2"/>
  </rowFields>
  <rowItems count="2">
    <i>
      <x/>
    </i>
    <i>
      <x v="1"/>
    </i>
  </rowItems>
  <colItems count="1">
    <i/>
  </colItems>
  <dataFields count="1">
    <dataField name="Avg SessionDuration" fld="1" subtotal="average" baseField="0" baseItem="0" numFmtId="2"/>
  </dataFields>
  <formats count="16">
    <format dxfId="736">
      <pivotArea outline="0" collapsedLevelsAreSubtotals="1" fieldPosition="0"/>
    </format>
    <format dxfId="735">
      <pivotArea outline="0" collapsedLevelsAreSubtotals="1" fieldPosition="0"/>
    </format>
    <format dxfId="734">
      <pivotArea outline="0" collapsedLevelsAreSubtotals="1" fieldPosition="0"/>
    </format>
    <format dxfId="733">
      <pivotArea outline="0" collapsedLevelsAreSubtotals="1" fieldPosition="0"/>
    </format>
    <format dxfId="732">
      <pivotArea outline="0" collapsedLevelsAreSubtotals="1" fieldPosition="0"/>
    </format>
    <format dxfId="731">
      <pivotArea outline="0" collapsedLevelsAreSubtotals="1" fieldPosition="0"/>
    </format>
    <format dxfId="730">
      <pivotArea outline="0" collapsedLevelsAreSubtotals="1" fieldPosition="0"/>
    </format>
    <format dxfId="729">
      <pivotArea outline="0" collapsedLevelsAreSubtotals="1" fieldPosition="0"/>
    </format>
    <format dxfId="728">
      <pivotArea outline="0" collapsedLevelsAreSubtotals="1" fieldPosition="0"/>
    </format>
    <format dxfId="727">
      <pivotArea outline="0" collapsedLevelsAreSubtotals="1" fieldPosition="0"/>
    </format>
    <format dxfId="726">
      <pivotArea outline="0" collapsedLevelsAreSubtotals="1" fieldPosition="0"/>
    </format>
    <format dxfId="725">
      <pivotArea outline="0" collapsedLevelsAreSubtotals="1" fieldPosition="0"/>
    </format>
    <format dxfId="724">
      <pivotArea outline="0" collapsedLevelsAreSubtotals="1" fieldPosition="0"/>
    </format>
    <format dxfId="723">
      <pivotArea outline="0" collapsedLevelsAreSubtotals="1" fieldPosition="0"/>
    </format>
    <format dxfId="722">
      <pivotArea outline="0" collapsedLevelsAreSubtotals="1" fieldPosition="0"/>
    </format>
    <format dxfId="721">
      <pivotArea outline="0" collapsedLevelsAreSubtotals="1" fieldPosition="0"/>
    </format>
  </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ct"/>
    <pivotHierarchy dragToData="1"/>
    <pivotHierarchy dragToData="1" caption="Total $"/>
    <pivotHierarchy dragToData="1"/>
    <pivotHierarchy dragToData="1" caption="Pct"/>
    <pivotHierarchy dragToData="1"/>
    <pivotHierarchy dragToData="1"/>
    <pivotHierarchy dragToData="1"/>
    <pivotHierarchy dragToData="1"/>
    <pivotHierarchy dragToData="1"/>
    <pivotHierarchy dragToData="1" caption="Avg SessionDuration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4.xml><?xml version="1.0" encoding="utf-8"?>
<pivotTableDefinition xmlns="http://schemas.openxmlformats.org/spreadsheetml/2006/main" name="Tabela przestawna2" cacheId="15" applyNumberFormats="0" applyBorderFormats="0" applyFontFormats="0" applyPatternFormats="0" applyAlignmentFormats="0" applyWidthHeightFormats="1" dataCaption="Wartości" updatedVersion="6" minRefreshableVersion="3" useAutoFormatting="1" subtotalHiddenItems="1" rowGrandTotals="0" colGrandTotals="0" itemPrintTitles="1" createdVersion="6" indent="0" outline="1" outlineData="1" multipleFieldFilters="0" rowHeaderCaption="Traffic Source">
  <location ref="R373:S376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3">
    <i>
      <x/>
    </i>
    <i>
      <x v="1"/>
    </i>
    <i>
      <x v="2"/>
    </i>
  </rowItems>
  <colItems count="1">
    <i/>
  </colItems>
  <dataFields count="1">
    <dataField name="Pct" fld="1" showDataAs="percentOfTotal" baseField="0" baseItem="0" numFmtId="9"/>
  </dataFields>
  <formats count="2">
    <format dxfId="738">
      <pivotArea outline="0" collapsedLevelsAreSubtotals="1" fieldPosition="0"/>
    </format>
    <format dxfId="737">
      <pivotArea outline="0" collapsedLevelsAreSubtotals="1" fieldPosition="0"/>
    </format>
  </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c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5.xml><?xml version="1.0" encoding="utf-8"?>
<pivotTableDefinition xmlns="http://schemas.openxmlformats.org/spreadsheetml/2006/main" name="Tabela przestawna24" cacheId="19" applyNumberFormats="0" applyBorderFormats="0" applyFontFormats="0" applyPatternFormats="0" applyAlignmentFormats="0" applyWidthHeightFormats="1" dataCaption="Wartości" updatedVersion="6" minRefreshableVersion="3" useAutoFormatting="1" subtotalHiddenItems="1" rowGrandTotals="0" colGrandTotals="0" itemPrintTitles="1" createdVersion="6" indent="0" outline="1" outlineData="1" multipleFieldFilters="0" chartFormat="3" rowHeaderCaption="Order Status">
  <location ref="A64:D89" firstHeaderRow="0" firstDataRow="1" firstDataCol="1"/>
  <pivotFields count="6">
    <pivotField allDrilled="1" showAll="0" dataSourceSort="1" defaultAttributeDrillState="1">
      <items count="3">
        <item s="1" x="0"/>
        <item s="1" x="1"/>
        <item t="default"/>
      </items>
    </pivotField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dataField="1" showAll="0"/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  <pivotField dataField="1" showAll="0"/>
  </pivotFields>
  <rowFields count="2">
    <field x="1"/>
    <field x="3"/>
  </rowFields>
  <rowItems count="25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" fld="4" baseField="0" baseItem="0"/>
    <dataField name="Sales" fld="2" baseField="0" baseItem="0"/>
    <dataField fld="5" subtotal="count" baseField="0" baseItem="0"/>
  </dataFields>
  <formats count="32">
    <format dxfId="770">
      <pivotArea outline="0" collapsedLevelsAreSubtotals="1" fieldPosition="0"/>
    </format>
    <format dxfId="769">
      <pivotArea outline="0" collapsedLevelsAreSubtotals="1" fieldPosition="0"/>
    </format>
    <format dxfId="768">
      <pivotArea outline="0" collapsedLevelsAreSubtotals="1" fieldPosition="0"/>
    </format>
    <format dxfId="767">
      <pivotArea outline="0" collapsedLevelsAreSubtotals="1" fieldPosition="0"/>
    </format>
    <format dxfId="766">
      <pivotArea outline="0" collapsedLevelsAreSubtotals="1" fieldPosition="0"/>
    </format>
    <format dxfId="765">
      <pivotArea outline="0" collapsedLevelsAreSubtotals="1" fieldPosition="0"/>
    </format>
    <format dxfId="764">
      <pivotArea outline="0" collapsedLevelsAreSubtotals="1" fieldPosition="0"/>
    </format>
    <format dxfId="763">
      <pivotArea outline="0" collapsedLevelsAreSubtotals="1" fieldPosition="0"/>
    </format>
    <format dxfId="762">
      <pivotArea outline="0" collapsedLevelsAreSubtotals="1" fieldPosition="0"/>
    </format>
    <format dxfId="761">
      <pivotArea outline="0" collapsedLevelsAreSubtotals="1" fieldPosition="0"/>
    </format>
    <format dxfId="760">
      <pivotArea outline="0" collapsedLevelsAreSubtotals="1" fieldPosition="0"/>
    </format>
    <format dxfId="759">
      <pivotArea outline="0" collapsedLevelsAreSubtotals="1" fieldPosition="0"/>
    </format>
    <format dxfId="758">
      <pivotArea outline="0" collapsedLevelsAreSubtotals="1" fieldPosition="0"/>
    </format>
    <format dxfId="757">
      <pivotArea outline="0" collapsedLevelsAreSubtotals="1" fieldPosition="0"/>
    </format>
    <format dxfId="756">
      <pivotArea outline="0" collapsedLevelsAreSubtotals="1" fieldPosition="0"/>
    </format>
    <format dxfId="755">
      <pivotArea outline="0" collapsedLevelsAreSubtotals="1" fieldPosition="0"/>
    </format>
    <format dxfId="754">
      <pivotArea collapsedLevelsAreSubtotals="1" fieldPosition="0">
        <references count="2">
          <reference field="4294967294" count="1" selected="0">
            <x v="1"/>
          </reference>
          <reference field="1" count="1">
            <x v="0"/>
          </reference>
        </references>
      </pivotArea>
    </format>
    <format dxfId="753">
      <pivotArea collapsedLevelsAreSubtotals="1" fieldPosition="0">
        <references count="2">
          <reference field="4294967294" count="1" selected="0">
            <x v="1"/>
          </reference>
          <reference field="1" count="1">
            <x v="0"/>
          </reference>
        </references>
      </pivotArea>
    </format>
    <format dxfId="752">
      <pivotArea collapsedLevelsAreSubtotals="1" fieldPosition="0">
        <references count="2">
          <reference field="4294967294" count="1" selected="0">
            <x v="1"/>
          </reference>
          <reference field="1" count="1">
            <x v="0"/>
          </reference>
        </references>
      </pivotArea>
    </format>
    <format dxfId="751">
      <pivotArea collapsedLevelsAreSubtotals="1" fieldPosition="0">
        <references count="2">
          <reference field="4294967294" count="1" selected="0">
            <x v="1"/>
          </reference>
          <reference field="1" count="1">
            <x v="0"/>
          </reference>
        </references>
      </pivotArea>
    </format>
    <format dxfId="750">
      <pivotArea collapsedLevelsAreSubtotals="1" fieldPosition="0">
        <references count="2">
          <reference field="4294967294" count="1" selected="0">
            <x v="1"/>
          </reference>
          <reference field="1" count="1">
            <x v="0"/>
          </reference>
        </references>
      </pivotArea>
    </format>
    <format dxfId="749">
      <pivotArea collapsedLevelsAreSubtotals="1" fieldPosition="0">
        <references count="2">
          <reference field="4294967294" count="1" selected="0">
            <x v="1"/>
          </reference>
          <reference field="1" count="1">
            <x v="0"/>
          </reference>
        </references>
      </pivotArea>
    </format>
    <format dxfId="748">
      <pivotArea collapsedLevelsAreSubtotals="1" fieldPosition="0">
        <references count="2">
          <reference field="4294967294" count="1" selected="0">
            <x v="1"/>
          </reference>
          <reference field="1" count="1">
            <x v="0"/>
          </reference>
        </references>
      </pivotArea>
    </format>
    <format dxfId="747">
      <pivotArea collapsedLevelsAreSubtotals="1" fieldPosition="0">
        <references count="2">
          <reference field="4294967294" count="1" selected="0">
            <x v="1"/>
          </reference>
          <reference field="1" count="1">
            <x v="0"/>
          </reference>
        </references>
      </pivotArea>
    </format>
    <format dxfId="746">
      <pivotArea collapsedLevelsAreSubtotals="1" fieldPosition="0">
        <references count="2">
          <reference field="4294967294" count="1" selected="0">
            <x v="1"/>
          </reference>
          <reference field="1" count="1">
            <x v="0"/>
          </reference>
        </references>
      </pivotArea>
    </format>
    <format dxfId="745">
      <pivotArea collapsedLevelsAreSubtotals="1" fieldPosition="0">
        <references count="2">
          <reference field="4294967294" count="1" selected="0">
            <x v="1"/>
          </reference>
          <reference field="1" count="1">
            <x v="0"/>
          </reference>
        </references>
      </pivotArea>
    </format>
    <format dxfId="744">
      <pivotArea collapsedLevelsAreSubtotals="1" fieldPosition="0">
        <references count="2">
          <reference field="4294967294" count="1" selected="0">
            <x v="1"/>
          </reference>
          <reference field="1" count="1">
            <x v="0"/>
          </reference>
        </references>
      </pivotArea>
    </format>
    <format dxfId="743">
      <pivotArea outline="0" collapsedLevelsAreSubtotals="1" fieldPosition="0"/>
    </format>
    <format dxfId="742">
      <pivotArea outline="0" collapsedLevelsAreSubtotals="1" fieldPosition="0"/>
    </format>
    <format dxfId="741">
      <pivotArea outline="0" collapsedLevelsAreSubtotals="1" fieldPosition="0"/>
    </format>
    <format dxfId="740">
      <pivotArea outline="0" collapsedLevelsAreSubtotals="1" fieldPosition="0"/>
    </format>
    <format dxfId="739">
      <pivotArea outline="0" collapsedLevelsAreSubtotals="1" fieldPosition="0"/>
    </format>
  </formats>
  <chartFormats count="1"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ct"/>
    <pivotHierarchy dragToData="1" caption="Sales"/>
    <pivotHierarchy dragToData="1" caption="Total"/>
    <pivotHierarchy dragToData="1"/>
    <pivotHierarchy dragToData="1" caption="Pct"/>
    <pivotHierarchy dragToData="1"/>
    <pivotHierarchy dragToData="1"/>
    <pivotHierarchy dragToData="1"/>
    <pivotHierarchy dragToData="1"/>
    <pivotHierarchy dragToData="1"/>
    <pivotHierarchy dragToData="1" caption="Avg SessionDuration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9"/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6.xml><?xml version="1.0" encoding="utf-8"?>
<pivotTableDefinition xmlns="http://schemas.openxmlformats.org/spreadsheetml/2006/main" name="Tabela przestawna17" cacheId="5" applyNumberFormats="0" applyBorderFormats="0" applyFontFormats="0" applyPatternFormats="0" applyAlignmentFormats="0" applyWidthHeightFormats="1" dataCaption="Wartości" updatedVersion="6" minRefreshableVersion="3" useAutoFormatting="1" subtotalHiddenItems="1" rowGrandTotals="0" colGrandTotals="0" itemPrintTitles="1" createdVersion="6" indent="0" outline="1" outlineData="1" multipleFieldFilters="0" rowHeaderCaption="Country" colHeaderCaption="Columns">
  <location ref="P85:T116" firstHeaderRow="1" firstDataRow="2" firstDataCol="1"/>
  <pivotFields count="3"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  <pivotField axis="axisRow" allDrilled="1" showAll="0" sortType="descending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30">
    <i>
      <x v="28"/>
    </i>
    <i>
      <x v="13"/>
    </i>
    <i>
      <x v="27"/>
    </i>
    <i>
      <x v="5"/>
    </i>
    <i>
      <x v="8"/>
    </i>
    <i>
      <x v="21"/>
    </i>
    <i>
      <x v="9"/>
    </i>
    <i>
      <x v="4"/>
    </i>
    <i>
      <x v="12"/>
    </i>
    <i>
      <x v="7"/>
    </i>
    <i>
      <x v="19"/>
    </i>
    <i>
      <x v="22"/>
    </i>
    <i>
      <x v="14"/>
    </i>
    <i>
      <x v="1"/>
    </i>
    <i>
      <x v="3"/>
    </i>
    <i>
      <x v="26"/>
    </i>
    <i>
      <x v="15"/>
    </i>
    <i>
      <x v="24"/>
    </i>
    <i>
      <x v="10"/>
    </i>
    <i>
      <x v="23"/>
    </i>
    <i>
      <x v="20"/>
    </i>
    <i>
      <x v="18"/>
    </i>
    <i>
      <x/>
    </i>
    <i>
      <x v="6"/>
    </i>
    <i>
      <x v="29"/>
    </i>
    <i>
      <x v="17"/>
    </i>
    <i>
      <x v="2"/>
    </i>
    <i>
      <x v="16"/>
    </i>
    <i>
      <x v="25"/>
    </i>
    <i>
      <x v="11"/>
    </i>
  </rowItems>
  <colFields count="1">
    <field x="0"/>
  </colFields>
  <colItems count="4">
    <i>
      <x/>
    </i>
    <i>
      <x v="1"/>
    </i>
    <i>
      <x v="2"/>
    </i>
    <i>
      <x v="3"/>
    </i>
  </colItems>
  <dataFields count="1">
    <dataField name="Country" fld="1" subtotal="count" baseField="0" baseItem="0" numFmtId="1"/>
  </dataFields>
  <formats count="18">
    <format dxfId="788">
      <pivotArea outline="0" collapsedLevelsAreSubtotals="1" fieldPosition="0"/>
    </format>
    <format dxfId="787">
      <pivotArea outline="0" collapsedLevelsAreSubtotals="1" fieldPosition="0"/>
    </format>
    <format dxfId="786">
      <pivotArea outline="0" collapsedLevelsAreSubtotals="1" fieldPosition="0"/>
    </format>
    <format dxfId="785">
      <pivotArea outline="0" collapsedLevelsAreSubtotals="1" fieldPosition="0"/>
    </format>
    <format dxfId="784">
      <pivotArea outline="0" collapsedLevelsAreSubtotals="1" fieldPosition="0"/>
    </format>
    <format dxfId="783">
      <pivotArea outline="0" collapsedLevelsAreSubtotals="1" fieldPosition="0"/>
    </format>
    <format dxfId="782">
      <pivotArea outline="0" collapsedLevelsAreSubtotals="1" fieldPosition="0"/>
    </format>
    <format dxfId="781">
      <pivotArea outline="0" collapsedLevelsAreSubtotals="1" fieldPosition="0"/>
    </format>
    <format dxfId="780">
      <pivotArea outline="0" collapsedLevelsAreSubtotals="1" fieldPosition="0"/>
    </format>
    <format dxfId="779">
      <pivotArea outline="0" collapsedLevelsAreSubtotals="1" fieldPosition="0"/>
    </format>
    <format dxfId="778">
      <pivotArea outline="0" fieldPosition="0">
        <references count="1">
          <reference field="4294967294" count="1">
            <x v="0"/>
          </reference>
        </references>
      </pivotArea>
    </format>
    <format dxfId="777">
      <pivotArea outline="0" collapsedLevelsAreSubtotals="1" fieldPosition="0"/>
    </format>
    <format dxfId="776">
      <pivotArea outline="0" collapsedLevelsAreSubtotals="1" fieldPosition="0"/>
    </format>
    <format dxfId="775">
      <pivotArea outline="0" fieldPosition="0">
        <references count="1">
          <reference field="4294967294" count="1">
            <x v="0"/>
          </reference>
        </references>
      </pivotArea>
    </format>
    <format dxfId="774">
      <pivotArea outline="0" collapsedLevelsAreSubtotals="1" fieldPosition="0"/>
    </format>
    <format dxfId="773">
      <pivotArea outline="0" collapsedLevelsAreSubtotals="1" fieldPosition="0"/>
    </format>
    <format dxfId="772">
      <pivotArea outline="0" collapsedLevelsAreSubtotals="1" fieldPosition="0"/>
    </format>
    <format dxfId="771">
      <pivotArea outline="0" collapsedLevelsAreSubtotals="1" fieldPosition="0"/>
    </format>
  </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ct"/>
    <pivotHierarchy dragToData="1"/>
    <pivotHierarchy dragToData="1" caption="Total $"/>
    <pivotHierarchy dragToData="1"/>
    <pivotHierarchy dragToData="1" caption="Countr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1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7.xml><?xml version="1.0" encoding="utf-8"?>
<pivotTableDefinition xmlns="http://schemas.openxmlformats.org/spreadsheetml/2006/main" name="Tabela przestawna9" cacheId="4" applyNumberFormats="0" applyBorderFormats="0" applyFontFormats="0" applyPatternFormats="0" applyAlignmentFormats="0" applyWidthHeightFormats="1" dataCaption="Wartości" updatedVersion="6" minRefreshableVersion="3" useAutoFormatting="1" subtotalHiddenItems="1" rowGrandTotals="0" colGrandTotals="0" itemPrintTitles="1" createdVersion="6" indent="0" outline="1" outlineData="1" multipleFieldFilters="0" rowHeaderCaption="Product No">
  <location ref="H82:L86" firstHeaderRow="0" firstDataRow="1" firstDataCol="1"/>
  <pivotFields count="7">
    <pivotField allDrilled="1" showAll="0" dataSourceSort="1" defaultAttributeDrillState="1">
      <items count="3">
        <item s="1" x="0"/>
        <item s="1" x="1"/>
        <item t="default"/>
      </items>
    </pivotField>
    <pivotField allDrilled="1" showAll="0" measureFilter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allDrilled="1" showAll="0" measureFilter="1" dataSourceSort="1" defaultAttributeDrillState="1">
      <items count="5">
        <item x="0"/>
        <item x="1"/>
        <item x="2"/>
        <item x="3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g ProductRating" fld="3" subtotal="average" baseField="2" baseItem="0" numFmtId="2"/>
    <dataField name="Total $" fld="4" baseField="0" baseItem="0" numFmtId="164"/>
    <dataField name="Sales $" fld="5" baseField="0" baseItem="0" numFmtId="164"/>
    <dataField name="Number of orders" fld="6" subtotal="count" baseField="0" baseItem="0" numFmtId="1"/>
  </dataFields>
  <formats count="21">
    <format dxfId="809">
      <pivotArea outline="0" collapsedLevelsAreSubtotals="1" fieldPosition="0"/>
    </format>
    <format dxfId="808">
      <pivotArea outline="0" collapsedLevelsAreSubtotals="1" fieldPosition="0"/>
    </format>
    <format dxfId="807">
      <pivotArea outline="0" collapsedLevelsAreSubtotals="1" fieldPosition="0"/>
    </format>
    <format dxfId="806">
      <pivotArea outline="0" collapsedLevelsAreSubtotals="1" fieldPosition="0"/>
    </format>
    <format dxfId="805">
      <pivotArea outline="0" collapsedLevelsAreSubtotals="1" fieldPosition="0"/>
    </format>
    <format dxfId="804">
      <pivotArea outline="0" collapsedLevelsAreSubtotals="1" fieldPosition="0"/>
    </format>
    <format dxfId="803">
      <pivotArea outline="0" collapsedLevelsAreSubtotals="1" fieldPosition="0"/>
    </format>
    <format dxfId="802">
      <pivotArea outline="0" collapsedLevelsAreSubtotals="1" fieldPosition="0"/>
    </format>
    <format dxfId="801">
      <pivotArea outline="0" collapsedLevelsAreSubtotals="1" fieldPosition="0"/>
    </format>
    <format dxfId="800">
      <pivotArea outline="0" collapsedLevelsAreSubtotals="1" fieldPosition="0"/>
    </format>
    <format dxfId="799">
      <pivotArea outline="0" collapsedLevelsAreSubtotals="1" fieldPosition="0"/>
    </format>
    <format dxfId="798">
      <pivotArea outline="0" collapsedLevelsAreSubtotals="1" fieldPosition="0"/>
    </format>
    <format dxfId="797">
      <pivotArea outline="0" collapsedLevelsAreSubtotals="1" fieldPosition="0"/>
    </format>
    <format dxfId="796">
      <pivotArea outline="0" collapsedLevelsAreSubtotals="1" fieldPosition="0"/>
    </format>
    <format dxfId="795">
      <pivotArea outline="0" collapsedLevelsAreSubtotals="1" fieldPosition="0"/>
    </format>
    <format dxfId="794">
      <pivotArea outline="0" collapsedLevelsAreSubtotals="1" fieldPosition="0"/>
    </format>
    <format dxfId="793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792">
      <pivotArea collapsedLevelsAreSubtotals="1" fieldPosition="0">
        <references count="2">
          <reference field="4294967294" count="1" selected="0">
            <x v="3"/>
          </reference>
          <reference field="2" count="1">
            <x v="0"/>
          </reference>
        </references>
      </pivotArea>
    </format>
    <format dxfId="791">
      <pivotArea collapsedLevelsAreSubtotals="1" fieldPosition="0">
        <references count="2">
          <reference field="4294967294" count="1" selected="0">
            <x v="3"/>
          </reference>
          <reference field="2" count="1">
            <x v="0"/>
          </reference>
        </references>
      </pivotArea>
    </format>
    <format dxfId="790">
      <pivotArea collapsedLevelsAreSubtotals="1" fieldPosition="0">
        <references count="2">
          <reference field="4294967294" count="1" selected="0">
            <x v="3"/>
          </reference>
          <reference field="2" count="1">
            <x v="0"/>
          </reference>
        </references>
      </pivotArea>
    </format>
    <format dxfId="78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ct"/>
    <pivotHierarchy dragToData="1" caption="Sales $"/>
    <pivotHierarchy dragToData="1" caption="Total $"/>
    <pivotHierarchy dragToData="1"/>
    <pivotHierarchy dragToData="1" caption="Number of orders"/>
    <pivotHierarchy dragToData="1" caption="Pct"/>
    <pivotHierarchy dragToData="1"/>
    <pivotHierarchy dragToData="1"/>
    <pivotHierarchy dragToData="1" caption="Avg ProductRating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2" type="valueGreaterThan" id="4" iMeasureHier="32">
      <autoFilter ref="A1">
        <filterColumn colId="0">
          <customFilters>
            <customFilter operator="greaterThan" val="4.5"/>
          </customFilters>
        </filterColumn>
      </autoFilter>
    </filter>
    <filter fld="1" type="count" id="1" iMeasureHier="29">
      <autoFilter ref="A1">
        <filterColumn colId="0">
          <top10 val="10" filterVal="10"/>
        </filterColumn>
      </autoFilter>
    </filter>
  </filters>
  <rowHierarchiesUsage count="1">
    <rowHierarchyUsage hierarchyUsage="1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8.xml><?xml version="1.0" encoding="utf-8"?>
<pivotTableDefinition xmlns="http://schemas.openxmlformats.org/spreadsheetml/2006/main" name="Tabela przestawna15" cacheId="7" applyNumberFormats="0" applyBorderFormats="0" applyFontFormats="0" applyPatternFormats="0" applyAlignmentFormats="0" applyWidthHeightFormats="1" dataCaption="Wartości" updatedVersion="6" minRefreshableVersion="3" useAutoFormatting="1" subtotalHiddenItems="1" rowGrandTotals="0" colGrandTotals="0" itemPrintTitles="1" createdVersion="6" indent="0" outline="1" outlineData="1" multipleFieldFilters="0" rowHeaderCaption="Device" colHeaderCaption="Columns">
  <location ref="P61:T68" firstHeaderRow="1" firstDataRow="2" firstDataCol="1"/>
  <pivotFields count="4"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  <pivotField axis="axisRow" allDrilled="1" showAll="0" dataSourceSort="1" defaultAttributeDrillState="1">
      <items count="3">
        <item x="0"/>
        <item x="1"/>
        <item t="default"/>
      </items>
    </pivotField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</pivotFields>
  <rowFields count="2">
    <field x="2"/>
    <field x="3"/>
  </rowFields>
  <rowItems count="6">
    <i>
      <x/>
    </i>
    <i r="1">
      <x/>
    </i>
    <i r="1">
      <x v="1"/>
    </i>
    <i>
      <x v="1"/>
    </i>
    <i r="1">
      <x v="2"/>
    </i>
    <i r="1">
      <x v="3"/>
    </i>
  </rowItems>
  <colFields count="1">
    <field x="0"/>
  </colFields>
  <colItems count="4">
    <i>
      <x/>
    </i>
    <i>
      <x v="1"/>
    </i>
    <i>
      <x v="2"/>
    </i>
    <i>
      <x v="3"/>
    </i>
  </colItems>
  <dataFields count="1">
    <dataField name="Device" fld="1" subtotal="count" baseField="0" baseItem="0" numFmtId="1"/>
  </dataFields>
  <formats count="18">
    <format dxfId="827">
      <pivotArea outline="0" collapsedLevelsAreSubtotals="1" fieldPosition="0"/>
    </format>
    <format dxfId="826">
      <pivotArea outline="0" collapsedLevelsAreSubtotals="1" fieldPosition="0"/>
    </format>
    <format dxfId="825">
      <pivotArea outline="0" collapsedLevelsAreSubtotals="1" fieldPosition="0"/>
    </format>
    <format dxfId="824">
      <pivotArea outline="0" collapsedLevelsAreSubtotals="1" fieldPosition="0"/>
    </format>
    <format dxfId="823">
      <pivotArea outline="0" collapsedLevelsAreSubtotals="1" fieldPosition="0"/>
    </format>
    <format dxfId="822">
      <pivotArea outline="0" collapsedLevelsAreSubtotals="1" fieldPosition="0"/>
    </format>
    <format dxfId="821">
      <pivotArea outline="0" collapsedLevelsAreSubtotals="1" fieldPosition="0"/>
    </format>
    <format dxfId="820">
      <pivotArea outline="0" collapsedLevelsAreSubtotals="1" fieldPosition="0"/>
    </format>
    <format dxfId="819">
      <pivotArea outline="0" collapsedLevelsAreSubtotals="1" fieldPosition="0"/>
    </format>
    <format dxfId="818">
      <pivotArea outline="0" collapsedLevelsAreSubtotals="1" fieldPosition="0"/>
    </format>
    <format dxfId="817">
      <pivotArea outline="0" fieldPosition="0">
        <references count="1">
          <reference field="4294967294" count="1">
            <x v="0"/>
          </reference>
        </references>
      </pivotArea>
    </format>
    <format dxfId="816">
      <pivotArea outline="0" collapsedLevelsAreSubtotals="1" fieldPosition="0"/>
    </format>
    <format dxfId="815">
      <pivotArea outline="0" collapsedLevelsAreSubtotals="1" fieldPosition="0"/>
    </format>
    <format dxfId="814">
      <pivotArea outline="0" fieldPosition="0">
        <references count="1">
          <reference field="4294967294" count="1">
            <x v="0"/>
          </reference>
        </references>
      </pivotArea>
    </format>
    <format dxfId="813">
      <pivotArea outline="0" collapsedLevelsAreSubtotals="1" fieldPosition="0"/>
    </format>
    <format dxfId="812">
      <pivotArea outline="0" collapsedLevelsAreSubtotals="1" fieldPosition="0"/>
    </format>
    <format dxfId="811">
      <pivotArea outline="0" collapsedLevelsAreSubtotals="1" fieldPosition="0"/>
    </format>
    <format dxfId="810">
      <pivotArea outline="0" collapsedLevelsAreSubtotals="1" fieldPosition="0"/>
    </format>
  </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ct"/>
    <pivotHierarchy dragToData="1"/>
    <pivotHierarchy dragToData="1" caption="Total $"/>
    <pivotHierarchy dragToData="1"/>
    <pivotHierarchy dragToData="1" caption="Devic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"/>
    <rowHierarchyUsage hierarchyUsage="3"/>
  </rowHierarchiesUsage>
  <colHierarchiesUsage count="1">
    <colHierarchyUsage hierarchyUsage="1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9.xml><?xml version="1.0" encoding="utf-8"?>
<pivotTableDefinition xmlns="http://schemas.openxmlformats.org/spreadsheetml/2006/main" name="Tabela przestawna21" cacheId="17" applyNumberFormats="0" applyBorderFormats="0" applyFontFormats="0" applyPatternFormats="0" applyAlignmentFormats="0" applyWidthHeightFormats="1" dataCaption="Wartości" updatedVersion="6" minRefreshableVersion="3" useAutoFormatting="1" subtotalHiddenItems="1" rowGrandTotals="0" colGrandTotals="0" itemPrintTitles="1" createdVersion="6" indent="0" outline="1" outlineData="1" multipleFieldFilters="0" rowHeaderCaption="Traffic Source">
  <location ref="A40:B43" firstHeaderRow="1" firstDataRow="1" firstDataCol="1"/>
  <pivotFields count="3">
    <pivotField allDrilled="1" showAll="0" dataSourceSort="1" defaultAttributeDrillState="1">
      <items count="3">
        <item s="1" x="0"/>
        <item s="1" x="1"/>
        <item t="default"/>
      </items>
    </pivotField>
    <pivotField dataField="1" showAll="0"/>
    <pivotField axis="axisRow" allDrilled="1" showAll="0" dataSourceSort="1" defaultAttributeDrillState="1">
      <items count="4">
        <item x="0"/>
        <item x="1"/>
        <item x="2"/>
        <item t="default"/>
      </items>
    </pivotField>
  </pivotFields>
  <rowFields count="1">
    <field x="2"/>
  </rowFields>
  <rowItems count="3">
    <i>
      <x/>
    </i>
    <i>
      <x v="1"/>
    </i>
    <i>
      <x v="2"/>
    </i>
  </rowItems>
  <colItems count="1">
    <i/>
  </colItems>
  <dataFields count="1">
    <dataField name="Avg SessionDuration" fld="1" subtotal="average" baseField="0" baseItem="0" numFmtId="2"/>
  </dataFields>
  <formats count="16">
    <format dxfId="843">
      <pivotArea outline="0" collapsedLevelsAreSubtotals="1" fieldPosition="0"/>
    </format>
    <format dxfId="842">
      <pivotArea outline="0" collapsedLevelsAreSubtotals="1" fieldPosition="0"/>
    </format>
    <format dxfId="841">
      <pivotArea outline="0" collapsedLevelsAreSubtotals="1" fieldPosition="0"/>
    </format>
    <format dxfId="840">
      <pivotArea outline="0" collapsedLevelsAreSubtotals="1" fieldPosition="0"/>
    </format>
    <format dxfId="839">
      <pivotArea outline="0" collapsedLevelsAreSubtotals="1" fieldPosition="0"/>
    </format>
    <format dxfId="838">
      <pivotArea outline="0" collapsedLevelsAreSubtotals="1" fieldPosition="0"/>
    </format>
    <format dxfId="837">
      <pivotArea outline="0" collapsedLevelsAreSubtotals="1" fieldPosition="0"/>
    </format>
    <format dxfId="836">
      <pivotArea outline="0" collapsedLevelsAreSubtotals="1" fieldPosition="0"/>
    </format>
    <format dxfId="835">
      <pivotArea outline="0" collapsedLevelsAreSubtotals="1" fieldPosition="0"/>
    </format>
    <format dxfId="834">
      <pivotArea outline="0" collapsedLevelsAreSubtotals="1" fieldPosition="0"/>
    </format>
    <format dxfId="833">
      <pivotArea outline="0" collapsedLevelsAreSubtotals="1" fieldPosition="0"/>
    </format>
    <format dxfId="832">
      <pivotArea outline="0" collapsedLevelsAreSubtotals="1" fieldPosition="0"/>
    </format>
    <format dxfId="831">
      <pivotArea outline="0" collapsedLevelsAreSubtotals="1" fieldPosition="0"/>
    </format>
    <format dxfId="830">
      <pivotArea outline="0" collapsedLevelsAreSubtotals="1" fieldPosition="0"/>
    </format>
    <format dxfId="829">
      <pivotArea outline="0" collapsedLevelsAreSubtotals="1" fieldPosition="0"/>
    </format>
    <format dxfId="828">
      <pivotArea outline="0" collapsedLevelsAreSubtotals="1" fieldPosition="0"/>
    </format>
  </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ct"/>
    <pivotHierarchy dragToData="1"/>
    <pivotHierarchy dragToData="1" caption="Total $"/>
    <pivotHierarchy dragToData="1"/>
    <pivotHierarchy dragToData="1" caption="Pct"/>
    <pivotHierarchy dragToData="1"/>
    <pivotHierarchy dragToData="1"/>
    <pivotHierarchy dragToData="1"/>
    <pivotHierarchy dragToData="1"/>
    <pivotHierarchy dragToData="1"/>
    <pivotHierarchy dragToData="1" caption="Avg SessionDuration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10.xml><?xml version="1.0" encoding="utf-8"?>
<pivotTableDefinition xmlns="http://schemas.openxmlformats.org/spreadsheetml/2006/main" name="Tabela przestawna3" cacheId="12" applyNumberFormats="0" applyBorderFormats="0" applyFontFormats="0" applyPatternFormats="0" applyAlignmentFormats="0" applyWidthHeightFormats="1" dataCaption="Wartości" updatedVersion="6" minRefreshableVersion="3" useAutoFormatting="1" subtotalHiddenItems="1" rowGrandTotals="0" colGrandTotals="0" itemPrintTitles="1" createdVersion="6" indent="0" outline="1" outlineData="1" multipleFieldFilters="0" rowHeaderCaption="Gender">
  <location ref="A9:C11" firstHeaderRow="0" firstDataRow="1" firstDataCol="1"/>
  <pivotFields count="3">
    <pivotField axis="axisRow" allDrilled="1" showAll="0" dataSourceSort="1" defaultAttributeDrillState="1">
      <items count="3">
        <item x="0"/>
        <item x="1"/>
        <item t="default"/>
      </items>
    </pivotField>
    <pivotField dataField="1" showAll="0"/>
    <pivotField dataField="1" showAll="0"/>
  </pivotFields>
  <rowFields count="1">
    <field x="0"/>
  </rowFields>
  <rowItems count="2"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Total $" fld="1" baseField="0" baseItem="0" numFmtId="165"/>
    <dataField name="Sales $" fld="2" baseField="0" baseItem="0"/>
  </dataFields>
  <formats count="9">
    <format dxfId="852">
      <pivotArea outline="0" collapsedLevelsAreSubtotals="1" fieldPosition="0"/>
    </format>
    <format dxfId="851">
      <pivotArea outline="0" collapsedLevelsAreSubtotals="1" fieldPosition="0"/>
    </format>
    <format dxfId="850">
      <pivotArea outline="0" collapsedLevelsAreSubtotals="1" fieldPosition="0"/>
    </format>
    <format dxfId="849">
      <pivotArea outline="0" collapsedLevelsAreSubtotals="1" fieldPosition="0"/>
    </format>
    <format dxfId="848">
      <pivotArea outline="0" collapsedLevelsAreSubtotals="1" fieldPosition="0"/>
    </format>
    <format dxfId="847">
      <pivotArea outline="0" collapsedLevelsAreSubtotals="1" fieldPosition="0"/>
    </format>
    <format dxfId="846">
      <pivotArea outline="0" collapsedLevelsAreSubtotals="1" fieldPosition="0"/>
    </format>
    <format dxfId="845">
      <pivotArea outline="0" collapsedLevelsAreSubtotals="1" fieldPosition="0"/>
    </format>
    <format dxfId="844">
      <pivotArea outline="0" collapsedLevelsAreSubtotals="1" fieldPosition="0"/>
    </format>
  </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ct"/>
    <pivotHierarchy dragToData="1" caption="Sales $"/>
    <pivotHierarchy dragToData="1" caption="Total $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11.xml><?xml version="1.0" encoding="utf-8"?>
<pivotTableDefinition xmlns="http://schemas.openxmlformats.org/spreadsheetml/2006/main" name="Tabela przestawna1" cacheId="22" applyNumberFormats="0" applyBorderFormats="0" applyFontFormats="0" applyPatternFormats="0" applyAlignmentFormats="0" applyWidthHeightFormats="1" dataCaption="Wartości" updatedVersion="6" minRefreshableVersion="3" useAutoFormatting="1" subtotalHiddenItems="1" rowGrandTotals="0" colGrandTotals="0" itemPrintTitles="1" createdVersion="6" indent="0" outline="1" outlineData="1" multipleFieldFilters="0" rowHeaderCaption="Gender">
  <location ref="A3:B5" firstHeaderRow="1" firstDataRow="1" firstDataCol="1"/>
  <pivotFields count="2">
    <pivotField dataField="1" showAll="0"/>
    <pivotField axis="axisRow" allDrilled="1" showAll="0" dataSourceSort="1" defaultAttributeDrillState="1">
      <items count="3">
        <item s="1" x="0"/>
        <item s="1" x="1"/>
        <item t="default"/>
      </items>
    </pivotField>
  </pivotFields>
  <rowFields count="1">
    <field x="1"/>
  </rowFields>
  <rowItems count="2">
    <i>
      <x/>
    </i>
    <i>
      <x v="1"/>
    </i>
  </rowItems>
  <colItems count="1">
    <i/>
  </colItems>
  <dataFields count="1">
    <dataField name="Pct" fld="0" showDataAs="percentOfTotal" baseField="0" baseItem="0" numFmtId="9"/>
  </dataFields>
  <formats count="2">
    <format dxfId="854">
      <pivotArea outline="0" collapsedLevelsAreSubtotals="1" fieldPosition="0"/>
    </format>
    <format dxfId="853">
      <pivotArea outline="0" collapsedLevelsAreSubtotals="1" fieldPosition="0"/>
    </format>
  </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c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12.xml><?xml version="1.0" encoding="utf-8"?>
<pivotTableDefinition xmlns="http://schemas.openxmlformats.org/spreadsheetml/2006/main" name="Tabela przestawna4" cacheId="16" applyNumberFormats="0" applyBorderFormats="0" applyFontFormats="0" applyPatternFormats="0" applyAlignmentFormats="0" applyWidthHeightFormats="1" dataCaption="Wartości" updatedVersion="6" minRefreshableVersion="3" useAutoFormatting="1" subtotalHiddenItems="1" rowGrandTotals="0" colGrandTotals="0" itemPrintTitles="1" createdVersion="6" indent="0" outline="1" outlineData="1" multipleFieldFilters="0" chartFormat="3" rowHeaderCaption="Date">
  <location ref="A372:B377" firstHeaderRow="1" firstDataRow="1" firstDataCol="1"/>
  <pivotFields count="4">
    <pivotField allDrilled="1" showAll="0" dataSourceSort="1" defaultAttributeDrillState="1">
      <items count="3">
        <item s="1" x="0"/>
        <item s="1" x="1"/>
        <item t="default"/>
      </items>
    </pivotField>
    <pivotField axis="axisRow" allDrilled="1" showAll="0" dataSourceSort="1">
      <items count="6">
        <item x="0" e="0"/>
        <item x="1" e="0"/>
        <item x="2" e="0"/>
        <item x="3" e="0"/>
        <item x="4" e="0"/>
        <item t="default"/>
      </items>
    </pivotField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2">
    <field x="1"/>
    <field x="2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Number of orders" fld="3" subtotal="count" baseField="0" baseItem="0" numFmtId="1"/>
  </dataFields>
  <formats count="25">
    <format dxfId="879">
      <pivotArea outline="0" collapsedLevelsAreSubtotals="1" fieldPosition="0"/>
    </format>
    <format dxfId="878">
      <pivotArea outline="0" collapsedLevelsAreSubtotals="1" fieldPosition="0"/>
    </format>
    <format dxfId="877">
      <pivotArea outline="0" collapsedLevelsAreSubtotals="1" fieldPosition="0"/>
    </format>
    <format dxfId="876">
      <pivotArea outline="0" collapsedLevelsAreSubtotals="1" fieldPosition="0"/>
    </format>
    <format dxfId="875">
      <pivotArea outline="0" collapsedLevelsAreSubtotals="1" fieldPosition="0"/>
    </format>
    <format dxfId="874">
      <pivotArea outline="0" collapsedLevelsAreSubtotals="1" fieldPosition="0"/>
    </format>
    <format dxfId="873">
      <pivotArea outline="0" collapsedLevelsAreSubtotals="1" fieldPosition="0"/>
    </format>
    <format dxfId="872">
      <pivotArea outline="0" collapsedLevelsAreSubtotals="1" fieldPosition="0"/>
    </format>
    <format dxfId="871">
      <pivotArea outline="0" collapsedLevelsAreSubtotals="1" fieldPosition="0"/>
    </format>
    <format dxfId="870">
      <pivotArea outline="0" collapsedLevelsAreSubtotals="1" fieldPosition="0"/>
    </format>
    <format dxfId="869">
      <pivotArea outline="0" collapsedLevelsAreSubtotals="1" fieldPosition="0"/>
    </format>
    <format dxfId="868">
      <pivotArea outline="0" collapsedLevelsAreSubtotals="1" fieldPosition="0"/>
    </format>
    <format dxfId="867">
      <pivotArea outline="0" collapsedLevelsAreSubtotals="1" fieldPosition="0"/>
    </format>
    <format dxfId="866">
      <pivotArea outline="0" collapsedLevelsAreSubtotals="1" fieldPosition="0"/>
    </format>
    <format dxfId="865">
      <pivotArea outline="0" collapsedLevelsAreSubtotals="1" fieldPosition="0"/>
    </format>
    <format dxfId="864">
      <pivotArea outline="0" collapsedLevelsAreSubtotals="1" fieldPosition="0"/>
    </format>
    <format dxfId="863">
      <pivotArea outline="0" collapsedLevelsAreSubtotals="1" fieldPosition="0"/>
    </format>
    <format dxfId="862">
      <pivotArea outline="0" collapsedLevelsAreSubtotals="1" fieldPosition="0"/>
    </format>
    <format dxfId="861">
      <pivotArea outline="0" collapsedLevelsAreSubtotals="1" fieldPosition="0"/>
    </format>
    <format dxfId="860">
      <pivotArea outline="0" collapsedLevelsAreSubtotals="1" fieldPosition="0"/>
    </format>
    <format dxfId="859">
      <pivotArea outline="0" collapsedLevelsAreSubtotals="1" fieldPosition="0"/>
    </format>
    <format dxfId="858">
      <pivotArea outline="0" collapsedLevelsAreSubtotals="1" fieldPosition="0"/>
    </format>
    <format dxfId="857">
      <pivotArea outline="0" collapsedLevelsAreSubtotals="1" fieldPosition="0"/>
    </format>
    <format dxfId="856">
      <pivotArea outline="0" collapsedLevelsAreSubtotals="1" fieldPosition="0"/>
    </format>
    <format dxfId="855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ct"/>
    <pivotHierarchy dragToData="1" caption="Sales $"/>
    <pivotHierarchy dragToData="1" caption="Total $"/>
    <pivotHierarchy dragToData="1"/>
    <pivotHierarchy dragToData="1" caption="Number of orders"/>
    <pivotHierarchy dragToData="1"/>
    <pivotHierarchy dragToData="1"/>
    <pivotHierarchy dragToData="1"/>
    <pivotHierarchy dragToData="1"/>
    <pivotHierarchy dragToData="1"/>
    <pivotHierarchy dragToData="1" caption="Avg SessionDuration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9"/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13.xml><?xml version="1.0" encoding="utf-8"?>
<pivotTableDefinition xmlns="http://schemas.openxmlformats.org/spreadsheetml/2006/main" name="Tabela przestawna16" cacheId="0" applyNumberFormats="0" applyBorderFormats="0" applyFontFormats="0" applyPatternFormats="0" applyAlignmentFormats="0" applyWidthHeightFormats="1" dataCaption="Wartości" updatedVersion="6" minRefreshableVersion="3" useAutoFormatting="1" subtotalHiddenItems="1" rowGrandTotals="0" colGrandTotals="0" itemPrintTitles="1" createdVersion="6" indent="0" outline="1" outlineData="1" multipleFieldFilters="0" rowHeaderCaption="OS" colHeaderCaption="Columns">
  <location ref="P74:T80" firstHeaderRow="1" firstDataRow="2" firstDataCol="1"/>
  <pivotFields count="3"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>
      <x v="4"/>
    </i>
  </rowItems>
  <colFields count="1">
    <field x="0"/>
  </colFields>
  <colItems count="4">
    <i>
      <x/>
    </i>
    <i>
      <x v="1"/>
    </i>
    <i>
      <x v="2"/>
    </i>
    <i>
      <x v="3"/>
    </i>
  </colItems>
  <dataFields count="1">
    <dataField name="OS" fld="1" subtotal="count" baseField="0" baseItem="0" numFmtId="1"/>
  </dataFields>
  <formats count="18">
    <format dxfId="897">
      <pivotArea outline="0" collapsedLevelsAreSubtotals="1" fieldPosition="0"/>
    </format>
    <format dxfId="896">
      <pivotArea outline="0" collapsedLevelsAreSubtotals="1" fieldPosition="0"/>
    </format>
    <format dxfId="895">
      <pivotArea outline="0" collapsedLevelsAreSubtotals="1" fieldPosition="0"/>
    </format>
    <format dxfId="894">
      <pivotArea outline="0" collapsedLevelsAreSubtotals="1" fieldPosition="0"/>
    </format>
    <format dxfId="893">
      <pivotArea outline="0" collapsedLevelsAreSubtotals="1" fieldPosition="0"/>
    </format>
    <format dxfId="892">
      <pivotArea outline="0" collapsedLevelsAreSubtotals="1" fieldPosition="0"/>
    </format>
    <format dxfId="891">
      <pivotArea outline="0" collapsedLevelsAreSubtotals="1" fieldPosition="0"/>
    </format>
    <format dxfId="890">
      <pivotArea outline="0" collapsedLevelsAreSubtotals="1" fieldPosition="0"/>
    </format>
    <format dxfId="889">
      <pivotArea outline="0" collapsedLevelsAreSubtotals="1" fieldPosition="0"/>
    </format>
    <format dxfId="888">
      <pivotArea outline="0" collapsedLevelsAreSubtotals="1" fieldPosition="0"/>
    </format>
    <format dxfId="887">
      <pivotArea outline="0" fieldPosition="0">
        <references count="1">
          <reference field="4294967294" count="1">
            <x v="0"/>
          </reference>
        </references>
      </pivotArea>
    </format>
    <format dxfId="886">
      <pivotArea outline="0" collapsedLevelsAreSubtotals="1" fieldPosition="0"/>
    </format>
    <format dxfId="885">
      <pivotArea outline="0" collapsedLevelsAreSubtotals="1" fieldPosition="0"/>
    </format>
    <format dxfId="884">
      <pivotArea outline="0" fieldPosition="0">
        <references count="1">
          <reference field="4294967294" count="1">
            <x v="0"/>
          </reference>
        </references>
      </pivotArea>
    </format>
    <format dxfId="883">
      <pivotArea outline="0" collapsedLevelsAreSubtotals="1" fieldPosition="0"/>
    </format>
    <format dxfId="882">
      <pivotArea outline="0" collapsedLevelsAreSubtotals="1" fieldPosition="0"/>
    </format>
    <format dxfId="881">
      <pivotArea outline="0" collapsedLevelsAreSubtotals="1" fieldPosition="0"/>
    </format>
    <format dxfId="880">
      <pivotArea outline="0" collapsedLevelsAreSubtotals="1" fieldPosition="0"/>
    </format>
  </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ct"/>
    <pivotHierarchy dragToData="1"/>
    <pivotHierarchy dragToData="1" caption="Total $"/>
    <pivotHierarchy dragToData="1"/>
    <pivotHierarchy dragToData="1" caption="O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1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14.xml><?xml version="1.0" encoding="utf-8"?>
<pivotTableDefinition xmlns="http://schemas.openxmlformats.org/spreadsheetml/2006/main" name="Tabela przestawna23" cacheId="10" applyNumberFormats="0" applyBorderFormats="0" applyFontFormats="0" applyPatternFormats="0" applyAlignmentFormats="0" applyWidthHeightFormats="1" dataCaption="Wartości" updatedVersion="6" minRefreshableVersion="3" useAutoFormatting="1" subtotalHiddenItems="1" rowGrandTotals="0" colGrandTotals="0" itemPrintTitles="1" createdVersion="6" indent="0" outline="1" outlineData="1" multipleFieldFilters="0" rowHeaderCaption="Order Status">
  <location ref="A55:B59" firstHeaderRow="1" firstDataRow="1" firstDataCol="1"/>
  <pivotFields count="3">
    <pivotField allDrilled="1" showAll="0" dataSourceSort="1" defaultAttributeDrillState="1">
      <items count="3">
        <item s="1" x="0"/>
        <item s="1" x="1"/>
        <item t="default"/>
      </items>
    </pivotField>
    <pivotField dataField="1" showAll="0"/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</pivotFields>
  <rowFields count="1">
    <field x="2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g SessionDuration" fld="1" subtotal="average" baseField="0" baseItem="0" numFmtId="2"/>
  </dataFields>
  <formats count="16">
    <format dxfId="913">
      <pivotArea outline="0" collapsedLevelsAreSubtotals="1" fieldPosition="0"/>
    </format>
    <format dxfId="912">
      <pivotArea outline="0" collapsedLevelsAreSubtotals="1" fieldPosition="0"/>
    </format>
    <format dxfId="911">
      <pivotArea outline="0" collapsedLevelsAreSubtotals="1" fieldPosition="0"/>
    </format>
    <format dxfId="910">
      <pivotArea outline="0" collapsedLevelsAreSubtotals="1" fieldPosition="0"/>
    </format>
    <format dxfId="909">
      <pivotArea outline="0" collapsedLevelsAreSubtotals="1" fieldPosition="0"/>
    </format>
    <format dxfId="908">
      <pivotArea outline="0" collapsedLevelsAreSubtotals="1" fieldPosition="0"/>
    </format>
    <format dxfId="907">
      <pivotArea outline="0" collapsedLevelsAreSubtotals="1" fieldPosition="0"/>
    </format>
    <format dxfId="906">
      <pivotArea outline="0" collapsedLevelsAreSubtotals="1" fieldPosition="0"/>
    </format>
    <format dxfId="905">
      <pivotArea outline="0" collapsedLevelsAreSubtotals="1" fieldPosition="0"/>
    </format>
    <format dxfId="904">
      <pivotArea outline="0" collapsedLevelsAreSubtotals="1" fieldPosition="0"/>
    </format>
    <format dxfId="903">
      <pivotArea outline="0" collapsedLevelsAreSubtotals="1" fieldPosition="0"/>
    </format>
    <format dxfId="902">
      <pivotArea outline="0" collapsedLevelsAreSubtotals="1" fieldPosition="0"/>
    </format>
    <format dxfId="901">
      <pivotArea outline="0" collapsedLevelsAreSubtotals="1" fieldPosition="0"/>
    </format>
    <format dxfId="900">
      <pivotArea outline="0" collapsedLevelsAreSubtotals="1" fieldPosition="0"/>
    </format>
    <format dxfId="899">
      <pivotArea outline="0" collapsedLevelsAreSubtotals="1" fieldPosition="0"/>
    </format>
    <format dxfId="898">
      <pivotArea outline="0" collapsedLevelsAreSubtotals="1" fieldPosition="0"/>
    </format>
  </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ct"/>
    <pivotHierarchy dragToData="1"/>
    <pivotHierarchy dragToData="1" caption="Total $"/>
    <pivotHierarchy dragToData="1"/>
    <pivotHierarchy dragToData="1" caption="Pct"/>
    <pivotHierarchy dragToData="1"/>
    <pivotHierarchy dragToData="1"/>
    <pivotHierarchy dragToData="1"/>
    <pivotHierarchy dragToData="1"/>
    <pivotHierarchy dragToData="1"/>
    <pivotHierarchy dragToData="1" caption="Avg SessionDuration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15.xml><?xml version="1.0" encoding="utf-8"?>
<pivotTableDefinition xmlns="http://schemas.openxmlformats.org/spreadsheetml/2006/main" name="Tabela przestawna11" cacheId="1" applyNumberFormats="0" applyBorderFormats="0" applyFontFormats="0" applyPatternFormats="0" applyAlignmentFormats="0" applyWidthHeightFormats="1" dataCaption="Wartości" updatedVersion="6" minRefreshableVersion="3" useAutoFormatting="1" subtotalHiddenItems="1" rowGrandTotals="0" colGrandTotals="0" itemPrintTitles="1" createdVersion="6" indent="0" outline="1" outlineData="1" multipleFieldFilters="0" rowHeaderCaption="Product Raiting" colHeaderCaption="Columns">
  <location ref="P20:T26" firstHeaderRow="1" firstDataRow="2" firstDataCol="1"/>
  <pivotFields count="5">
    <pivotField allDrilled="1" showAll="0" dataSourceSort="1" defaultAttributeDrillState="1">
      <items count="3">
        <item s="1" x="0"/>
        <item s="1" x="1"/>
        <item t="default"/>
      </items>
    </pivotField>
    <pivotField allDrilled="1" showAll="0" measureFilter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2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Product Raiting" fld="4" subtotal="count" baseField="0" baseItem="0"/>
  </dataFields>
  <formats count="14">
    <format dxfId="927">
      <pivotArea outline="0" collapsedLevelsAreSubtotals="1" fieldPosition="0"/>
    </format>
    <format dxfId="926">
      <pivotArea outline="0" collapsedLevelsAreSubtotals="1" fieldPosition="0"/>
    </format>
    <format dxfId="925">
      <pivotArea outline="0" collapsedLevelsAreSubtotals="1" fieldPosition="0"/>
    </format>
    <format dxfId="924">
      <pivotArea outline="0" collapsedLevelsAreSubtotals="1" fieldPosition="0"/>
    </format>
    <format dxfId="923">
      <pivotArea outline="0" collapsedLevelsAreSubtotals="1" fieldPosition="0"/>
    </format>
    <format dxfId="922">
      <pivotArea outline="0" collapsedLevelsAreSubtotals="1" fieldPosition="0"/>
    </format>
    <format dxfId="921">
      <pivotArea outline="0" collapsedLevelsAreSubtotals="1" fieldPosition="0"/>
    </format>
    <format dxfId="920">
      <pivotArea outline="0" collapsedLevelsAreSubtotals="1" fieldPosition="0"/>
    </format>
    <format dxfId="919">
      <pivotArea outline="0" collapsedLevelsAreSubtotals="1" fieldPosition="0"/>
    </format>
    <format dxfId="918">
      <pivotArea outline="0" collapsedLevelsAreSubtotals="1" fieldPosition="0"/>
    </format>
    <format dxfId="917">
      <pivotArea outline="0" collapsedLevelsAreSubtotals="1" fieldPosition="0"/>
    </format>
    <format dxfId="916">
      <pivotArea outline="0" collapsedLevelsAreSubtotals="1" fieldPosition="0"/>
    </format>
    <format dxfId="915">
      <pivotArea outline="0" collapsedLevelsAreSubtotals="1" fieldPosition="0"/>
    </format>
    <format dxfId="914">
      <pivotArea outline="0" collapsedLevelsAreSubtotals="1" fieldPosition="0"/>
    </format>
  </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ct"/>
    <pivotHierarchy dragToData="1"/>
    <pivotHierarchy dragToData="1" caption="Total $"/>
    <pivotHierarchy dragToData="1"/>
    <pivotHierarchy dragToData="1" caption="Product Raiting"/>
    <pivotHierarchy dragToData="1" caption="Pc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" iMeasureHier="29">
      <autoFilter ref="A1">
        <filterColumn colId="0">
          <top10 val="10" filterVal="10"/>
        </filterColumn>
      </autoFilter>
    </filter>
  </filters>
  <rowHierarchiesUsage count="1">
    <rowHierarchyUsage hierarchyUsage="15"/>
  </rowHierarchiesUsage>
  <colHierarchiesUsage count="1">
    <colHierarchyUsage hierarchyUsage="1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16.xml><?xml version="1.0" encoding="utf-8"?>
<pivotTableDefinition xmlns="http://schemas.openxmlformats.org/spreadsheetml/2006/main" name="Tabela przestawna14" cacheId="21" applyNumberFormats="0" applyBorderFormats="0" applyFontFormats="0" applyPatternFormats="0" applyAlignmentFormats="0" applyWidthHeightFormats="1" dataCaption="Wartości" updatedVersion="6" minRefreshableVersion="3" useAutoFormatting="1" subtotalHiddenItems="1" rowGrandTotals="0" colGrandTotals="0" itemPrintTitles="1" createdVersion="6" indent="0" outline="1" outlineData="1" multipleFieldFilters="0" chartFormat="3" rowHeaderCaption="Traffic Source" colHeaderCaption="Columns">
  <location ref="P52:T56" firstHeaderRow="1" firstDataRow="2" firstDataCol="1"/>
  <pivotFields count="3">
    <pivotField axis="axisCol" allDrilled="1" showAll="0" defaultAttributeDrillState="1">
      <items count="5">
        <item x="1"/>
        <item x="2"/>
        <item x="0"/>
        <item x="3"/>
        <item t="default"/>
      </items>
    </pivotField>
    <pivotField dataField="1" showAll="0"/>
    <pivotField axis="axisRow" allDrilled="1" showAll="0" dataSourceSort="1" defaultAttributeDrillState="1">
      <items count="4">
        <item x="0"/>
        <item x="1"/>
        <item x="2"/>
        <item t="default"/>
      </items>
    </pivotField>
  </pivotFields>
  <rowFields count="1">
    <field x="2"/>
  </rowFields>
  <rowItems count="3">
    <i>
      <x/>
    </i>
    <i>
      <x v="1"/>
    </i>
    <i>
      <x v="2"/>
    </i>
  </rowItems>
  <colFields count="1">
    <field x="0"/>
  </colFields>
  <colItems count="4">
    <i>
      <x/>
    </i>
    <i>
      <x v="1"/>
    </i>
    <i>
      <x v="2"/>
    </i>
    <i>
      <x v="3"/>
    </i>
  </colItems>
  <dataFields count="1">
    <dataField name="Traffic Source" fld="1" subtotal="count" baseField="0" baseItem="0" numFmtId="1"/>
  </dataFields>
  <formats count="20">
    <format dxfId="947">
      <pivotArea outline="0" collapsedLevelsAreSubtotals="1" fieldPosition="0"/>
    </format>
    <format dxfId="946">
      <pivotArea outline="0" collapsedLevelsAreSubtotals="1" fieldPosition="0"/>
    </format>
    <format dxfId="945">
      <pivotArea outline="0" collapsedLevelsAreSubtotals="1" fieldPosition="0"/>
    </format>
    <format dxfId="944">
      <pivotArea outline="0" collapsedLevelsAreSubtotals="1" fieldPosition="0"/>
    </format>
    <format dxfId="943">
      <pivotArea outline="0" collapsedLevelsAreSubtotals="1" fieldPosition="0"/>
    </format>
    <format dxfId="942">
      <pivotArea outline="0" collapsedLevelsAreSubtotals="1" fieldPosition="0"/>
    </format>
    <format dxfId="941">
      <pivotArea outline="0" collapsedLevelsAreSubtotals="1" fieldPosition="0"/>
    </format>
    <format dxfId="940">
      <pivotArea outline="0" collapsedLevelsAreSubtotals="1" fieldPosition="0"/>
    </format>
    <format dxfId="939">
      <pivotArea outline="0" collapsedLevelsAreSubtotals="1" fieldPosition="0"/>
    </format>
    <format dxfId="938">
      <pivotArea outline="0" collapsedLevelsAreSubtotals="1" fieldPosition="0"/>
    </format>
    <format dxfId="937">
      <pivotArea outline="0" fieldPosition="0">
        <references count="1">
          <reference field="4294967294" count="1">
            <x v="0"/>
          </reference>
        </references>
      </pivotArea>
    </format>
    <format dxfId="936">
      <pivotArea outline="0" collapsedLevelsAreSubtotals="1" fieldPosition="0"/>
    </format>
    <format dxfId="935">
      <pivotArea outline="0" collapsedLevelsAreSubtotals="1" fieldPosition="0"/>
    </format>
    <format dxfId="934">
      <pivotArea outline="0" fieldPosition="0">
        <references count="1">
          <reference field="4294967294" count="1">
            <x v="0"/>
          </reference>
        </references>
      </pivotArea>
    </format>
    <format dxfId="933">
      <pivotArea outline="0" collapsedLevelsAreSubtotals="1" fieldPosition="0"/>
    </format>
    <format dxfId="932">
      <pivotArea outline="0" collapsedLevelsAreSubtotals="1" fieldPosition="0"/>
    </format>
    <format dxfId="931">
      <pivotArea outline="0" collapsedLevelsAreSubtotals="1" fieldPosition="0"/>
    </format>
    <format dxfId="930">
      <pivotArea outline="0" collapsedLevelsAreSubtotals="1" fieldPosition="0"/>
    </format>
    <format dxfId="929">
      <pivotArea outline="0" fieldPosition="0">
        <references count="1">
          <reference field="4294967294" count="1">
            <x v="0"/>
          </reference>
        </references>
      </pivotArea>
    </format>
    <format dxfId="928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ct"/>
    <pivotHierarchy dragToData="1"/>
    <pivotHierarchy dragToData="1" caption="Total $"/>
    <pivotHierarchy dragToData="1"/>
    <pivotHierarchy dragToData="1" caption="Traffic Sourc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1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17.xml><?xml version="1.0" encoding="utf-8"?>
<pivotTableDefinition xmlns="http://schemas.openxmlformats.org/spreadsheetml/2006/main" name="Tabela przestawna19" cacheId="18" applyNumberFormats="0" applyBorderFormats="0" applyFontFormats="0" applyPatternFormats="0" applyAlignmentFormats="0" applyWidthHeightFormats="1" dataCaption="Wartości" updatedVersion="6" minRefreshableVersion="3" useAutoFormatting="1" subtotalHiddenItems="1" rowGrandTotals="0" colGrandTotals="0" itemPrintTitles="1" createdVersion="6" indent="0" outline="1" outlineData="1" multipleFieldFilters="0" rowHeaderCaption="Device">
  <location ref="A29:B35" firstHeaderRow="1" firstDataRow="1" firstDataCol="1"/>
  <pivotFields count="3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axis="axisRow" allDrilled="1" showAll="0" dataSourceSort="1" defaultAttributeDrillState="1">
      <items count="3">
        <item s="1" x="0"/>
        <item s="1" x="1"/>
        <item t="default"/>
      </items>
    </pivotField>
    <pivotField dataField="1" showAll="0"/>
  </pivotFields>
  <rowFields count="2">
    <field x="1"/>
    <field x="0"/>
  </rowFields>
  <rowItems count="6">
    <i>
      <x/>
    </i>
    <i r="1">
      <x/>
    </i>
    <i r="1">
      <x v="1"/>
    </i>
    <i>
      <x v="1"/>
    </i>
    <i r="1">
      <x v="2"/>
    </i>
    <i r="1">
      <x v="3"/>
    </i>
  </rowItems>
  <colItems count="1">
    <i/>
  </colItems>
  <dataFields count="1">
    <dataField name="Avg SessionDuration" fld="2" subtotal="average" baseField="0" baseItem="0"/>
  </dataFields>
  <formats count="22">
    <format dxfId="969">
      <pivotArea outline="0" collapsedLevelsAreSubtotals="1" fieldPosition="0"/>
    </format>
    <format dxfId="968">
      <pivotArea outline="0" collapsedLevelsAreSubtotals="1" fieldPosition="0"/>
    </format>
    <format dxfId="967">
      <pivotArea outline="0" collapsedLevelsAreSubtotals="1" fieldPosition="0"/>
    </format>
    <format dxfId="966">
      <pivotArea outline="0" collapsedLevelsAreSubtotals="1" fieldPosition="0"/>
    </format>
    <format dxfId="965">
      <pivotArea outline="0" collapsedLevelsAreSubtotals="1" fieldPosition="0"/>
    </format>
    <format dxfId="964">
      <pivotArea outline="0" collapsedLevelsAreSubtotals="1" fieldPosition="0"/>
    </format>
    <format dxfId="963">
      <pivotArea outline="0" collapsedLevelsAreSubtotals="1" fieldPosition="0"/>
    </format>
    <format dxfId="962">
      <pivotArea outline="0" collapsedLevelsAreSubtotals="1" fieldPosition="0"/>
    </format>
    <format dxfId="961">
      <pivotArea outline="0" collapsedLevelsAreSubtotals="1" fieldPosition="0"/>
    </format>
    <format dxfId="960">
      <pivotArea outline="0" collapsedLevelsAreSubtotals="1" fieldPosition="0"/>
    </format>
    <format dxfId="959">
      <pivotArea outline="0" collapsedLevelsAreSubtotals="1" fieldPosition="0"/>
    </format>
    <format dxfId="958">
      <pivotArea outline="0" collapsedLevelsAreSubtotals="1" fieldPosition="0"/>
    </format>
    <format dxfId="957">
      <pivotArea outline="0" collapsedLevelsAreSubtotals="1" fieldPosition="0"/>
    </format>
    <format dxfId="956">
      <pivotArea outline="0" collapsedLevelsAreSubtotals="1" fieldPosition="0"/>
    </format>
    <format dxfId="955">
      <pivotArea collapsedLevelsAreSubtotals="1" fieldPosition="0">
        <references count="1">
          <reference field="1" count="1">
            <x v="0"/>
          </reference>
        </references>
      </pivotArea>
    </format>
    <format dxfId="954">
      <pivotArea collapsedLevelsAreSubtotals="1" fieldPosition="0">
        <references count="1">
          <reference field="1" count="1">
            <x v="0"/>
          </reference>
        </references>
      </pivotArea>
    </format>
    <format dxfId="953">
      <pivotArea collapsedLevelsAreSubtotals="1" fieldPosition="0">
        <references count="1">
          <reference field="1" count="1">
            <x v="1"/>
          </reference>
        </references>
      </pivotArea>
    </format>
    <format dxfId="952">
      <pivotArea collapsedLevelsAreSubtotals="1" fieldPosition="0">
        <references count="1">
          <reference field="1" count="1">
            <x v="1"/>
          </reference>
        </references>
      </pivotArea>
    </format>
    <format dxfId="951">
      <pivotArea collapsedLevelsAreSubtotals="1" fieldPosition="0">
        <references count="2">
          <reference field="0" count="0"/>
          <reference field="1" count="1" selected="0">
            <x v="0"/>
          </reference>
        </references>
      </pivotArea>
    </format>
    <format dxfId="950">
      <pivotArea collapsedLevelsAreSubtotals="1" fieldPosition="0">
        <references count="2">
          <reference field="0" count="0"/>
          <reference field="1" count="1" selected="0">
            <x v="0"/>
          </reference>
        </references>
      </pivotArea>
    </format>
    <format dxfId="949">
      <pivotArea collapsedLevelsAreSubtotals="1" fieldPosition="0">
        <references count="2">
          <reference field="0" count="2">
            <x v="2"/>
            <x v="3"/>
          </reference>
          <reference field="1" count="1" selected="0">
            <x v="1"/>
          </reference>
        </references>
      </pivotArea>
    </format>
    <format dxfId="948">
      <pivotArea collapsedLevelsAreSubtotals="1" fieldPosition="0">
        <references count="2">
          <reference field="0" count="2">
            <x v="2"/>
            <x v="3"/>
          </reference>
          <reference field="1" count="1" selected="0">
            <x v="1"/>
          </reference>
        </references>
      </pivotArea>
    </format>
  </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ct"/>
    <pivotHierarchy dragToData="1"/>
    <pivotHierarchy dragToData="1" caption="Total $"/>
    <pivotHierarchy dragToData="1"/>
    <pivotHierarchy dragToData="1" caption="Pct"/>
    <pivotHierarchy dragToData="1"/>
    <pivotHierarchy dragToData="1"/>
    <pivotHierarchy dragToData="1"/>
    <pivotHierarchy dragToData="1"/>
    <pivotHierarchy dragToData="1"/>
    <pivotHierarchy dragToData="1" caption="Avg SessionDuration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"/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18.xml><?xml version="1.0" encoding="utf-8"?>
<pivotTableDefinition xmlns="http://schemas.openxmlformats.org/spreadsheetml/2006/main" name="Tabela przestawna13" cacheId="13" applyNumberFormats="0" applyBorderFormats="0" applyFontFormats="0" applyPatternFormats="0" applyAlignmentFormats="0" applyWidthHeightFormats="1" dataCaption="Wartości" updatedVersion="6" minRefreshableVersion="3" useAutoFormatting="1" subtotalHiddenItems="1" rowGrandTotals="0" colGrandTotals="0" itemPrintTitles="1" createdVersion="6" indent="0" outline="1" outlineData="1" multipleFieldFilters="0" rowHeaderCaption="Gender">
  <location ref="P43:T46" firstHeaderRow="1" firstDataRow="2" firstDataCol="1"/>
  <pivotFields count="3"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Row" allDrilled="1" showAll="0" dataSourceSort="1" defaultAttributeDrillState="1">
      <items count="3">
        <item x="0"/>
        <item x="1"/>
        <item t="default"/>
      </items>
    </pivotField>
    <pivotField dataField="1" showAll="0"/>
  </pivotFields>
  <rowFields count="1">
    <field x="1"/>
  </rowFields>
  <rowItems count="2">
    <i>
      <x/>
    </i>
    <i>
      <x v="1"/>
    </i>
  </rowItems>
  <colFields count="1">
    <field x="0"/>
  </colFields>
  <colItems count="4">
    <i>
      <x/>
    </i>
    <i>
      <x v="1"/>
    </i>
    <i>
      <x v="2"/>
    </i>
    <i>
      <x v="3"/>
    </i>
  </colItems>
  <dataFields count="1">
    <dataField name="Gender" fld="2" subtotal="count" baseField="0" baseItem="0" numFmtId="1"/>
  </dataFields>
  <formats count="18">
    <format dxfId="987">
      <pivotArea outline="0" collapsedLevelsAreSubtotals="1" fieldPosition="0"/>
    </format>
    <format dxfId="986">
      <pivotArea outline="0" collapsedLevelsAreSubtotals="1" fieldPosition="0"/>
    </format>
    <format dxfId="985">
      <pivotArea outline="0" collapsedLevelsAreSubtotals="1" fieldPosition="0"/>
    </format>
    <format dxfId="984">
      <pivotArea outline="0" collapsedLevelsAreSubtotals="1" fieldPosition="0"/>
    </format>
    <format dxfId="983">
      <pivotArea outline="0" collapsedLevelsAreSubtotals="1" fieldPosition="0"/>
    </format>
    <format dxfId="982">
      <pivotArea outline="0" collapsedLevelsAreSubtotals="1" fieldPosition="0"/>
    </format>
    <format dxfId="981">
      <pivotArea outline="0" collapsedLevelsAreSubtotals="1" fieldPosition="0"/>
    </format>
    <format dxfId="980">
      <pivotArea outline="0" collapsedLevelsAreSubtotals="1" fieldPosition="0"/>
    </format>
    <format dxfId="979">
      <pivotArea outline="0" collapsedLevelsAreSubtotals="1" fieldPosition="0"/>
    </format>
    <format dxfId="978">
      <pivotArea outline="0" collapsedLevelsAreSubtotals="1" fieldPosition="0"/>
    </format>
    <format dxfId="977">
      <pivotArea outline="0" fieldPosition="0">
        <references count="1">
          <reference field="4294967294" count="1">
            <x v="0"/>
          </reference>
        </references>
      </pivotArea>
    </format>
    <format dxfId="976">
      <pivotArea outline="0" collapsedLevelsAreSubtotals="1" fieldPosition="0"/>
    </format>
    <format dxfId="975">
      <pivotArea outline="0" collapsedLevelsAreSubtotals="1" fieldPosition="0"/>
    </format>
    <format dxfId="974">
      <pivotArea outline="0" fieldPosition="0">
        <references count="1">
          <reference field="4294967294" count="1">
            <x v="0"/>
          </reference>
        </references>
      </pivotArea>
    </format>
    <format dxfId="973">
      <pivotArea outline="0" collapsedLevelsAreSubtotals="1" fieldPosition="0"/>
    </format>
    <format dxfId="972">
      <pivotArea outline="0" collapsedLevelsAreSubtotals="1" fieldPosition="0"/>
    </format>
    <format dxfId="971">
      <pivotArea outline="0" collapsedLevelsAreSubtotals="1" fieldPosition="0"/>
    </format>
    <format dxfId="970">
      <pivotArea outline="0" collapsedLevelsAreSubtotals="1" fieldPosition="0"/>
    </format>
  </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ct"/>
    <pivotHierarchy dragToData="1"/>
    <pivotHierarchy dragToData="1" caption="Total $"/>
    <pivotHierarchy dragToData="1"/>
    <pivotHierarchy dragToData="1" caption="Gend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1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19.xml><?xml version="1.0" encoding="utf-8"?>
<pivotTableDefinition xmlns="http://schemas.openxmlformats.org/spreadsheetml/2006/main" name="Tabela przestawna8" cacheId="11" applyNumberFormats="0" applyBorderFormats="0" applyFontFormats="0" applyPatternFormats="0" applyAlignmentFormats="0" applyWidthHeightFormats="1" dataCaption="Wartości" updatedVersion="6" minRefreshableVersion="3" useAutoFormatting="1" subtotalHiddenItems="1" rowGrandTotals="0" colGrandTotals="0" itemPrintTitles="1" createdVersion="6" indent="0" outline="1" outlineData="1" multipleFieldFilters="0" rowHeaderCaption="Country">
  <location ref="P3:R13" firstHeaderRow="0" firstDataRow="1" firstDataCol="1"/>
  <pivotFields count="4">
    <pivotField allDrilled="1" showAll="0" dataSourceSort="1" defaultAttributeDrillState="1">
      <items count="3">
        <item s="1" x="0"/>
        <item s="1" x="1"/>
        <item t="default"/>
      </items>
    </pivotField>
    <pivotField axis="axisRow" allDrilled="1" showAll="0" measureFilter="1" sortType="de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0">
    <i>
      <x v="9"/>
    </i>
    <i>
      <x v="6"/>
    </i>
    <i>
      <x v="8"/>
    </i>
    <i>
      <x v="1"/>
    </i>
    <i>
      <x v="3"/>
    </i>
    <i>
      <x v="7"/>
    </i>
    <i>
      <x v="4"/>
    </i>
    <i>
      <x/>
    </i>
    <i>
      <x v="5"/>
    </i>
    <i>
      <x v="2"/>
    </i>
  </rowItems>
  <colFields count="1">
    <field x="-2"/>
  </colFields>
  <colItems count="2">
    <i>
      <x/>
    </i>
    <i i="1">
      <x v="1"/>
    </i>
  </colItems>
  <dataFields count="2">
    <dataField name="Count" fld="2" subtotal="count" baseField="0" baseItem="0"/>
    <dataField name="Pct" fld="3" subtotal="count" showDataAs="percentOfTotal" baseField="0" baseItem="0" numFmtId="9">
      <extLst>
        <ext xmlns:x14="http://schemas.microsoft.com/office/spreadsheetml/2009/9/main" uri="{E15A36E0-9728-4e99-A89B-3F7291B0FE68}">
          <x14:dataField sourceField="2" uniqueName="[__Xl2].[Measures].[Liczba CustomerID]"/>
        </ext>
      </extLst>
    </dataField>
  </dataFields>
  <formats count="19">
    <format dxfId="1006">
      <pivotArea outline="0" collapsedLevelsAreSubtotals="1" fieldPosition="0"/>
    </format>
    <format dxfId="1005">
      <pivotArea outline="0" collapsedLevelsAreSubtotals="1" fieldPosition="0"/>
    </format>
    <format dxfId="1004">
      <pivotArea outline="0" collapsedLevelsAreSubtotals="1" fieldPosition="0"/>
    </format>
    <format dxfId="1003">
      <pivotArea outline="0" collapsedLevelsAreSubtotals="1" fieldPosition="0"/>
    </format>
    <format dxfId="1002">
      <pivotArea outline="0" collapsedLevelsAreSubtotals="1" fieldPosition="0"/>
    </format>
    <format dxfId="1001">
      <pivotArea outline="0" collapsedLevelsAreSubtotals="1" fieldPosition="0"/>
    </format>
    <format dxfId="1000">
      <pivotArea outline="0" collapsedLevelsAreSubtotals="1" fieldPosition="0"/>
    </format>
    <format dxfId="999">
      <pivotArea outline="0" collapsedLevelsAreSubtotals="1" fieldPosition="0"/>
    </format>
    <format dxfId="998">
      <pivotArea outline="0" collapsedLevelsAreSubtotals="1" fieldPosition="0"/>
    </format>
    <format dxfId="997">
      <pivotArea outline="0" collapsedLevelsAreSubtotals="1" fieldPosition="0"/>
    </format>
    <format dxfId="996">
      <pivotArea outline="0" collapsedLevelsAreSubtotals="1" fieldPosition="0"/>
    </format>
    <format dxfId="995">
      <pivotArea outline="0" collapsedLevelsAreSubtotals="1" fieldPosition="0"/>
    </format>
    <format dxfId="994">
      <pivotArea outline="0" collapsedLevelsAreSubtotals="1" fieldPosition="0"/>
    </format>
    <format dxfId="993">
      <pivotArea outline="0" collapsedLevelsAreSubtotals="1" fieldPosition="0"/>
    </format>
    <format dxfId="992">
      <pivotArea outline="0" fieldPosition="0">
        <references count="1">
          <reference field="4294967294" count="1">
            <x v="1"/>
          </reference>
        </references>
      </pivotArea>
    </format>
    <format dxfId="99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9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8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8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ct"/>
    <pivotHierarchy dragToData="1"/>
    <pivotHierarchy dragToData="1" caption="Total $"/>
    <pivotHierarchy dragToData="1"/>
    <pivotHierarchy dragToData="1" caption="Pct"/>
    <pivotHierarchy dragToData="1" caption="Pc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filters count="1">
    <filter fld="1" type="count" id="1" iMeasureHier="29">
      <autoFilter ref="A1">
        <filterColumn colId="0">
          <top10 val="10" filterVal="10"/>
        </filterColumn>
      </autoFilter>
    </filter>
  </filters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20.xml><?xml version="1.0" encoding="utf-8"?>
<pivotTableDefinition xmlns="http://schemas.openxmlformats.org/spreadsheetml/2006/main" name="Tabela przestawna12" cacheId="6" applyNumberFormats="0" applyBorderFormats="0" applyFontFormats="0" applyPatternFormats="0" applyAlignmentFormats="0" applyWidthHeightFormats="1" dataCaption="Wartości" updatedVersion="6" minRefreshableVersion="3" useAutoFormatting="1" subtotalHiddenItems="1" rowGrandTotals="0" colGrandTotals="0" itemPrintTitles="1" createdVersion="6" indent="0" outline="1" outlineData="1" multipleFieldFilters="0" rowHeaderCaption="Delivery Raiting" colHeaderCaption="Columns">
  <location ref="P32:T38" firstHeaderRow="1" firstDataRow="2" firstDataCol="1"/>
  <pivotFields count="5">
    <pivotField allDrilled="1" showAll="0" dataSourceSort="1" defaultAttributeDrillState="1">
      <items count="3">
        <item s="1" x="0"/>
        <item s="1" x="1"/>
        <item t="default"/>
      </items>
    </pivotField>
    <pivotField allDrilled="1" showAll="0" measureFilter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>
      <x v="4"/>
    </i>
  </rowItems>
  <colFields count="1">
    <field x="2"/>
  </colFields>
  <colItems count="4">
    <i>
      <x/>
    </i>
    <i>
      <x v="1"/>
    </i>
    <i>
      <x v="2"/>
    </i>
    <i>
      <x v="3"/>
    </i>
  </colItems>
  <dataFields count="1">
    <dataField name="Delivery Raiting" fld="3" subtotal="count" baseField="0" baseItem="0"/>
  </dataFields>
  <formats count="14">
    <format dxfId="1020">
      <pivotArea outline="0" collapsedLevelsAreSubtotals="1" fieldPosition="0"/>
    </format>
    <format dxfId="1019">
      <pivotArea outline="0" collapsedLevelsAreSubtotals="1" fieldPosition="0"/>
    </format>
    <format dxfId="1018">
      <pivotArea outline="0" collapsedLevelsAreSubtotals="1" fieldPosition="0"/>
    </format>
    <format dxfId="1017">
      <pivotArea outline="0" collapsedLevelsAreSubtotals="1" fieldPosition="0"/>
    </format>
    <format dxfId="1016">
      <pivotArea outline="0" collapsedLevelsAreSubtotals="1" fieldPosition="0"/>
    </format>
    <format dxfId="1015">
      <pivotArea outline="0" collapsedLevelsAreSubtotals="1" fieldPosition="0"/>
    </format>
    <format dxfId="1014">
      <pivotArea outline="0" collapsedLevelsAreSubtotals="1" fieldPosition="0"/>
    </format>
    <format dxfId="1013">
      <pivotArea outline="0" collapsedLevelsAreSubtotals="1" fieldPosition="0"/>
    </format>
    <format dxfId="1012">
      <pivotArea outline="0" collapsedLevelsAreSubtotals="1" fieldPosition="0"/>
    </format>
    <format dxfId="1011">
      <pivotArea outline="0" collapsedLevelsAreSubtotals="1" fieldPosition="0"/>
    </format>
    <format dxfId="1010">
      <pivotArea outline="0" collapsedLevelsAreSubtotals="1" fieldPosition="0"/>
    </format>
    <format dxfId="1009">
      <pivotArea outline="0" collapsedLevelsAreSubtotals="1" fieldPosition="0"/>
    </format>
    <format dxfId="1008">
      <pivotArea outline="0" collapsedLevelsAreSubtotals="1" fieldPosition="0"/>
    </format>
    <format dxfId="1007">
      <pivotArea outline="0" collapsedLevelsAreSubtotals="1" fieldPosition="0"/>
    </format>
  </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ct"/>
    <pivotHierarchy dragToData="1"/>
    <pivotHierarchy dragToData="1" caption="Total $"/>
    <pivotHierarchy dragToData="1"/>
    <pivotHierarchy dragToData="1" caption="Delivery Raiting"/>
    <pivotHierarchy dragToData="1" caption="Pc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" iMeasureHier="29">
      <autoFilter ref="A1">
        <filterColumn colId="0">
          <top10 val="10" filterVal="10"/>
        </filterColumn>
      </autoFilter>
    </filter>
  </filters>
  <rowHierarchiesUsage count="1">
    <rowHierarchyUsage hierarchyUsage="2"/>
  </rowHierarchiesUsage>
  <colHierarchiesUsage count="1">
    <colHierarchyUsage hierarchyUsage="1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21.xml><?xml version="1.0" encoding="utf-8"?>
<pivotTableDefinition xmlns="http://schemas.openxmlformats.org/spreadsheetml/2006/main" name="Tabela przestawna10" cacheId="14" applyNumberFormats="0" applyBorderFormats="0" applyFontFormats="0" applyPatternFormats="0" applyAlignmentFormats="0" applyWidthHeightFormats="1" dataCaption="Wartości" updatedVersion="6" minRefreshableVersion="3" useAutoFormatting="1" subtotalHiddenItems="1" rowGrandTotals="0" colGrandTotals="0" itemPrintTitles="1" createdVersion="6" indent="0" outline="1" outlineData="1" multipleFieldFilters="0" rowHeaderCaption="Product No">
  <location ref="H91:L96" firstHeaderRow="0" firstDataRow="1" firstDataCol="1"/>
  <pivotFields count="7">
    <pivotField allDrilled="1" showAll="0" dataSourceSort="1" defaultAttributeDrillState="1">
      <items count="3">
        <item s="1" x="0"/>
        <item s="1" x="1"/>
        <item t="default"/>
      </items>
    </pivotField>
    <pivotField allDrilled="1" showAll="0" measureFilter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allDrilled="1" showAll="0" measureFilter="1" dataSourceSort="1" defaultAttributeDrillState="1">
      <items count="6">
        <item x="0"/>
        <item x="1"/>
        <item x="2"/>
        <item x="3"/>
        <item x="4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2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g ProductRating" fld="3" subtotal="average" baseField="2" baseItem="0" numFmtId="2"/>
    <dataField name="Total $" fld="4" baseField="0" baseItem="0" numFmtId="164"/>
    <dataField name="Sum Sales $" fld="5" baseField="0" baseItem="0" numFmtId="164"/>
    <dataField name="Number of orders" fld="6" subtotal="count" baseField="0" baseItem="0" numFmtId="1"/>
  </dataFields>
  <formats count="23">
    <format dxfId="1043">
      <pivotArea outline="0" collapsedLevelsAreSubtotals="1" fieldPosition="0"/>
    </format>
    <format dxfId="1042">
      <pivotArea outline="0" collapsedLevelsAreSubtotals="1" fieldPosition="0"/>
    </format>
    <format dxfId="1041">
      <pivotArea outline="0" collapsedLevelsAreSubtotals="1" fieldPosition="0"/>
    </format>
    <format dxfId="1040">
      <pivotArea outline="0" collapsedLevelsAreSubtotals="1" fieldPosition="0"/>
    </format>
    <format dxfId="1039">
      <pivotArea outline="0" collapsedLevelsAreSubtotals="1" fieldPosition="0"/>
    </format>
    <format dxfId="1038">
      <pivotArea outline="0" collapsedLevelsAreSubtotals="1" fieldPosition="0"/>
    </format>
    <format dxfId="1037">
      <pivotArea outline="0" collapsedLevelsAreSubtotals="1" fieldPosition="0"/>
    </format>
    <format dxfId="1036">
      <pivotArea outline="0" collapsedLevelsAreSubtotals="1" fieldPosition="0"/>
    </format>
    <format dxfId="1035">
      <pivotArea outline="0" collapsedLevelsAreSubtotals="1" fieldPosition="0"/>
    </format>
    <format dxfId="1034">
      <pivotArea outline="0" collapsedLevelsAreSubtotals="1" fieldPosition="0"/>
    </format>
    <format dxfId="1033">
      <pivotArea outline="0" collapsedLevelsAreSubtotals="1" fieldPosition="0"/>
    </format>
    <format dxfId="1032">
      <pivotArea outline="0" collapsedLevelsAreSubtotals="1" fieldPosition="0"/>
    </format>
    <format dxfId="1031">
      <pivotArea outline="0" collapsedLevelsAreSubtotals="1" fieldPosition="0"/>
    </format>
    <format dxfId="1030">
      <pivotArea outline="0" collapsedLevelsAreSubtotals="1" fieldPosition="0"/>
    </format>
    <format dxfId="1029">
      <pivotArea outline="0" collapsedLevelsAreSubtotals="1" fieldPosition="0"/>
    </format>
    <format dxfId="1028">
      <pivotArea outline="0" collapsedLevelsAreSubtotals="1" fieldPosition="0"/>
    </format>
    <format dxfId="1027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102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02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02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02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02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02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ct"/>
    <pivotHierarchy dragToData="1" caption="Sum Sales $"/>
    <pivotHierarchy dragToData="1" caption="Total $"/>
    <pivotHierarchy dragToData="1"/>
    <pivotHierarchy dragToData="1" caption="Number of orders"/>
    <pivotHierarchy dragToData="1" caption="Pct"/>
    <pivotHierarchy dragToData="1"/>
    <pivotHierarchy dragToData="1"/>
    <pivotHierarchy dragToData="1" caption="Avg ProductRating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2" type="valueLessThan" id="8" iMeasureHier="32">
      <autoFilter ref="A1">
        <filterColumn colId="0">
          <customFilters>
            <customFilter operator="lessThan" val="4"/>
          </customFilters>
        </filterColumn>
      </autoFilter>
    </filter>
    <filter fld="1" type="count" id="1" iMeasureHier="29">
      <autoFilter ref="A1">
        <filterColumn colId="0">
          <top10 val="10" filterVal="10"/>
        </filterColumn>
      </autoFilter>
    </filter>
  </filters>
  <rowHierarchiesUsage count="1">
    <rowHierarchyUsage hierarchyUsage="1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22.xml><?xml version="1.0" encoding="utf-8"?>
<pivotTableDefinition xmlns="http://schemas.openxmlformats.org/spreadsheetml/2006/main" name="Tabela przestawna20" cacheId="20" applyNumberFormats="0" applyBorderFormats="0" applyFontFormats="0" applyPatternFormats="0" applyAlignmentFormats="0" applyWidthHeightFormats="1" dataCaption="Wartości" updatedVersion="6" minRefreshableVersion="3" useAutoFormatting="1" subtotalHiddenItems="1" rowGrandTotals="0" colGrandTotals="0" itemPrintTitles="1" createdVersion="6" indent="0" outline="1" outlineData="1" multipleFieldFilters="0" chartFormat="11" rowHeaderCaption="Order Status">
  <location ref="H147:K172" firstHeaderRow="0" firstDataRow="1" firstDataCol="1"/>
  <pivotFields count="6">
    <pivotField allDrilled="1" showAll="0" dataSourceSort="1" defaultAttributeDrillState="1">
      <items count="3">
        <item s="1" x="0"/>
        <item s="1" x="1"/>
        <item t="default"/>
      </items>
    </pivotField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dataField="1" showAll="0"/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  <pivotField dataField="1" showAll="0"/>
  </pivotFields>
  <rowFields count="2">
    <field x="1"/>
    <field x="3"/>
  </rowFields>
  <rowItems count="25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</rowItems>
  <colFields count="1">
    <field x="-2"/>
  </colFields>
  <colItems count="3">
    <i>
      <x/>
    </i>
    <i i="1">
      <x v="1"/>
    </i>
    <i i="2">
      <x v="2"/>
    </i>
  </colItems>
  <dataFields count="3">
    <dataField name="Sales" fld="2" baseField="0" baseItem="0"/>
    <dataField name="Total" fld="4" baseField="0" baseItem="0"/>
    <dataField fld="5" subtotal="count" baseField="0" baseItem="0"/>
  </dataFields>
  <formats count="45">
    <format dxfId="1088">
      <pivotArea outline="0" collapsedLevelsAreSubtotals="1" fieldPosition="0"/>
    </format>
    <format dxfId="1087">
      <pivotArea outline="0" collapsedLevelsAreSubtotals="1" fieldPosition="0"/>
    </format>
    <format dxfId="1086">
      <pivotArea outline="0" collapsedLevelsAreSubtotals="1" fieldPosition="0"/>
    </format>
    <format dxfId="1085">
      <pivotArea outline="0" collapsedLevelsAreSubtotals="1" fieldPosition="0"/>
    </format>
    <format dxfId="1084">
      <pivotArea outline="0" collapsedLevelsAreSubtotals="1" fieldPosition="0"/>
    </format>
    <format dxfId="1083">
      <pivotArea outline="0" collapsedLevelsAreSubtotals="1" fieldPosition="0"/>
    </format>
    <format dxfId="1082">
      <pivotArea outline="0" collapsedLevelsAreSubtotals="1" fieldPosition="0"/>
    </format>
    <format dxfId="1081">
      <pivotArea outline="0" collapsedLevelsAreSubtotals="1" fieldPosition="0"/>
    </format>
    <format dxfId="1080">
      <pivotArea outline="0" collapsedLevelsAreSubtotals="1" fieldPosition="0"/>
    </format>
    <format dxfId="1079">
      <pivotArea outline="0" collapsedLevelsAreSubtotals="1" fieldPosition="0"/>
    </format>
    <format dxfId="1078">
      <pivotArea outline="0" collapsedLevelsAreSubtotals="1" fieldPosition="0"/>
    </format>
    <format dxfId="1077">
      <pivotArea outline="0" collapsedLevelsAreSubtotals="1" fieldPosition="0"/>
    </format>
    <format dxfId="1076">
      <pivotArea outline="0" collapsedLevelsAreSubtotals="1" fieldPosition="0"/>
    </format>
    <format dxfId="1075">
      <pivotArea outline="0" collapsedLevelsAreSubtotals="1" fieldPosition="0"/>
    </format>
    <format dxfId="1074">
      <pivotArea outline="0" collapsedLevelsAreSubtotals="1" fieldPosition="0"/>
    </format>
    <format dxfId="1073">
      <pivotArea outline="0" collapsedLevelsAreSubtotals="1" fieldPosition="0"/>
    </format>
    <format dxfId="1072">
      <pivotArea collapsedLevelsAreSubtotals="1" fieldPosition="0">
        <references count="2">
          <reference field="4294967294" count="1" selected="0">
            <x v="0"/>
          </reference>
          <reference field="1" count="1">
            <x v="0"/>
          </reference>
        </references>
      </pivotArea>
    </format>
    <format dxfId="1071">
      <pivotArea collapsedLevelsAreSubtotals="1" fieldPosition="0">
        <references count="2">
          <reference field="4294967294" count="1" selected="0">
            <x v="0"/>
          </reference>
          <reference field="1" count="1">
            <x v="0"/>
          </reference>
        </references>
      </pivotArea>
    </format>
    <format dxfId="1070">
      <pivotArea collapsedLevelsAreSubtotals="1" fieldPosition="0">
        <references count="2">
          <reference field="4294967294" count="1" selected="0">
            <x v="0"/>
          </reference>
          <reference field="1" count="1">
            <x v="0"/>
          </reference>
        </references>
      </pivotArea>
    </format>
    <format dxfId="1069">
      <pivotArea collapsedLevelsAreSubtotals="1" fieldPosition="0">
        <references count="2">
          <reference field="4294967294" count="1" selected="0">
            <x v="0"/>
          </reference>
          <reference field="1" count="1">
            <x v="0"/>
          </reference>
        </references>
      </pivotArea>
    </format>
    <format dxfId="1068">
      <pivotArea collapsedLevelsAreSubtotals="1" fieldPosition="0">
        <references count="2">
          <reference field="4294967294" count="1" selected="0">
            <x v="0"/>
          </reference>
          <reference field="1" count="1">
            <x v="0"/>
          </reference>
        </references>
      </pivotArea>
    </format>
    <format dxfId="1067">
      <pivotArea collapsedLevelsAreSubtotals="1" fieldPosition="0">
        <references count="2">
          <reference field="4294967294" count="1" selected="0">
            <x v="0"/>
          </reference>
          <reference field="1" count="1">
            <x v="0"/>
          </reference>
        </references>
      </pivotArea>
    </format>
    <format dxfId="1066">
      <pivotArea collapsedLevelsAreSubtotals="1" fieldPosition="0">
        <references count="2">
          <reference field="4294967294" count="1" selected="0">
            <x v="0"/>
          </reference>
          <reference field="1" count="1">
            <x v="0"/>
          </reference>
        </references>
      </pivotArea>
    </format>
    <format dxfId="1065">
      <pivotArea collapsedLevelsAreSubtotals="1" fieldPosition="0">
        <references count="2">
          <reference field="4294967294" count="1" selected="0">
            <x v="0"/>
          </reference>
          <reference field="1" count="1">
            <x v="0"/>
          </reference>
        </references>
      </pivotArea>
    </format>
    <format dxfId="1064">
      <pivotArea collapsedLevelsAreSubtotals="1" fieldPosition="0">
        <references count="2">
          <reference field="4294967294" count="1" selected="0">
            <x v="0"/>
          </reference>
          <reference field="1" count="1">
            <x v="0"/>
          </reference>
        </references>
      </pivotArea>
    </format>
    <format dxfId="1063">
      <pivotArea collapsedLevelsAreSubtotals="1" fieldPosition="0">
        <references count="2">
          <reference field="4294967294" count="1" selected="0">
            <x v="0"/>
          </reference>
          <reference field="1" count="1">
            <x v="0"/>
          </reference>
        </references>
      </pivotArea>
    </format>
    <format dxfId="1062">
      <pivotArea collapsedLevelsAreSubtotals="1" fieldPosition="0">
        <references count="2">
          <reference field="4294967294" count="1" selected="0">
            <x v="0"/>
          </reference>
          <reference field="1" count="1">
            <x v="0"/>
          </reference>
        </references>
      </pivotArea>
    </format>
    <format dxfId="1061">
      <pivotArea outline="0" collapsedLevelsAreSubtotals="1" fieldPosition="0"/>
    </format>
    <format dxfId="1060">
      <pivotArea outline="0" collapsedLevelsAreSubtotals="1" fieldPosition="0"/>
    </format>
    <format dxfId="1059">
      <pivotArea outline="0" collapsedLevelsAreSubtotals="1" fieldPosition="0"/>
    </format>
    <format dxfId="1058">
      <pivotArea outline="0" collapsedLevelsAreSubtotals="1" fieldPosition="0"/>
    </format>
    <format dxfId="1057">
      <pivotArea outline="0" collapsedLevelsAreSubtotals="1" fieldPosition="0"/>
    </format>
    <format dxfId="1056">
      <pivotArea collapsedLevelsAreSubtotals="1" fieldPosition="0">
        <references count="2">
          <reference field="1" count="1" selected="0">
            <x v="4"/>
          </reference>
          <reference field="3" count="1">
            <x v="0"/>
          </reference>
        </references>
      </pivotArea>
    </format>
    <format dxfId="1055">
      <pivotArea dataOnly="0" labelOnly="1" fieldPosition="0">
        <references count="2">
          <reference field="1" count="1" selected="0">
            <x v="4"/>
          </reference>
          <reference field="3" count="1">
            <x v="0"/>
          </reference>
        </references>
      </pivotArea>
    </format>
    <format dxfId="1054">
      <pivotArea collapsedLevelsAreSubtotals="1" fieldPosition="0">
        <references count="2">
          <reference field="1" count="1" selected="0">
            <x v="2"/>
          </reference>
          <reference field="3" count="1">
            <x v="2"/>
          </reference>
        </references>
      </pivotArea>
    </format>
    <format dxfId="1053">
      <pivotArea dataOnly="0" labelOnly="1" fieldPosition="0">
        <references count="2">
          <reference field="1" count="1" selected="0">
            <x v="2"/>
          </reference>
          <reference field="3" count="1">
            <x v="2"/>
          </reference>
        </references>
      </pivotArea>
    </format>
    <format dxfId="1052">
      <pivotArea collapsedLevelsAreSubtotals="1" fieldPosition="0">
        <references count="2">
          <reference field="1" count="1" selected="0">
            <x v="1"/>
          </reference>
          <reference field="3" count="1">
            <x v="3"/>
          </reference>
        </references>
      </pivotArea>
    </format>
    <format dxfId="1051">
      <pivotArea dataOnly="0" labelOnly="1" fieldPosition="0">
        <references count="2">
          <reference field="1" count="1" selected="0">
            <x v="1"/>
          </reference>
          <reference field="3" count="1">
            <x v="3"/>
          </reference>
        </references>
      </pivotArea>
    </format>
    <format dxfId="1050">
      <pivotArea collapsedLevelsAreSubtotals="1" fieldPosition="0">
        <references count="2">
          <reference field="1" count="1" selected="0">
            <x v="1"/>
          </reference>
          <reference field="3" count="2">
            <x v="1"/>
            <x v="2"/>
          </reference>
        </references>
      </pivotArea>
    </format>
    <format dxfId="1049">
      <pivotArea dataOnly="0" labelOnly="1" fieldPosition="0">
        <references count="2">
          <reference field="1" count="1" selected="0">
            <x v="1"/>
          </reference>
          <reference field="3" count="2">
            <x v="1"/>
            <x v="2"/>
          </reference>
        </references>
      </pivotArea>
    </format>
    <format dxfId="1048">
      <pivotArea collapsedLevelsAreSubtotals="1" fieldPosition="0">
        <references count="2">
          <reference field="1" count="1" selected="0">
            <x v="0"/>
          </reference>
          <reference field="3" count="1">
            <x v="2"/>
          </reference>
        </references>
      </pivotArea>
    </format>
    <format dxfId="1047">
      <pivotArea dataOnly="0" labelOnly="1" fieldPosition="0">
        <references count="2">
          <reference field="1" count="1" selected="0">
            <x v="0"/>
          </reference>
          <reference field="3" count="1">
            <x v="2"/>
          </reference>
        </references>
      </pivotArea>
    </format>
    <format dxfId="1046">
      <pivotArea collapsedLevelsAreSubtotals="1" fieldPosition="0">
        <references count="2">
          <reference field="1" count="1" selected="0">
            <x v="0"/>
          </reference>
          <reference field="3" count="1">
            <x v="0"/>
          </reference>
        </references>
      </pivotArea>
    </format>
    <format dxfId="1045">
      <pivotArea dataOnly="0" labelOnly="1" fieldPosition="0">
        <references count="2">
          <reference field="1" count="1" selected="0">
            <x v="0"/>
          </reference>
          <reference field="3" count="1">
            <x v="0"/>
          </reference>
        </references>
      </pivotArea>
    </format>
    <format dxfId="1044">
      <pivotArea dataOnly="0" fieldPosition="0">
        <references count="1">
          <reference field="3" count="0"/>
        </references>
      </pivotArea>
    </format>
  </formats>
  <conditionalFormats count="1">
    <conditionalFormat type="all" priority="1">
      <pivotAreas count="5">
        <pivotArea type="data" collapsedLevelsAreSubtotals="1" fieldPosition="0">
          <references count="3">
            <reference field="4294967294" count="1" selected="0">
              <x v="2"/>
            </reference>
            <reference field="1" count="1" selected="0">
              <x v="0"/>
            </reference>
            <reference field="3" count="4">
              <x v="0"/>
              <x v="1"/>
              <x v="2"/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1" count="1" selected="0">
              <x v="1"/>
            </reference>
            <reference field="3" count="4">
              <x v="0"/>
              <x v="1"/>
              <x v="2"/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1" count="1" selected="0">
              <x v="2"/>
            </reference>
            <reference field="3" count="4">
              <x v="0"/>
              <x v="1"/>
              <x v="2"/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1" count="1" selected="0">
              <x v="3"/>
            </reference>
            <reference field="3" count="4">
              <x v="0"/>
              <x v="1"/>
              <x v="2"/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1" count="1" selected="0">
              <x v="4"/>
            </reference>
            <reference field="3" count="4">
              <x v="0"/>
              <x v="1"/>
              <x v="2"/>
              <x v="3"/>
            </reference>
          </references>
        </pivotArea>
      </pivotAreas>
    </conditionalFormat>
  </conditionalFormats>
  <chartFormats count="5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5" format="9">
      <pivotArea type="data" outline="0" fieldPosition="0">
        <references count="3">
          <reference field="4294967294" count="1" selected="0">
            <x v="2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5" format="10">
      <pivotArea type="data" outline="0" fieldPosition="0">
        <references count="3">
          <reference field="4294967294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5" format="11">
      <pivotArea type="data" outline="0" fieldPosition="0">
        <references count="3">
          <reference field="4294967294" count="1" selected="0">
            <x v="2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5" format="12">
      <pivotArea type="data" outline="0" fieldPosition="0">
        <references count="3">
          <reference field="4294967294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5" format="13">
      <pivotArea type="data" outline="0" fieldPosition="0">
        <references count="3">
          <reference field="4294967294" count="1" selected="0">
            <x v="2"/>
          </reference>
          <reference field="1" count="1" selected="0">
            <x v="1"/>
          </reference>
          <reference field="3" count="1" selected="0">
            <x v="3"/>
          </reference>
        </references>
      </pivotArea>
    </chartFormat>
    <chartFormat chart="5" format="14">
      <pivotArea type="data" outline="0" fieldPosition="0">
        <references count="3">
          <reference field="4294967294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5" format="15">
      <pivotArea type="data" outline="0" fieldPosition="0">
        <references count="3">
          <reference field="4294967294" count="1" selected="0">
            <x v="2"/>
          </reference>
          <reference field="1" count="1" selected="0">
            <x v="3"/>
          </reference>
          <reference field="3" count="1" selected="0">
            <x v="2"/>
          </reference>
        </references>
      </pivotArea>
    </chartFormat>
    <chartFormat chart="5" format="16">
      <pivotArea type="data" outline="0" fieldPosition="0">
        <references count="3">
          <reference field="4294967294" count="1" selected="0">
            <x v="2"/>
          </reference>
          <reference field="1" count="1" selected="0">
            <x v="4"/>
          </reference>
          <reference field="3" count="1" selected="0">
            <x v="2"/>
          </reference>
        </references>
      </pivotArea>
    </chartFormat>
    <chartFormat chart="5" format="17">
      <pivotArea type="data" outline="0" fieldPosition="0">
        <references count="3">
          <reference field="4294967294" count="1" selected="0">
            <x v="2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  <chartFormat chart="5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9">
      <pivotArea type="data" outline="0" fieldPosition="0">
        <references count="3">
          <reference field="4294967294" count="1" selected="0">
            <x v="2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5" format="20">
      <pivotArea type="data" outline="0" fieldPosition="0">
        <references count="3">
          <reference field="4294967294" count="1" selected="0">
            <x v="2"/>
          </reference>
          <reference field="1" count="1" selected="0">
            <x v="0"/>
          </reference>
          <reference field="3" count="1" selected="0">
            <x v="3"/>
          </reference>
        </references>
      </pivotArea>
    </chartFormat>
    <chartFormat chart="5" format="21">
      <pivotArea type="data" outline="0" fieldPosition="0">
        <references count="3">
          <reference field="4294967294" count="1" selected="0">
            <x v="2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5" format="22">
      <pivotArea type="data" outline="0" fieldPosition="0">
        <references count="3">
          <reference field="4294967294" count="1" selected="0">
            <x v="2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5" format="23">
      <pivotArea type="data" outline="0" fieldPosition="0">
        <references count="3">
          <reference field="4294967294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5" format="24">
      <pivotArea type="data" outline="0" fieldPosition="0">
        <references count="3">
          <reference field="4294967294" count="1" selected="0">
            <x v="2"/>
          </reference>
          <reference field="1" count="1" selected="0">
            <x v="2"/>
          </reference>
          <reference field="3" count="1" selected="0">
            <x v="3"/>
          </reference>
        </references>
      </pivotArea>
    </chartFormat>
    <chartFormat chart="5" format="25">
      <pivotArea type="data" outline="0" fieldPosition="0">
        <references count="3">
          <reference field="4294967294" count="1" selected="0">
            <x v="2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5" format="26">
      <pivotArea type="data" outline="0" fieldPosition="0">
        <references count="3">
          <reference field="4294967294" count="1" selected="0">
            <x v="2"/>
          </reference>
          <reference field="1" count="1" selected="0">
            <x v="3"/>
          </reference>
          <reference field="3" count="1" selected="0">
            <x v="1"/>
          </reference>
        </references>
      </pivotArea>
    </chartFormat>
    <chartFormat chart="5" format="27">
      <pivotArea type="data" outline="0" fieldPosition="0">
        <references count="3">
          <reference field="4294967294" count="1" selected="0">
            <x v="2"/>
          </reference>
          <reference field="1" count="1" selected="0">
            <x v="3"/>
          </reference>
          <reference field="3" count="1" selected="0">
            <x v="3"/>
          </reference>
        </references>
      </pivotArea>
    </chartFormat>
    <chartFormat chart="5" format="28">
      <pivotArea type="data" outline="0" fieldPosition="0">
        <references count="3">
          <reference field="4294967294" count="1" selected="0">
            <x v="2"/>
          </reference>
          <reference field="1" count="1" selected="0">
            <x v="4"/>
          </reference>
          <reference field="3" count="1" selected="0">
            <x v="1"/>
          </reference>
        </references>
      </pivotArea>
    </chartFormat>
    <chartFormat chart="5" format="29">
      <pivotArea type="data" outline="0" fieldPosition="0">
        <references count="3">
          <reference field="4294967294" count="1" selected="0">
            <x v="2"/>
          </reference>
          <reference field="1" count="1" selected="0">
            <x v="4"/>
          </reference>
          <reference field="3" count="1" selected="0">
            <x v="3"/>
          </reference>
        </references>
      </pivotArea>
    </chartFormat>
    <chartFormat chart="5" format="3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2">
      <pivotArea type="data" outline="0" fieldPosition="0">
        <references count="3">
          <reference field="4294967294" count="1" selected="0">
            <x v="1"/>
          </reference>
          <reference field="1" count="1" selected="0">
            <x v="4"/>
          </reference>
          <reference field="3" count="1" selected="0">
            <x v="3"/>
          </reference>
        </references>
      </pivotArea>
    </chartFormat>
    <chartFormat chart="5" format="33">
      <pivotArea type="data" outline="0" fieldPosition="0">
        <references count="3">
          <reference field="4294967294" count="1" selected="0">
            <x v="1"/>
          </reference>
          <reference field="1" count="1" selected="0">
            <x v="4"/>
          </reference>
          <reference field="3" count="1" selected="0">
            <x v="2"/>
          </reference>
        </references>
      </pivotArea>
    </chartFormat>
    <chartFormat chart="5" format="34">
      <pivotArea type="data" outline="0" fieldPosition="0">
        <references count="3">
          <reference field="4294967294" count="1" selected="0">
            <x v="1"/>
          </reference>
          <reference field="1" count="1" selected="0">
            <x v="4"/>
          </reference>
          <reference field="3" count="1" selected="0">
            <x v="1"/>
          </reference>
        </references>
      </pivotArea>
    </chartFormat>
    <chartFormat chart="5" format="35">
      <pivotArea type="data" outline="0" fieldPosition="0">
        <references count="3">
          <reference field="4294967294" count="1" selected="0">
            <x v="1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  <chartFormat chart="5" format="36">
      <pivotArea type="data" outline="0" fieldPosition="0">
        <references count="3">
          <reference field="4294967294" count="1" selected="0">
            <x v="1"/>
          </reference>
          <reference field="1" count="1" selected="0">
            <x v="3"/>
          </reference>
          <reference field="3" count="1" selected="0">
            <x v="3"/>
          </reference>
        </references>
      </pivotArea>
    </chartFormat>
    <chartFormat chart="5" format="37">
      <pivotArea type="data" outline="0" fieldPosition="0">
        <references count="3">
          <reference field="4294967294" count="1" selected="0">
            <x v="1"/>
          </reference>
          <reference field="1" count="1" selected="0">
            <x v="3"/>
          </reference>
          <reference field="3" count="1" selected="0">
            <x v="2"/>
          </reference>
        </references>
      </pivotArea>
    </chartFormat>
    <chartFormat chart="5" format="38">
      <pivotArea type="data" outline="0" fieldPosition="0">
        <references count="3">
          <reference field="4294967294" count="1" selected="0">
            <x v="1"/>
          </reference>
          <reference field="1" count="1" selected="0">
            <x v="3"/>
          </reference>
          <reference field="3" count="1" selected="0">
            <x v="1"/>
          </reference>
        </references>
      </pivotArea>
    </chartFormat>
    <chartFormat chart="5" format="39">
      <pivotArea type="data" outline="0" fieldPosition="0">
        <references count="3">
          <reference field="4294967294" count="1" selected="0">
            <x v="1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5" format="40">
      <pivotArea type="data" outline="0" fieldPosition="0">
        <references count="3">
          <reference field="4294967294" count="1" selected="0">
            <x v="1"/>
          </reference>
          <reference field="1" count="1" selected="0">
            <x v="2"/>
          </reference>
          <reference field="3" count="1" selected="0">
            <x v="3"/>
          </reference>
        </references>
      </pivotArea>
    </chartFormat>
    <chartFormat chart="5" format="41">
      <pivotArea type="data" outline="0" fieldPosition="0">
        <references count="3">
          <reference field="4294967294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5" format="42">
      <pivotArea type="data" outline="0" fieldPosition="0">
        <references count="3">
          <reference field="4294967294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5" format="43">
      <pivotArea type="data" outline="0" fieldPosition="0">
        <references count="3">
          <reference field="4294967294" count="1" selected="0">
            <x v="1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5" format="44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3" count="1" selected="0">
            <x v="3"/>
          </reference>
        </references>
      </pivotArea>
    </chartFormat>
    <chartFormat chart="5" format="45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5" format="46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5" format="47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5" format="48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3" count="1" selected="0">
            <x v="3"/>
          </reference>
        </references>
      </pivotArea>
    </chartFormat>
    <chartFormat chart="5" format="49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5" format="50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5" format="51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ct"/>
    <pivotHierarchy dragToData="1" caption="Sales"/>
    <pivotHierarchy dragToData="1" caption="Total"/>
    <pivotHierarchy dragToData="1"/>
    <pivotHierarchy dragToData="1" caption="Pct"/>
    <pivotHierarchy dragToData="1"/>
    <pivotHierarchy dragToData="1"/>
    <pivotHierarchy dragToData="1"/>
    <pivotHierarchy dragToData="1"/>
    <pivotHierarchy dragToData="1"/>
    <pivotHierarchy dragToData="1" caption="Avg SessionDuration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9"/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23.xml><?xml version="1.0" encoding="utf-8"?>
<pivotTableDefinition xmlns="http://schemas.openxmlformats.org/spreadsheetml/2006/main" name="Tabela przestawna7" cacheId="8" applyNumberFormats="0" applyBorderFormats="0" applyFontFormats="0" applyPatternFormats="0" applyAlignmentFormats="0" applyWidthHeightFormats="1" dataCaption="Wartości" updatedVersion="6" minRefreshableVersion="3" useAutoFormatting="1" subtotalHiddenItems="1" rowGrandTotals="0" colGrandTotals="0" itemPrintTitles="1" createdVersion="6" indent="0" outline="1" outlineData="1" multipleFieldFilters="0" rowHeaderCaption="Date">
  <location ref="A15:C21" firstHeaderRow="0" firstDataRow="1" firstDataCol="1"/>
  <pivotFields count="4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axis="axisRow" allDrilled="1" showAll="0" dataSourceSort="1" defaultAttributeDrillState="1">
      <items count="3">
        <item s="1" x="0"/>
        <item s="1" x="1"/>
        <item t="default"/>
      </items>
    </pivotField>
    <pivotField dataField="1" showAl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1"/>
    <field x="0"/>
  </rowFields>
  <rowItems count="6">
    <i>
      <x/>
    </i>
    <i r="1">
      <x/>
    </i>
    <i r="1">
      <x v="1"/>
    </i>
    <i>
      <x v="1"/>
    </i>
    <i r="1">
      <x v="2"/>
    </i>
    <i r="1">
      <x v="3"/>
    </i>
  </rowItems>
  <colFields count="1">
    <field x="-2"/>
  </colFields>
  <colItems count="2">
    <i>
      <x/>
    </i>
    <i i="1">
      <x v="1"/>
    </i>
  </colItems>
  <dataFields count="2">
    <dataField name="Count" fld="2" subtotal="count" baseField="0" baseItem="0" numFmtId="1"/>
    <dataField name="Pct" fld="3" subtotal="count" showDataAs="percentOfTotal" baseField="0" baseItem="0" numFmtId="9">
      <extLst>
        <ext xmlns:x14="http://schemas.microsoft.com/office/spreadsheetml/2009/9/main" uri="{E15A36E0-9728-4e99-A89B-3F7291B0FE68}">
          <x14:dataField sourceField="2" uniqueName="[__Xl2].[Measures].[Liczba InvoiceNumber]"/>
        </ext>
      </extLst>
    </dataField>
  </dataFields>
  <formats count="19">
    <format dxfId="1107">
      <pivotArea outline="0" collapsedLevelsAreSubtotals="1" fieldPosition="0"/>
    </format>
    <format dxfId="1106">
      <pivotArea outline="0" collapsedLevelsAreSubtotals="1" fieldPosition="0"/>
    </format>
    <format dxfId="1105">
      <pivotArea outline="0" collapsedLevelsAreSubtotals="1" fieldPosition="0"/>
    </format>
    <format dxfId="1104">
      <pivotArea outline="0" collapsedLevelsAreSubtotals="1" fieldPosition="0"/>
    </format>
    <format dxfId="1103">
      <pivotArea outline="0" collapsedLevelsAreSubtotals="1" fieldPosition="0"/>
    </format>
    <format dxfId="1102">
      <pivotArea outline="0" collapsedLevelsAreSubtotals="1" fieldPosition="0"/>
    </format>
    <format dxfId="1101">
      <pivotArea outline="0" collapsedLevelsAreSubtotals="1" fieldPosition="0"/>
    </format>
    <format dxfId="1100">
      <pivotArea outline="0" collapsedLevelsAreSubtotals="1" fieldPosition="0"/>
    </format>
    <format dxfId="1099">
      <pivotArea outline="0" collapsedLevelsAreSubtotals="1" fieldPosition="0"/>
    </format>
    <format dxfId="1098">
      <pivotArea outline="0" collapsedLevelsAreSubtotals="1" fieldPosition="0"/>
    </format>
    <format dxfId="1097">
      <pivotArea outline="0" collapsedLevelsAreSubtotals="1" fieldPosition="0"/>
    </format>
    <format dxfId="1096">
      <pivotArea outline="0" collapsedLevelsAreSubtotals="1" fieldPosition="0"/>
    </format>
    <format dxfId="1095">
      <pivotArea outline="0" collapsedLevelsAreSubtotals="1" fieldPosition="0"/>
    </format>
    <format dxfId="1094">
      <pivotArea outline="0" collapsedLevelsAreSubtotals="1" fieldPosition="0"/>
    </format>
    <format dxfId="1093">
      <pivotArea outline="0" fieldPosition="0">
        <references count="1">
          <reference field="4294967294" count="1">
            <x v="1"/>
          </reference>
        </references>
      </pivotArea>
    </format>
    <format dxfId="109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09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09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08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ct"/>
    <pivotHierarchy dragToData="1"/>
    <pivotHierarchy dragToData="1" caption="Total $"/>
    <pivotHierarchy dragToData="1"/>
    <pivotHierarchy dragToData="1" caption="Pc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2">
    <rowHierarchyUsage hierarchyUsage="4"/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24.xml><?xml version="1.0" encoding="utf-8"?>
<pivotTableDefinition xmlns="http://schemas.openxmlformats.org/spreadsheetml/2006/main" name="Tabela przestawna2" cacheId="425" applyNumberFormats="0" applyBorderFormats="0" applyFontFormats="0" applyPatternFormats="0" applyAlignmentFormats="0" applyWidthHeightFormats="1" dataCaption="Wartości" updatedVersion="6" minRefreshableVersion="5" useAutoFormatting="1" subtotalHiddenItems="1" rowGrandTotals="0" colGrandTotals="0" itemPrintTitles="1" createdVersion="6" indent="0" outline="1" outlineData="1" multipleFieldFilters="0" chartFormat="21" rowHeaderCaption="Country" colHeaderCaption="Columns">
  <location ref="E60:H85" firstHeaderRow="0" firstDataRow="1" firstDataCol="1"/>
  <pivotFields count="6">
    <pivotField allDrilled="1" showAll="0" sortType="ascending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  <pivotField dataField="1" showAll="0"/>
    <pivotField dataField="1" showAll="0"/>
  </pivotFields>
  <rowFields count="2">
    <field x="1"/>
    <field x="2"/>
  </rowFields>
  <rowItems count="25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value of completed orders_x000a_" fld="3" baseField="0" baseItem="0"/>
    <dataField name="Total value of all orders" fld="4" baseField="0" baseItem="0"/>
    <dataField name="Loss" fld="5" subtotal="count" baseField="0" baseItem="0"/>
  </dataFields>
  <formats count="17">
    <format dxfId="647">
      <pivotArea outline="0" collapsedLevelsAreSubtotals="1" fieldPosition="0"/>
    </format>
    <format dxfId="648">
      <pivotArea outline="0" collapsedLevelsAreSubtotals="1" fieldPosition="0"/>
    </format>
    <format dxfId="649">
      <pivotArea outline="0" collapsedLevelsAreSubtotals="1" fieldPosition="0"/>
    </format>
    <format dxfId="650">
      <pivotArea outline="0" collapsedLevelsAreSubtotals="1" fieldPosition="0"/>
    </format>
    <format dxfId="651">
      <pivotArea outline="0" collapsedLevelsAreSubtotals="1" fieldPosition="0"/>
    </format>
    <format dxfId="652">
      <pivotArea outline="0" collapsedLevelsAreSubtotals="1" fieldPosition="0"/>
    </format>
    <format dxfId="653">
      <pivotArea outline="0" collapsedLevelsAreSubtotals="1" fieldPosition="0"/>
    </format>
    <format dxfId="654">
      <pivotArea outline="0" collapsedLevelsAreSubtotals="1" fieldPosition="0"/>
    </format>
    <format dxfId="655">
      <pivotArea outline="0" collapsedLevelsAreSubtotals="1" fieldPosition="0"/>
    </format>
    <format dxfId="656">
      <pivotArea outline="0" collapsedLevelsAreSubtotals="1" fieldPosition="0"/>
    </format>
    <format dxfId="657">
      <pivotArea outline="0" collapsedLevelsAreSubtotals="1" fieldPosition="0"/>
    </format>
    <format dxfId="658">
      <pivotArea outline="0" collapsedLevelsAreSubtotals="1" fieldPosition="0"/>
    </format>
    <format dxfId="659">
      <pivotArea outline="0" collapsedLevelsAreSubtotals="1" fieldPosition="0"/>
    </format>
    <format dxfId="660">
      <pivotArea outline="0" collapsedLevelsAreSubtotals="1" fieldPosition="0"/>
    </format>
    <format dxfId="661">
      <pivotArea outline="0" collapsedLevelsAreSubtotals="1" fieldPosition="0"/>
    </format>
    <format dxfId="662">
      <pivotArea outline="0" collapsedLevelsAreSubtotals="1" fieldPosition="0"/>
    </format>
    <format dxfId="663">
      <pivotArea outline="0" collapsedLevelsAreSubtotals="1" fieldPosition="0"/>
    </format>
  </formats>
  <chartFormats count="6">
    <chartFormat chart="1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41"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 caption="Pct"/>
    <pivotHierarchy dragToData="1" caption="Total value of completed orders_x000a_"/>
    <pivotHierarchy dragToData="1" caption="Total value of all orders"/>
    <pivotHierarchy dragToData="1"/>
    <pivotHierarchy dragToData="1" caption="Order Statu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 caption="Loss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9"/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25.xml><?xml version="1.0" encoding="utf-8"?>
<pivotTableDefinition xmlns="http://schemas.openxmlformats.org/spreadsheetml/2006/main" name="Tabela przestawna1" cacheId="422" applyNumberFormats="0" applyBorderFormats="0" applyFontFormats="0" applyPatternFormats="0" applyAlignmentFormats="0" applyWidthHeightFormats="1" dataCaption="Wartości" updatedVersion="6" minRefreshableVersion="5" useAutoFormatting="1" subtotalHiddenItems="1" rowGrandTotals="0" colGrandTotals="0" itemPrintTitles="1" createdVersion="6" indent="0" outline="1" outlineData="1" multipleFieldFilters="0" chartFormat="18" rowHeaderCaption="Country" colHeaderCaption="Columns">
  <location ref="A48:B58" firstHeaderRow="1" firstDataRow="1" firstDataCol="1"/>
  <pivotFields count="2">
    <pivotField dataField="1" showAll="0"/>
    <pivotField axis="axisRow" allDrilled="1" showAll="0" measureFilter="1" sortType="a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0">
    <i>
      <x v="2"/>
    </i>
    <i>
      <x v="5"/>
    </i>
    <i>
      <x/>
    </i>
    <i>
      <x v="4"/>
    </i>
    <i>
      <x v="7"/>
    </i>
    <i>
      <x v="3"/>
    </i>
    <i>
      <x v="1"/>
    </i>
    <i>
      <x v="8"/>
    </i>
    <i>
      <x v="6"/>
    </i>
    <i>
      <x v="9"/>
    </i>
  </rowItems>
  <colItems count="1">
    <i/>
  </colItems>
  <dataFields count="1">
    <dataField name="Liczba InvoiceNumber" fld="0" subtotal="count" baseField="0" baseItem="0"/>
  </dataFields>
  <formats count="13">
    <format dxfId="664">
      <pivotArea outline="0" collapsedLevelsAreSubtotals="1" fieldPosition="0"/>
    </format>
    <format dxfId="665">
      <pivotArea outline="0" collapsedLevelsAreSubtotals="1" fieldPosition="0"/>
    </format>
    <format dxfId="666">
      <pivotArea outline="0" collapsedLevelsAreSubtotals="1" fieldPosition="0"/>
    </format>
    <format dxfId="667">
      <pivotArea outline="0" collapsedLevelsAreSubtotals="1" fieldPosition="0"/>
    </format>
    <format dxfId="668">
      <pivotArea outline="0" collapsedLevelsAreSubtotals="1" fieldPosition="0"/>
    </format>
    <format dxfId="669">
      <pivotArea outline="0" collapsedLevelsAreSubtotals="1" fieldPosition="0"/>
    </format>
    <format dxfId="670">
      <pivotArea outline="0" collapsedLevelsAreSubtotals="1" fieldPosition="0"/>
    </format>
    <format dxfId="671">
      <pivotArea outline="0" collapsedLevelsAreSubtotals="1" fieldPosition="0"/>
    </format>
    <format dxfId="672">
      <pivotArea outline="0" collapsedLevelsAreSubtotals="1" fieldPosition="0"/>
    </format>
    <format dxfId="673">
      <pivotArea outline="0" collapsedLevelsAreSubtotals="1" fieldPosition="0"/>
    </format>
    <format dxfId="674">
      <pivotArea outline="0" collapsedLevelsAreSubtotals="1" fieldPosition="0"/>
    </format>
    <format dxfId="675">
      <pivotArea outline="0" collapsedLevelsAreSubtotals="1" fieldPosition="0"/>
    </format>
    <format dxfId="676">
      <pivotArea outline="0" collapsedLevelsAreSubtotals="1" fieldPosition="0"/>
    </format>
  </formats>
  <chartFormats count="7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</chartFormats>
  <pivotHierarchies count="41"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 caption="Pct"/>
    <pivotHierarchy dragToData="1"/>
    <pivotHierarchy dragToData="1" caption="Total $"/>
    <pivotHierarchy dragToData="1"/>
    <pivotHierarchy dragToData="1" caption="Order Statu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" iMeasureHier="28">
      <autoFilter ref="A1">
        <filterColumn colId="0">
          <top10 val="10" filterVal="10"/>
        </filterColumn>
      </autoFilter>
    </filter>
  </filter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26.xml><?xml version="1.0" encoding="utf-8"?>
<pivotTableDefinition xmlns="http://schemas.openxmlformats.org/spreadsheetml/2006/main" name="Tabela przestawna32" cacheId="419" applyNumberFormats="0" applyBorderFormats="0" applyFontFormats="0" applyPatternFormats="0" applyAlignmentFormats="0" applyWidthHeightFormats="1" dataCaption="Wartości" updatedVersion="6" minRefreshableVersion="5" useAutoFormatting="1" subtotalHiddenItems="1" rowGrandTotals="0" colGrandTotals="0" itemPrintTitles="1" createdVersion="6" indent="0" outline="1" outlineData="1" multipleFieldFilters="0" chartFormat="15" rowHeaderCaption="Date" colHeaderCaption="Columns">
  <location ref="A18:C43" firstHeaderRow="0" firstDataRow="1" firstDataCol="1"/>
  <pivotFields count="4"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0"/>
    <field x="1"/>
  </rowFields>
  <rowItems count="25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</rowItems>
  <colFields count="1">
    <field x="-2"/>
  </colFields>
  <colItems count="2">
    <i>
      <x/>
    </i>
    <i i="1">
      <x v="1"/>
    </i>
  </colItems>
  <dataFields count="2">
    <dataField name="Liczba InvoiceNumber" fld="2" subtotal="count" baseField="0" baseItem="0"/>
    <dataField name="Liczba InvoiceNumber2" fld="3" subtotal="count" baseField="0" baseItem="0">
      <extLst>
        <ext xmlns:x14="http://schemas.microsoft.com/office/spreadsheetml/2009/9/main" uri="{E15A36E0-9728-4e99-A89B-3F7291B0FE68}">
          <x14:dataField sourceField="2" uniqueName="[__Xl2].[Measures].[Liczba InvoiceNumber]"/>
        </ext>
      </extLst>
    </dataField>
  </dataFields>
  <formats count="13">
    <format dxfId="677">
      <pivotArea outline="0" collapsedLevelsAreSubtotals="1" fieldPosition="0"/>
    </format>
    <format dxfId="678">
      <pivotArea outline="0" collapsedLevelsAreSubtotals="1" fieldPosition="0"/>
    </format>
    <format dxfId="679">
      <pivotArea outline="0" collapsedLevelsAreSubtotals="1" fieldPosition="0"/>
    </format>
    <format dxfId="680">
      <pivotArea outline="0" collapsedLevelsAreSubtotals="1" fieldPosition="0"/>
    </format>
    <format dxfId="681">
      <pivotArea outline="0" collapsedLevelsAreSubtotals="1" fieldPosition="0"/>
    </format>
    <format dxfId="682">
      <pivotArea outline="0" collapsedLevelsAreSubtotals="1" fieldPosition="0"/>
    </format>
    <format dxfId="683">
      <pivotArea outline="0" collapsedLevelsAreSubtotals="1" fieldPosition="0"/>
    </format>
    <format dxfId="684">
      <pivotArea outline="0" collapsedLevelsAreSubtotals="1" fieldPosition="0"/>
    </format>
    <format dxfId="685">
      <pivotArea outline="0" collapsedLevelsAreSubtotals="1" fieldPosition="0"/>
    </format>
    <format dxfId="686">
      <pivotArea outline="0" collapsedLevelsAreSubtotals="1" fieldPosition="0"/>
    </format>
    <format dxfId="687">
      <pivotArea outline="0" collapsedLevelsAreSubtotals="1" fieldPosition="0"/>
    </format>
    <format dxfId="688">
      <pivotArea outline="0" collapsedLevelsAreSubtotals="1" fieldPosition="0"/>
    </format>
    <format dxfId="689">
      <pivotArea outline="0" collapsedLevelsAreSubtotals="1" fieldPosition="0"/>
    </format>
  </formats>
  <chartFormats count="3"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2"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 caption="Pct"/>
    <pivotHierarchy dragToData="1"/>
    <pivotHierarchy dragToData="1" caption="Total $"/>
    <pivotHierarchy dragToData="1"/>
    <pivotHierarchy dragToData="1" caption="Order Statu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2">
    <rowHierarchyUsage hierarchyUsage="9"/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-Commerce_cleaned!$A:$R">
        <x15:activeTabTopLevelEntity name="[Zakres]"/>
      </x15:pivotTableUISettings>
    </ext>
  </extLst>
</pivotTableDefinition>
</file>

<file path=xl/pivotTables/pivotTable27.xml><?xml version="1.0" encoding="utf-8"?>
<pivotTableDefinition xmlns="http://schemas.openxmlformats.org/spreadsheetml/2006/main" name="Tabela przestawna28" cacheId="23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A3:B7" firstHeaderRow="1" firstDataRow="1" firstDataCol="1"/>
  <pivotFields count="20">
    <pivotField dataField="1" showAll="0">
      <items count="2963">
        <item x="2289"/>
        <item x="2674"/>
        <item x="2706"/>
        <item x="2667"/>
        <item x="2853"/>
        <item x="620"/>
        <item x="108"/>
        <item x="1294"/>
        <item x="1630"/>
        <item x="905"/>
        <item x="1727"/>
        <item x="1345"/>
        <item x="524"/>
        <item x="2434"/>
        <item x="960"/>
        <item x="1003"/>
        <item x="1735"/>
        <item x="2652"/>
        <item x="1068"/>
        <item x="1445"/>
        <item x="2954"/>
        <item x="2429"/>
        <item x="2509"/>
        <item x="14"/>
        <item x="2495"/>
        <item x="1234"/>
        <item x="600"/>
        <item x="2516"/>
        <item x="233"/>
        <item x="803"/>
        <item x="1191"/>
        <item x="1148"/>
        <item x="2463"/>
        <item x="1522"/>
        <item x="2890"/>
        <item x="1199"/>
        <item x="2091"/>
        <item x="2643"/>
        <item x="2790"/>
        <item x="1318"/>
        <item x="2928"/>
        <item x="973"/>
        <item x="929"/>
        <item x="1121"/>
        <item x="345"/>
        <item x="693"/>
        <item x="142"/>
        <item x="252"/>
        <item x="1221"/>
        <item x="1408"/>
        <item x="1683"/>
        <item x="2797"/>
        <item x="2618"/>
        <item x="623"/>
        <item x="838"/>
        <item x="1988"/>
        <item x="82"/>
        <item x="1427"/>
        <item x="1144"/>
        <item x="849"/>
        <item x="977"/>
        <item x="1966"/>
        <item x="1227"/>
        <item x="1231"/>
        <item x="291"/>
        <item x="495"/>
        <item x="1336"/>
        <item x="634"/>
        <item x="1528"/>
        <item x="1466"/>
        <item x="1965"/>
        <item x="2105"/>
        <item x="462"/>
        <item x="1288"/>
        <item x="1765"/>
        <item x="2043"/>
        <item x="1357"/>
        <item x="503"/>
        <item x="2758"/>
        <item x="1932"/>
        <item x="845"/>
        <item x="1413"/>
        <item x="2243"/>
        <item x="2815"/>
        <item x="2427"/>
        <item x="2574"/>
        <item x="2538"/>
        <item x="2150"/>
        <item x="2329"/>
        <item x="2242"/>
        <item x="30"/>
        <item x="2304"/>
        <item x="162"/>
        <item x="657"/>
        <item x="367"/>
        <item x="2911"/>
        <item x="1236"/>
        <item x="2766"/>
        <item x="759"/>
        <item x="2504"/>
        <item x="1130"/>
        <item x="1238"/>
        <item x="362"/>
        <item x="1179"/>
        <item x="2725"/>
        <item x="1923"/>
        <item x="1298"/>
        <item x="24"/>
        <item x="2492"/>
        <item x="2303"/>
        <item x="767"/>
        <item x="54"/>
        <item x="533"/>
        <item x="1278"/>
        <item x="314"/>
        <item x="2140"/>
        <item x="2941"/>
        <item x="1921"/>
        <item x="2562"/>
        <item x="2237"/>
        <item x="2767"/>
        <item x="753"/>
        <item x="352"/>
        <item x="2726"/>
        <item x="2524"/>
        <item x="1259"/>
        <item x="2658"/>
        <item x="401"/>
        <item x="2849"/>
        <item x="1860"/>
        <item x="2889"/>
        <item x="47"/>
        <item x="828"/>
        <item x="243"/>
        <item x="2211"/>
        <item x="745"/>
        <item x="1682"/>
        <item x="1062"/>
        <item x="2798"/>
        <item x="2559"/>
        <item x="2662"/>
        <item x="148"/>
        <item x="1669"/>
        <item x="1931"/>
        <item x="2067"/>
        <item x="855"/>
        <item x="2556"/>
        <item x="957"/>
        <item x="2450"/>
        <item x="1721"/>
        <item x="80"/>
        <item x="839"/>
        <item x="1388"/>
        <item x="71"/>
        <item x="2309"/>
        <item x="2626"/>
        <item x="2565"/>
        <item x="914"/>
        <item x="2265"/>
        <item x="1324"/>
        <item x="1551"/>
        <item x="592"/>
        <item x="1958"/>
        <item x="1978"/>
        <item x="1784"/>
        <item x="1955"/>
        <item x="1468"/>
        <item x="584"/>
        <item x="2013"/>
        <item x="2195"/>
        <item x="1194"/>
        <item x="1825"/>
        <item x="1072"/>
        <item x="2573"/>
        <item x="1929"/>
        <item x="1807"/>
        <item x="1847"/>
        <item x="474"/>
        <item x="2070"/>
        <item x="1705"/>
        <item x="1589"/>
        <item x="435"/>
        <item x="1517"/>
        <item x="448"/>
        <item x="848"/>
        <item x="1731"/>
        <item x="1171"/>
        <item x="259"/>
        <item x="2705"/>
        <item x="2035"/>
        <item x="2655"/>
        <item x="278"/>
        <item x="2464"/>
        <item x="2029"/>
        <item x="1740"/>
        <item x="930"/>
        <item x="450"/>
        <item x="950"/>
        <item x="1457"/>
        <item x="698"/>
        <item x="2631"/>
        <item x="2807"/>
        <item x="1232"/>
        <item x="333"/>
        <item x="1471"/>
        <item x="1824"/>
        <item x="613"/>
        <item x="1512"/>
        <item x="755"/>
        <item x="16"/>
        <item x="1969"/>
        <item x="272"/>
        <item x="432"/>
        <item x="2387"/>
        <item x="1389"/>
        <item x="1020"/>
        <item x="2552"/>
        <item x="2625"/>
        <item x="1496"/>
        <item x="659"/>
        <item x="612"/>
        <item x="127"/>
        <item x="2684"/>
        <item x="1917"/>
        <item x="2772"/>
        <item x="1872"/>
        <item x="334"/>
        <item x="726"/>
        <item x="2670"/>
        <item x="686"/>
        <item x="1285"/>
        <item x="1343"/>
        <item x="735"/>
        <item x="1971"/>
        <item x="292"/>
        <item x="2950"/>
        <item x="1803"/>
        <item x="937"/>
        <item x="1828"/>
        <item x="49"/>
        <item x="527"/>
        <item x="442"/>
        <item x="1802"/>
        <item x="2491"/>
        <item x="396"/>
        <item x="1642"/>
        <item x="2715"/>
        <item x="1677"/>
        <item x="2952"/>
        <item x="1694"/>
        <item x="10"/>
        <item x="704"/>
        <item x="2424"/>
        <item x="1654"/>
        <item x="1867"/>
        <item x="70"/>
        <item x="2234"/>
        <item x="1834"/>
        <item x="540"/>
        <item x="33"/>
        <item x="2893"/>
        <item x="631"/>
        <item x="884"/>
        <item x="1799"/>
        <item x="1482"/>
        <item x="2230"/>
        <item x="590"/>
        <item x="2054"/>
        <item x="2612"/>
        <item x="2415"/>
        <item x="967"/>
        <item x="1268"/>
        <item x="797"/>
        <item x="739"/>
        <item x="1915"/>
        <item x="2379"/>
        <item x="2310"/>
        <item x="372"/>
        <item x="2327"/>
        <item x="2222"/>
        <item x="2760"/>
        <item x="2549"/>
        <item x="2482"/>
        <item x="1833"/>
        <item x="1434"/>
        <item x="1052"/>
        <item x="37"/>
        <item x="1744"/>
        <item x="1631"/>
        <item x="167"/>
        <item x="1712"/>
        <item x="2924"/>
        <item x="969"/>
        <item x="295"/>
        <item x="498"/>
        <item x="1120"/>
        <item x="2262"/>
        <item x="1911"/>
        <item x="791"/>
        <item x="463"/>
        <item x="4"/>
        <item x="2830"/>
        <item x="38"/>
        <item x="116"/>
        <item x="522"/>
        <item x="1771"/>
        <item x="1741"/>
        <item x="335"/>
        <item x="2120"/>
        <item x="42"/>
        <item x="2942"/>
        <item x="2012"/>
        <item x="1840"/>
        <item x="996"/>
        <item x="2884"/>
        <item x="2395"/>
        <item x="1734"/>
        <item x="1905"/>
        <item x="771"/>
        <item x="1012"/>
        <item x="2898"/>
        <item x="2566"/>
        <item x="1981"/>
        <item x="1697"/>
        <item x="2050"/>
        <item x="157"/>
        <item x="538"/>
        <item x="792"/>
        <item x="1580"/>
        <item x="35"/>
        <item x="2839"/>
        <item x="2518"/>
        <item x="987"/>
        <item x="2769"/>
        <item x="1088"/>
        <item x="1264"/>
        <item x="2529"/>
        <item x="470"/>
        <item x="1811"/>
        <item x="1074"/>
        <item x="951"/>
        <item x="2407"/>
        <item x="1023"/>
        <item x="517"/>
        <item x="2016"/>
        <item x="2268"/>
        <item x="945"/>
        <item x="430"/>
        <item x="1623"/>
        <item x="424"/>
        <item x="1251"/>
        <item x="420"/>
        <item x="888"/>
        <item x="1606"/>
        <item x="317"/>
        <item x="181"/>
        <item x="860"/>
        <item x="2229"/>
        <item x="1726"/>
        <item x="1724"/>
        <item x="1979"/>
        <item x="141"/>
        <item x="754"/>
        <item x="2673"/>
        <item x="76"/>
        <item x="471"/>
        <item x="1756"/>
        <item x="1230"/>
        <item x="1878"/>
        <item x="844"/>
        <item x="2125"/>
        <item x="2378"/>
        <item x="395"/>
        <item x="1105"/>
        <item x="1659"/>
        <item x="2519"/>
        <item x="2271"/>
        <item x="1789"/>
        <item x="2877"/>
        <item x="2477"/>
        <item x="1722"/>
        <item x="2186"/>
        <item x="857"/>
        <item x="959"/>
        <item x="2804"/>
        <item x="1898"/>
        <item x="2727"/>
        <item x="2595"/>
        <item x="2227"/>
        <item x="2285"/>
        <item x="1844"/>
        <item x="466"/>
        <item x="2428"/>
        <item x="2904"/>
        <item x="1902"/>
        <item x="2301"/>
        <item x="765"/>
        <item x="1211"/>
        <item x="143"/>
        <item x="405"/>
        <item x="1941"/>
        <item x="2937"/>
        <item x="1333"/>
        <item x="916"/>
        <item x="2520"/>
        <item x="1480"/>
        <item x="1776"/>
        <item x="1598"/>
        <item x="946"/>
        <item x="889"/>
        <item x="1463"/>
        <item x="1237"/>
        <item x="2451"/>
        <item x="1626"/>
        <item x="1063"/>
        <item x="168"/>
        <item x="788"/>
        <item x="304"/>
        <item x="774"/>
        <item x="96"/>
        <item x="1422"/>
        <item x="1147"/>
        <item x="1616"/>
        <item x="1554"/>
        <item x="2176"/>
        <item x="122"/>
        <item x="91"/>
        <item x="1968"/>
        <item x="1176"/>
        <item x="2240"/>
        <item x="1322"/>
        <item x="2113"/>
        <item x="906"/>
        <item x="475"/>
        <item x="2314"/>
        <item x="2918"/>
        <item x="2202"/>
        <item x="323"/>
        <item x="2857"/>
        <item x="1559"/>
        <item x="1344"/>
        <item x="2073"/>
        <item x="720"/>
        <item x="689"/>
        <item x="1347"/>
        <item x="982"/>
        <item x="194"/>
        <item x="1385"/>
        <item x="135"/>
        <item x="2779"/>
        <item x="852"/>
        <item x="840"/>
        <item x="177"/>
        <item x="39"/>
        <item x="997"/>
        <item x="1924"/>
        <item x="1637"/>
        <item x="2736"/>
        <item x="1837"/>
        <item x="1401"/>
        <item x="2218"/>
        <item x="1349"/>
        <item x="2159"/>
        <item x="2367"/>
        <item x="46"/>
        <item x="1138"/>
        <item x="1816"/>
        <item x="253"/>
        <item x="1479"/>
        <item x="2602"/>
        <item x="2182"/>
        <item x="932"/>
        <item x="1485"/>
        <item x="1830"/>
        <item x="2365"/>
        <item x="109"/>
        <item x="1614"/>
        <item x="298"/>
        <item x="1029"/>
        <item x="57"/>
        <item x="404"/>
        <item x="1419"/>
        <item x="69"/>
        <item x="1107"/>
        <item x="412"/>
        <item x="1976"/>
        <item x="1684"/>
        <item x="1256"/>
        <item x="2092"/>
        <item x="2539"/>
        <item x="258"/>
        <item x="273"/>
        <item x="1887"/>
        <item x="1295"/>
        <item x="275"/>
        <item x="2396"/>
        <item x="2375"/>
        <item x="2287"/>
        <item x="446"/>
        <item x="2296"/>
        <item x="673"/>
        <item x="341"/>
        <item x="608"/>
        <item x="2347"/>
        <item x="2701"/>
        <item x="2629"/>
        <item x="1141"/>
        <item x="1732"/>
        <item x="1093"/>
        <item x="1503"/>
        <item x="1946"/>
        <item x="1222"/>
        <item x="303"/>
        <item x="1400"/>
        <item x="1393"/>
        <item x="1313"/>
        <item x="1504"/>
        <item x="1641"/>
        <item x="2026"/>
        <item x="1972"/>
        <item x="56"/>
        <item x="863"/>
        <item x="572"/>
        <item x="2909"/>
        <item x="1186"/>
        <item x="2009"/>
        <item x="2199"/>
        <item x="1098"/>
        <item x="185"/>
        <item x="1788"/>
        <item x="1916"/>
        <item x="1838"/>
        <item x="646"/>
        <item x="961"/>
        <item x="1229"/>
        <item x="2812"/>
        <item x="1716"/>
        <item x="363"/>
        <item x="199"/>
        <item x="1752"/>
        <item x="1879"/>
        <item x="2119"/>
        <item x="1513"/>
        <item x="2720"/>
        <item x="1532"/>
        <item x="1640"/>
        <item x="2337"/>
        <item x="1160"/>
        <item x="551"/>
        <item x="2895"/>
        <item x="1114"/>
        <item x="604"/>
        <item x="2083"/>
        <item x="339"/>
        <item x="483"/>
        <item x="2825"/>
        <item x="2102"/>
        <item x="1757"/>
        <item x="2591"/>
        <item x="999"/>
        <item x="358"/>
        <item x="2189"/>
        <item x="2134"/>
        <item x="703"/>
        <item x="348"/>
        <item x="2410"/>
        <item x="2366"/>
        <item x="2513"/>
        <item x="1739"/>
        <item x="1524"/>
        <item x="1405"/>
        <item x="1973"/>
        <item x="1827"/>
        <item x="1651"/>
        <item x="342"/>
        <item x="2958"/>
        <item x="2891"/>
        <item x="638"/>
        <item x="901"/>
        <item x="2793"/>
        <item x="1472"/>
        <item x="98"/>
        <item x="225"/>
        <item x="1933"/>
        <item x="155"/>
        <item x="2248"/>
        <item x="2879"/>
        <item x="2093"/>
        <item x="262"/>
        <item x="989"/>
        <item x="89"/>
        <item x="1553"/>
        <item x="2921"/>
        <item x="692"/>
        <item x="1652"/>
        <item x="1560"/>
        <item x="66"/>
        <item x="2713"/>
        <item x="270"/>
        <item x="1350"/>
        <item x="1086"/>
        <item x="2385"/>
        <item x="1085"/>
        <item x="1839"/>
        <item x="1375"/>
        <item x="813"/>
        <item x="2015"/>
        <item x="1706"/>
        <item x="1907"/>
        <item x="1686"/>
        <item x="915"/>
        <item x="2939"/>
        <item x="2742"/>
        <item x="1104"/>
        <item x="2636"/>
        <item x="642"/>
        <item x="2225"/>
        <item x="2356"/>
        <item x="635"/>
        <item x="2203"/>
        <item x="1007"/>
        <item x="2330"/>
        <item x="2047"/>
        <item x="379"/>
        <item x="933"/>
        <item x="176"/>
        <item x="117"/>
        <item x="1857"/>
        <item x="1200"/>
        <item x="2435"/>
        <item x="237"/>
        <item x="2650"/>
        <item x="589"/>
        <item x="2162"/>
        <item x="452"/>
        <item x="467"/>
        <item x="74"/>
        <item x="1675"/>
        <item x="184"/>
        <item x="705"/>
        <item x="165"/>
        <item x="1481"/>
        <item x="186"/>
        <item x="919"/>
        <item x="2783"/>
        <item x="1914"/>
        <item x="815"/>
        <item x="2698"/>
        <item x="547"/>
        <item x="2935"/>
        <item x="2748"/>
        <item x="757"/>
        <item x="993"/>
        <item x="531"/>
        <item x="2916"/>
        <item x="1730"/>
        <item x="549"/>
        <item x="808"/>
        <item x="2251"/>
        <item x="633"/>
        <item x="2250"/>
        <item x="876"/>
        <item x="2471"/>
        <item x="2151"/>
        <item x="1378"/>
        <item x="575"/>
        <item x="842"/>
        <item x="1459"/>
        <item x="1650"/>
        <item x="477"/>
        <item x="2576"/>
        <item x="502"/>
        <item x="2057"/>
        <item x="979"/>
        <item x="2171"/>
        <item x="1420"/>
        <item x="2901"/>
        <item x="1208"/>
        <item x="598"/>
        <item x="2843"/>
        <item x="2094"/>
        <item x="1309"/>
        <item x="784"/>
        <item x="1164"/>
        <item x="2511"/>
        <item x="762"/>
        <item x="2837"/>
        <item x="2907"/>
        <item x="853"/>
        <item x="580"/>
        <item x="2832"/>
        <item x="1190"/>
        <item x="487"/>
        <item x="1215"/>
        <item x="1938"/>
        <item x="2317"/>
        <item x="1550"/>
        <item x="1035"/>
        <item x="2053"/>
        <item x="1960"/>
        <item x="104"/>
        <item x="406"/>
        <item x="219"/>
        <item x="1497"/>
        <item x="1812"/>
        <item x="643"/>
        <item x="1366"/>
        <item x="1135"/>
        <item x="2672"/>
        <item x="2781"/>
        <item x="2288"/>
        <item x="1095"/>
        <item x="2114"/>
        <item x="1417"/>
        <item x="1306"/>
        <item x="2061"/>
        <item x="210"/>
        <item x="1430"/>
        <item x="2547"/>
        <item x="90"/>
        <item x="2456"/>
        <item x="1760"/>
        <item x="697"/>
        <item x="1297"/>
        <item x="208"/>
        <item x="2528"/>
        <item x="866"/>
        <item x="1798"/>
        <item x="2700"/>
        <item x="1101"/>
        <item x="2517"/>
        <item x="19"/>
        <item x="2342"/>
        <item x="743"/>
        <item x="1893"/>
        <item x="289"/>
        <item x="2503"/>
        <item x="1766"/>
        <item x="714"/>
        <item x="699"/>
        <item x="508"/>
        <item x="2011"/>
        <item x="106"/>
        <item x="1591"/>
        <item x="2389"/>
        <item x="217"/>
        <item x="2685"/>
        <item x="1353"/>
        <item x="2774"/>
        <item x="28"/>
        <item x="1037"/>
        <item x="255"/>
        <item x="2903"/>
        <item x="1299"/>
        <item x="1499"/>
        <item x="2190"/>
        <item x="1565"/>
        <item x="1875"/>
        <item x="2765"/>
        <item x="214"/>
        <item x="2814"/>
        <item x="559"/>
        <item x="2264"/>
        <item x="2570"/>
        <item x="63"/>
        <item x="2123"/>
        <item x="279"/>
        <item x="1365"/>
        <item x="218"/>
        <item x="1047"/>
        <item x="2137"/>
        <item x="281"/>
        <item x="2319"/>
        <item x="801"/>
        <item x="156"/>
        <item x="2660"/>
        <item x="68"/>
        <item x="182"/>
        <item x="732"/>
        <item x="1942"/>
        <item x="1168"/>
        <item x="1041"/>
        <item x="1743"/>
        <item x="444"/>
        <item x="2488"/>
        <item x="2040"/>
        <item x="2872"/>
        <item x="1579"/>
        <item x="812"/>
        <item x="2487"/>
        <item x="1791"/>
        <item x="1571"/>
        <item x="1083"/>
        <item x="1267"/>
        <item x="21"/>
        <item x="1534"/>
        <item x="925"/>
        <item x="48"/>
        <item x="1213"/>
        <item x="1216"/>
        <item x="913"/>
        <item x="336"/>
        <item x="1073"/>
        <item x="1558"/>
        <item x="2188"/>
        <item x="376"/>
        <item x="2409"/>
        <item x="1036"/>
        <item x="2678"/>
        <item x="2544"/>
        <item x="1320"/>
        <item x="588"/>
        <item x="2711"/>
        <item x="312"/>
        <item x="2066"/>
        <item x="2149"/>
        <item x="1334"/>
        <item x="651"/>
        <item x="77"/>
        <item x="445"/>
        <item x="2063"/>
        <item x="609"/>
        <item x="2236"/>
        <item x="31"/>
        <item x="1541"/>
        <item x="440"/>
        <item x="2028"/>
        <item x="417"/>
        <item x="390"/>
        <item x="145"/>
        <item x="2359"/>
        <item x="2644"/>
        <item x="1881"/>
        <item x="1633"/>
        <item x="346"/>
        <item x="2823"/>
        <item x="1273"/>
        <item x="1590"/>
        <item x="1562"/>
        <item x="2560"/>
        <item x="1810"/>
        <item x="2507"/>
        <item x="1815"/>
        <item x="441"/>
        <item x="2042"/>
        <item x="429"/>
        <item x="2374"/>
        <item x="523"/>
        <item x="879"/>
        <item x="1526"/>
        <item x="966"/>
        <item x="83"/>
        <item x="934"/>
        <item x="2846"/>
        <item x="722"/>
        <item x="120"/>
        <item x="1010"/>
        <item x="1477"/>
        <item x="2426"/>
        <item x="1087"/>
        <item x="1415"/>
        <item x="2734"/>
        <item x="308"/>
        <item x="2233"/>
        <item x="286"/>
        <item x="2946"/>
        <item x="2196"/>
        <item x="2806"/>
        <item x="1527"/>
        <item x="777"/>
        <item x="1723"/>
        <item x="1855"/>
        <item x="1060"/>
        <item x="1233"/>
        <item x="468"/>
        <item x="1383"/>
        <item x="1137"/>
        <item x="2819"/>
        <item x="2204"/>
        <item x="2000"/>
        <item x="264"/>
        <item x="1869"/>
        <item x="2075"/>
        <item x="216"/>
        <item x="887"/>
        <item x="1166"/>
        <item x="274"/>
        <item x="2614"/>
        <item x="1717"/>
        <item x="2663"/>
        <item x="529"/>
        <item x="1763"/>
        <item x="2292"/>
        <item x="2353"/>
        <item x="1448"/>
        <item x="526"/>
        <item x="1796"/>
        <item x="2862"/>
        <item x="1612"/>
        <item x="1781"/>
        <item x="2220"/>
        <item x="1116"/>
        <item x="318"/>
        <item x="201"/>
        <item x="1494"/>
        <item x="1054"/>
        <item x="1109"/>
        <item x="67"/>
        <item x="1863"/>
        <item x="2718"/>
        <item x="310"/>
        <item x="603"/>
        <item x="2259"/>
        <item x="2850"/>
        <item x="679"/>
        <item x="2506"/>
        <item x="121"/>
        <item x="1648"/>
        <item x="2332"/>
        <item x="2645"/>
        <item x="87"/>
        <item x="513"/>
        <item x="2002"/>
        <item x="2671"/>
        <item x="2481"/>
        <item x="2148"/>
        <item x="2443"/>
        <item x="1249"/>
        <item x="1577"/>
        <item x="599"/>
        <item x="2534"/>
        <item x="1937"/>
        <item x="995"/>
        <item x="250"/>
        <item x="2949"/>
        <item x="807"/>
        <item x="366"/>
        <item x="385"/>
        <item x="519"/>
        <item x="730"/>
        <item x="227"/>
        <item x="2357"/>
        <item x="2738"/>
        <item x="578"/>
        <item x="1959"/>
        <item x="1592"/>
        <item x="515"/>
        <item x="890"/>
        <item x="2707"/>
        <item x="2651"/>
        <item x="2421"/>
        <item x="952"/>
        <item x="986"/>
        <item x="1974"/>
        <item x="874"/>
        <item x="1777"/>
        <item x="1113"/>
        <item x="2371"/>
        <item x="2062"/>
        <item x="1947"/>
        <item x="1900"/>
        <item x="2441"/>
        <item x="2653"/>
        <item x="1399"/>
        <item x="719"/>
        <item x="2423"/>
        <item x="2334"/>
        <item x="2817"/>
        <item x="1699"/>
        <item x="2897"/>
        <item x="1514"/>
        <item x="886"/>
        <item x="2741"/>
        <item x="1326"/>
        <item x="2065"/>
        <item x="1454"/>
        <item x="2101"/>
        <item x="2880"/>
        <item x="729"/>
        <item x="497"/>
        <item x="1157"/>
        <item x="351"/>
        <item x="1067"/>
        <item x="455"/>
        <item x="1065"/>
        <item x="472"/>
        <item x="1006"/>
        <item x="316"/>
        <item x="752"/>
        <item x="1680"/>
        <item x="570"/>
        <item x="1698"/>
        <item x="2540"/>
        <item x="1809"/>
        <item x="1450"/>
        <item x="2331"/>
        <item x="1358"/>
        <item x="1573"/>
        <item x="1455"/>
        <item x="53"/>
        <item x="238"/>
        <item x="1748"/>
        <item x="2824"/>
        <item x="397"/>
        <item x="2090"/>
        <item x="731"/>
        <item x="1813"/>
        <item x="877"/>
        <item x="1314"/>
        <item x="902"/>
        <item x="2164"/>
        <item x="2027"/>
        <item x="2899"/>
        <item x="990"/>
        <item x="2341"/>
        <item x="2039"/>
        <item x="1248"/>
        <item x="393"/>
        <item x="847"/>
        <item x="222"/>
        <item x="2739"/>
        <item x="2459"/>
        <item x="583"/>
        <item x="2622"/>
        <item x="1069"/>
        <item x="1549"/>
        <item x="2755"/>
        <item x="2232"/>
        <item x="1224"/>
        <item x="796"/>
        <item x="343"/>
        <item x="1367"/>
        <item x="1096"/>
        <item x="1217"/>
        <item x="324"/>
        <item x="2107"/>
        <item x="1500"/>
        <item x="968"/>
        <item x="160"/>
        <item x="1475"/>
        <item x="2436"/>
        <item x="795"/>
        <item x="2615"/>
        <item x="197"/>
        <item x="1708"/>
        <item x="1310"/>
        <item x="2610"/>
        <item x="2859"/>
        <item x="1919"/>
        <item x="2197"/>
        <item x="6"/>
        <item x="895"/>
        <item x="75"/>
        <item x="2364"/>
        <item x="2419"/>
        <item x="1425"/>
        <item x="350"/>
        <item x="656"/>
        <item x="2740"/>
        <item x="1055"/>
        <item x="326"/>
        <item x="663"/>
        <item x="1112"/>
        <item x="1563"/>
        <item x="2390"/>
        <item x="2300"/>
        <item x="2764"/>
        <item x="2802"/>
        <item x="2532"/>
        <item x="2324"/>
        <item x="1709"/>
        <item x="261"/>
        <item x="29"/>
        <item x="2085"/>
        <item x="338"/>
        <item x="2048"/>
        <item x="1301"/>
        <item x="403"/>
        <item x="790"/>
        <item x="1025"/>
        <item x="1323"/>
        <item x="1555"/>
        <item x="1245"/>
        <item x="1193"/>
        <item x="733"/>
        <item x="133"/>
        <item x="1944"/>
        <item x="1325"/>
        <item x="2865"/>
        <item x="159"/>
        <item x="557"/>
        <item x="2567"/>
        <item x="2207"/>
        <item x="1339"/>
        <item x="1404"/>
        <item x="192"/>
        <item x="834"/>
        <item x="1346"/>
        <item x="2555"/>
        <item x="1774"/>
        <item x="408"/>
        <item x="2453"/>
        <item x="2746"/>
        <item x="1624"/>
        <item x="2147"/>
        <item x="1817"/>
        <item x="512"/>
        <item x="2184"/>
        <item x="1761"/>
        <item x="2192"/>
        <item x="134"/>
        <item x="1027"/>
        <item x="166"/>
        <item x="1794"/>
        <item x="2841"/>
        <item x="892"/>
        <item x="383"/>
        <item x="2525"/>
        <item x="2635"/>
        <item x="1665"/>
        <item x="687"/>
        <item x="1416"/>
        <item x="507"/>
        <item x="1649"/>
        <item x="607"/>
        <item x="821"/>
        <item x="1719"/>
        <item x="1162"/>
        <item x="299"/>
        <item x="3"/>
        <item x="2956"/>
        <item x="267"/>
        <item x="1240"/>
        <item x="2833"/>
        <item x="2368"/>
        <item x="2272"/>
        <item x="1701"/>
        <item x="2609"/>
        <item x="525"/>
        <item x="447"/>
        <item x="1769"/>
        <item x="593"/>
        <item x="518"/>
        <item x="1501"/>
        <item x="428"/>
        <item x="2875"/>
        <item x="2018"/>
        <item x="235"/>
        <item x="2157"/>
        <item x="625"/>
        <item x="2082"/>
        <item x="2697"/>
        <item x="931"/>
        <item x="1426"/>
        <item x="2616"/>
        <item x="1254"/>
        <item x="1384"/>
        <item x="1465"/>
        <item x="1040"/>
        <item x="1653"/>
        <item x="1751"/>
        <item x="2338"/>
        <item x="2831"/>
        <item x="2223"/>
        <item x="86"/>
        <item x="1676"/>
        <item x="666"/>
        <item x="373"/>
        <item x="132"/>
        <item x="2279"/>
        <item x="1188"/>
        <item x="415"/>
        <item x="1451"/>
        <item x="867"/>
        <item x="2286"/>
        <item x="1016"/>
        <item x="1155"/>
        <item x="1572"/>
        <item x="1983"/>
        <item x="2447"/>
        <item x="1123"/>
        <item x="1296"/>
        <item x="2778"/>
        <item x="2005"/>
        <item x="1853"/>
        <item x="764"/>
        <item x="169"/>
        <item x="1239"/>
        <item x="992"/>
        <item x="1595"/>
        <item x="2006"/>
        <item x="1793"/>
        <item x="2530"/>
        <item x="1842"/>
        <item x="1597"/>
        <item x="1569"/>
        <item x="2308"/>
        <item x="2051"/>
        <item x="58"/>
        <item x="2460"/>
        <item x="2425"/>
        <item x="2209"/>
        <item x="1406"/>
        <item x="2166"/>
        <item x="927"/>
        <item x="246"/>
        <item x="2174"/>
        <item x="2926"/>
        <item x="1880"/>
        <item x="1529"/>
        <item x="865"/>
        <item x="1754"/>
        <item x="1390"/>
        <item x="1557"/>
        <item x="1882"/>
        <item x="1561"/>
        <item x="1038"/>
        <item x="1051"/>
        <item x="2960"/>
        <item x="1327"/>
        <item x="1153"/>
        <item x="1607"/>
        <item x="2869"/>
        <item x="2267"/>
        <item x="1895"/>
        <item x="2628"/>
        <item x="2302"/>
        <item x="1332"/>
        <item x="2439"/>
        <item x="619"/>
        <item x="102"/>
        <item x="2208"/>
        <item x="2912"/>
        <item x="1470"/>
        <item x="492"/>
        <item x="473"/>
        <item x="211"/>
        <item x="2695"/>
        <item x="164"/>
        <item x="2442"/>
        <item x="958"/>
        <item x="2811"/>
        <item x="1412"/>
        <item x="1889"/>
        <item x="909"/>
        <item x="427"/>
        <item x="2344"/>
        <item x="123"/>
        <item x="2564"/>
        <item x="1156"/>
        <item x="1079"/>
        <item x="1506"/>
        <item x="2680"/>
        <item x="293"/>
        <item x="1099"/>
        <item x="674"/>
        <item x="2143"/>
        <item x="1271"/>
        <item x="2569"/>
        <item x="1139"/>
        <item x="1270"/>
        <item x="2584"/>
        <item x="1903"/>
        <item x="2422"/>
        <item x="251"/>
        <item x="768"/>
        <item x="994"/>
        <item x="718"/>
        <item x="1885"/>
        <item x="587"/>
        <item x="1491"/>
        <item x="2221"/>
        <item x="1544"/>
        <item x="2076"/>
        <item x="2046"/>
        <item x="13"/>
        <item x="1985"/>
        <item x="1671"/>
        <item x="2165"/>
        <item x="1253"/>
        <item x="2175"/>
        <item x="772"/>
        <item x="800"/>
        <item x="833"/>
        <item x="2312"/>
        <item x="1779"/>
        <item x="1609"/>
        <item x="1154"/>
        <item x="2277"/>
        <item x="2377"/>
        <item x="2376"/>
        <item x="2475"/>
        <item x="596"/>
        <item x="1525"/>
        <item x="1977"/>
        <item x="2659"/>
        <item x="2596"/>
        <item x="2773"/>
        <item x="953"/>
        <item x="1220"/>
        <item x="1884"/>
        <item x="1538"/>
        <item x="846"/>
        <item x="1331"/>
        <item x="1133"/>
        <item x="2484"/>
        <item x="2247"/>
        <item x="1519"/>
        <item x="2059"/>
        <item x="215"/>
        <item x="1361"/>
        <item x="349"/>
        <item x="685"/>
        <item x="637"/>
        <item x="2728"/>
        <item x="636"/>
        <item x="991"/>
        <item x="377"/>
        <item x="2866"/>
        <item x="985"/>
        <item x="171"/>
        <item x="972"/>
        <item x="1567"/>
        <item x="1797"/>
        <item x="2253"/>
        <item x="2201"/>
        <item x="2276"/>
        <item x="1951"/>
        <item x="1993"/>
        <item x="1509"/>
        <item x="907"/>
        <item x="2350"/>
        <item x="974"/>
        <item x="2523"/>
        <item x="569"/>
        <item x="2483"/>
        <item x="247"/>
        <item x="2613"/>
        <item x="1792"/>
        <item x="2185"/>
        <item x="200"/>
        <item x="2256"/>
        <item x="114"/>
        <item x="245"/>
        <item x="2796"/>
        <item x="2235"/>
        <item x="248"/>
        <item x="859"/>
        <item x="1125"/>
        <item x="2037"/>
        <item x="2722"/>
        <item x="1660"/>
        <item x="2723"/>
        <item x="1523"/>
        <item x="265"/>
        <item x="2943"/>
        <item x="2600"/>
        <item x="297"/>
        <item x="2399"/>
        <item x="2393"/>
        <item x="1492"/>
        <item x="2642"/>
        <item x="1059"/>
        <item x="1603"/>
        <item x="231"/>
        <item x="897"/>
        <item x="2683"/>
        <item x="2638"/>
        <item x="1667"/>
        <item x="850"/>
        <item x="1488"/>
        <item x="12"/>
        <item x="2489"/>
        <item x="2575"/>
        <item x="2882"/>
        <item x="2586"/>
        <item x="2664"/>
        <item x="2032"/>
        <item x="62"/>
        <item x="1360"/>
        <item x="400"/>
        <item x="1469"/>
        <item x="2135"/>
        <item x="746"/>
        <item x="1201"/>
        <item x="2100"/>
        <item x="1819"/>
        <item x="574"/>
        <item x="27"/>
        <item x="2160"/>
        <item x="399"/>
        <item x="926"/>
        <item x="1725"/>
        <item x="535"/>
        <item x="1804"/>
        <item x="456"/>
        <item x="2064"/>
        <item x="1873"/>
        <item x="948"/>
        <item x="2692"/>
        <item x="1926"/>
        <item x="2384"/>
        <item x="1808"/>
        <item x="1772"/>
        <item x="195"/>
        <item x="1918"/>
        <item x="1175"/>
        <item x="964"/>
        <item x="520"/>
        <item x="1362"/>
        <item x="2864"/>
        <item x="1140"/>
        <item x="32"/>
        <item x="1340"/>
        <item x="1127"/>
        <item x="2845"/>
        <item x="1150"/>
        <item x="2254"/>
        <item x="728"/>
        <item x="778"/>
        <item x="300"/>
        <item x="1678"/>
        <item x="178"/>
        <item x="22"/>
        <item x="175"/>
        <item x="2131"/>
        <item x="556"/>
        <item x="1269"/>
        <item x="711"/>
        <item x="268"/>
        <item x="288"/>
        <item x="998"/>
        <item x="232"/>
        <item x="327"/>
        <item x="568"/>
        <item x="2056"/>
        <item x="2130"/>
        <item x="394"/>
        <item x="1192"/>
        <item x="2716"/>
        <item x="1896"/>
        <item x="2198"/>
        <item x="2244"/>
        <item x="530"/>
        <item x="2835"/>
        <item x="936"/>
        <item x="1368"/>
        <item x="1293"/>
        <item x="1414"/>
        <item x="1110"/>
        <item x="2052"/>
        <item x="476"/>
        <item x="2034"/>
        <item x="2111"/>
        <item x="277"/>
        <item x="229"/>
        <item x="536"/>
        <item x="1894"/>
        <item x="188"/>
        <item x="677"/>
        <item x="2719"/>
        <item x="1800"/>
        <item x="2402"/>
        <item x="101"/>
        <item x="378"/>
        <item x="660"/>
        <item x="2874"/>
        <item x="1940"/>
        <item x="1042"/>
        <item x="899"/>
        <item x="1849"/>
        <item x="1189"/>
        <item x="1209"/>
        <item x="1263"/>
        <item x="2079"/>
        <item x="2494"/>
        <item x="1518"/>
        <item x="2623"/>
        <item x="1710"/>
        <item x="371"/>
        <item x="283"/>
        <item x="2791"/>
        <item x="1922"/>
        <item x="1178"/>
        <item x="1625"/>
        <item x="736"/>
        <item x="2784"/>
        <item x="460"/>
        <item x="955"/>
        <item x="920"/>
        <item x="1537"/>
        <item x="2852"/>
        <item x="1146"/>
        <item x="2675"/>
        <item x="2179"/>
        <item x="1585"/>
        <item x="2406"/>
        <item x="2554"/>
        <item x="749"/>
        <item x="662"/>
        <item x="230"/>
        <item x="1165"/>
        <item x="2133"/>
        <item x="391"/>
        <item x="2799"/>
        <item x="921"/>
        <item x="2295"/>
        <item x="2646"/>
        <item x="236"/>
        <item x="1218"/>
        <item x="942"/>
        <item x="1197"/>
        <item x="1707"/>
        <item x="2944"/>
        <item x="482"/>
        <item x="1658"/>
        <item x="1521"/>
        <item x="2955"/>
        <item x="1930"/>
        <item x="489"/>
        <item x="2274"/>
        <item x="280"/>
        <item x="1075"/>
        <item x="811"/>
        <item x="675"/>
        <item x="2440"/>
        <item x="1670"/>
        <item x="2908"/>
        <item x="23"/>
        <item x="2213"/>
        <item x="1091"/>
        <item x="2473"/>
        <item x="1061"/>
        <item x="1274"/>
        <item x="896"/>
        <item x="555"/>
        <item x="2430"/>
        <item x="2568"/>
        <item x="1493"/>
        <item x="805"/>
        <item x="1690"/>
        <item x="1593"/>
        <item x="898"/>
        <item x="322"/>
        <item x="2735"/>
        <item x="2001"/>
        <item x="2551"/>
        <item x="1279"/>
        <item x="980"/>
        <item x="564"/>
        <item x="2854"/>
        <item x="1729"/>
        <item x="1583"/>
        <item x="1733"/>
        <item x="747"/>
        <item x="368"/>
        <item x="1681"/>
        <item x="1570"/>
        <item x="2003"/>
        <item x="1854"/>
        <item x="2400"/>
        <item x="688"/>
        <item x="465"/>
        <item x="2844"/>
        <item x="2072"/>
        <item x="548"/>
        <item x="1303"/>
        <item x="2404"/>
        <item x="387"/>
        <item x="1302"/>
        <item x="2109"/>
        <item x="873"/>
        <item x="2405"/>
        <item x="1198"/>
        <item x="1700"/>
        <item x="1170"/>
        <item x="2871"/>
        <item x="1490"/>
        <item x="2594"/>
        <item x="44"/>
        <item x="374"/>
        <item x="1423"/>
        <item x="2238"/>
        <item x="528"/>
        <item x="1870"/>
        <item x="2155"/>
        <item x="2500"/>
        <item x="545"/>
        <item x="1646"/>
        <item x="204"/>
        <item x="2104"/>
        <item x="783"/>
        <item x="1984"/>
        <item x="690"/>
        <item x="1939"/>
        <item x="2923"/>
        <item x="1890"/>
        <item x="721"/>
        <item x="2896"/>
        <item x="254"/>
        <item x="1883"/>
        <item x="1910"/>
        <item x="644"/>
        <item x="1132"/>
        <item x="1703"/>
        <item x="2888"/>
        <item x="1369"/>
        <item x="716"/>
        <item x="1013"/>
        <item x="983"/>
        <item x="878"/>
        <item x="1261"/>
        <item x="2512"/>
        <item x="2340"/>
        <item x="2086"/>
        <item x="1287"/>
        <item x="2601"/>
        <item x="1281"/>
        <item x="1845"/>
        <item x="1210"/>
        <item x="506"/>
        <item x="451"/>
        <item x="2938"/>
        <item x="1032"/>
        <item x="7"/>
        <item x="1775"/>
        <item x="1661"/>
        <item x="2914"/>
        <item x="2630"/>
        <item x="2294"/>
        <item x="2020"/>
        <item x="1992"/>
        <item x="187"/>
        <item x="1786"/>
        <item x="43"/>
        <item x="131"/>
        <item x="2299"/>
        <item x="2733"/>
        <item x="1643"/>
        <item x="1564"/>
        <item x="1644"/>
        <item x="92"/>
        <item x="2036"/>
        <item x="1536"/>
        <item x="1674"/>
        <item x="2729"/>
        <item x="2398"/>
        <item x="1284"/>
        <item x="2545"/>
        <item x="2280"/>
        <item x="249"/>
        <item x="2654"/>
        <item x="320"/>
        <item x="1307"/>
        <item x="809"/>
        <item x="353"/>
        <item x="2934"/>
        <item x="2449"/>
        <item x="2747"/>
        <item x="1715"/>
        <item x="494"/>
        <item x="2401"/>
        <item x="296"/>
        <item x="2590"/>
        <item x="922"/>
        <item x="2905"/>
        <item x="2335"/>
        <item x="174"/>
        <item x="1520"/>
        <item x="2514"/>
        <item x="2045"/>
        <item x="694"/>
        <item x="110"/>
        <item x="1920"/>
        <item x="1411"/>
        <item x="2354"/>
        <item x="488"/>
        <item x="2241"/>
        <item x="700"/>
        <item x="2454"/>
        <item x="2284"/>
        <item x="1672"/>
        <item x="667"/>
        <item x="1045"/>
        <item x="1437"/>
        <item x="2177"/>
        <item x="1818"/>
        <item x="5"/>
        <item x="203"/>
        <item x="419"/>
        <item x="2948"/>
        <item x="2810"/>
        <item x="2181"/>
        <item x="2226"/>
        <item x="240"/>
        <item x="2333"/>
        <item x="1753"/>
        <item x="2856"/>
        <item x="712"/>
        <item x="484"/>
        <item x="421"/>
        <item x="2542"/>
        <item x="1441"/>
        <item x="2620"/>
        <item x="2848"/>
        <item x="1516"/>
        <item x="457"/>
        <item x="2112"/>
        <item x="744"/>
        <item x="1018"/>
        <item x="1925"/>
        <item x="806"/>
        <item x="2370"/>
        <item x="302"/>
        <item x="2096"/>
        <item x="1608"/>
        <item x="1851"/>
        <item x="361"/>
        <item x="1574"/>
        <item x="1315"/>
        <item x="331"/>
        <item x="1935"/>
        <item x="1377"/>
        <item x="1768"/>
        <item x="2017"/>
        <item x="2343"/>
        <item x="1987"/>
        <item x="511"/>
        <item x="2087"/>
        <item x="180"/>
        <item x="2679"/>
        <item x="2153"/>
        <item x="2828"/>
        <item x="144"/>
        <item x="1836"/>
        <item x="734"/>
        <item x="2826"/>
        <item x="2217"/>
        <item x="2505"/>
        <item x="2906"/>
        <item x="1184"/>
        <item x="761"/>
        <item x="1077"/>
        <item x="1759"/>
        <item x="1456"/>
        <item x="2010"/>
        <item x="414"/>
        <item x="1713"/>
        <item x="1865"/>
        <item x="244"/>
        <item x="257"/>
        <item x="242"/>
        <item x="464"/>
        <item x="1272"/>
        <item x="2761"/>
        <item x="1666"/>
        <item x="851"/>
        <item x="534"/>
        <item x="151"/>
        <item x="1017"/>
        <item x="558"/>
        <item x="1202"/>
        <item x="1980"/>
        <item x="2041"/>
        <item x="2543"/>
        <item x="2860"/>
        <item x="1266"/>
        <item x="402"/>
        <item x="875"/>
        <item x="2805"/>
        <item x="1097"/>
        <item x="1749"/>
        <item x="1005"/>
        <item x="2533"/>
        <item x="1089"/>
        <item x="365"/>
        <item x="1474"/>
        <item x="18"/>
        <item x="2116"/>
        <item x="2689"/>
        <item x="516"/>
        <item x="1861"/>
        <item x="1429"/>
        <item x="1498"/>
        <item x="17"/>
        <item x="883"/>
        <item x="398"/>
        <item x="449"/>
        <item x="1945"/>
        <item x="1379"/>
        <item x="2782"/>
        <item x="2786"/>
        <item x="2258"/>
        <item x="59"/>
        <item x="723"/>
        <item x="2321"/>
        <item x="2535"/>
        <item x="2633"/>
        <item x="1692"/>
        <item x="742"/>
        <item x="191"/>
        <item x="683"/>
        <item x="940"/>
        <item x="1745"/>
        <item x="1024"/>
        <item x="1502"/>
        <item x="2346"/>
        <item x="136"/>
        <item x="2578"/>
        <item x="287"/>
        <item x="597"/>
        <item x="2103"/>
        <item x="1206"/>
        <item x="337"/>
        <item x="193"/>
        <item x="202"/>
        <item x="2158"/>
        <item x="1588"/>
        <item x="2411"/>
        <item x="2325"/>
        <item x="1785"/>
        <item x="1575"/>
        <item x="1159"/>
        <item x="2887"/>
        <item x="2030"/>
        <item x="1328"/>
        <item x="2021"/>
        <item x="1773"/>
        <item x="196"/>
        <item x="1975"/>
        <item x="2212"/>
        <item x="179"/>
        <item x="1831"/>
        <item x="1950"/>
        <item x="2476"/>
        <item x="2686"/>
        <item x="2589"/>
        <item x="2777"/>
        <item x="1002"/>
        <item x="2624"/>
        <item x="841"/>
        <item x="1421"/>
        <item x="480"/>
        <item x="786"/>
        <item x="2665"/>
        <item x="971"/>
        <item x="1835"/>
        <item x="2873"/>
        <item x="1826"/>
        <item x="2290"/>
        <item x="1747"/>
        <item x="1128"/>
        <item x="2339"/>
        <item x="2847"/>
        <item x="2200"/>
        <item x="2095"/>
        <item x="2278"/>
        <item x="627"/>
        <item x="1219"/>
        <item x="1627"/>
        <item x="2731"/>
        <item x="152"/>
        <item x="2479"/>
        <item x="2579"/>
        <item x="1539"/>
        <item x="2497"/>
        <item x="2117"/>
        <item x="2249"/>
        <item x="2515"/>
        <item x="2929"/>
        <item x="11"/>
        <item x="1489"/>
        <item x="2910"/>
        <item x="938"/>
        <item x="2394"/>
        <item x="2621"/>
        <item x="2023"/>
        <item x="36"/>
        <item x="1187"/>
        <item x="1720"/>
        <item x="1398"/>
        <item x="2074"/>
        <item x="128"/>
        <item x="799"/>
        <item x="1852"/>
        <item x="290"/>
        <item x="1282"/>
        <item x="1483"/>
        <item x="573"/>
        <item x="1136"/>
        <item x="1444"/>
        <item x="1174"/>
        <item x="1934"/>
        <item x="2044"/>
        <item x="2178"/>
        <item x="1280"/>
        <item x="2146"/>
        <item x="1214"/>
        <item x="1508"/>
        <item x="1613"/>
        <item x="581"/>
        <item x="2763"/>
        <item x="775"/>
        <item x="2499"/>
        <item x="1048"/>
        <item x="1180"/>
        <item x="357"/>
        <item x="2084"/>
        <item x="1964"/>
        <item x="1841"/>
        <item x="1015"/>
        <item x="629"/>
        <item x="1122"/>
        <item x="2"/>
        <item x="329"/>
        <item x="602"/>
        <item x="2947"/>
        <item x="2730"/>
        <item x="1226"/>
        <item x="384"/>
        <item x="325"/>
        <item x="97"/>
        <item x="861"/>
        <item x="130"/>
        <item x="1359"/>
        <item x="2106"/>
        <item x="949"/>
        <item x="776"/>
        <item x="228"/>
        <item x="306"/>
        <item x="461"/>
        <item x="1460"/>
        <item x="2917"/>
        <item x="124"/>
        <item x="1397"/>
        <item x="434"/>
        <item x="1341"/>
        <item x="514"/>
        <item x="1823"/>
        <item x="669"/>
        <item x="1092"/>
        <item x="282"/>
        <item x="2527"/>
        <item x="826"/>
        <item x="1228"/>
        <item x="2919"/>
        <item x="73"/>
        <item x="1599"/>
        <item x="2661"/>
        <item x="1046"/>
        <item x="2438"/>
        <item x="207"/>
        <item x="1546"/>
        <item x="51"/>
        <item x="129"/>
        <item x="2129"/>
        <item x="2360"/>
        <item x="2702"/>
        <item x="794"/>
        <item x="984"/>
        <item x="2550"/>
        <item x="2022"/>
        <item x="2932"/>
        <item x="266"/>
        <item x="532"/>
        <item x="2940"/>
        <item x="437"/>
        <item x="118"/>
        <item x="1182"/>
        <item x="2255"/>
        <item x="2008"/>
        <item x="2323"/>
        <item x="1994"/>
        <item x="770"/>
        <item x="2297"/>
        <item x="1891"/>
        <item x="2205"/>
        <item x="869"/>
        <item x="347"/>
        <item x="696"/>
        <item x="1094"/>
        <item x="2724"/>
        <item x="832"/>
        <item x="2892"/>
        <item x="2634"/>
        <item x="552"/>
        <item x="332"/>
        <item x="647"/>
        <item x="1244"/>
        <item x="837"/>
        <item x="1050"/>
        <item x="1453"/>
        <item x="817"/>
        <item x="1576"/>
        <item x="1433"/>
        <item x="1300"/>
        <item x="2936"/>
        <item x="605"/>
        <item x="682"/>
        <item x="2834"/>
        <item x="825"/>
        <item x="908"/>
        <item x="1628"/>
        <item x="1082"/>
        <item x="459"/>
        <item x="1556"/>
        <item x="2348"/>
        <item x="119"/>
        <item x="2142"/>
        <item x="2369"/>
        <item x="1030"/>
        <item x="41"/>
        <item x="814"/>
        <item x="567"/>
        <item x="1290"/>
        <item x="1181"/>
        <item x="827"/>
        <item x="1998"/>
        <item x="2597"/>
        <item x="710"/>
        <item x="836"/>
        <item x="2361"/>
        <item x="1304"/>
        <item x="2876"/>
        <item x="1584"/>
        <item x="748"/>
        <item x="2744"/>
        <item x="1108"/>
        <item x="2038"/>
        <item x="220"/>
        <item x="537"/>
        <item x="2461"/>
        <item x="2416"/>
        <item x="630"/>
        <item x="2588"/>
        <item x="924"/>
        <item x="2305"/>
        <item x="2257"/>
        <item x="2145"/>
        <item x="2219"/>
        <item x="1952"/>
        <item x="1292"/>
        <item x="1639"/>
        <item x="61"/>
        <item x="1447"/>
        <item x="1364"/>
        <item x="1131"/>
        <item x="2273"/>
        <item x="561"/>
        <item x="829"/>
        <item x="562"/>
        <item x="321"/>
        <item x="881"/>
        <item x="2380"/>
        <item x="1241"/>
        <item x="1152"/>
        <item x="2687"/>
        <item x="2632"/>
        <item x="2465"/>
        <item x="1615"/>
        <item x="2078"/>
        <item x="2136"/>
        <item x="1371"/>
        <item x="423"/>
        <item x="1374"/>
        <item x="1961"/>
        <item x="1829"/>
        <item x="2126"/>
        <item x="1954"/>
        <item x="79"/>
        <item x="1635"/>
        <item x="2699"/>
        <item x="1319"/>
        <item x="622"/>
        <item x="205"/>
        <item x="2383"/>
        <item x="1115"/>
        <item x="1600"/>
        <item x="1531"/>
        <item x="1118"/>
        <item x="1258"/>
        <item x="2281"/>
        <item x="1737"/>
        <item x="2191"/>
        <item x="2194"/>
        <item x="891"/>
        <item x="868"/>
        <item x="2571"/>
        <item x="2355"/>
        <item x="499"/>
        <item x="1394"/>
        <item x="2099"/>
        <item x="2703"/>
        <item x="1535"/>
        <item x="2282"/>
        <item x="1464"/>
        <item x="158"/>
        <item x="2619"/>
        <item x="2098"/>
        <item x="485"/>
        <item x="1901"/>
        <item x="1134"/>
        <item x="1043"/>
        <item x="433"/>
        <item x="256"/>
        <item x="2445"/>
        <item x="1370"/>
        <item x="2526"/>
        <item x="2458"/>
        <item x="885"/>
        <item x="816"/>
        <item x="1996"/>
        <item x="2502"/>
        <item x="2886"/>
        <item x="935"/>
        <item x="2474"/>
        <item x="1586"/>
        <item x="1473"/>
        <item x="910"/>
        <item x="1736"/>
        <item x="618"/>
        <item x="2068"/>
        <item x="107"/>
        <item x="2437"/>
        <item x="2640"/>
        <item x="1009"/>
        <item x="1963"/>
        <item x="1790"/>
        <item x="553"/>
        <item x="1395"/>
        <item x="2787"/>
        <item x="1982"/>
        <item x="1688"/>
        <item x="2228"/>
        <item x="1026"/>
        <item x="539"/>
        <item x="2169"/>
        <item x="2156"/>
        <item x="2293"/>
        <item x="1742"/>
        <item x="1283"/>
        <item x="2553"/>
        <item x="454"/>
        <item x="2077"/>
        <item x="426"/>
        <item x="2585"/>
        <item x="111"/>
        <item x="1850"/>
        <item x="1862"/>
        <item x="1596"/>
        <item x="1167"/>
        <item x="626"/>
        <item x="422"/>
        <item x="1418"/>
        <item x="381"/>
        <item x="661"/>
        <item x="654"/>
        <item x="284"/>
        <item x="409"/>
        <item x="684"/>
        <item x="2851"/>
        <item x="779"/>
        <item x="2885"/>
        <item x="615"/>
        <item x="1856"/>
        <item x="1787"/>
        <item x="1780"/>
        <item x="1129"/>
        <item x="1953"/>
        <item x="1629"/>
        <item x="1552"/>
        <item x="1242"/>
        <item x="1223"/>
        <item x="2762"/>
        <item x="1462"/>
        <item x="1446"/>
        <item x="2270"/>
        <item x="715"/>
        <item x="1403"/>
        <item x="872"/>
        <item x="8"/>
        <item x="2627"/>
        <item x="1392"/>
        <item x="2466"/>
        <item x="1352"/>
        <item x="810"/>
        <item x="113"/>
        <item x="2770"/>
        <item x="2187"/>
        <item x="1899"/>
        <item x="163"/>
        <item x="544"/>
        <item x="2677"/>
        <item x="2283"/>
        <item x="2154"/>
        <item x="1673"/>
        <item x="900"/>
        <item x="1782"/>
        <item x="1335"/>
        <item x="20"/>
        <item x="88"/>
        <item x="707"/>
        <item x="294"/>
        <item x="1695"/>
        <item x="138"/>
        <item x="2592"/>
        <item x="1636"/>
        <item x="1582"/>
        <item x="2138"/>
        <item x="2603"/>
        <item x="1356"/>
        <item x="2004"/>
        <item x="2840"/>
        <item x="2861"/>
        <item x="2141"/>
        <item x="1664"/>
        <item x="439"/>
        <item x="453"/>
        <item x="2420"/>
        <item x="2913"/>
        <item x="1663"/>
        <item x="708"/>
        <item x="628"/>
        <item x="1204"/>
        <item x="1196"/>
        <item x="1685"/>
        <item x="330"/>
        <item x="1260"/>
        <item x="2690"/>
        <item x="2168"/>
        <item x="388"/>
        <item x="2749"/>
        <item x="1927"/>
        <item x="2922"/>
        <item x="632"/>
        <item x="1956"/>
        <item x="2732"/>
        <item x="1957"/>
        <item x="2920"/>
        <item x="1943"/>
        <item x="1689"/>
        <item x="2617"/>
        <item x="1877"/>
        <item x="1566"/>
        <item x="2757"/>
        <item x="2676"/>
        <item x="1696"/>
        <item x="2842"/>
        <item x="2469"/>
        <item x="2118"/>
        <item x="2224"/>
        <item x="616"/>
        <item x="2315"/>
        <item x="2245"/>
        <item x="436"/>
        <item x="1999"/>
        <item x="854"/>
        <item x="1711"/>
        <item x="2391"/>
        <item x="241"/>
        <item x="1102"/>
        <item x="411"/>
        <item x="1161"/>
        <item x="126"/>
        <item x="2809"/>
        <item x="766"/>
        <item x="824"/>
        <item x="1832"/>
        <item x="438"/>
        <item x="738"/>
        <item x="1507"/>
        <item x="2721"/>
        <item x="2795"/>
        <item x="1410"/>
        <item x="458"/>
        <item x="1142"/>
        <item x="1014"/>
        <item x="2710"/>
        <item x="2759"/>
        <item x="1439"/>
        <item x="276"/>
        <item x="496"/>
        <item x="55"/>
        <item x="1904"/>
        <item x="1714"/>
        <item x="1078"/>
        <item x="1967"/>
        <item x="2688"/>
        <item x="750"/>
        <item x="359"/>
        <item x="1028"/>
        <item x="640"/>
        <item x="2558"/>
        <item x="1443"/>
        <item x="2403"/>
        <item x="1117"/>
        <item x="1355"/>
        <item x="610"/>
        <item x="1995"/>
        <item x="2152"/>
        <item x="226"/>
        <item x="2252"/>
        <item x="2827"/>
        <item x="15"/>
        <item x="1668"/>
        <item x="2900"/>
        <item x="1605"/>
        <item x="2637"/>
        <item x="1084"/>
        <item x="112"/>
        <item x="2468"/>
        <item x="209"/>
        <item x="478"/>
        <item x="785"/>
        <item x="1655"/>
        <item x="678"/>
        <item x="1801"/>
        <item x="923"/>
        <item x="831"/>
        <item x="554"/>
        <item x="1892"/>
        <item x="1151"/>
        <item x="758"/>
        <item x="2097"/>
        <item x="493"/>
        <item x="591"/>
        <item x="789"/>
        <item x="2541"/>
        <item x="2170"/>
        <item x="904"/>
        <item x="1645"/>
        <item x="328"/>
        <item x="2214"/>
        <item x="1111"/>
        <item x="2822"/>
        <item x="2599"/>
        <item x="1530"/>
        <item x="1252"/>
        <item x="140"/>
        <item x="2081"/>
        <item x="1581"/>
        <item x="2820"/>
        <item x="1909"/>
        <item x="2397"/>
        <item x="1647"/>
        <item x="1246"/>
        <item x="263"/>
        <item x="664"/>
        <item x="105"/>
        <item x="1858"/>
        <item x="1409"/>
        <item x="1235"/>
        <item x="2161"/>
        <item x="595"/>
        <item x="2951"/>
        <item x="1621"/>
        <item x="1205"/>
        <item x="1876"/>
        <item x="1805"/>
        <item x="2681"/>
        <item x="34"/>
        <item x="1265"/>
        <item x="1432"/>
        <item x="2431"/>
        <item x="1848"/>
        <item x="2829"/>
        <item x="1449"/>
        <item x="1888"/>
        <item x="1632"/>
        <item x="2708"/>
        <item x="1874"/>
        <item x="1321"/>
        <item x="2604"/>
        <item x="582"/>
        <item x="928"/>
        <item x="2522"/>
        <item x="2144"/>
        <item x="563"/>
        <item x="2457"/>
        <item x="1762"/>
        <item x="2448"/>
        <item x="1718"/>
        <item x="856"/>
        <item x="1806"/>
        <item x="479"/>
        <item x="1594"/>
        <item x="2392"/>
        <item x="1376"/>
        <item x="1076"/>
        <item x="641"/>
        <item x="1250"/>
        <item x="1057"/>
        <item x="1100"/>
        <item x="2470"/>
        <item x="234"/>
        <item x="2239"/>
        <item x="2563"/>
        <item x="1602"/>
        <item x="1080"/>
        <item x="2611"/>
        <item x="2577"/>
        <item x="309"/>
        <item x="2756"/>
        <item x="2641"/>
        <item x="2583"/>
        <item x="1033"/>
        <item x="81"/>
        <item x="1348"/>
        <item x="2433"/>
        <item x="1386"/>
        <item x="1312"/>
        <item x="2768"/>
        <item x="2838"/>
        <item x="1"/>
        <item x="2959"/>
        <item x="183"/>
        <item x="2269"/>
        <item x="2071"/>
        <item x="947"/>
        <item x="1212"/>
        <item x="1476"/>
        <item x="543"/>
        <item x="2260"/>
        <item x="2351"/>
        <item x="880"/>
        <item x="1962"/>
        <item x="1436"/>
        <item x="1071"/>
        <item x="639"/>
        <item x="737"/>
        <item x="223"/>
        <item x="645"/>
        <item x="1822"/>
        <item x="1587"/>
        <item x="2298"/>
        <item x="380"/>
        <item x="1308"/>
        <item x="2771"/>
        <item x="2349"/>
        <item x="1019"/>
        <item x="2206"/>
        <item x="1363"/>
        <item x="2462"/>
        <item x="882"/>
        <item x="1568"/>
        <item x="586"/>
        <item x="2657"/>
        <item x="1611"/>
        <item x="198"/>
        <item x="1746"/>
        <item x="172"/>
        <item x="2478"/>
        <item x="1908"/>
        <item x="224"/>
        <item x="360"/>
        <item x="2753"/>
        <item x="1031"/>
        <item x="2417"/>
        <item x="490"/>
        <item x="1458"/>
        <item x="1620"/>
        <item x="1948"/>
        <item x="99"/>
        <item x="2320"/>
        <item x="2124"/>
        <item x="189"/>
        <item x="2933"/>
        <item x="2266"/>
        <item x="2537"/>
        <item x="1311"/>
        <item x="2752"/>
        <item x="501"/>
        <item x="2836"/>
        <item x="2167"/>
        <item x="344"/>
        <item x="125"/>
        <item x="1277"/>
        <item x="221"/>
        <item x="85"/>
        <item x="2215"/>
        <item x="2501"/>
        <item x="2800"/>
        <item x="1540"/>
        <item x="1440"/>
        <item x="2362"/>
        <item x="2808"/>
        <item x="965"/>
        <item x="1821"/>
        <item x="2275"/>
        <item x="2581"/>
        <item x="2821"/>
        <item x="505"/>
        <item x="1545"/>
        <item x="871"/>
        <item x="2313"/>
        <item x="2408"/>
        <item x="2498"/>
        <item x="2382"/>
        <item x="1143"/>
        <item x="84"/>
        <item x="2246"/>
        <item x="2536"/>
        <item x="410"/>
        <item x="727"/>
        <item x="2490"/>
        <item x="941"/>
        <item x="431"/>
        <item x="2712"/>
        <item x="2007"/>
        <item x="760"/>
        <item x="918"/>
        <item x="691"/>
        <item x="893"/>
        <item x="500"/>
        <item x="2818"/>
        <item x="681"/>
        <item x="1866"/>
        <item x="2751"/>
        <item x="2089"/>
        <item x="521"/>
        <item x="2858"/>
        <item x="1997"/>
        <item x="970"/>
        <item x="579"/>
        <item x="2014"/>
        <item x="1000"/>
        <item x="2775"/>
        <item x="606"/>
        <item x="1058"/>
        <item x="1886"/>
        <item x="780"/>
        <item x="2307"/>
        <item x="1778"/>
        <item x="822"/>
        <item x="1610"/>
        <item x="802"/>
        <item x="1372"/>
        <item x="769"/>
        <item x="2024"/>
        <item x="2025"/>
        <item x="717"/>
        <item x="2855"/>
        <item x="1657"/>
        <item x="1056"/>
        <item x="1387"/>
        <item x="1004"/>
        <item x="2709"/>
        <item x="2388"/>
        <item x="26"/>
        <item x="709"/>
        <item x="658"/>
        <item x="50"/>
        <item x="1255"/>
        <item x="2868"/>
        <item x="139"/>
        <item x="2580"/>
        <item x="1169"/>
        <item x="870"/>
        <item x="2792"/>
        <item x="1185"/>
        <item x="2704"/>
        <item x="2412"/>
        <item x="1119"/>
        <item x="1053"/>
        <item x="392"/>
        <item x="389"/>
        <item x="2058"/>
        <item x="2605"/>
        <item x="843"/>
        <item x="2452"/>
        <item x="2714"/>
        <item x="1338"/>
        <item x="621"/>
        <item x="2080"/>
        <item x="2413"/>
        <item x="2754"/>
        <item x="45"/>
        <item x="2606"/>
        <item x="976"/>
        <item x="1897"/>
        <item x="2172"/>
        <item x="1391"/>
        <item x="161"/>
        <item x="1533"/>
        <item x="565"/>
        <item x="1928"/>
        <item x="2139"/>
        <item x="2691"/>
        <item x="2328"/>
        <item x="2128"/>
        <item x="648"/>
        <item x="1103"/>
        <item x="1008"/>
        <item x="2322"/>
        <item x="1913"/>
        <item x="2696"/>
        <item x="1755"/>
        <item x="2648"/>
        <item x="1622"/>
        <item x="1424"/>
        <item x="60"/>
        <item x="2608"/>
        <item x="668"/>
        <item x="1843"/>
        <item x="903"/>
        <item x="2183"/>
        <item x="1619"/>
        <item x="1764"/>
        <item x="313"/>
        <item x="701"/>
        <item x="2931"/>
        <item x="585"/>
        <item x="2261"/>
        <item x="702"/>
        <item x="1124"/>
        <item x="546"/>
        <item x="787"/>
        <item x="1001"/>
        <item x="2163"/>
        <item x="504"/>
        <item x="1704"/>
        <item x="1795"/>
        <item x="2717"/>
        <item x="671"/>
        <item x="1442"/>
        <item x="1601"/>
        <item x="912"/>
        <item x="1195"/>
        <item x="2316"/>
        <item x="1329"/>
        <item x="819"/>
        <item x="2925"/>
        <item x="2794"/>
        <item x="2582"/>
        <item x="481"/>
        <item x="962"/>
        <item x="2607"/>
        <item x="375"/>
        <item x="1021"/>
        <item x="1510"/>
        <item x="1317"/>
        <item x="963"/>
        <item x="818"/>
        <item x="1276"/>
        <item x="652"/>
        <item x="2930"/>
        <item x="1149"/>
        <item x="1435"/>
        <item x="355"/>
        <item x="2115"/>
        <item x="1173"/>
        <item x="2049"/>
        <item x="1354"/>
        <item x="2743"/>
        <item x="1750"/>
        <item x="2789"/>
        <item x="491"/>
        <item x="594"/>
        <item x="2521"/>
        <item x="1145"/>
        <item x="542"/>
        <item x="170"/>
        <item x="1679"/>
        <item x="1330"/>
        <item x="340"/>
        <item x="1758"/>
        <item x="2127"/>
        <item x="2546"/>
        <item x="407"/>
        <item x="566"/>
        <item x="1949"/>
        <item x="1820"/>
        <item x="2682"/>
        <item x="2263"/>
        <item x="2472"/>
        <item x="2110"/>
        <item x="2446"/>
        <item x="1070"/>
        <item x="713"/>
        <item x="1305"/>
        <item x="78"/>
        <item x="2216"/>
        <item x="319"/>
        <item x="740"/>
        <item x="2548"/>
        <item x="2485"/>
        <item x="2031"/>
        <item x="2750"/>
        <item x="1380"/>
        <item x="2780"/>
        <item x="173"/>
        <item x="2069"/>
        <item x="741"/>
        <item x="1431"/>
        <item x="1687"/>
        <item x="2803"/>
        <item x="382"/>
        <item x="864"/>
        <item x="95"/>
        <item x="1044"/>
        <item x="1604"/>
        <item x="2055"/>
        <item x="146"/>
        <item x="2587"/>
        <item x="975"/>
        <item x="541"/>
        <item x="1989"/>
        <item x="804"/>
        <item x="655"/>
        <item x="305"/>
        <item x="2668"/>
        <item x="781"/>
        <item x="1638"/>
        <item x="1158"/>
        <item x="1868"/>
        <item x="137"/>
        <item x="560"/>
        <item x="285"/>
        <item x="1662"/>
        <item x="443"/>
        <item x="212"/>
        <item x="943"/>
        <item x="956"/>
        <item x="369"/>
        <item x="1316"/>
        <item x="1859"/>
        <item x="65"/>
        <item x="614"/>
        <item x="978"/>
        <item x="1011"/>
        <item x="2745"/>
        <item x="1936"/>
        <item x="1291"/>
        <item x="2444"/>
        <item x="100"/>
        <item x="2557"/>
        <item x="862"/>
        <item x="611"/>
        <item x="1767"/>
        <item x="2132"/>
        <item x="93"/>
        <item x="724"/>
        <item x="1381"/>
        <item x="301"/>
        <item x="601"/>
        <item x="103"/>
        <item x="1247"/>
        <item x="1163"/>
        <item x="1906"/>
        <item x="1262"/>
        <item x="1090"/>
        <item x="1022"/>
        <item x="680"/>
        <item x="2019"/>
        <item x="1039"/>
        <item x="1770"/>
        <item x="577"/>
        <item x="271"/>
        <item x="773"/>
        <item x="486"/>
        <item x="2372"/>
        <item x="2418"/>
        <item x="649"/>
        <item x="2776"/>
        <item x="150"/>
        <item x="425"/>
        <item x="1402"/>
        <item x="2737"/>
        <item x="706"/>
        <item x="2878"/>
        <item x="1257"/>
        <item x="1990"/>
        <item x="1049"/>
        <item x="2593"/>
        <item x="725"/>
        <item x="370"/>
        <item x="954"/>
        <item x="1864"/>
        <item x="981"/>
        <item x="2816"/>
        <item x="939"/>
        <item x="782"/>
        <item x="665"/>
        <item x="356"/>
        <item x="1203"/>
        <item x="1064"/>
        <item x="2318"/>
        <item x="1634"/>
        <item x="147"/>
        <item x="239"/>
        <item x="1478"/>
        <item x="2432"/>
        <item x="2902"/>
        <item x="2801"/>
        <item x="2647"/>
        <item x="1081"/>
        <item x="64"/>
        <item x="571"/>
        <item x="307"/>
        <item x="1275"/>
        <item x="2336"/>
        <item x="2894"/>
        <item x="1066"/>
        <item x="2210"/>
        <item x="1225"/>
        <item x="2639"/>
        <item x="1289"/>
        <item x="25"/>
        <item x="911"/>
        <item x="2180"/>
        <item x="1183"/>
        <item x="1783"/>
        <item x="1486"/>
        <item x="670"/>
        <item x="1511"/>
        <item x="1337"/>
        <item x="2953"/>
        <item x="1691"/>
        <item x="1428"/>
        <item x="1461"/>
        <item x="2788"/>
        <item x="416"/>
        <item x="1034"/>
        <item x="944"/>
        <item x="917"/>
        <item x="469"/>
        <item x="2291"/>
        <item x="1243"/>
        <item x="1702"/>
        <item x="798"/>
        <item x="1543"/>
        <item x="311"/>
        <item x="1846"/>
        <item x="2870"/>
        <item x="653"/>
        <item x="756"/>
        <item x="793"/>
        <item x="2486"/>
        <item x="1548"/>
        <item x="1495"/>
        <item x="2867"/>
        <item x="2694"/>
        <item x="2531"/>
        <item x="2363"/>
        <item x="751"/>
        <item x="2669"/>
        <item x="1106"/>
        <item x="2510"/>
        <item x="1373"/>
        <item x="1991"/>
        <item x="213"/>
        <item x="2122"/>
        <item x="823"/>
        <item x="820"/>
        <item x="2927"/>
        <item x="1286"/>
        <item x="2033"/>
        <item x="354"/>
        <item x="0"/>
        <item x="2455"/>
        <item x="624"/>
        <item x="2467"/>
        <item x="763"/>
        <item x="695"/>
        <item x="1177"/>
        <item x="1738"/>
        <item x="1814"/>
        <item x="2656"/>
        <item x="2561"/>
        <item x="2345"/>
        <item x="1407"/>
        <item x="190"/>
        <item x="1342"/>
        <item x="2945"/>
        <item x="2915"/>
        <item x="576"/>
        <item x="2373"/>
        <item x="2060"/>
        <item x="1912"/>
        <item x="509"/>
        <item x="1487"/>
        <item x="894"/>
        <item x="2493"/>
        <item x="206"/>
        <item x="1452"/>
        <item x="2173"/>
        <item x="1396"/>
        <item x="40"/>
        <item x="2108"/>
        <item x="2496"/>
        <item x="2306"/>
        <item x="2572"/>
        <item x="1505"/>
        <item x="2883"/>
        <item x="2666"/>
        <item x="1656"/>
        <item x="52"/>
        <item x="2863"/>
        <item x="260"/>
        <item x="1126"/>
        <item x="830"/>
        <item x="1484"/>
        <item x="1207"/>
        <item x="858"/>
        <item x="2693"/>
        <item x="1542"/>
        <item x="1467"/>
        <item x="418"/>
        <item x="2386"/>
        <item x="2121"/>
        <item x="2358"/>
        <item x="1438"/>
        <item x="988"/>
        <item x="2088"/>
        <item x="550"/>
        <item x="2352"/>
        <item x="1515"/>
        <item x="1970"/>
        <item x="676"/>
        <item x="1618"/>
        <item x="315"/>
        <item x="2311"/>
        <item x="2813"/>
        <item x="72"/>
        <item x="386"/>
        <item x="1382"/>
        <item x="1351"/>
        <item x="2785"/>
        <item x="835"/>
        <item x="364"/>
        <item x="115"/>
        <item x="269"/>
        <item x="2598"/>
        <item x="2957"/>
        <item x="2193"/>
        <item x="1172"/>
        <item x="2381"/>
        <item x="650"/>
        <item x="153"/>
        <item x="2480"/>
        <item x="1728"/>
        <item x="2649"/>
        <item x="154"/>
        <item x="1578"/>
        <item x="9"/>
        <item x="413"/>
        <item x="617"/>
        <item x="2508"/>
        <item x="1547"/>
        <item x="2231"/>
        <item x="1617"/>
        <item x="2326"/>
        <item x="672"/>
        <item x="1986"/>
        <item x="1871"/>
        <item x="2881"/>
        <item x="1693"/>
        <item x="510"/>
        <item x="94"/>
        <item x="2414"/>
        <item x="149"/>
        <item x="2961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>
      <items count="6">
        <item x="3"/>
        <item x="0"/>
        <item x="1"/>
        <item x="2"/>
        <item x="4"/>
        <item t="default"/>
      </items>
    </pivotField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showAll="0">
      <items count="6">
        <item x="1"/>
        <item x="0"/>
        <item x="3"/>
        <item x="2"/>
        <item x="4"/>
        <item t="default"/>
      </items>
    </pivotField>
    <pivotField showAll="0"/>
    <pivotField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8">
        <item x="0"/>
        <item x="1"/>
        <item x="2"/>
        <item x="3"/>
        <item x="4"/>
        <item x="5"/>
        <item x="6"/>
        <item x="7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ct" fld="0" subtotal="count" showDataAs="percentOfTotal" baseField="0" baseItem="0" numFmtId="10"/>
  </dataFields>
  <formats count="4">
    <format dxfId="693">
      <pivotArea collapsedLevelsAreSubtotals="1" fieldPosition="0">
        <references count="1">
          <reference field="1" count="0"/>
        </references>
      </pivotArea>
    </format>
    <format dxfId="692">
      <pivotArea collapsedLevelsAreSubtotals="1" fieldPosition="0">
        <references count="1">
          <reference field="1" count="0"/>
        </references>
      </pivotArea>
    </format>
    <format dxfId="691">
      <pivotArea collapsedLevelsAreSubtotals="1" fieldPosition="0">
        <references count="1">
          <reference field="1" count="0"/>
        </references>
      </pivotArea>
    </format>
    <format dxfId="690">
      <pivotArea collapsedLevelsAreSubtotals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Fragmentator_Gender" sourceName="Gender">
  <pivotTables>
    <pivotTable tabId="12" name="Tabela przestawna28"/>
  </pivotTables>
  <data>
    <tabular pivotCacheId="1">
      <items count="3">
        <i x="0" s="1"/>
        <i x="1" s="1"/>
        <i x="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Fragmentator_TrafficSource" sourceName="TrafficSource">
  <pivotTables>
    <pivotTable tabId="12" name="Tabela przestawna28"/>
  </pivotTables>
  <data>
    <tabular pivotCacheId="1">
      <items count="4">
        <i x="2" s="1"/>
        <i x="1" s="1"/>
        <i x="0" s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Fragmentator_Device" sourceName="Device">
  <pivotTables>
    <pivotTable tabId="12" name="Tabela przestawna28"/>
  </pivotTables>
  <data>
    <tabular pivotCacheId="1">
      <items count="5">
        <i x="1" s="1"/>
        <i x="0" s="1"/>
        <i x="3" s="1"/>
        <i x="2" s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Fragmentator_OrderStatus" sourceName="OrderStatus">
  <pivotTables>
    <pivotTable tabId="12" name="Tabela przestawna28"/>
  </pivotTables>
  <data>
    <tabular pivotCacheId="1">
      <items count="5">
        <i x="3" s="1"/>
        <i x="0" s="1"/>
        <i x="1" s="1"/>
        <i x="2" s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Fragmentator_Gender1" sourceName="[Zakres].[Gender]">
  <pivotTables>
    <pivotTable tabId="12" name="Tabela przestawna32"/>
    <pivotTable tabId="12" name="Tabela przestawna1"/>
    <pivotTable tabId="12" name="Tabela przestawna2"/>
  </pivotTables>
  <data>
    <olap pivotCacheId="2">
      <levels count="2">
        <level uniqueName="[Zakres].[Gender].[(All)]" sourceCaption="(All)" count="0"/>
        <level uniqueName="[Zakres].[Gender].[Gender]" sourceCaption="Gender" count="3">
          <ranges>
            <range startItem="0">
              <i n="[Zakres].[Gender].&amp;[Female]" c="Female"/>
              <i n="[Zakres].[Gender].&amp;[Male]" c="Male"/>
              <i n="[Zakres].[Gender].&amp;" c="(puste)" nd="1"/>
            </range>
          </ranges>
        </level>
      </levels>
      <selections count="1">
        <selection n="[Zakres].[Gende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Zakres].[Gender].[Gender]" count="1"/>
      </x15:slicerCacheHideItemsWithNoData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Fragmentator_Device1" sourceName="[Zakres].[Device]">
  <pivotTables>
    <pivotTable tabId="12" name="Tabela przestawna32"/>
    <pivotTable tabId="12" name="Tabela przestawna1"/>
    <pivotTable tabId="12" name="Tabela przestawna2"/>
  </pivotTables>
  <data>
    <olap pivotCacheId="2">
      <levels count="2">
        <level uniqueName="[Zakres].[Device].[(All)]" sourceCaption="(All)" count="0"/>
        <level uniqueName="[Zakres].[Device].[Device]" sourceCaption="Device" count="5">
          <ranges>
            <range startItem="0">
              <i n="[Zakres].[Device].&amp;[Desktop]" c="Desktop"/>
              <i n="[Zakres].[Device].&amp;[Laptop]" c="Laptop"/>
              <i n="[Zakres].[Device].&amp;[Smart Phone]" c="Smart Phone"/>
              <i n="[Zakres].[Device].&amp;[Tablet]" c="Tablet"/>
              <i n="[Zakres].[Device].&amp;" c="(puste)" nd="1"/>
            </range>
          </ranges>
        </level>
      </levels>
      <selections count="1">
        <selection n="[Zakres].[Device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Zakres].[Device].[Device]" count="1"/>
      </x15:slicerCacheHideItemsWithNoData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Fragmentator_OrderStatus1" sourceName="[Zakres].[OrderStatus]">
  <pivotTables>
    <pivotTable tabId="12" name="Tabela przestawna32"/>
    <pivotTable tabId="12" name="Tabela przestawna1"/>
    <pivotTable tabId="12" name="Tabela przestawna2"/>
  </pivotTables>
  <data>
    <olap pivotCacheId="2">
      <levels count="2">
        <level uniqueName="[Zakres].[OrderStatus].[(All)]" sourceCaption="(All)" count="0"/>
        <level uniqueName="[Zakres].[OrderStatus].[OrderStatus]" sourceCaption="OrderStatus" count="5">
          <ranges>
            <range startItem="0">
              <i n="[Zakres].[OrderStatus].&amp;[Cancelled]" c="Cancelled"/>
              <i n="[Zakres].[OrderStatus].&amp;[Completed]" c="Completed"/>
              <i n="[Zakres].[OrderStatus].&amp;[In Process]" c="In Process"/>
              <i n="[Zakres].[OrderStatus].&amp;[Rejected]" c="Rejected"/>
              <i n="[Zakres].[OrderStatus].&amp;" c="(puste)" nd="1"/>
            </range>
          </ranges>
        </level>
      </levels>
      <selections count="1">
        <selection n="[Zakres].[OrderStatus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Zakres].[OrderStatus].[OrderStatus]" count="1"/>
      </x15:slicerCacheHideItemsWithNoData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Fragmentator_TrafficSource1" sourceName="[Zakres].[TrafficSource]">
  <pivotTables>
    <pivotTable tabId="12" name="Tabela przestawna32"/>
    <pivotTable tabId="12" name="Tabela przestawna1"/>
    <pivotTable tabId="12" name="Tabela przestawna2"/>
  </pivotTables>
  <data>
    <olap pivotCacheId="2">
      <levels count="2">
        <level uniqueName="[Zakres].[TrafficSource].[(All)]" sourceCaption="(All)" count="0"/>
        <level uniqueName="[Zakres].[TrafficSource].[TrafficSource]" sourceCaption="TrafficSource" count="4">
          <ranges>
            <range startItem="0">
              <i n="[Zakres].[TrafficSource].&amp;[Organic Search]" c="Organic Search"/>
              <i n="[Zakres].[TrafficSource].&amp;[Paid Advertisment]" c="Paid Advertisment"/>
              <i n="[Zakres].[TrafficSource].&amp;[Social Media]" c="Social Media"/>
              <i n="[Zakres].[TrafficSource].&amp;" c="(puste)" nd="1"/>
            </range>
          </ranges>
        </level>
      </levels>
      <selections count="1">
        <selection n="[Zakres].[TrafficSource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Zakres].[TrafficSource].[TrafficSource]" count="1"/>
      </x15:slicerCacheHideItemsWithNoData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ustomer's gender" cache="Fragmentator_Gender" caption="Customer's gender" rowHeight="234950"/>
  <slicer name="TrafficSource" cache="Fragmentator_TrafficSource" caption="TrafficSource" rowHeight="222250"/>
  <slicer name="Device" cache="Fragmentator_Device" caption="Device" rowHeight="222250"/>
  <slicer name="OrderStatus" cache="Fragmentator_OrderStatus" caption="OrderStatus" rowHeight="2222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ender" cache="Fragmentator_Gender1" caption="Gender" level="1" rowHeight="222250"/>
  <slicer name="Device 1" cache="Fragmentator_Device1" caption="Device" columnCount="2" level="1" rowHeight="222250"/>
  <slicer name="OrderStatus 1" cache="Fragmentator_OrderStatus1" caption="Order Status" columnCount="2" level="1" rowHeight="222250"/>
  <slicer name="TrafficSource 1" cache="Fragmentator_TrafficSource1" caption="Traffic Source" columnCount="2" level="1" rowHeight="222250"/>
</slicers>
</file>

<file path=xl/tables/table1.xml><?xml version="1.0" encoding="utf-8"?>
<table xmlns="http://schemas.openxmlformats.org/spreadsheetml/2006/main" id="2" name="EcommerceCleaned" displayName="EcommerceCleaned" ref="A1:R3600" totalsRowShown="0">
  <tableColumns count="18">
    <tableColumn id="1" name="CustomerID"/>
    <tableColumn id="2" name="Gender"/>
    <tableColumn id="3" name="InvoiceDate" dataDxfId="1112"/>
    <tableColumn id="4" name="InvoiceNumber"/>
    <tableColumn id="5" name="ProductID"/>
    <tableColumn id="6" name="Quantity"/>
    <tableColumn id="7" name="Price" dataDxfId="1111"/>
    <tableColumn id="8" name="Total" dataDxfId="1110"/>
    <tableColumn id="9" name="OrderStatus"/>
    <tableColumn id="10" name="Country"/>
    <tableColumn id="11" name="TrafficSource"/>
    <tableColumn id="12" name="SessionDuration"/>
    <tableColumn id="13" name="DeviceCategory"/>
    <tableColumn id="14" name="Device"/>
    <tableColumn id="15" name="OS"/>
    <tableColumn id="16" name="DeliveryRating"/>
    <tableColumn id="17" name="ProductRating"/>
    <tableColumn id="18" name="Sales" dataDxfId="1109"/>
  </tableColumns>
  <tableStyleInfo name="TableStyleMedium18" showFirstColumn="0" showLastColumn="0" showRowStripes="0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OśCzasu_InvoiceDate" sourceName="[Zakres].[InvoiceDate]">
  <pivotTables>
    <pivotTable tabId="12" name="Tabela przestawna32"/>
    <pivotTable tabId="12" name="Tabela przestawna1"/>
    <pivotTable tabId="12" name="Tabela przestawna2"/>
  </pivotTables>
  <state minimalRefreshVersion="6" lastRefreshVersion="6" pivotCacheId="4" filterType="unknown">
    <bounds startDate="2019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InvoiceDate" cache="OśCzasu_InvoiceDate" caption="InvoiceDate" level="1" selectionLevel="1" scrollPosition="2019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InvoiceDate 1" cache="OśCzasu_InvoiceDate" caption="InvoiceDate" showSelectionLabel="0" showTimeLevel="0" showHorizontalScrollbar="0" level="1" selectionLevel="1" scrollPosition="2019-01-01T00:00:00" style="TimeSlicerStyleLight1 2"/>
</timeline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6.xml"/><Relationship Id="rId7" Type="http://schemas.microsoft.com/office/2011/relationships/timeline" Target="../timelines/timeline1.xml"/><Relationship Id="rId2" Type="http://schemas.openxmlformats.org/officeDocument/2006/relationships/pivotTable" Target="../pivotTables/pivotTable25.xml"/><Relationship Id="rId1" Type="http://schemas.openxmlformats.org/officeDocument/2006/relationships/pivotTable" Target="../pivotTables/pivotTable24.xml"/><Relationship Id="rId6" Type="http://schemas.microsoft.com/office/2007/relationships/slicer" Target="../slicers/slicer1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27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1/relationships/timeline" Target="../timelines/timeline2.xml"/><Relationship Id="rId2" Type="http://schemas.microsoft.com/office/2007/relationships/slicer" Target="../slicers/slicer2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"/>
  <dimension ref="A1:A3600"/>
  <sheetViews>
    <sheetView workbookViewId="0">
      <selection activeCell="A2" sqref="A2"/>
    </sheetView>
  </sheetViews>
  <sheetFormatPr defaultRowHeight="14.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2"/>
  <dimension ref="A1:R3600"/>
  <sheetViews>
    <sheetView topLeftCell="G1" workbookViewId="0">
      <selection activeCell="O1" sqref="O1"/>
    </sheetView>
  </sheetViews>
  <sheetFormatPr defaultRowHeight="14.4"/>
  <cols>
    <col min="1" max="1" width="13.109375" bestFit="1" customWidth="1"/>
    <col min="2" max="2" width="9.33203125" bestFit="1" customWidth="1"/>
    <col min="3" max="3" width="13.21875" bestFit="1" customWidth="1"/>
    <col min="4" max="4" width="16.33203125" bestFit="1" customWidth="1"/>
    <col min="5" max="5" width="11.33203125" customWidth="1"/>
    <col min="6" max="6" width="10.21875" customWidth="1"/>
    <col min="7" max="8" width="8.88671875" style="2"/>
    <col min="9" max="9" width="12.88671875" customWidth="1"/>
    <col min="10" max="10" width="14" bestFit="1" customWidth="1"/>
    <col min="11" max="11" width="15.77734375" bestFit="1" customWidth="1"/>
    <col min="12" max="12" width="16.44140625" customWidth="1"/>
    <col min="13" max="13" width="16" customWidth="1"/>
    <col min="16" max="16" width="15" customWidth="1"/>
    <col min="17" max="17" width="14.88671875" customWidth="1"/>
    <col min="18" max="18" width="8.88671875" style="2"/>
  </cols>
  <sheetData>
    <row r="1" spans="1:18">
      <c r="A1" t="s">
        <v>3600</v>
      </c>
      <c r="B1" t="s">
        <v>3601</v>
      </c>
      <c r="C1" t="s">
        <v>3602</v>
      </c>
      <c r="D1" t="s">
        <v>3603</v>
      </c>
      <c r="E1" t="s">
        <v>3604</v>
      </c>
      <c r="F1" t="s">
        <v>3605</v>
      </c>
      <c r="G1" s="2" t="s">
        <v>3606</v>
      </c>
      <c r="H1" s="2" t="s">
        <v>3607</v>
      </c>
      <c r="I1" t="s">
        <v>3608</v>
      </c>
      <c r="J1" t="s">
        <v>3609</v>
      </c>
      <c r="K1" t="s">
        <v>3610</v>
      </c>
      <c r="L1" t="s">
        <v>3611</v>
      </c>
      <c r="M1" t="s">
        <v>3612</v>
      </c>
      <c r="N1" t="s">
        <v>3613</v>
      </c>
      <c r="O1" t="s">
        <v>3614</v>
      </c>
      <c r="P1" t="s">
        <v>3615</v>
      </c>
      <c r="Q1" t="s">
        <v>3616</v>
      </c>
      <c r="R1" s="2" t="s">
        <v>3617</v>
      </c>
    </row>
    <row r="2" spans="1:18">
      <c r="A2">
        <v>9691</v>
      </c>
      <c r="B2" t="s">
        <v>3618</v>
      </c>
      <c r="C2" s="1">
        <v>43466</v>
      </c>
      <c r="D2">
        <v>26088332</v>
      </c>
      <c r="E2">
        <v>32</v>
      </c>
      <c r="F2">
        <v>3</v>
      </c>
      <c r="G2" s="2">
        <v>91.37</v>
      </c>
      <c r="H2" s="2">
        <v>274.11</v>
      </c>
      <c r="I2" t="s">
        <v>3619</v>
      </c>
      <c r="J2" t="s">
        <v>3620</v>
      </c>
      <c r="K2" t="s">
        <v>3621</v>
      </c>
      <c r="L2">
        <v>6.54</v>
      </c>
      <c r="M2" t="s">
        <v>3622</v>
      </c>
      <c r="N2" t="s">
        <v>3623</v>
      </c>
      <c r="O2" t="s">
        <v>3624</v>
      </c>
      <c r="P2">
        <v>2</v>
      </c>
      <c r="Q2">
        <v>5</v>
      </c>
      <c r="R2" s="2">
        <v>274.11</v>
      </c>
    </row>
    <row r="3" spans="1:18">
      <c r="A3">
        <v>8327</v>
      </c>
      <c r="B3" t="s">
        <v>3618</v>
      </c>
      <c r="C3" s="1">
        <v>43466</v>
      </c>
      <c r="D3">
        <v>95183269</v>
      </c>
      <c r="E3">
        <v>34</v>
      </c>
      <c r="F3">
        <v>1</v>
      </c>
      <c r="G3" s="2">
        <v>48.24</v>
      </c>
      <c r="H3" s="2">
        <v>48.24</v>
      </c>
      <c r="I3" t="s">
        <v>3625</v>
      </c>
      <c r="J3" t="s">
        <v>3620</v>
      </c>
      <c r="K3" t="s">
        <v>3621</v>
      </c>
      <c r="L3">
        <v>5.01</v>
      </c>
      <c r="M3" t="s">
        <v>3622</v>
      </c>
      <c r="N3" t="s">
        <v>3626</v>
      </c>
      <c r="O3" t="s">
        <v>3624</v>
      </c>
      <c r="P3">
        <v>5</v>
      </c>
      <c r="Q3">
        <v>5</v>
      </c>
      <c r="R3" s="2">
        <v>0</v>
      </c>
    </row>
    <row r="4" spans="1:18">
      <c r="A4">
        <v>6801</v>
      </c>
      <c r="B4" t="s">
        <v>3627</v>
      </c>
      <c r="C4" s="1">
        <v>43466</v>
      </c>
      <c r="D4">
        <v>44769684</v>
      </c>
      <c r="E4">
        <v>64</v>
      </c>
      <c r="F4">
        <v>2</v>
      </c>
      <c r="G4" s="2">
        <v>35.229999999999997</v>
      </c>
      <c r="H4" s="2">
        <v>70.459999999999994</v>
      </c>
      <c r="I4" t="s">
        <v>3619</v>
      </c>
      <c r="J4" t="s">
        <v>3628</v>
      </c>
      <c r="K4" t="s">
        <v>3629</v>
      </c>
      <c r="L4">
        <v>0.1</v>
      </c>
      <c r="M4" t="s">
        <v>3622</v>
      </c>
      <c r="N4" t="s">
        <v>3626</v>
      </c>
      <c r="O4" t="s">
        <v>3624</v>
      </c>
      <c r="P4">
        <v>1</v>
      </c>
      <c r="Q4">
        <v>2</v>
      </c>
      <c r="R4" s="2">
        <v>70.459999999999994</v>
      </c>
    </row>
    <row r="5" spans="1:18">
      <c r="A5">
        <v>4406</v>
      </c>
      <c r="B5" t="s">
        <v>3627</v>
      </c>
      <c r="C5" s="1">
        <v>43467</v>
      </c>
      <c r="D5">
        <v>12422351</v>
      </c>
      <c r="E5">
        <v>41</v>
      </c>
      <c r="F5">
        <v>2</v>
      </c>
      <c r="G5" s="2">
        <v>32.33</v>
      </c>
      <c r="H5" s="2">
        <v>64.66</v>
      </c>
      <c r="I5" t="s">
        <v>3619</v>
      </c>
      <c r="J5" t="s">
        <v>3630</v>
      </c>
      <c r="K5" t="s">
        <v>3621</v>
      </c>
      <c r="L5">
        <v>1.95</v>
      </c>
      <c r="M5" t="s">
        <v>3631</v>
      </c>
      <c r="N5" t="s">
        <v>3632</v>
      </c>
      <c r="O5" t="s">
        <v>3624</v>
      </c>
      <c r="P5">
        <v>4</v>
      </c>
      <c r="Q5">
        <v>4</v>
      </c>
      <c r="R5" s="2">
        <v>64.66</v>
      </c>
    </row>
    <row r="6" spans="1:18">
      <c r="A6">
        <v>1966</v>
      </c>
      <c r="B6" t="s">
        <v>3627</v>
      </c>
      <c r="C6" s="1">
        <v>43468</v>
      </c>
      <c r="D6">
        <v>84352310</v>
      </c>
      <c r="E6">
        <v>20</v>
      </c>
      <c r="F6">
        <v>1</v>
      </c>
      <c r="G6" s="2">
        <v>81.89</v>
      </c>
      <c r="H6" s="2">
        <v>81.89</v>
      </c>
      <c r="I6" t="s">
        <v>3619</v>
      </c>
      <c r="J6" t="s">
        <v>3633</v>
      </c>
      <c r="K6" t="s">
        <v>3634</v>
      </c>
      <c r="L6">
        <v>9.15</v>
      </c>
      <c r="M6" t="s">
        <v>3622</v>
      </c>
      <c r="N6" t="s">
        <v>3623</v>
      </c>
      <c r="O6" t="s">
        <v>3624</v>
      </c>
      <c r="P6">
        <v>5</v>
      </c>
      <c r="Q6">
        <v>3</v>
      </c>
      <c r="R6" s="2">
        <v>81.89</v>
      </c>
    </row>
    <row r="7" spans="1:18">
      <c r="A7">
        <v>6148</v>
      </c>
      <c r="B7" t="s">
        <v>3627</v>
      </c>
      <c r="C7" s="1">
        <v>43468</v>
      </c>
      <c r="D7">
        <v>53293645</v>
      </c>
      <c r="E7">
        <v>10</v>
      </c>
      <c r="F7">
        <v>3</v>
      </c>
      <c r="G7" s="2">
        <v>19.34</v>
      </c>
      <c r="H7" s="2">
        <v>58.02</v>
      </c>
      <c r="I7" t="s">
        <v>3619</v>
      </c>
      <c r="J7" t="s">
        <v>3635</v>
      </c>
      <c r="K7" t="s">
        <v>3634</v>
      </c>
      <c r="L7">
        <v>7.89</v>
      </c>
      <c r="M7" t="s">
        <v>3622</v>
      </c>
      <c r="N7" t="s">
        <v>3626</v>
      </c>
      <c r="O7" t="s">
        <v>3624</v>
      </c>
      <c r="P7">
        <v>4</v>
      </c>
      <c r="Q7">
        <v>5</v>
      </c>
      <c r="R7" s="2">
        <v>58.02</v>
      </c>
    </row>
    <row r="8" spans="1:18">
      <c r="A8">
        <v>4183</v>
      </c>
      <c r="B8" t="s">
        <v>3627</v>
      </c>
      <c r="C8" s="1">
        <v>43469</v>
      </c>
      <c r="D8">
        <v>22473410</v>
      </c>
      <c r="E8">
        <v>46</v>
      </c>
      <c r="F8">
        <v>2</v>
      </c>
      <c r="G8" s="2">
        <v>9.8800000000000008</v>
      </c>
      <c r="H8" s="2">
        <v>19.760000000000002</v>
      </c>
      <c r="I8" t="s">
        <v>3619</v>
      </c>
      <c r="J8" t="s">
        <v>3636</v>
      </c>
      <c r="K8" t="s">
        <v>3634</v>
      </c>
      <c r="L8">
        <v>1.6</v>
      </c>
      <c r="M8" t="s">
        <v>3622</v>
      </c>
      <c r="N8" t="s">
        <v>3623</v>
      </c>
      <c r="O8" t="s">
        <v>3624</v>
      </c>
      <c r="P8">
        <v>4</v>
      </c>
      <c r="Q8">
        <v>5</v>
      </c>
      <c r="R8" s="2">
        <v>19.760000000000002</v>
      </c>
    </row>
    <row r="9" spans="1:18">
      <c r="A9">
        <v>5979</v>
      </c>
      <c r="B9" t="s">
        <v>3627</v>
      </c>
      <c r="C9" s="1">
        <v>43470</v>
      </c>
      <c r="D9">
        <v>45762453</v>
      </c>
      <c r="E9">
        <v>79</v>
      </c>
      <c r="F9">
        <v>2</v>
      </c>
      <c r="G9" s="2">
        <v>33.28</v>
      </c>
      <c r="H9" s="2">
        <v>66.56</v>
      </c>
      <c r="I9" t="s">
        <v>3625</v>
      </c>
      <c r="J9" t="s">
        <v>3637</v>
      </c>
      <c r="K9" t="s">
        <v>3634</v>
      </c>
      <c r="L9">
        <v>0.11</v>
      </c>
      <c r="M9" t="s">
        <v>3622</v>
      </c>
      <c r="N9" t="s">
        <v>3623</v>
      </c>
      <c r="O9" t="s">
        <v>3624</v>
      </c>
      <c r="P9">
        <v>5</v>
      </c>
      <c r="Q9">
        <v>5</v>
      </c>
      <c r="R9" s="2">
        <v>0</v>
      </c>
    </row>
    <row r="10" spans="1:18">
      <c r="A10">
        <v>7656</v>
      </c>
      <c r="B10" t="s">
        <v>3627</v>
      </c>
      <c r="C10" s="1">
        <v>43470</v>
      </c>
      <c r="D10">
        <v>72918460</v>
      </c>
      <c r="E10">
        <v>91</v>
      </c>
      <c r="F10">
        <v>3</v>
      </c>
      <c r="G10" s="2">
        <v>67.48</v>
      </c>
      <c r="H10" s="2">
        <v>202.44</v>
      </c>
      <c r="I10" t="s">
        <v>3619</v>
      </c>
      <c r="J10" t="s">
        <v>3628</v>
      </c>
      <c r="K10" t="s">
        <v>3629</v>
      </c>
      <c r="L10">
        <v>8.2799999999999994</v>
      </c>
      <c r="M10" t="s">
        <v>3631</v>
      </c>
      <c r="N10" t="s">
        <v>3638</v>
      </c>
      <c r="O10" t="s">
        <v>3624</v>
      </c>
      <c r="P10">
        <v>5</v>
      </c>
      <c r="Q10">
        <v>4</v>
      </c>
      <c r="R10" s="2">
        <v>202.44</v>
      </c>
    </row>
    <row r="11" spans="1:18">
      <c r="A11">
        <v>9953</v>
      </c>
      <c r="B11" t="s">
        <v>3627</v>
      </c>
      <c r="C11" s="1">
        <v>43471</v>
      </c>
      <c r="D11">
        <v>84161141</v>
      </c>
      <c r="E11">
        <v>61</v>
      </c>
      <c r="F11">
        <v>2</v>
      </c>
      <c r="G11" s="2">
        <v>70.34</v>
      </c>
      <c r="H11" s="2">
        <v>140.68</v>
      </c>
      <c r="I11" t="s">
        <v>3625</v>
      </c>
      <c r="J11" t="s">
        <v>3637</v>
      </c>
      <c r="K11" t="s">
        <v>3621</v>
      </c>
      <c r="L11">
        <v>1.61</v>
      </c>
      <c r="M11" t="s">
        <v>3622</v>
      </c>
      <c r="N11" t="s">
        <v>3623</v>
      </c>
      <c r="O11" t="s">
        <v>3624</v>
      </c>
      <c r="P11">
        <v>3</v>
      </c>
      <c r="Q11">
        <v>4</v>
      </c>
      <c r="R11" s="2">
        <v>0</v>
      </c>
    </row>
    <row r="12" spans="1:18">
      <c r="A12">
        <v>1817</v>
      </c>
      <c r="B12" t="s">
        <v>3618</v>
      </c>
      <c r="C12" s="1">
        <v>43472</v>
      </c>
      <c r="D12">
        <v>81218452</v>
      </c>
      <c r="E12">
        <v>31</v>
      </c>
      <c r="F12">
        <v>3</v>
      </c>
      <c r="G12" s="2">
        <v>43.5</v>
      </c>
      <c r="H12" s="2">
        <v>130.5</v>
      </c>
      <c r="I12" t="s">
        <v>3619</v>
      </c>
      <c r="J12" t="s">
        <v>3639</v>
      </c>
      <c r="K12" t="s">
        <v>3621</v>
      </c>
      <c r="L12">
        <v>3.53</v>
      </c>
      <c r="M12" t="s">
        <v>3622</v>
      </c>
      <c r="N12" t="s">
        <v>3623</v>
      </c>
      <c r="O12" t="s">
        <v>3624</v>
      </c>
      <c r="P12">
        <v>3</v>
      </c>
      <c r="Q12">
        <v>5</v>
      </c>
      <c r="R12" s="2">
        <v>130.5</v>
      </c>
    </row>
    <row r="13" spans="1:18">
      <c r="A13">
        <v>6653</v>
      </c>
      <c r="B13" t="s">
        <v>3627</v>
      </c>
      <c r="C13" s="1">
        <v>43472</v>
      </c>
      <c r="D13">
        <v>85161028</v>
      </c>
      <c r="E13">
        <v>33</v>
      </c>
      <c r="F13">
        <v>2</v>
      </c>
      <c r="G13" s="2">
        <v>28.56</v>
      </c>
      <c r="H13" s="2">
        <v>57.12</v>
      </c>
      <c r="I13" t="s">
        <v>3640</v>
      </c>
      <c r="J13" t="s">
        <v>3641</v>
      </c>
      <c r="K13" t="s">
        <v>3629</v>
      </c>
      <c r="L13">
        <v>4.1900000000000004</v>
      </c>
      <c r="M13" t="s">
        <v>3622</v>
      </c>
      <c r="N13" t="s">
        <v>3623</v>
      </c>
      <c r="O13" t="s">
        <v>3642</v>
      </c>
      <c r="P13">
        <v>5</v>
      </c>
      <c r="Q13">
        <v>4</v>
      </c>
      <c r="R13" s="2">
        <v>0</v>
      </c>
    </row>
    <row r="14" spans="1:18">
      <c r="A14">
        <v>5162</v>
      </c>
      <c r="B14" t="s">
        <v>3627</v>
      </c>
      <c r="C14" s="1">
        <v>43473</v>
      </c>
      <c r="D14">
        <v>32023373</v>
      </c>
      <c r="E14">
        <v>57</v>
      </c>
      <c r="F14">
        <v>1</v>
      </c>
      <c r="G14" s="2">
        <v>13.08</v>
      </c>
      <c r="H14" s="2">
        <v>13.08</v>
      </c>
      <c r="I14" t="s">
        <v>3619</v>
      </c>
      <c r="J14" t="s">
        <v>3643</v>
      </c>
      <c r="K14" t="s">
        <v>3634</v>
      </c>
      <c r="L14">
        <v>6.6</v>
      </c>
      <c r="M14" t="s">
        <v>3622</v>
      </c>
      <c r="N14" t="s">
        <v>3626</v>
      </c>
      <c r="O14" t="s">
        <v>3624</v>
      </c>
      <c r="P14">
        <v>5</v>
      </c>
      <c r="Q14">
        <v>5</v>
      </c>
      <c r="R14" s="2">
        <v>13.08</v>
      </c>
    </row>
    <row r="15" spans="1:18">
      <c r="A15">
        <v>4825</v>
      </c>
      <c r="B15" t="s">
        <v>3618</v>
      </c>
      <c r="C15" s="1">
        <v>43474</v>
      </c>
      <c r="D15">
        <v>75330542</v>
      </c>
      <c r="E15">
        <v>97</v>
      </c>
      <c r="F15">
        <v>1</v>
      </c>
      <c r="G15" s="2">
        <v>56.74</v>
      </c>
      <c r="H15" s="2">
        <v>56.74</v>
      </c>
      <c r="I15" t="s">
        <v>3619</v>
      </c>
      <c r="J15" t="s">
        <v>3637</v>
      </c>
      <c r="K15" t="s">
        <v>3634</v>
      </c>
      <c r="L15">
        <v>4.92</v>
      </c>
      <c r="M15" t="s">
        <v>3622</v>
      </c>
      <c r="N15" t="s">
        <v>3623</v>
      </c>
      <c r="O15" t="s">
        <v>3624</v>
      </c>
      <c r="P15">
        <v>5</v>
      </c>
      <c r="Q15">
        <v>5</v>
      </c>
      <c r="R15" s="2">
        <v>56.74</v>
      </c>
    </row>
    <row r="16" spans="1:18">
      <c r="A16">
        <v>1166</v>
      </c>
      <c r="B16" t="s">
        <v>3627</v>
      </c>
      <c r="C16" s="1">
        <v>43474</v>
      </c>
      <c r="D16">
        <v>29669465</v>
      </c>
      <c r="E16">
        <v>22</v>
      </c>
      <c r="F16">
        <v>2</v>
      </c>
      <c r="G16" s="2">
        <v>41.48</v>
      </c>
      <c r="H16" s="2">
        <v>82.96</v>
      </c>
      <c r="I16" t="s">
        <v>3619</v>
      </c>
      <c r="J16" t="s">
        <v>3637</v>
      </c>
      <c r="K16" t="s">
        <v>3629</v>
      </c>
      <c r="L16">
        <v>8.14</v>
      </c>
      <c r="M16" t="s">
        <v>3622</v>
      </c>
      <c r="N16" t="s">
        <v>3626</v>
      </c>
      <c r="O16" t="s">
        <v>3624</v>
      </c>
      <c r="P16">
        <v>4</v>
      </c>
      <c r="Q16">
        <v>5</v>
      </c>
      <c r="R16" s="2">
        <v>82.96</v>
      </c>
    </row>
    <row r="17" spans="1:18">
      <c r="A17">
        <v>8000</v>
      </c>
      <c r="B17" t="s">
        <v>3618</v>
      </c>
      <c r="C17" s="1">
        <v>43475</v>
      </c>
      <c r="D17">
        <v>68975681</v>
      </c>
      <c r="E17">
        <v>84</v>
      </c>
      <c r="F17">
        <v>3</v>
      </c>
      <c r="G17" s="2">
        <v>32.880000000000003</v>
      </c>
      <c r="H17" s="2">
        <v>98.64</v>
      </c>
      <c r="I17" t="s">
        <v>3625</v>
      </c>
      <c r="J17" t="s">
        <v>3633</v>
      </c>
      <c r="K17" t="s">
        <v>3621</v>
      </c>
      <c r="L17">
        <v>5.78</v>
      </c>
      <c r="M17" t="s">
        <v>3622</v>
      </c>
      <c r="N17" t="s">
        <v>3626</v>
      </c>
      <c r="O17" t="s">
        <v>3624</v>
      </c>
      <c r="P17">
        <v>5</v>
      </c>
      <c r="Q17">
        <v>4</v>
      </c>
      <c r="R17" s="2">
        <v>0</v>
      </c>
    </row>
    <row r="18" spans="1:18">
      <c r="A18">
        <v>1712</v>
      </c>
      <c r="B18" t="s">
        <v>3627</v>
      </c>
      <c r="C18" s="1">
        <v>43475</v>
      </c>
      <c r="D18">
        <v>14535740</v>
      </c>
      <c r="E18">
        <v>9</v>
      </c>
      <c r="F18">
        <v>1</v>
      </c>
      <c r="G18" s="2">
        <v>73.83</v>
      </c>
      <c r="H18" s="2">
        <v>73.83</v>
      </c>
      <c r="I18" t="s">
        <v>3619</v>
      </c>
      <c r="J18" t="s">
        <v>3641</v>
      </c>
      <c r="K18" t="s">
        <v>3629</v>
      </c>
      <c r="L18">
        <v>3.47</v>
      </c>
      <c r="M18" t="s">
        <v>3622</v>
      </c>
      <c r="N18" t="s">
        <v>3626</v>
      </c>
      <c r="O18" t="s">
        <v>3624</v>
      </c>
      <c r="P18">
        <v>5</v>
      </c>
      <c r="Q18">
        <v>4</v>
      </c>
      <c r="R18" s="2">
        <v>73.83</v>
      </c>
    </row>
    <row r="19" spans="1:18">
      <c r="A19">
        <v>6399</v>
      </c>
      <c r="B19" t="s">
        <v>3627</v>
      </c>
      <c r="C19" s="1">
        <v>43476</v>
      </c>
      <c r="D19">
        <v>29415165</v>
      </c>
      <c r="E19">
        <v>39</v>
      </c>
      <c r="F19">
        <v>3</v>
      </c>
      <c r="G19" s="2">
        <v>41.61</v>
      </c>
      <c r="H19" s="2">
        <v>124.83</v>
      </c>
      <c r="I19" t="s">
        <v>3619</v>
      </c>
      <c r="J19" t="s">
        <v>3644</v>
      </c>
      <c r="K19" t="s">
        <v>3634</v>
      </c>
      <c r="L19">
        <v>8.4499999999999993</v>
      </c>
      <c r="M19" t="s">
        <v>3622</v>
      </c>
      <c r="N19" t="s">
        <v>3623</v>
      </c>
      <c r="O19" t="s">
        <v>3624</v>
      </c>
      <c r="P19">
        <v>4</v>
      </c>
      <c r="Q19">
        <v>5</v>
      </c>
      <c r="R19" s="2">
        <v>124.83</v>
      </c>
    </row>
    <row r="20" spans="1:18">
      <c r="A20">
        <v>6379</v>
      </c>
      <c r="B20" t="s">
        <v>3627</v>
      </c>
      <c r="C20" s="1">
        <v>43476</v>
      </c>
      <c r="D20">
        <v>97024423</v>
      </c>
      <c r="E20">
        <v>30</v>
      </c>
      <c r="F20">
        <v>2</v>
      </c>
      <c r="G20" s="2">
        <v>6.08</v>
      </c>
      <c r="H20" s="2">
        <v>12.16</v>
      </c>
      <c r="I20" t="s">
        <v>3645</v>
      </c>
      <c r="J20" t="s">
        <v>3636</v>
      </c>
      <c r="K20" t="s">
        <v>3621</v>
      </c>
      <c r="L20">
        <v>8.25</v>
      </c>
      <c r="M20" t="s">
        <v>3622</v>
      </c>
      <c r="N20" t="s">
        <v>3626</v>
      </c>
      <c r="O20" t="s">
        <v>3646</v>
      </c>
      <c r="P20">
        <v>3</v>
      </c>
      <c r="Q20">
        <v>5</v>
      </c>
      <c r="R20" s="2">
        <v>0</v>
      </c>
    </row>
    <row r="21" spans="1:18">
      <c r="A21">
        <v>3256</v>
      </c>
      <c r="B21" t="s">
        <v>3618</v>
      </c>
      <c r="C21" s="1">
        <v>43476</v>
      </c>
      <c r="D21">
        <v>73294466</v>
      </c>
      <c r="E21">
        <v>43</v>
      </c>
      <c r="F21">
        <v>2</v>
      </c>
      <c r="G21" s="2">
        <v>30.66</v>
      </c>
      <c r="H21" s="2">
        <v>61.32</v>
      </c>
      <c r="I21" t="s">
        <v>3619</v>
      </c>
      <c r="J21" t="s">
        <v>3637</v>
      </c>
      <c r="K21" t="s">
        <v>3621</v>
      </c>
      <c r="L21">
        <v>8.17</v>
      </c>
      <c r="M21" t="s">
        <v>3622</v>
      </c>
      <c r="N21" t="s">
        <v>3626</v>
      </c>
      <c r="O21" t="s">
        <v>3624</v>
      </c>
      <c r="P21">
        <v>5</v>
      </c>
      <c r="Q21">
        <v>3</v>
      </c>
      <c r="R21" s="2">
        <v>61.32</v>
      </c>
    </row>
    <row r="22" spans="1:18">
      <c r="A22">
        <v>7692</v>
      </c>
      <c r="B22" t="s">
        <v>3627</v>
      </c>
      <c r="C22" s="1">
        <v>43477</v>
      </c>
      <c r="D22">
        <v>98393960</v>
      </c>
      <c r="E22">
        <v>29</v>
      </c>
      <c r="F22">
        <v>1</v>
      </c>
      <c r="G22" s="2">
        <v>1.91</v>
      </c>
      <c r="H22" s="2">
        <v>1.91</v>
      </c>
      <c r="I22" t="s">
        <v>3619</v>
      </c>
      <c r="J22" t="s">
        <v>3639</v>
      </c>
      <c r="K22" t="s">
        <v>3634</v>
      </c>
      <c r="L22">
        <v>2.56</v>
      </c>
      <c r="M22" t="s">
        <v>3631</v>
      </c>
      <c r="N22" t="s">
        <v>3638</v>
      </c>
      <c r="O22" t="s">
        <v>3647</v>
      </c>
      <c r="P22">
        <v>5</v>
      </c>
      <c r="Q22">
        <v>4</v>
      </c>
      <c r="R22" s="2">
        <v>1.91</v>
      </c>
    </row>
    <row r="23" spans="1:18">
      <c r="A23">
        <v>3440</v>
      </c>
      <c r="B23" t="s">
        <v>3627</v>
      </c>
      <c r="C23" s="1">
        <v>43478</v>
      </c>
      <c r="D23">
        <v>33590014</v>
      </c>
      <c r="E23">
        <v>15</v>
      </c>
      <c r="F23">
        <v>1</v>
      </c>
      <c r="G23" s="2">
        <v>6.32</v>
      </c>
      <c r="H23" s="2">
        <v>6.32</v>
      </c>
      <c r="I23" t="s">
        <v>3619</v>
      </c>
      <c r="J23" t="s">
        <v>3641</v>
      </c>
      <c r="K23" t="s">
        <v>3629</v>
      </c>
      <c r="L23">
        <v>0.6</v>
      </c>
      <c r="M23" t="s">
        <v>3622</v>
      </c>
      <c r="N23" t="s">
        <v>3626</v>
      </c>
      <c r="O23" t="s">
        <v>3624</v>
      </c>
      <c r="P23">
        <v>4</v>
      </c>
      <c r="Q23">
        <v>5</v>
      </c>
      <c r="R23" s="2">
        <v>6.32</v>
      </c>
    </row>
    <row r="24" spans="1:18">
      <c r="A24">
        <v>5330</v>
      </c>
      <c r="B24" t="s">
        <v>3618</v>
      </c>
      <c r="C24" s="1">
        <v>43478</v>
      </c>
      <c r="D24">
        <v>96617596</v>
      </c>
      <c r="E24">
        <v>56</v>
      </c>
      <c r="F24">
        <v>3</v>
      </c>
      <c r="G24" s="2">
        <v>87.34</v>
      </c>
      <c r="H24" s="2">
        <v>262.02</v>
      </c>
      <c r="I24" t="s">
        <v>3619</v>
      </c>
      <c r="J24" t="s">
        <v>3648</v>
      </c>
      <c r="K24" t="s">
        <v>3629</v>
      </c>
      <c r="L24">
        <v>3.21</v>
      </c>
      <c r="M24" t="s">
        <v>3631</v>
      </c>
      <c r="N24" t="s">
        <v>3638</v>
      </c>
      <c r="O24" t="s">
        <v>3624</v>
      </c>
      <c r="P24">
        <v>5</v>
      </c>
      <c r="Q24">
        <v>4</v>
      </c>
      <c r="R24" s="2">
        <v>262.02</v>
      </c>
    </row>
    <row r="25" spans="1:18">
      <c r="A25">
        <v>5663</v>
      </c>
      <c r="B25" t="s">
        <v>3618</v>
      </c>
      <c r="C25" s="1">
        <v>43478</v>
      </c>
      <c r="D25">
        <v>64683713</v>
      </c>
      <c r="E25">
        <v>54</v>
      </c>
      <c r="F25">
        <v>1</v>
      </c>
      <c r="G25" s="2">
        <v>90.78</v>
      </c>
      <c r="H25" s="2">
        <v>90.78</v>
      </c>
      <c r="I25" t="s">
        <v>3619</v>
      </c>
      <c r="J25" t="s">
        <v>3649</v>
      </c>
      <c r="K25" t="s">
        <v>3629</v>
      </c>
      <c r="L25">
        <v>0.79</v>
      </c>
      <c r="M25" t="s">
        <v>3622</v>
      </c>
      <c r="N25" t="s">
        <v>3626</v>
      </c>
      <c r="O25" t="s">
        <v>3624</v>
      </c>
      <c r="P25">
        <v>5</v>
      </c>
      <c r="Q25">
        <v>5</v>
      </c>
      <c r="R25" s="2">
        <v>90.78</v>
      </c>
    </row>
    <row r="26" spans="1:18">
      <c r="A26">
        <v>1385</v>
      </c>
      <c r="B26" t="s">
        <v>3627</v>
      </c>
      <c r="C26" s="1">
        <v>43478</v>
      </c>
      <c r="D26">
        <v>46115974</v>
      </c>
      <c r="E26">
        <v>96</v>
      </c>
      <c r="F26">
        <v>3</v>
      </c>
      <c r="G26" s="2">
        <v>36.96</v>
      </c>
      <c r="H26" s="2">
        <v>110.88</v>
      </c>
      <c r="I26" t="s">
        <v>3619</v>
      </c>
      <c r="J26" t="s">
        <v>3637</v>
      </c>
      <c r="K26" t="s">
        <v>3629</v>
      </c>
      <c r="L26">
        <v>6.04</v>
      </c>
      <c r="M26" t="s">
        <v>3631</v>
      </c>
      <c r="N26" t="s">
        <v>3638</v>
      </c>
      <c r="O26" t="s">
        <v>3647</v>
      </c>
      <c r="P26">
        <v>3</v>
      </c>
      <c r="Q26">
        <v>2</v>
      </c>
      <c r="R26" s="2">
        <v>110.88</v>
      </c>
    </row>
    <row r="27" spans="1:18">
      <c r="A27">
        <v>9551</v>
      </c>
      <c r="B27" t="s">
        <v>3627</v>
      </c>
      <c r="C27" s="1">
        <v>43479</v>
      </c>
      <c r="D27">
        <v>27274542</v>
      </c>
      <c r="E27">
        <v>61</v>
      </c>
      <c r="F27">
        <v>1</v>
      </c>
      <c r="G27" s="2">
        <v>70.34</v>
      </c>
      <c r="H27" s="2">
        <v>70.34</v>
      </c>
      <c r="I27" t="s">
        <v>3640</v>
      </c>
      <c r="J27" t="s">
        <v>3650</v>
      </c>
      <c r="K27" t="s">
        <v>3634</v>
      </c>
      <c r="L27">
        <v>1.88</v>
      </c>
      <c r="M27" t="s">
        <v>3622</v>
      </c>
      <c r="N27" t="s">
        <v>3623</v>
      </c>
      <c r="O27" t="s">
        <v>3624</v>
      </c>
      <c r="P27">
        <v>5</v>
      </c>
      <c r="Q27">
        <v>3</v>
      </c>
      <c r="R27" s="2">
        <v>0</v>
      </c>
    </row>
    <row r="28" spans="1:18">
      <c r="A28">
        <v>8724</v>
      </c>
      <c r="B28" t="s">
        <v>3618</v>
      </c>
      <c r="C28" s="1">
        <v>43479</v>
      </c>
      <c r="D28">
        <v>23525893</v>
      </c>
      <c r="E28">
        <v>24</v>
      </c>
      <c r="F28">
        <v>2</v>
      </c>
      <c r="G28" s="2">
        <v>99.58</v>
      </c>
      <c r="H28" s="2">
        <v>199.16</v>
      </c>
      <c r="I28" t="s">
        <v>3619</v>
      </c>
      <c r="J28" t="s">
        <v>3628</v>
      </c>
      <c r="K28" t="s">
        <v>3621</v>
      </c>
      <c r="L28">
        <v>0.3</v>
      </c>
      <c r="M28" t="s">
        <v>3622</v>
      </c>
      <c r="N28" t="s">
        <v>3623</v>
      </c>
      <c r="O28" t="s">
        <v>3624</v>
      </c>
      <c r="P28">
        <v>5</v>
      </c>
      <c r="Q28">
        <v>4</v>
      </c>
      <c r="R28" s="2">
        <v>199.16</v>
      </c>
    </row>
    <row r="29" spans="1:18">
      <c r="A29">
        <v>5213</v>
      </c>
      <c r="B29" t="s">
        <v>3618</v>
      </c>
      <c r="C29" s="1">
        <v>43480</v>
      </c>
      <c r="D29">
        <v>63003930</v>
      </c>
      <c r="E29">
        <v>12</v>
      </c>
      <c r="F29">
        <v>3</v>
      </c>
      <c r="G29" s="2">
        <v>86.11</v>
      </c>
      <c r="H29" s="2">
        <v>258.33</v>
      </c>
      <c r="I29" t="s">
        <v>3619</v>
      </c>
      <c r="J29" t="s">
        <v>3651</v>
      </c>
      <c r="K29" t="s">
        <v>3621</v>
      </c>
      <c r="L29">
        <v>8.7100000000000009</v>
      </c>
      <c r="M29" t="s">
        <v>3622</v>
      </c>
      <c r="N29" t="s">
        <v>3623</v>
      </c>
      <c r="O29" t="s">
        <v>3624</v>
      </c>
      <c r="P29">
        <v>5</v>
      </c>
      <c r="Q29">
        <v>4</v>
      </c>
      <c r="R29" s="2">
        <v>258.33</v>
      </c>
    </row>
    <row r="30" spans="1:18">
      <c r="A30">
        <v>3313</v>
      </c>
      <c r="B30" t="s">
        <v>3627</v>
      </c>
      <c r="C30" s="1">
        <v>43481</v>
      </c>
      <c r="D30">
        <v>41087733</v>
      </c>
      <c r="E30">
        <v>90</v>
      </c>
      <c r="F30">
        <v>2</v>
      </c>
      <c r="G30" s="2">
        <v>21.51</v>
      </c>
      <c r="H30" s="2">
        <v>43.02</v>
      </c>
      <c r="I30" t="s">
        <v>3619</v>
      </c>
      <c r="J30" t="s">
        <v>3620</v>
      </c>
      <c r="K30" t="s">
        <v>3629</v>
      </c>
      <c r="L30">
        <v>3.59</v>
      </c>
      <c r="M30" t="s">
        <v>3622</v>
      </c>
      <c r="N30" t="s">
        <v>3626</v>
      </c>
      <c r="O30" t="s">
        <v>3646</v>
      </c>
      <c r="P30">
        <v>5</v>
      </c>
      <c r="Q30">
        <v>4</v>
      </c>
      <c r="R30" s="2">
        <v>43.02</v>
      </c>
    </row>
    <row r="31" spans="1:18">
      <c r="A31">
        <v>4243</v>
      </c>
      <c r="B31" t="s">
        <v>3618</v>
      </c>
      <c r="C31" s="1">
        <v>43482</v>
      </c>
      <c r="D31">
        <v>78577841</v>
      </c>
      <c r="E31">
        <v>84</v>
      </c>
      <c r="F31">
        <v>1</v>
      </c>
      <c r="G31" s="2">
        <v>32.880000000000003</v>
      </c>
      <c r="H31" s="2">
        <v>32.880000000000003</v>
      </c>
      <c r="I31" t="s">
        <v>3625</v>
      </c>
      <c r="J31" t="s">
        <v>3628</v>
      </c>
      <c r="K31" t="s">
        <v>3629</v>
      </c>
      <c r="L31">
        <v>8.09</v>
      </c>
      <c r="M31" t="s">
        <v>3622</v>
      </c>
      <c r="N31" t="s">
        <v>3626</v>
      </c>
      <c r="O31" t="s">
        <v>3624</v>
      </c>
      <c r="P31">
        <v>5</v>
      </c>
      <c r="Q31">
        <v>4</v>
      </c>
      <c r="R31" s="2">
        <v>0</v>
      </c>
    </row>
    <row r="32" spans="1:18">
      <c r="A32">
        <v>1356</v>
      </c>
      <c r="B32" t="s">
        <v>3627</v>
      </c>
      <c r="C32" s="1">
        <v>43482</v>
      </c>
      <c r="D32">
        <v>89821265</v>
      </c>
      <c r="E32">
        <v>40</v>
      </c>
      <c r="F32">
        <v>3</v>
      </c>
      <c r="G32" s="2">
        <v>89.85</v>
      </c>
      <c r="H32" s="2">
        <v>269.55</v>
      </c>
      <c r="I32" t="s">
        <v>3619</v>
      </c>
      <c r="J32" t="s">
        <v>3649</v>
      </c>
      <c r="K32" t="s">
        <v>3634</v>
      </c>
      <c r="L32">
        <v>8.73</v>
      </c>
      <c r="M32" t="s">
        <v>3622</v>
      </c>
      <c r="N32" t="s">
        <v>3623</v>
      </c>
      <c r="O32" t="s">
        <v>3642</v>
      </c>
      <c r="P32">
        <v>4</v>
      </c>
      <c r="Q32">
        <v>4</v>
      </c>
      <c r="R32" s="2">
        <v>269.55</v>
      </c>
    </row>
    <row r="33" spans="1:18">
      <c r="A33">
        <v>3543</v>
      </c>
      <c r="B33" t="s">
        <v>3618</v>
      </c>
      <c r="C33" s="1">
        <v>43483</v>
      </c>
      <c r="D33">
        <v>20166192</v>
      </c>
      <c r="E33">
        <v>24</v>
      </c>
      <c r="F33">
        <v>3</v>
      </c>
      <c r="G33" s="2">
        <v>99.58</v>
      </c>
      <c r="H33" s="2">
        <v>298.74</v>
      </c>
      <c r="I33" t="s">
        <v>3625</v>
      </c>
      <c r="J33" t="s">
        <v>3628</v>
      </c>
      <c r="K33" t="s">
        <v>3629</v>
      </c>
      <c r="L33">
        <v>4.21</v>
      </c>
      <c r="M33" t="s">
        <v>3622</v>
      </c>
      <c r="N33" t="s">
        <v>3623</v>
      </c>
      <c r="O33" t="s">
        <v>3624</v>
      </c>
      <c r="P33">
        <v>5</v>
      </c>
      <c r="Q33">
        <v>2</v>
      </c>
      <c r="R33" s="2">
        <v>0</v>
      </c>
    </row>
    <row r="34" spans="1:18">
      <c r="A34">
        <v>5301</v>
      </c>
      <c r="B34" t="s">
        <v>3618</v>
      </c>
      <c r="C34" s="1">
        <v>43483</v>
      </c>
      <c r="D34">
        <v>33956582</v>
      </c>
      <c r="E34">
        <v>60</v>
      </c>
      <c r="F34">
        <v>1</v>
      </c>
      <c r="G34" s="2">
        <v>91.28</v>
      </c>
      <c r="H34" s="2">
        <v>91.28</v>
      </c>
      <c r="I34" t="s">
        <v>3619</v>
      </c>
      <c r="J34" t="s">
        <v>3649</v>
      </c>
      <c r="K34" t="s">
        <v>3629</v>
      </c>
      <c r="L34">
        <v>1.71</v>
      </c>
      <c r="M34" t="s">
        <v>3622</v>
      </c>
      <c r="N34" t="s">
        <v>3626</v>
      </c>
      <c r="O34" t="s">
        <v>3624</v>
      </c>
      <c r="P34">
        <v>4</v>
      </c>
      <c r="Q34">
        <v>5</v>
      </c>
      <c r="R34" s="2">
        <v>91.28</v>
      </c>
    </row>
    <row r="35" spans="1:18">
      <c r="A35">
        <v>1847</v>
      </c>
      <c r="B35" t="s">
        <v>3618</v>
      </c>
      <c r="C35" s="1">
        <v>43484</v>
      </c>
      <c r="D35">
        <v>85343805</v>
      </c>
      <c r="E35">
        <v>49</v>
      </c>
      <c r="F35">
        <v>3</v>
      </c>
      <c r="G35" s="2">
        <v>99.72</v>
      </c>
      <c r="H35" s="2">
        <v>299.16000000000003</v>
      </c>
      <c r="I35" t="s">
        <v>3619</v>
      </c>
      <c r="J35" t="s">
        <v>3652</v>
      </c>
      <c r="K35" t="s">
        <v>3621</v>
      </c>
      <c r="L35">
        <v>5.43</v>
      </c>
      <c r="M35" t="s">
        <v>3622</v>
      </c>
      <c r="N35" t="s">
        <v>3623</v>
      </c>
      <c r="O35" t="s">
        <v>3624</v>
      </c>
      <c r="P35">
        <v>5</v>
      </c>
      <c r="Q35">
        <v>4</v>
      </c>
      <c r="R35" s="2">
        <v>299.16000000000003</v>
      </c>
    </row>
    <row r="36" spans="1:18">
      <c r="A36">
        <v>8180</v>
      </c>
      <c r="B36" t="s">
        <v>3627</v>
      </c>
      <c r="C36" s="1">
        <v>43484</v>
      </c>
      <c r="D36">
        <v>89023504</v>
      </c>
      <c r="E36">
        <v>19</v>
      </c>
      <c r="F36">
        <v>3</v>
      </c>
      <c r="G36" s="2">
        <v>13.2</v>
      </c>
      <c r="H36" s="2">
        <v>39.6</v>
      </c>
      <c r="I36" t="s">
        <v>3619</v>
      </c>
      <c r="J36" t="s">
        <v>3643</v>
      </c>
      <c r="K36" t="s">
        <v>3634</v>
      </c>
      <c r="L36">
        <v>2.69</v>
      </c>
      <c r="M36" t="s">
        <v>3622</v>
      </c>
      <c r="N36" t="s">
        <v>3626</v>
      </c>
      <c r="O36" t="s">
        <v>3624</v>
      </c>
      <c r="P36">
        <v>3</v>
      </c>
      <c r="Q36">
        <v>1</v>
      </c>
      <c r="R36" s="2">
        <v>39.6</v>
      </c>
    </row>
    <row r="37" spans="1:18">
      <c r="A37">
        <v>2050</v>
      </c>
      <c r="B37" t="s">
        <v>3627</v>
      </c>
      <c r="C37" s="1">
        <v>43485</v>
      </c>
      <c r="D37">
        <v>31556200</v>
      </c>
      <c r="E37">
        <v>69</v>
      </c>
      <c r="F37">
        <v>2</v>
      </c>
      <c r="G37" s="2">
        <v>96.47</v>
      </c>
      <c r="H37" s="2">
        <v>192.94</v>
      </c>
      <c r="I37" t="s">
        <v>3645</v>
      </c>
      <c r="J37" t="s">
        <v>3643</v>
      </c>
      <c r="K37" t="s">
        <v>3634</v>
      </c>
      <c r="L37">
        <v>5.42</v>
      </c>
      <c r="M37" t="s">
        <v>3631</v>
      </c>
      <c r="N37" t="s">
        <v>3632</v>
      </c>
      <c r="O37" t="s">
        <v>3624</v>
      </c>
      <c r="P37">
        <v>5</v>
      </c>
      <c r="Q37">
        <v>5</v>
      </c>
      <c r="R37" s="2">
        <v>0</v>
      </c>
    </row>
    <row r="38" spans="1:18">
      <c r="A38">
        <v>6670</v>
      </c>
      <c r="B38" t="s">
        <v>3627</v>
      </c>
      <c r="C38" s="1">
        <v>43485</v>
      </c>
      <c r="D38">
        <v>35445083</v>
      </c>
      <c r="E38">
        <v>9</v>
      </c>
      <c r="F38">
        <v>3</v>
      </c>
      <c r="G38" s="2">
        <v>73.83</v>
      </c>
      <c r="H38" s="2">
        <v>221.49</v>
      </c>
      <c r="I38" t="s">
        <v>3619</v>
      </c>
      <c r="J38" t="s">
        <v>3653</v>
      </c>
      <c r="K38" t="s">
        <v>3621</v>
      </c>
      <c r="L38">
        <v>3.22</v>
      </c>
      <c r="M38" t="s">
        <v>3631</v>
      </c>
      <c r="N38" t="s">
        <v>3638</v>
      </c>
      <c r="O38" t="s">
        <v>3624</v>
      </c>
      <c r="P38">
        <v>5</v>
      </c>
      <c r="Q38">
        <v>4</v>
      </c>
      <c r="R38" s="2">
        <v>221.49</v>
      </c>
    </row>
    <row r="39" spans="1:18">
      <c r="A39">
        <v>1919</v>
      </c>
      <c r="B39" t="s">
        <v>3618</v>
      </c>
      <c r="C39" s="1">
        <v>43486</v>
      </c>
      <c r="D39">
        <v>50539359</v>
      </c>
      <c r="E39">
        <v>23</v>
      </c>
      <c r="F39">
        <v>3</v>
      </c>
      <c r="G39" s="2">
        <v>95.72</v>
      </c>
      <c r="H39" s="2">
        <v>287.16000000000003</v>
      </c>
      <c r="I39" t="s">
        <v>3619</v>
      </c>
      <c r="J39" t="s">
        <v>3654</v>
      </c>
      <c r="K39" t="s">
        <v>3621</v>
      </c>
      <c r="L39">
        <v>7.98</v>
      </c>
      <c r="M39" t="s">
        <v>3622</v>
      </c>
      <c r="N39" t="s">
        <v>3626</v>
      </c>
      <c r="O39" t="s">
        <v>3646</v>
      </c>
      <c r="P39">
        <v>5</v>
      </c>
      <c r="Q39">
        <v>3</v>
      </c>
      <c r="R39" s="2">
        <v>287.16000000000003</v>
      </c>
    </row>
    <row r="40" spans="1:18">
      <c r="A40">
        <v>1972</v>
      </c>
      <c r="B40" t="s">
        <v>3627</v>
      </c>
      <c r="C40" s="1">
        <v>43486</v>
      </c>
      <c r="D40">
        <v>24547944</v>
      </c>
      <c r="E40">
        <v>17</v>
      </c>
      <c r="F40">
        <v>2</v>
      </c>
      <c r="G40" s="2">
        <v>18.86</v>
      </c>
      <c r="H40" s="2">
        <v>37.72</v>
      </c>
      <c r="I40" t="s">
        <v>3625</v>
      </c>
      <c r="J40" t="s">
        <v>3644</v>
      </c>
      <c r="K40" t="s">
        <v>3634</v>
      </c>
      <c r="L40">
        <v>6.54</v>
      </c>
      <c r="M40" t="s">
        <v>3622</v>
      </c>
      <c r="N40" t="s">
        <v>3626</v>
      </c>
      <c r="O40" t="s">
        <v>3646</v>
      </c>
      <c r="P40">
        <v>3</v>
      </c>
      <c r="Q40">
        <v>5</v>
      </c>
      <c r="R40" s="2">
        <v>0</v>
      </c>
    </row>
    <row r="41" spans="1:18">
      <c r="A41">
        <v>2396</v>
      </c>
      <c r="B41" t="s">
        <v>3618</v>
      </c>
      <c r="C41" s="1">
        <v>43487</v>
      </c>
      <c r="D41">
        <v>71200221</v>
      </c>
      <c r="E41">
        <v>10</v>
      </c>
      <c r="F41">
        <v>1</v>
      </c>
      <c r="G41" s="2">
        <v>19.34</v>
      </c>
      <c r="H41" s="2">
        <v>19.34</v>
      </c>
      <c r="I41" t="s">
        <v>3619</v>
      </c>
      <c r="J41" t="s">
        <v>3637</v>
      </c>
      <c r="K41" t="s">
        <v>3634</v>
      </c>
      <c r="L41">
        <v>4.28</v>
      </c>
      <c r="M41" t="s">
        <v>3622</v>
      </c>
      <c r="N41" t="s">
        <v>3626</v>
      </c>
      <c r="O41" t="s">
        <v>3646</v>
      </c>
      <c r="P41">
        <v>4</v>
      </c>
      <c r="Q41">
        <v>5</v>
      </c>
      <c r="R41" s="2">
        <v>19.34</v>
      </c>
    </row>
    <row r="42" spans="1:18">
      <c r="A42">
        <v>9792</v>
      </c>
      <c r="B42" t="s">
        <v>3618</v>
      </c>
      <c r="C42" s="1">
        <v>43488</v>
      </c>
      <c r="D42">
        <v>46052212</v>
      </c>
      <c r="E42">
        <v>60</v>
      </c>
      <c r="F42">
        <v>2</v>
      </c>
      <c r="G42" s="2">
        <v>91.28</v>
      </c>
      <c r="H42" s="2">
        <v>182.56</v>
      </c>
      <c r="I42" t="s">
        <v>3619</v>
      </c>
      <c r="J42" t="s">
        <v>3639</v>
      </c>
      <c r="K42" t="s">
        <v>3634</v>
      </c>
      <c r="L42">
        <v>0.74</v>
      </c>
      <c r="M42" t="s">
        <v>3622</v>
      </c>
      <c r="N42" t="s">
        <v>3623</v>
      </c>
      <c r="O42" t="s">
        <v>3624</v>
      </c>
      <c r="P42">
        <v>5</v>
      </c>
      <c r="Q42">
        <v>4</v>
      </c>
      <c r="R42" s="2">
        <v>182.56</v>
      </c>
    </row>
    <row r="43" spans="1:18">
      <c r="A43">
        <v>7118</v>
      </c>
      <c r="B43" t="s">
        <v>3618</v>
      </c>
      <c r="C43" s="1">
        <v>43488</v>
      </c>
      <c r="D43">
        <v>73826943</v>
      </c>
      <c r="E43">
        <v>76</v>
      </c>
      <c r="F43">
        <v>3</v>
      </c>
      <c r="G43" s="2">
        <v>76.67</v>
      </c>
      <c r="H43" s="2">
        <v>230.01</v>
      </c>
      <c r="I43" t="s">
        <v>3625</v>
      </c>
      <c r="J43" t="s">
        <v>3644</v>
      </c>
      <c r="K43" t="s">
        <v>3629</v>
      </c>
      <c r="L43">
        <v>0.65</v>
      </c>
      <c r="M43" t="s">
        <v>3631</v>
      </c>
      <c r="N43" t="s">
        <v>3632</v>
      </c>
      <c r="O43" t="s">
        <v>3624</v>
      </c>
      <c r="P43">
        <v>5</v>
      </c>
      <c r="Q43">
        <v>4</v>
      </c>
      <c r="R43" s="2">
        <v>0</v>
      </c>
    </row>
    <row r="44" spans="1:18">
      <c r="A44">
        <v>1990</v>
      </c>
      <c r="B44" t="s">
        <v>3618</v>
      </c>
      <c r="C44" s="1">
        <v>43489</v>
      </c>
      <c r="D44">
        <v>91309063</v>
      </c>
      <c r="E44">
        <v>85</v>
      </c>
      <c r="F44">
        <v>1</v>
      </c>
      <c r="G44" s="2">
        <v>68.31</v>
      </c>
      <c r="H44" s="2">
        <v>68.31</v>
      </c>
      <c r="I44" t="s">
        <v>3619</v>
      </c>
      <c r="J44" t="s">
        <v>3639</v>
      </c>
      <c r="K44" t="s">
        <v>3634</v>
      </c>
      <c r="L44">
        <v>8.32</v>
      </c>
      <c r="M44" t="s">
        <v>3622</v>
      </c>
      <c r="N44" t="s">
        <v>3626</v>
      </c>
      <c r="O44" t="s">
        <v>3624</v>
      </c>
      <c r="P44">
        <v>4</v>
      </c>
      <c r="Q44">
        <v>5</v>
      </c>
      <c r="R44" s="2">
        <v>68.31</v>
      </c>
    </row>
    <row r="45" spans="1:18">
      <c r="A45">
        <v>6002</v>
      </c>
      <c r="B45" t="s">
        <v>3627</v>
      </c>
      <c r="C45" s="1">
        <v>43489</v>
      </c>
      <c r="D45">
        <v>92733022</v>
      </c>
      <c r="E45">
        <v>97</v>
      </c>
      <c r="F45">
        <v>2</v>
      </c>
      <c r="G45" s="2">
        <v>56.74</v>
      </c>
      <c r="H45" s="2">
        <v>113.48</v>
      </c>
      <c r="I45" t="s">
        <v>3625</v>
      </c>
      <c r="J45" t="s">
        <v>3655</v>
      </c>
      <c r="K45" t="s">
        <v>3621</v>
      </c>
      <c r="L45">
        <v>8.4600000000000009</v>
      </c>
      <c r="M45" t="s">
        <v>3622</v>
      </c>
      <c r="N45" t="s">
        <v>3623</v>
      </c>
      <c r="O45" t="s">
        <v>3624</v>
      </c>
      <c r="P45">
        <v>4</v>
      </c>
      <c r="Q45">
        <v>3</v>
      </c>
      <c r="R45" s="2">
        <v>0</v>
      </c>
    </row>
    <row r="46" spans="1:18">
      <c r="A46">
        <v>5822</v>
      </c>
      <c r="B46" t="s">
        <v>3618</v>
      </c>
      <c r="C46" s="1">
        <v>43490</v>
      </c>
      <c r="D46">
        <v>81706166</v>
      </c>
      <c r="E46">
        <v>24</v>
      </c>
      <c r="F46">
        <v>1</v>
      </c>
      <c r="G46" s="2">
        <v>99.58</v>
      </c>
      <c r="H46" s="2">
        <v>99.58</v>
      </c>
      <c r="I46" t="s">
        <v>3645</v>
      </c>
      <c r="J46" t="s">
        <v>3636</v>
      </c>
      <c r="K46" t="s">
        <v>3621</v>
      </c>
      <c r="L46">
        <v>3.83</v>
      </c>
      <c r="M46" t="s">
        <v>3622</v>
      </c>
      <c r="N46" t="s">
        <v>3626</v>
      </c>
      <c r="O46" t="s">
        <v>3624</v>
      </c>
      <c r="P46">
        <v>5</v>
      </c>
      <c r="Q46">
        <v>4</v>
      </c>
      <c r="R46" s="2">
        <v>0</v>
      </c>
    </row>
    <row r="47" spans="1:18">
      <c r="A47">
        <v>8837</v>
      </c>
      <c r="B47" t="s">
        <v>3627</v>
      </c>
      <c r="C47" s="1">
        <v>43491</v>
      </c>
      <c r="D47">
        <v>79074150</v>
      </c>
      <c r="E47">
        <v>61</v>
      </c>
      <c r="F47">
        <v>2</v>
      </c>
      <c r="G47" s="2">
        <v>70.34</v>
      </c>
      <c r="H47" s="2">
        <v>140.68</v>
      </c>
      <c r="I47" t="s">
        <v>3619</v>
      </c>
      <c r="J47" t="s">
        <v>3628</v>
      </c>
      <c r="K47" t="s">
        <v>3634</v>
      </c>
      <c r="L47">
        <v>0.2</v>
      </c>
      <c r="M47" t="s">
        <v>3622</v>
      </c>
      <c r="N47" t="s">
        <v>3626</v>
      </c>
      <c r="O47" t="s">
        <v>3624</v>
      </c>
      <c r="P47">
        <v>5</v>
      </c>
      <c r="Q47">
        <v>5</v>
      </c>
      <c r="R47" s="2">
        <v>140.68</v>
      </c>
    </row>
    <row r="48" spans="1:18">
      <c r="A48">
        <v>2437</v>
      </c>
      <c r="B48" t="s">
        <v>3627</v>
      </c>
      <c r="C48" s="1">
        <v>43491</v>
      </c>
      <c r="D48">
        <v>94518091</v>
      </c>
      <c r="E48">
        <v>8</v>
      </c>
      <c r="F48">
        <v>1</v>
      </c>
      <c r="G48" s="2">
        <v>67.180000000000007</v>
      </c>
      <c r="H48" s="2">
        <v>67.180000000000007</v>
      </c>
      <c r="I48" t="s">
        <v>3645</v>
      </c>
      <c r="J48" t="s">
        <v>3654</v>
      </c>
      <c r="K48" t="s">
        <v>3634</v>
      </c>
      <c r="L48">
        <v>3.94</v>
      </c>
      <c r="M48" t="s">
        <v>3631</v>
      </c>
      <c r="N48" t="s">
        <v>3638</v>
      </c>
      <c r="O48" t="s">
        <v>3647</v>
      </c>
      <c r="P48">
        <v>4</v>
      </c>
      <c r="Q48">
        <v>5</v>
      </c>
      <c r="R48" s="2">
        <v>0</v>
      </c>
    </row>
    <row r="49" spans="1:18">
      <c r="A49">
        <v>1457</v>
      </c>
      <c r="B49" t="s">
        <v>3618</v>
      </c>
      <c r="C49" s="1">
        <v>43491</v>
      </c>
      <c r="D49">
        <v>11512793</v>
      </c>
      <c r="E49">
        <v>75</v>
      </c>
      <c r="F49">
        <v>2</v>
      </c>
      <c r="G49" s="2">
        <v>32.340000000000003</v>
      </c>
      <c r="H49" s="2">
        <v>64.680000000000007</v>
      </c>
      <c r="I49" t="s">
        <v>3625</v>
      </c>
      <c r="J49" t="s">
        <v>3620</v>
      </c>
      <c r="K49" t="s">
        <v>3634</v>
      </c>
      <c r="L49">
        <v>4.9400000000000004</v>
      </c>
      <c r="M49" t="s">
        <v>3622</v>
      </c>
      <c r="N49" t="s">
        <v>3626</v>
      </c>
      <c r="O49" t="s">
        <v>3624</v>
      </c>
      <c r="P49">
        <v>5</v>
      </c>
      <c r="Q49">
        <v>5</v>
      </c>
      <c r="R49" s="2">
        <v>0</v>
      </c>
    </row>
    <row r="50" spans="1:18">
      <c r="A50">
        <v>3446</v>
      </c>
      <c r="B50" t="s">
        <v>3618</v>
      </c>
      <c r="C50" s="1">
        <v>43491</v>
      </c>
      <c r="D50">
        <v>36215549</v>
      </c>
      <c r="E50">
        <v>67</v>
      </c>
      <c r="F50">
        <v>2</v>
      </c>
      <c r="G50" s="2">
        <v>17.22</v>
      </c>
      <c r="H50" s="2">
        <v>34.44</v>
      </c>
      <c r="I50" t="s">
        <v>3619</v>
      </c>
      <c r="J50" t="s">
        <v>3656</v>
      </c>
      <c r="K50" t="s">
        <v>3634</v>
      </c>
      <c r="L50">
        <v>3.12</v>
      </c>
      <c r="M50" t="s">
        <v>3631</v>
      </c>
      <c r="N50" t="s">
        <v>3632</v>
      </c>
      <c r="O50" t="s">
        <v>3647</v>
      </c>
      <c r="P50">
        <v>3</v>
      </c>
      <c r="Q50">
        <v>3</v>
      </c>
      <c r="R50" s="2">
        <v>34.44</v>
      </c>
    </row>
    <row r="51" spans="1:18">
      <c r="A51">
        <v>1784</v>
      </c>
      <c r="B51" t="s">
        <v>3618</v>
      </c>
      <c r="C51" s="1">
        <v>43491</v>
      </c>
      <c r="D51">
        <v>93398915</v>
      </c>
      <c r="E51">
        <v>18</v>
      </c>
      <c r="F51">
        <v>1</v>
      </c>
      <c r="G51" s="2">
        <v>1.97</v>
      </c>
      <c r="H51" s="2">
        <v>1.97</v>
      </c>
      <c r="I51" t="s">
        <v>3619</v>
      </c>
      <c r="J51" t="s">
        <v>3650</v>
      </c>
      <c r="K51" t="s">
        <v>3634</v>
      </c>
      <c r="L51">
        <v>6.01</v>
      </c>
      <c r="M51" t="s">
        <v>3622</v>
      </c>
      <c r="N51" t="s">
        <v>3626</v>
      </c>
      <c r="O51" t="s">
        <v>3646</v>
      </c>
      <c r="P51">
        <v>5</v>
      </c>
      <c r="Q51">
        <v>3</v>
      </c>
      <c r="R51" s="2">
        <v>1.97</v>
      </c>
    </row>
    <row r="52" spans="1:18">
      <c r="A52">
        <v>8735</v>
      </c>
      <c r="B52" t="s">
        <v>3627</v>
      </c>
      <c r="C52" s="1">
        <v>43492</v>
      </c>
      <c r="D52">
        <v>39689144</v>
      </c>
      <c r="E52">
        <v>11</v>
      </c>
      <c r="F52">
        <v>2</v>
      </c>
      <c r="G52" s="2">
        <v>4.3099999999999996</v>
      </c>
      <c r="H52" s="2">
        <v>8.6199999999999992</v>
      </c>
      <c r="I52" t="s">
        <v>3625</v>
      </c>
      <c r="J52" t="s">
        <v>3633</v>
      </c>
      <c r="K52" t="s">
        <v>3629</v>
      </c>
      <c r="L52">
        <v>8.61</v>
      </c>
      <c r="M52" t="s">
        <v>3622</v>
      </c>
      <c r="N52" t="s">
        <v>3626</v>
      </c>
      <c r="O52" t="s">
        <v>3642</v>
      </c>
      <c r="P52">
        <v>3</v>
      </c>
      <c r="Q52">
        <v>4</v>
      </c>
      <c r="R52" s="2">
        <v>0</v>
      </c>
    </row>
    <row r="53" spans="1:18">
      <c r="A53">
        <v>6952</v>
      </c>
      <c r="B53" t="s">
        <v>3627</v>
      </c>
      <c r="C53" s="1">
        <v>43492</v>
      </c>
      <c r="D53">
        <v>49336199</v>
      </c>
      <c r="E53">
        <v>23</v>
      </c>
      <c r="F53">
        <v>1</v>
      </c>
      <c r="G53" s="2">
        <v>95.72</v>
      </c>
      <c r="H53" s="2">
        <v>95.72</v>
      </c>
      <c r="I53" t="s">
        <v>3625</v>
      </c>
      <c r="J53" t="s">
        <v>3651</v>
      </c>
      <c r="K53" t="s">
        <v>3634</v>
      </c>
      <c r="L53">
        <v>0.1</v>
      </c>
      <c r="M53" t="s">
        <v>3622</v>
      </c>
      <c r="N53" t="s">
        <v>3626</v>
      </c>
      <c r="O53" t="s">
        <v>3646</v>
      </c>
      <c r="P53">
        <v>5</v>
      </c>
      <c r="Q53">
        <v>5</v>
      </c>
      <c r="R53" s="2">
        <v>0</v>
      </c>
    </row>
    <row r="54" spans="1:18">
      <c r="A54">
        <v>9816</v>
      </c>
      <c r="B54" t="s">
        <v>3618</v>
      </c>
      <c r="C54" s="1">
        <v>43492</v>
      </c>
      <c r="D54">
        <v>83768533</v>
      </c>
      <c r="E54">
        <v>98</v>
      </c>
      <c r="F54">
        <v>1</v>
      </c>
      <c r="G54" s="2">
        <v>85.04</v>
      </c>
      <c r="H54" s="2">
        <v>85.04</v>
      </c>
      <c r="I54" t="s">
        <v>3619</v>
      </c>
      <c r="J54" t="s">
        <v>3628</v>
      </c>
      <c r="K54" t="s">
        <v>3634</v>
      </c>
      <c r="L54">
        <v>4.87</v>
      </c>
      <c r="M54" t="s">
        <v>3622</v>
      </c>
      <c r="N54" t="s">
        <v>3626</v>
      </c>
      <c r="O54" t="s">
        <v>3624</v>
      </c>
      <c r="P54">
        <v>5</v>
      </c>
      <c r="Q54">
        <v>4</v>
      </c>
      <c r="R54" s="2">
        <v>85.04</v>
      </c>
    </row>
    <row r="55" spans="1:18">
      <c r="A55">
        <v>4049</v>
      </c>
      <c r="B55" t="s">
        <v>3618</v>
      </c>
      <c r="C55" s="1">
        <v>43493</v>
      </c>
      <c r="D55">
        <v>96649574</v>
      </c>
      <c r="E55">
        <v>94</v>
      </c>
      <c r="F55">
        <v>1</v>
      </c>
      <c r="G55" s="2">
        <v>17.63</v>
      </c>
      <c r="H55" s="2">
        <v>17.63</v>
      </c>
      <c r="I55" t="s">
        <v>3645</v>
      </c>
      <c r="J55" t="s">
        <v>3635</v>
      </c>
      <c r="K55" t="s">
        <v>3634</v>
      </c>
      <c r="L55">
        <v>9.77</v>
      </c>
      <c r="M55" t="s">
        <v>3622</v>
      </c>
      <c r="N55" t="s">
        <v>3626</v>
      </c>
      <c r="O55" t="s">
        <v>3624</v>
      </c>
      <c r="P55">
        <v>4</v>
      </c>
      <c r="Q55">
        <v>3</v>
      </c>
      <c r="R55" s="2">
        <v>0</v>
      </c>
    </row>
    <row r="56" spans="1:18">
      <c r="A56">
        <v>1395</v>
      </c>
      <c r="B56" t="s">
        <v>3627</v>
      </c>
      <c r="C56" s="1">
        <v>43493</v>
      </c>
      <c r="D56">
        <v>17352662</v>
      </c>
      <c r="E56">
        <v>9</v>
      </c>
      <c r="F56">
        <v>3</v>
      </c>
      <c r="G56" s="2">
        <v>73.83</v>
      </c>
      <c r="H56" s="2">
        <v>221.49</v>
      </c>
      <c r="I56" t="s">
        <v>3619</v>
      </c>
      <c r="J56" t="s">
        <v>3641</v>
      </c>
      <c r="K56" t="s">
        <v>3634</v>
      </c>
      <c r="L56">
        <v>2.74</v>
      </c>
      <c r="M56" t="s">
        <v>3631</v>
      </c>
      <c r="N56" t="s">
        <v>3632</v>
      </c>
      <c r="O56" t="s">
        <v>3624</v>
      </c>
      <c r="P56">
        <v>5</v>
      </c>
      <c r="Q56">
        <v>3</v>
      </c>
      <c r="R56" s="2">
        <v>221.49</v>
      </c>
    </row>
    <row r="57" spans="1:18">
      <c r="A57">
        <v>7936</v>
      </c>
      <c r="B57" t="s">
        <v>3627</v>
      </c>
      <c r="C57" s="1">
        <v>43494</v>
      </c>
      <c r="D57">
        <v>29489662</v>
      </c>
      <c r="E57">
        <v>25</v>
      </c>
      <c r="F57">
        <v>2</v>
      </c>
      <c r="G57" s="2">
        <v>11.29</v>
      </c>
      <c r="H57" s="2">
        <v>22.58</v>
      </c>
      <c r="I57" t="s">
        <v>3640</v>
      </c>
      <c r="J57" t="s">
        <v>3650</v>
      </c>
      <c r="K57" t="s">
        <v>3621</v>
      </c>
      <c r="L57">
        <v>0.09</v>
      </c>
      <c r="M57" t="s">
        <v>3622</v>
      </c>
      <c r="N57" t="s">
        <v>3623</v>
      </c>
      <c r="O57" t="s">
        <v>3624</v>
      </c>
      <c r="P57">
        <v>3</v>
      </c>
      <c r="Q57">
        <v>5</v>
      </c>
      <c r="R57" s="2">
        <v>0</v>
      </c>
    </row>
    <row r="58" spans="1:18">
      <c r="A58">
        <v>2609</v>
      </c>
      <c r="B58" t="s">
        <v>3618</v>
      </c>
      <c r="C58" s="1">
        <v>43494</v>
      </c>
      <c r="D58">
        <v>37211927</v>
      </c>
      <c r="E58">
        <v>19</v>
      </c>
      <c r="F58">
        <v>2</v>
      </c>
      <c r="G58" s="2">
        <v>13.2</v>
      </c>
      <c r="H58" s="2">
        <v>26.4</v>
      </c>
      <c r="I58" t="s">
        <v>3625</v>
      </c>
      <c r="J58" t="s">
        <v>3628</v>
      </c>
      <c r="K58" t="s">
        <v>3621</v>
      </c>
      <c r="L58">
        <v>2.19</v>
      </c>
      <c r="M58" t="s">
        <v>3631</v>
      </c>
      <c r="N58" t="s">
        <v>3632</v>
      </c>
      <c r="O58" t="s">
        <v>3624</v>
      </c>
      <c r="P58">
        <v>4</v>
      </c>
      <c r="Q58">
        <v>5</v>
      </c>
      <c r="R58" s="2">
        <v>0</v>
      </c>
    </row>
    <row r="59" spans="1:18">
      <c r="A59">
        <v>2495</v>
      </c>
      <c r="B59" t="s">
        <v>3627</v>
      </c>
      <c r="C59" s="1">
        <v>43495</v>
      </c>
      <c r="D59">
        <v>50599444</v>
      </c>
      <c r="E59">
        <v>21</v>
      </c>
      <c r="F59">
        <v>3</v>
      </c>
      <c r="G59" s="2">
        <v>98.91</v>
      </c>
      <c r="H59" s="2">
        <v>296.73</v>
      </c>
      <c r="I59" t="s">
        <v>3619</v>
      </c>
      <c r="J59" t="s">
        <v>3639</v>
      </c>
      <c r="K59" t="s">
        <v>3634</v>
      </c>
      <c r="L59">
        <v>2.21</v>
      </c>
      <c r="M59" t="s">
        <v>3631</v>
      </c>
      <c r="N59" t="s">
        <v>3632</v>
      </c>
      <c r="O59" t="s">
        <v>3624</v>
      </c>
      <c r="P59">
        <v>4</v>
      </c>
      <c r="Q59">
        <v>3</v>
      </c>
      <c r="R59" s="2">
        <v>296.73</v>
      </c>
    </row>
    <row r="60" spans="1:18">
      <c r="A60">
        <v>4592</v>
      </c>
      <c r="B60" t="s">
        <v>3627</v>
      </c>
      <c r="C60" s="1">
        <v>43496</v>
      </c>
      <c r="D60">
        <v>41719113</v>
      </c>
      <c r="E60">
        <v>27</v>
      </c>
      <c r="F60">
        <v>3</v>
      </c>
      <c r="G60" s="2">
        <v>72.930000000000007</v>
      </c>
      <c r="H60" s="2">
        <v>218.79</v>
      </c>
      <c r="I60" t="s">
        <v>3619</v>
      </c>
      <c r="J60" t="s">
        <v>3650</v>
      </c>
      <c r="K60" t="s">
        <v>3634</v>
      </c>
      <c r="L60">
        <v>8.99</v>
      </c>
      <c r="M60" t="s">
        <v>3622</v>
      </c>
      <c r="N60" t="s">
        <v>3626</v>
      </c>
      <c r="O60" t="s">
        <v>3624</v>
      </c>
      <c r="P60">
        <v>5</v>
      </c>
      <c r="Q60">
        <v>5</v>
      </c>
      <c r="R60" s="2">
        <v>218.79</v>
      </c>
    </row>
    <row r="61" spans="1:18">
      <c r="A61">
        <v>6440</v>
      </c>
      <c r="B61" t="s">
        <v>3618</v>
      </c>
      <c r="C61" s="1">
        <v>43496</v>
      </c>
      <c r="D61">
        <v>11529780</v>
      </c>
      <c r="E61">
        <v>4</v>
      </c>
      <c r="F61">
        <v>2</v>
      </c>
      <c r="G61" s="2">
        <v>32.43</v>
      </c>
      <c r="H61" s="2">
        <v>64.86</v>
      </c>
      <c r="I61" t="s">
        <v>3619</v>
      </c>
      <c r="J61" t="s">
        <v>3651</v>
      </c>
      <c r="K61" t="s">
        <v>3634</v>
      </c>
      <c r="L61">
        <v>6.09</v>
      </c>
      <c r="M61" t="s">
        <v>3631</v>
      </c>
      <c r="N61" t="s">
        <v>3638</v>
      </c>
      <c r="O61" t="s">
        <v>3647</v>
      </c>
      <c r="P61">
        <v>5</v>
      </c>
      <c r="Q61">
        <v>3</v>
      </c>
      <c r="R61" s="2">
        <v>64.86</v>
      </c>
    </row>
    <row r="62" spans="1:18">
      <c r="A62">
        <v>8919</v>
      </c>
      <c r="B62" t="s">
        <v>3627</v>
      </c>
      <c r="C62" s="1">
        <v>43497</v>
      </c>
      <c r="D62">
        <v>54575778</v>
      </c>
      <c r="E62">
        <v>4</v>
      </c>
      <c r="F62">
        <v>3</v>
      </c>
      <c r="G62" s="2">
        <v>32.43</v>
      </c>
      <c r="H62" s="2">
        <v>97.29</v>
      </c>
      <c r="I62" t="s">
        <v>3625</v>
      </c>
      <c r="J62" t="s">
        <v>3639</v>
      </c>
      <c r="K62" t="s">
        <v>3634</v>
      </c>
      <c r="L62">
        <v>8.01</v>
      </c>
      <c r="M62" t="s">
        <v>3622</v>
      </c>
      <c r="N62" t="s">
        <v>3623</v>
      </c>
      <c r="O62" t="s">
        <v>3624</v>
      </c>
      <c r="P62">
        <v>5</v>
      </c>
      <c r="Q62">
        <v>2</v>
      </c>
      <c r="R62" s="2">
        <v>0</v>
      </c>
    </row>
    <row r="63" spans="1:18">
      <c r="A63">
        <v>7211</v>
      </c>
      <c r="B63" t="s">
        <v>3627</v>
      </c>
      <c r="C63" s="1">
        <v>43497</v>
      </c>
      <c r="D63">
        <v>93139178</v>
      </c>
      <c r="E63">
        <v>47</v>
      </c>
      <c r="F63">
        <v>2</v>
      </c>
      <c r="G63" s="2">
        <v>64.64</v>
      </c>
      <c r="H63" s="2">
        <v>129.28</v>
      </c>
      <c r="I63" t="s">
        <v>3625</v>
      </c>
      <c r="J63" t="s">
        <v>3648</v>
      </c>
      <c r="K63" t="s">
        <v>3621</v>
      </c>
      <c r="L63">
        <v>8.31</v>
      </c>
      <c r="M63" t="s">
        <v>3631</v>
      </c>
      <c r="N63" t="s">
        <v>3638</v>
      </c>
      <c r="O63" t="s">
        <v>3647</v>
      </c>
      <c r="P63">
        <v>5</v>
      </c>
      <c r="Q63">
        <v>5</v>
      </c>
      <c r="R63" s="2">
        <v>0</v>
      </c>
    </row>
    <row r="64" spans="1:18">
      <c r="A64">
        <v>5189</v>
      </c>
      <c r="B64" t="s">
        <v>3627</v>
      </c>
      <c r="C64" s="1">
        <v>43497</v>
      </c>
      <c r="D64">
        <v>18189745</v>
      </c>
      <c r="E64">
        <v>85</v>
      </c>
      <c r="F64">
        <v>1</v>
      </c>
      <c r="G64" s="2">
        <v>68.31</v>
      </c>
      <c r="H64" s="2">
        <v>68.31</v>
      </c>
      <c r="I64" t="s">
        <v>3619</v>
      </c>
      <c r="J64" t="s">
        <v>3650</v>
      </c>
      <c r="K64" t="s">
        <v>3634</v>
      </c>
      <c r="L64">
        <v>0.82</v>
      </c>
      <c r="M64" t="s">
        <v>3631</v>
      </c>
      <c r="N64" t="s">
        <v>3632</v>
      </c>
      <c r="O64" t="s">
        <v>3647</v>
      </c>
      <c r="P64">
        <v>4</v>
      </c>
      <c r="Q64">
        <v>5</v>
      </c>
      <c r="R64" s="2">
        <v>68.31</v>
      </c>
    </row>
    <row r="65" spans="1:18">
      <c r="A65">
        <v>3360</v>
      </c>
      <c r="B65" t="s">
        <v>3618</v>
      </c>
      <c r="C65" s="1">
        <v>43497</v>
      </c>
      <c r="D65">
        <v>46806659</v>
      </c>
      <c r="E65">
        <v>9</v>
      </c>
      <c r="F65">
        <v>2</v>
      </c>
      <c r="G65" s="2">
        <v>73.83</v>
      </c>
      <c r="H65" s="2">
        <v>147.66</v>
      </c>
      <c r="I65" t="s">
        <v>3645</v>
      </c>
      <c r="J65" t="s">
        <v>3637</v>
      </c>
      <c r="K65" t="s">
        <v>3629</v>
      </c>
      <c r="L65">
        <v>0.19</v>
      </c>
      <c r="M65" t="s">
        <v>3622</v>
      </c>
      <c r="N65" t="s">
        <v>3626</v>
      </c>
      <c r="O65" t="s">
        <v>3624</v>
      </c>
      <c r="P65">
        <v>5</v>
      </c>
      <c r="Q65">
        <v>5</v>
      </c>
      <c r="R65" s="2">
        <v>0</v>
      </c>
    </row>
    <row r="66" spans="1:18">
      <c r="A66">
        <v>9523</v>
      </c>
      <c r="B66" t="s">
        <v>3627</v>
      </c>
      <c r="C66" s="1">
        <v>43498</v>
      </c>
      <c r="D66">
        <v>85394637</v>
      </c>
      <c r="E66">
        <v>29</v>
      </c>
      <c r="F66">
        <v>2</v>
      </c>
      <c r="G66" s="2">
        <v>1.91</v>
      </c>
      <c r="H66" s="2">
        <v>3.82</v>
      </c>
      <c r="I66" t="s">
        <v>3625</v>
      </c>
      <c r="J66" t="s">
        <v>3628</v>
      </c>
      <c r="K66" t="s">
        <v>3634</v>
      </c>
      <c r="L66">
        <v>7.74</v>
      </c>
      <c r="M66" t="s">
        <v>3631</v>
      </c>
      <c r="N66" t="s">
        <v>3638</v>
      </c>
      <c r="O66" t="s">
        <v>3647</v>
      </c>
      <c r="P66">
        <v>3</v>
      </c>
      <c r="Q66">
        <v>2</v>
      </c>
      <c r="R66" s="2">
        <v>0</v>
      </c>
    </row>
    <row r="67" spans="1:18">
      <c r="A67">
        <v>9281</v>
      </c>
      <c r="B67" t="s">
        <v>3618</v>
      </c>
      <c r="C67" s="1">
        <v>43498</v>
      </c>
      <c r="D67">
        <v>43930998</v>
      </c>
      <c r="E67">
        <v>79</v>
      </c>
      <c r="F67">
        <v>3</v>
      </c>
      <c r="G67" s="2">
        <v>33.28</v>
      </c>
      <c r="H67" s="2">
        <v>99.84</v>
      </c>
      <c r="I67" t="s">
        <v>3619</v>
      </c>
      <c r="J67" t="s">
        <v>3644</v>
      </c>
      <c r="K67" t="s">
        <v>3634</v>
      </c>
      <c r="L67">
        <v>0.71</v>
      </c>
      <c r="M67" t="s">
        <v>3622</v>
      </c>
      <c r="N67" t="s">
        <v>3623</v>
      </c>
      <c r="O67" t="s">
        <v>3624</v>
      </c>
      <c r="P67">
        <v>4</v>
      </c>
      <c r="Q67">
        <v>4</v>
      </c>
      <c r="R67" s="2">
        <v>99.84</v>
      </c>
    </row>
    <row r="68" spans="1:18">
      <c r="A68">
        <v>2844</v>
      </c>
      <c r="B68" t="s">
        <v>3618</v>
      </c>
      <c r="C68" s="1">
        <v>43499</v>
      </c>
      <c r="D68">
        <v>98343421</v>
      </c>
      <c r="E68">
        <v>62</v>
      </c>
      <c r="F68">
        <v>2</v>
      </c>
      <c r="G68" s="2">
        <v>81.459999999999994</v>
      </c>
      <c r="H68" s="2">
        <v>162.91999999999999</v>
      </c>
      <c r="I68" t="s">
        <v>3619</v>
      </c>
      <c r="J68" t="s">
        <v>3641</v>
      </c>
      <c r="K68" t="s">
        <v>3634</v>
      </c>
      <c r="L68">
        <v>3.32</v>
      </c>
      <c r="M68" t="s">
        <v>3622</v>
      </c>
      <c r="N68" t="s">
        <v>3626</v>
      </c>
      <c r="O68" t="s">
        <v>3624</v>
      </c>
      <c r="P68">
        <v>5</v>
      </c>
      <c r="Q68">
        <v>5</v>
      </c>
      <c r="R68" s="2">
        <v>162.91999999999999</v>
      </c>
    </row>
    <row r="69" spans="1:18">
      <c r="A69">
        <v>3761</v>
      </c>
      <c r="B69" t="s">
        <v>3627</v>
      </c>
      <c r="C69" s="1">
        <v>43500</v>
      </c>
      <c r="D69">
        <v>90393819</v>
      </c>
      <c r="E69">
        <v>80</v>
      </c>
      <c r="F69">
        <v>1</v>
      </c>
      <c r="G69" s="2">
        <v>77.64</v>
      </c>
      <c r="H69" s="2">
        <v>77.64</v>
      </c>
      <c r="I69" t="s">
        <v>3619</v>
      </c>
      <c r="J69" t="s">
        <v>3651</v>
      </c>
      <c r="K69" t="s">
        <v>3634</v>
      </c>
      <c r="L69">
        <v>0.78</v>
      </c>
      <c r="M69" t="s">
        <v>3622</v>
      </c>
      <c r="N69" t="s">
        <v>3623</v>
      </c>
      <c r="O69" t="s">
        <v>3642</v>
      </c>
      <c r="P69">
        <v>5</v>
      </c>
      <c r="Q69">
        <v>5</v>
      </c>
      <c r="R69" s="2">
        <v>77.64</v>
      </c>
    </row>
    <row r="70" spans="1:18">
      <c r="A70">
        <v>3399</v>
      </c>
      <c r="B70" t="s">
        <v>3627</v>
      </c>
      <c r="C70" s="1">
        <v>43501</v>
      </c>
      <c r="D70">
        <v>60520530</v>
      </c>
      <c r="E70">
        <v>41</v>
      </c>
      <c r="F70">
        <v>2</v>
      </c>
      <c r="G70" s="2">
        <v>32.33</v>
      </c>
      <c r="H70" s="2">
        <v>64.66</v>
      </c>
      <c r="I70" t="s">
        <v>3619</v>
      </c>
      <c r="J70" t="s">
        <v>3657</v>
      </c>
      <c r="K70" t="s">
        <v>3621</v>
      </c>
      <c r="L70">
        <v>8.08</v>
      </c>
      <c r="M70" t="s">
        <v>3622</v>
      </c>
      <c r="N70" t="s">
        <v>3623</v>
      </c>
      <c r="O70" t="s">
        <v>3624</v>
      </c>
      <c r="P70">
        <v>4</v>
      </c>
      <c r="Q70">
        <v>5</v>
      </c>
      <c r="R70" s="2">
        <v>64.66</v>
      </c>
    </row>
    <row r="71" spans="1:18">
      <c r="A71">
        <v>2503</v>
      </c>
      <c r="B71" t="s">
        <v>3627</v>
      </c>
      <c r="C71" s="1">
        <v>43501</v>
      </c>
      <c r="D71">
        <v>25877286</v>
      </c>
      <c r="E71">
        <v>92</v>
      </c>
      <c r="F71">
        <v>1</v>
      </c>
      <c r="G71" s="2">
        <v>58.5</v>
      </c>
      <c r="H71" s="2">
        <v>58.5</v>
      </c>
      <c r="I71" t="s">
        <v>3625</v>
      </c>
      <c r="J71" t="s">
        <v>3628</v>
      </c>
      <c r="K71" t="s">
        <v>3634</v>
      </c>
      <c r="L71">
        <v>2.89</v>
      </c>
      <c r="M71" t="s">
        <v>3622</v>
      </c>
      <c r="N71" t="s">
        <v>3626</v>
      </c>
      <c r="O71" t="s">
        <v>3624</v>
      </c>
      <c r="P71">
        <v>2</v>
      </c>
      <c r="Q71">
        <v>5</v>
      </c>
      <c r="R71" s="2">
        <v>0</v>
      </c>
    </row>
    <row r="72" spans="1:18">
      <c r="A72">
        <v>1832</v>
      </c>
      <c r="B72" t="s">
        <v>3627</v>
      </c>
      <c r="C72" s="1">
        <v>43502</v>
      </c>
      <c r="D72">
        <v>86264346</v>
      </c>
      <c r="E72">
        <v>100</v>
      </c>
      <c r="F72">
        <v>2</v>
      </c>
      <c r="G72" s="2">
        <v>98.59</v>
      </c>
      <c r="H72" s="2">
        <v>197.18</v>
      </c>
      <c r="I72" t="s">
        <v>3625</v>
      </c>
      <c r="J72" t="s">
        <v>3641</v>
      </c>
      <c r="K72" t="s">
        <v>3621</v>
      </c>
      <c r="L72">
        <v>8.9499999999999993</v>
      </c>
      <c r="M72" t="s">
        <v>3631</v>
      </c>
      <c r="N72" t="s">
        <v>3638</v>
      </c>
      <c r="O72" t="s">
        <v>3647</v>
      </c>
      <c r="P72">
        <v>5</v>
      </c>
      <c r="Q72">
        <v>5</v>
      </c>
      <c r="R72" s="2">
        <v>0</v>
      </c>
    </row>
    <row r="73" spans="1:18">
      <c r="A73">
        <v>1542</v>
      </c>
      <c r="B73" t="s">
        <v>3627</v>
      </c>
      <c r="C73" s="1">
        <v>43503</v>
      </c>
      <c r="D73">
        <v>84546978</v>
      </c>
      <c r="E73">
        <v>29</v>
      </c>
      <c r="F73">
        <v>1</v>
      </c>
      <c r="G73" s="2">
        <v>1.91</v>
      </c>
      <c r="H73" s="2">
        <v>1.91</v>
      </c>
      <c r="I73" t="s">
        <v>3619</v>
      </c>
      <c r="J73" t="s">
        <v>3628</v>
      </c>
      <c r="K73" t="s">
        <v>3634</v>
      </c>
      <c r="L73">
        <v>0.62</v>
      </c>
      <c r="M73" t="s">
        <v>3622</v>
      </c>
      <c r="N73" t="s">
        <v>3626</v>
      </c>
      <c r="O73" t="s">
        <v>3624</v>
      </c>
      <c r="P73">
        <v>5</v>
      </c>
      <c r="Q73">
        <v>5</v>
      </c>
      <c r="R73" s="2">
        <v>1.91</v>
      </c>
    </row>
    <row r="74" spans="1:18">
      <c r="A74">
        <v>9899</v>
      </c>
      <c r="B74" t="s">
        <v>3618</v>
      </c>
      <c r="C74" s="1">
        <v>43503</v>
      </c>
      <c r="D74">
        <v>81805625</v>
      </c>
      <c r="E74">
        <v>38</v>
      </c>
      <c r="F74">
        <v>1</v>
      </c>
      <c r="G74" s="2">
        <v>26.03</v>
      </c>
      <c r="H74" s="2">
        <v>26.03</v>
      </c>
      <c r="I74" t="s">
        <v>3640</v>
      </c>
      <c r="J74" t="s">
        <v>3657</v>
      </c>
      <c r="K74" t="s">
        <v>3634</v>
      </c>
      <c r="L74">
        <v>8.57</v>
      </c>
      <c r="M74" t="s">
        <v>3622</v>
      </c>
      <c r="N74" t="s">
        <v>3623</v>
      </c>
      <c r="O74" t="s">
        <v>3624</v>
      </c>
      <c r="P74">
        <v>5</v>
      </c>
      <c r="Q74">
        <v>3</v>
      </c>
      <c r="R74" s="2">
        <v>0</v>
      </c>
    </row>
    <row r="75" spans="1:18">
      <c r="A75">
        <v>6916</v>
      </c>
      <c r="B75" t="s">
        <v>3627</v>
      </c>
      <c r="C75" s="1">
        <v>43504</v>
      </c>
      <c r="D75">
        <v>76487166</v>
      </c>
      <c r="E75">
        <v>25</v>
      </c>
      <c r="F75">
        <v>1</v>
      </c>
      <c r="G75" s="2">
        <v>11.29</v>
      </c>
      <c r="H75" s="2">
        <v>11.29</v>
      </c>
      <c r="I75" t="s">
        <v>3619</v>
      </c>
      <c r="J75" t="s">
        <v>3620</v>
      </c>
      <c r="K75" t="s">
        <v>3634</v>
      </c>
      <c r="L75">
        <v>5.97</v>
      </c>
      <c r="M75" t="s">
        <v>3631</v>
      </c>
      <c r="N75" t="s">
        <v>3638</v>
      </c>
      <c r="O75" t="s">
        <v>3647</v>
      </c>
      <c r="P75">
        <v>5</v>
      </c>
      <c r="Q75">
        <v>4</v>
      </c>
      <c r="R75" s="2">
        <v>11.29</v>
      </c>
    </row>
    <row r="76" spans="1:18">
      <c r="A76">
        <v>2948</v>
      </c>
      <c r="B76" t="s">
        <v>3627</v>
      </c>
      <c r="C76" s="1">
        <v>43505</v>
      </c>
      <c r="D76">
        <v>44777671</v>
      </c>
      <c r="E76">
        <v>52</v>
      </c>
      <c r="F76">
        <v>1</v>
      </c>
      <c r="G76" s="2">
        <v>20.149999999999999</v>
      </c>
      <c r="H76" s="2">
        <v>20.149999999999999</v>
      </c>
      <c r="I76" t="s">
        <v>3645</v>
      </c>
      <c r="J76" t="s">
        <v>3635</v>
      </c>
      <c r="K76" t="s">
        <v>3629</v>
      </c>
      <c r="L76">
        <v>1.18</v>
      </c>
      <c r="M76" t="s">
        <v>3631</v>
      </c>
      <c r="N76" t="s">
        <v>3632</v>
      </c>
      <c r="O76" t="s">
        <v>3647</v>
      </c>
      <c r="P76">
        <v>5</v>
      </c>
      <c r="Q76">
        <v>5</v>
      </c>
      <c r="R76" s="2">
        <v>0</v>
      </c>
    </row>
    <row r="77" spans="1:18">
      <c r="A77">
        <v>4190</v>
      </c>
      <c r="B77" t="s">
        <v>3627</v>
      </c>
      <c r="C77" s="1">
        <v>43505</v>
      </c>
      <c r="D77">
        <v>93538850</v>
      </c>
      <c r="E77">
        <v>89</v>
      </c>
      <c r="F77">
        <v>3</v>
      </c>
      <c r="G77" s="2">
        <v>37.61</v>
      </c>
      <c r="H77" s="2">
        <v>112.83</v>
      </c>
      <c r="I77" t="s">
        <v>3619</v>
      </c>
      <c r="J77" t="s">
        <v>3633</v>
      </c>
      <c r="K77" t="s">
        <v>3634</v>
      </c>
      <c r="L77">
        <v>4.47</v>
      </c>
      <c r="M77" t="s">
        <v>3622</v>
      </c>
      <c r="N77" t="s">
        <v>3626</v>
      </c>
      <c r="O77" t="s">
        <v>3646</v>
      </c>
      <c r="P77">
        <v>5</v>
      </c>
      <c r="Q77">
        <v>3</v>
      </c>
      <c r="R77" s="2">
        <v>112.83</v>
      </c>
    </row>
    <row r="78" spans="1:18">
      <c r="A78">
        <v>2144</v>
      </c>
      <c r="B78" t="s">
        <v>3627</v>
      </c>
      <c r="C78" s="1">
        <v>43506</v>
      </c>
      <c r="D78">
        <v>31528625</v>
      </c>
      <c r="E78">
        <v>46</v>
      </c>
      <c r="F78">
        <v>1</v>
      </c>
      <c r="G78" s="2">
        <v>9.8800000000000008</v>
      </c>
      <c r="H78" s="2">
        <v>9.8800000000000008</v>
      </c>
      <c r="I78" t="s">
        <v>3619</v>
      </c>
      <c r="J78" t="s">
        <v>3641</v>
      </c>
      <c r="K78" t="s">
        <v>3634</v>
      </c>
      <c r="L78">
        <v>9.3000000000000007</v>
      </c>
      <c r="M78" t="s">
        <v>3622</v>
      </c>
      <c r="N78" t="s">
        <v>3626</v>
      </c>
      <c r="O78" t="s">
        <v>3624</v>
      </c>
      <c r="P78">
        <v>4</v>
      </c>
      <c r="Q78">
        <v>5</v>
      </c>
      <c r="R78" s="2">
        <v>9.8800000000000008</v>
      </c>
    </row>
    <row r="79" spans="1:18">
      <c r="A79">
        <v>3521</v>
      </c>
      <c r="B79" t="s">
        <v>3627</v>
      </c>
      <c r="C79" s="1">
        <v>43506</v>
      </c>
      <c r="D79">
        <v>13262212</v>
      </c>
      <c r="E79">
        <v>52</v>
      </c>
      <c r="F79">
        <v>2</v>
      </c>
      <c r="G79" s="2">
        <v>20.149999999999999</v>
      </c>
      <c r="H79" s="2">
        <v>40.299999999999997</v>
      </c>
      <c r="I79" t="s">
        <v>3619</v>
      </c>
      <c r="J79" t="s">
        <v>3637</v>
      </c>
      <c r="K79" t="s">
        <v>3634</v>
      </c>
      <c r="L79">
        <v>2.74</v>
      </c>
      <c r="M79" t="s">
        <v>3631</v>
      </c>
      <c r="N79" t="s">
        <v>3632</v>
      </c>
      <c r="O79" t="s">
        <v>3624</v>
      </c>
      <c r="P79">
        <v>4</v>
      </c>
      <c r="Q79">
        <v>3</v>
      </c>
      <c r="R79" s="2">
        <v>40.299999999999997</v>
      </c>
    </row>
    <row r="80" spans="1:18">
      <c r="A80">
        <v>9149</v>
      </c>
      <c r="B80" t="s">
        <v>3627</v>
      </c>
      <c r="C80" s="1">
        <v>43506</v>
      </c>
      <c r="D80">
        <v>41497662</v>
      </c>
      <c r="E80">
        <v>73</v>
      </c>
      <c r="F80">
        <v>3</v>
      </c>
      <c r="G80" s="2">
        <v>30.57</v>
      </c>
      <c r="H80" s="2">
        <v>91.71</v>
      </c>
      <c r="I80" t="s">
        <v>3645</v>
      </c>
      <c r="J80" t="s">
        <v>3633</v>
      </c>
      <c r="K80" t="s">
        <v>3634</v>
      </c>
      <c r="L80">
        <v>3.81</v>
      </c>
      <c r="M80" t="s">
        <v>3622</v>
      </c>
      <c r="N80" t="s">
        <v>3626</v>
      </c>
      <c r="O80" t="s">
        <v>3642</v>
      </c>
      <c r="P80">
        <v>4</v>
      </c>
      <c r="Q80">
        <v>4</v>
      </c>
      <c r="R80" s="2">
        <v>0</v>
      </c>
    </row>
    <row r="81" spans="1:18">
      <c r="A81">
        <v>7281</v>
      </c>
      <c r="B81" t="s">
        <v>3627</v>
      </c>
      <c r="C81" s="1">
        <v>43506</v>
      </c>
      <c r="D81">
        <v>52320968</v>
      </c>
      <c r="E81">
        <v>78</v>
      </c>
      <c r="F81">
        <v>1</v>
      </c>
      <c r="G81" s="2">
        <v>19.66</v>
      </c>
      <c r="H81" s="2">
        <v>19.66</v>
      </c>
      <c r="I81" t="s">
        <v>3619</v>
      </c>
      <c r="J81" t="s">
        <v>3654</v>
      </c>
      <c r="K81" t="s">
        <v>3634</v>
      </c>
      <c r="L81">
        <v>0.49</v>
      </c>
      <c r="M81" t="s">
        <v>3622</v>
      </c>
      <c r="N81" t="s">
        <v>3626</v>
      </c>
      <c r="O81" t="s">
        <v>3624</v>
      </c>
      <c r="P81">
        <v>4</v>
      </c>
      <c r="Q81">
        <v>5</v>
      </c>
      <c r="R81" s="2">
        <v>19.66</v>
      </c>
    </row>
    <row r="82" spans="1:18">
      <c r="A82">
        <v>1529</v>
      </c>
      <c r="B82" t="s">
        <v>3627</v>
      </c>
      <c r="C82" s="1">
        <v>43506</v>
      </c>
      <c r="D82">
        <v>45274559</v>
      </c>
      <c r="E82">
        <v>8</v>
      </c>
      <c r="F82">
        <v>1</v>
      </c>
      <c r="G82" s="2">
        <v>67.180000000000007</v>
      </c>
      <c r="H82" s="2">
        <v>67.180000000000007</v>
      </c>
      <c r="I82" t="s">
        <v>3625</v>
      </c>
      <c r="J82" t="s">
        <v>3637</v>
      </c>
      <c r="K82" t="s">
        <v>3634</v>
      </c>
      <c r="L82">
        <v>0.52</v>
      </c>
      <c r="M82" t="s">
        <v>3622</v>
      </c>
      <c r="N82" t="s">
        <v>3623</v>
      </c>
      <c r="O82" t="s">
        <v>3624</v>
      </c>
      <c r="P82">
        <v>3</v>
      </c>
      <c r="Q82">
        <v>4</v>
      </c>
      <c r="R82" s="2">
        <v>0</v>
      </c>
    </row>
    <row r="83" spans="1:18">
      <c r="A83">
        <v>8311</v>
      </c>
      <c r="B83" t="s">
        <v>3627</v>
      </c>
      <c r="C83" s="1">
        <v>43507</v>
      </c>
      <c r="D83">
        <v>72705429</v>
      </c>
      <c r="E83">
        <v>50</v>
      </c>
      <c r="F83">
        <v>2</v>
      </c>
      <c r="G83" s="2">
        <v>50.71</v>
      </c>
      <c r="H83" s="2">
        <v>101.42</v>
      </c>
      <c r="I83" t="s">
        <v>3619</v>
      </c>
      <c r="J83" t="s">
        <v>3656</v>
      </c>
      <c r="K83" t="s">
        <v>3621</v>
      </c>
      <c r="L83">
        <v>8.31</v>
      </c>
      <c r="M83" t="s">
        <v>3622</v>
      </c>
      <c r="N83" t="s">
        <v>3623</v>
      </c>
      <c r="O83" t="s">
        <v>3624</v>
      </c>
      <c r="P83">
        <v>4</v>
      </c>
      <c r="Q83">
        <v>4</v>
      </c>
      <c r="R83" s="2">
        <v>101.42</v>
      </c>
    </row>
    <row r="84" spans="1:18">
      <c r="A84">
        <v>1240</v>
      </c>
      <c r="B84" t="s">
        <v>3627</v>
      </c>
      <c r="C84" s="1">
        <v>43507</v>
      </c>
      <c r="D84">
        <v>66883041</v>
      </c>
      <c r="E84">
        <v>46</v>
      </c>
      <c r="F84">
        <v>3</v>
      </c>
      <c r="G84" s="2">
        <v>9.8800000000000008</v>
      </c>
      <c r="H84" s="2">
        <v>29.64</v>
      </c>
      <c r="I84" t="s">
        <v>3619</v>
      </c>
      <c r="J84" t="s">
        <v>3643</v>
      </c>
      <c r="K84" t="s">
        <v>3634</v>
      </c>
      <c r="L84">
        <v>2.83</v>
      </c>
      <c r="M84" t="s">
        <v>3631</v>
      </c>
      <c r="N84" t="s">
        <v>3632</v>
      </c>
      <c r="O84" t="s">
        <v>3624</v>
      </c>
      <c r="P84">
        <v>3</v>
      </c>
      <c r="Q84">
        <v>3</v>
      </c>
      <c r="R84" s="2">
        <v>29.64</v>
      </c>
    </row>
    <row r="85" spans="1:18">
      <c r="A85">
        <v>3613</v>
      </c>
      <c r="B85" t="s">
        <v>3618</v>
      </c>
      <c r="C85" s="1">
        <v>43508</v>
      </c>
      <c r="D85">
        <v>41983414</v>
      </c>
      <c r="E85">
        <v>91</v>
      </c>
      <c r="F85">
        <v>2</v>
      </c>
      <c r="G85" s="2">
        <v>67.48</v>
      </c>
      <c r="H85" s="2">
        <v>134.96</v>
      </c>
      <c r="I85" t="s">
        <v>3619</v>
      </c>
      <c r="J85" t="s">
        <v>3643</v>
      </c>
      <c r="K85" t="s">
        <v>3634</v>
      </c>
      <c r="L85">
        <v>5.69</v>
      </c>
      <c r="M85" t="s">
        <v>3622</v>
      </c>
      <c r="N85" t="s">
        <v>3626</v>
      </c>
      <c r="O85" t="s">
        <v>3624</v>
      </c>
      <c r="P85">
        <v>5</v>
      </c>
      <c r="Q85">
        <v>2</v>
      </c>
      <c r="R85" s="2">
        <v>134.96</v>
      </c>
    </row>
    <row r="86" spans="1:18">
      <c r="A86">
        <v>8579</v>
      </c>
      <c r="B86" t="s">
        <v>3627</v>
      </c>
      <c r="C86" s="1">
        <v>43508</v>
      </c>
      <c r="D86">
        <v>42429169</v>
      </c>
      <c r="E86">
        <v>80</v>
      </c>
      <c r="F86">
        <v>2</v>
      </c>
      <c r="G86" s="2">
        <v>77.64</v>
      </c>
      <c r="H86" s="2">
        <v>155.28</v>
      </c>
      <c r="I86" t="s">
        <v>3645</v>
      </c>
      <c r="J86" t="s">
        <v>3656</v>
      </c>
      <c r="K86" t="s">
        <v>3634</v>
      </c>
      <c r="L86">
        <v>1.24</v>
      </c>
      <c r="M86" t="s">
        <v>3631</v>
      </c>
      <c r="N86" t="s">
        <v>3632</v>
      </c>
      <c r="O86" t="s">
        <v>3624</v>
      </c>
      <c r="P86">
        <v>5</v>
      </c>
      <c r="Q86">
        <v>5</v>
      </c>
      <c r="R86" s="2">
        <v>0</v>
      </c>
    </row>
    <row r="87" spans="1:18">
      <c r="A87">
        <v>8528</v>
      </c>
      <c r="B87" t="s">
        <v>3627</v>
      </c>
      <c r="C87" s="1">
        <v>43509</v>
      </c>
      <c r="D87">
        <v>80275930</v>
      </c>
      <c r="E87">
        <v>52</v>
      </c>
      <c r="F87">
        <v>2</v>
      </c>
      <c r="G87" s="2">
        <v>20.149999999999999</v>
      </c>
      <c r="H87" s="2">
        <v>40.299999999999997</v>
      </c>
      <c r="I87" t="s">
        <v>3619</v>
      </c>
      <c r="J87" t="s">
        <v>3654</v>
      </c>
      <c r="K87" t="s">
        <v>3629</v>
      </c>
      <c r="L87">
        <v>9.68</v>
      </c>
      <c r="M87" t="s">
        <v>3622</v>
      </c>
      <c r="N87" t="s">
        <v>3623</v>
      </c>
      <c r="O87" t="s">
        <v>3624</v>
      </c>
      <c r="P87">
        <v>5</v>
      </c>
      <c r="Q87">
        <v>4</v>
      </c>
      <c r="R87" s="2">
        <v>40.299999999999997</v>
      </c>
    </row>
    <row r="88" spans="1:18">
      <c r="A88">
        <v>4499</v>
      </c>
      <c r="B88" t="s">
        <v>3627</v>
      </c>
      <c r="C88" s="1">
        <v>43509</v>
      </c>
      <c r="D88">
        <v>25343587</v>
      </c>
      <c r="E88">
        <v>22</v>
      </c>
      <c r="F88">
        <v>3</v>
      </c>
      <c r="G88" s="2">
        <v>41.48</v>
      </c>
      <c r="H88" s="2">
        <v>124.44</v>
      </c>
      <c r="I88" t="s">
        <v>3619</v>
      </c>
      <c r="J88" t="s">
        <v>3648</v>
      </c>
      <c r="K88" t="s">
        <v>3621</v>
      </c>
      <c r="L88">
        <v>4.4400000000000004</v>
      </c>
      <c r="M88" t="s">
        <v>3622</v>
      </c>
      <c r="N88" t="s">
        <v>3623</v>
      </c>
      <c r="O88" t="s">
        <v>3624</v>
      </c>
      <c r="P88">
        <v>5</v>
      </c>
      <c r="Q88">
        <v>3</v>
      </c>
      <c r="R88" s="2">
        <v>124.44</v>
      </c>
    </row>
    <row r="89" spans="1:18">
      <c r="A89">
        <v>3811</v>
      </c>
      <c r="B89" t="s">
        <v>3627</v>
      </c>
      <c r="C89" s="1">
        <v>43509</v>
      </c>
      <c r="D89">
        <v>94219421</v>
      </c>
      <c r="E89">
        <v>21</v>
      </c>
      <c r="F89">
        <v>1</v>
      </c>
      <c r="G89" s="2">
        <v>98.91</v>
      </c>
      <c r="H89" s="2">
        <v>98.91</v>
      </c>
      <c r="I89" t="s">
        <v>3619</v>
      </c>
      <c r="J89" t="s">
        <v>3637</v>
      </c>
      <c r="K89" t="s">
        <v>3621</v>
      </c>
      <c r="L89">
        <v>4.59</v>
      </c>
      <c r="M89" t="s">
        <v>3631</v>
      </c>
      <c r="N89" t="s">
        <v>3638</v>
      </c>
      <c r="O89" t="s">
        <v>3647</v>
      </c>
      <c r="P89">
        <v>5</v>
      </c>
      <c r="Q89">
        <v>4</v>
      </c>
      <c r="R89" s="2">
        <v>98.91</v>
      </c>
    </row>
    <row r="90" spans="1:18">
      <c r="A90">
        <v>7695</v>
      </c>
      <c r="B90" t="s">
        <v>3618</v>
      </c>
      <c r="C90" s="1">
        <v>43510</v>
      </c>
      <c r="D90">
        <v>57499295</v>
      </c>
      <c r="E90">
        <v>66</v>
      </c>
      <c r="F90">
        <v>1</v>
      </c>
      <c r="G90" s="2">
        <v>56.01</v>
      </c>
      <c r="H90" s="2">
        <v>56.01</v>
      </c>
      <c r="I90" t="s">
        <v>3619</v>
      </c>
      <c r="J90" t="s">
        <v>3639</v>
      </c>
      <c r="K90" t="s">
        <v>3621</v>
      </c>
      <c r="L90">
        <v>6.68</v>
      </c>
      <c r="M90" t="s">
        <v>3622</v>
      </c>
      <c r="N90" t="s">
        <v>3626</v>
      </c>
      <c r="O90" t="s">
        <v>3624</v>
      </c>
      <c r="P90">
        <v>5</v>
      </c>
      <c r="Q90">
        <v>5</v>
      </c>
      <c r="R90" s="2">
        <v>56.01</v>
      </c>
    </row>
    <row r="91" spans="1:18">
      <c r="A91">
        <v>2821</v>
      </c>
      <c r="B91" t="s">
        <v>3627</v>
      </c>
      <c r="C91" s="1">
        <v>43511</v>
      </c>
      <c r="D91">
        <v>80452262</v>
      </c>
      <c r="E91">
        <v>78</v>
      </c>
      <c r="F91">
        <v>3</v>
      </c>
      <c r="G91" s="2">
        <v>19.66</v>
      </c>
      <c r="H91" s="2">
        <v>58.98</v>
      </c>
      <c r="I91" t="s">
        <v>3619</v>
      </c>
      <c r="J91" t="s">
        <v>3658</v>
      </c>
      <c r="K91" t="s">
        <v>3634</v>
      </c>
      <c r="L91">
        <v>5.32</v>
      </c>
      <c r="M91" t="s">
        <v>3622</v>
      </c>
      <c r="N91" t="s">
        <v>3626</v>
      </c>
      <c r="O91" t="s">
        <v>3624</v>
      </c>
      <c r="P91">
        <v>5</v>
      </c>
      <c r="Q91">
        <v>4</v>
      </c>
      <c r="R91" s="2">
        <v>58.98</v>
      </c>
    </row>
    <row r="92" spans="1:18">
      <c r="A92">
        <v>3219</v>
      </c>
      <c r="B92" t="s">
        <v>3627</v>
      </c>
      <c r="C92" s="1">
        <v>43511</v>
      </c>
      <c r="D92">
        <v>53369403</v>
      </c>
      <c r="E92">
        <v>89</v>
      </c>
      <c r="F92">
        <v>1</v>
      </c>
      <c r="G92" s="2">
        <v>37.61</v>
      </c>
      <c r="H92" s="2">
        <v>37.61</v>
      </c>
      <c r="I92" t="s">
        <v>3619</v>
      </c>
      <c r="J92" t="s">
        <v>3654</v>
      </c>
      <c r="K92" t="s">
        <v>3621</v>
      </c>
      <c r="L92">
        <v>8.77</v>
      </c>
      <c r="M92" t="s">
        <v>3622</v>
      </c>
      <c r="N92" t="s">
        <v>3623</v>
      </c>
      <c r="O92" t="s">
        <v>3624</v>
      </c>
      <c r="P92">
        <v>5</v>
      </c>
      <c r="Q92">
        <v>5</v>
      </c>
      <c r="R92" s="2">
        <v>37.61</v>
      </c>
    </row>
    <row r="93" spans="1:18">
      <c r="A93">
        <v>2314</v>
      </c>
      <c r="B93" t="s">
        <v>3627</v>
      </c>
      <c r="C93" s="1">
        <v>43511</v>
      </c>
      <c r="D93">
        <v>87415429</v>
      </c>
      <c r="E93">
        <v>84</v>
      </c>
      <c r="F93">
        <v>3</v>
      </c>
      <c r="G93" s="2">
        <v>32.880000000000003</v>
      </c>
      <c r="H93" s="2">
        <v>98.64</v>
      </c>
      <c r="I93" t="s">
        <v>3619</v>
      </c>
      <c r="J93" t="s">
        <v>3658</v>
      </c>
      <c r="K93" t="s">
        <v>3634</v>
      </c>
      <c r="L93">
        <v>9.64</v>
      </c>
      <c r="M93" t="s">
        <v>3622</v>
      </c>
      <c r="N93" t="s">
        <v>3623</v>
      </c>
      <c r="O93" t="s">
        <v>3642</v>
      </c>
      <c r="P93">
        <v>5</v>
      </c>
      <c r="Q93">
        <v>4</v>
      </c>
      <c r="R93" s="2">
        <v>98.64</v>
      </c>
    </row>
    <row r="94" spans="1:18">
      <c r="A94">
        <v>6018</v>
      </c>
      <c r="B94" t="s">
        <v>3627</v>
      </c>
      <c r="C94" s="1">
        <v>43511</v>
      </c>
      <c r="D94">
        <v>85412978</v>
      </c>
      <c r="E94">
        <v>5</v>
      </c>
      <c r="F94">
        <v>1</v>
      </c>
      <c r="G94" s="2">
        <v>11.97</v>
      </c>
      <c r="H94" s="2">
        <v>11.97</v>
      </c>
      <c r="I94" t="s">
        <v>3625</v>
      </c>
      <c r="J94" t="s">
        <v>3651</v>
      </c>
      <c r="K94" t="s">
        <v>3634</v>
      </c>
      <c r="L94">
        <v>5.14</v>
      </c>
      <c r="M94" t="s">
        <v>3631</v>
      </c>
      <c r="N94" t="s">
        <v>3638</v>
      </c>
      <c r="O94" t="s">
        <v>3647</v>
      </c>
      <c r="P94">
        <v>5</v>
      </c>
      <c r="Q94">
        <v>3</v>
      </c>
      <c r="R94" s="2">
        <v>0</v>
      </c>
    </row>
    <row r="95" spans="1:18">
      <c r="A95">
        <v>9304</v>
      </c>
      <c r="B95" t="s">
        <v>3627</v>
      </c>
      <c r="C95" s="1">
        <v>43512</v>
      </c>
      <c r="D95">
        <v>32348718</v>
      </c>
      <c r="E95">
        <v>82</v>
      </c>
      <c r="F95">
        <v>2</v>
      </c>
      <c r="G95" s="2">
        <v>5.82</v>
      </c>
      <c r="H95" s="2">
        <v>11.64</v>
      </c>
      <c r="I95" t="s">
        <v>3619</v>
      </c>
      <c r="J95" t="s">
        <v>3644</v>
      </c>
      <c r="K95" t="s">
        <v>3621</v>
      </c>
      <c r="L95">
        <v>9.17</v>
      </c>
      <c r="M95" t="s">
        <v>3622</v>
      </c>
      <c r="N95" t="s">
        <v>3626</v>
      </c>
      <c r="O95" t="s">
        <v>3646</v>
      </c>
      <c r="P95">
        <v>5</v>
      </c>
      <c r="Q95">
        <v>5</v>
      </c>
      <c r="R95" s="2">
        <v>11.64</v>
      </c>
    </row>
    <row r="96" spans="1:18">
      <c r="A96">
        <v>9993</v>
      </c>
      <c r="B96" t="s">
        <v>3627</v>
      </c>
      <c r="C96" s="1">
        <v>43512</v>
      </c>
      <c r="D96">
        <v>52989754</v>
      </c>
      <c r="E96">
        <v>5</v>
      </c>
      <c r="F96">
        <v>2</v>
      </c>
      <c r="G96" s="2">
        <v>11.97</v>
      </c>
      <c r="H96" s="2">
        <v>23.94</v>
      </c>
      <c r="I96" t="s">
        <v>3645</v>
      </c>
      <c r="J96" t="s">
        <v>3633</v>
      </c>
      <c r="K96" t="s">
        <v>3629</v>
      </c>
      <c r="L96">
        <v>6.05</v>
      </c>
      <c r="M96" t="s">
        <v>3622</v>
      </c>
      <c r="N96" t="s">
        <v>3623</v>
      </c>
      <c r="O96" t="s">
        <v>3624</v>
      </c>
      <c r="P96">
        <v>5</v>
      </c>
      <c r="Q96">
        <v>2</v>
      </c>
      <c r="R96" s="2">
        <v>0</v>
      </c>
    </row>
    <row r="97" spans="1:18">
      <c r="A97">
        <v>9199</v>
      </c>
      <c r="B97" t="s">
        <v>3627</v>
      </c>
      <c r="C97" s="1">
        <v>43512</v>
      </c>
      <c r="D97">
        <v>49369386</v>
      </c>
      <c r="E97">
        <v>98</v>
      </c>
      <c r="F97">
        <v>3</v>
      </c>
      <c r="G97" s="2">
        <v>85.04</v>
      </c>
      <c r="H97" s="2">
        <v>255.12</v>
      </c>
      <c r="I97" t="s">
        <v>3645</v>
      </c>
      <c r="J97" t="s">
        <v>3659</v>
      </c>
      <c r="K97" t="s">
        <v>3621</v>
      </c>
      <c r="L97">
        <v>9.5500000000000007</v>
      </c>
      <c r="M97" t="s">
        <v>3622</v>
      </c>
      <c r="N97" t="s">
        <v>3626</v>
      </c>
      <c r="O97" t="s">
        <v>3624</v>
      </c>
      <c r="P97">
        <v>5</v>
      </c>
      <c r="Q97">
        <v>4</v>
      </c>
      <c r="R97" s="2">
        <v>0</v>
      </c>
    </row>
    <row r="98" spans="1:18">
      <c r="A98">
        <v>2289</v>
      </c>
      <c r="B98" t="s">
        <v>3627</v>
      </c>
      <c r="C98" s="1">
        <v>43513</v>
      </c>
      <c r="D98">
        <v>13050446</v>
      </c>
      <c r="E98">
        <v>67</v>
      </c>
      <c r="F98">
        <v>3</v>
      </c>
      <c r="G98" s="2">
        <v>17.22</v>
      </c>
      <c r="H98" s="2">
        <v>51.66</v>
      </c>
      <c r="I98" t="s">
        <v>3645</v>
      </c>
      <c r="J98" t="s">
        <v>3644</v>
      </c>
      <c r="K98" t="s">
        <v>3629</v>
      </c>
      <c r="L98">
        <v>3.99</v>
      </c>
      <c r="M98" t="s">
        <v>3622</v>
      </c>
      <c r="N98" t="s">
        <v>3626</v>
      </c>
      <c r="O98" t="s">
        <v>3624</v>
      </c>
      <c r="P98">
        <v>2</v>
      </c>
      <c r="Q98">
        <v>5</v>
      </c>
      <c r="R98" s="2">
        <v>0</v>
      </c>
    </row>
    <row r="99" spans="1:18">
      <c r="A99">
        <v>6836</v>
      </c>
      <c r="B99" t="s">
        <v>3627</v>
      </c>
      <c r="C99" s="1">
        <v>43513</v>
      </c>
      <c r="D99">
        <v>75641745</v>
      </c>
      <c r="E99">
        <v>1</v>
      </c>
      <c r="F99">
        <v>2</v>
      </c>
      <c r="G99" s="2">
        <v>81.91</v>
      </c>
      <c r="H99" s="2">
        <v>163.82</v>
      </c>
      <c r="I99" t="s">
        <v>3619</v>
      </c>
      <c r="J99" t="s">
        <v>3658</v>
      </c>
      <c r="K99" t="s">
        <v>3621</v>
      </c>
      <c r="L99">
        <v>2.23</v>
      </c>
      <c r="M99" t="s">
        <v>3622</v>
      </c>
      <c r="N99" t="s">
        <v>3623</v>
      </c>
      <c r="O99" t="s">
        <v>3624</v>
      </c>
      <c r="P99">
        <v>3</v>
      </c>
      <c r="Q99">
        <v>5</v>
      </c>
      <c r="R99" s="2">
        <v>163.82</v>
      </c>
    </row>
    <row r="100" spans="1:18">
      <c r="A100">
        <v>2783</v>
      </c>
      <c r="B100" t="s">
        <v>3627</v>
      </c>
      <c r="C100" s="1">
        <v>43514</v>
      </c>
      <c r="D100">
        <v>86200787</v>
      </c>
      <c r="E100">
        <v>59</v>
      </c>
      <c r="F100">
        <v>3</v>
      </c>
      <c r="G100" s="2">
        <v>79.569999999999993</v>
      </c>
      <c r="H100" s="2">
        <v>238.71</v>
      </c>
      <c r="I100" t="s">
        <v>3619</v>
      </c>
      <c r="J100" t="s">
        <v>3628</v>
      </c>
      <c r="K100" t="s">
        <v>3621</v>
      </c>
      <c r="L100">
        <v>3.95</v>
      </c>
      <c r="M100" t="s">
        <v>3631</v>
      </c>
      <c r="N100" t="s">
        <v>3632</v>
      </c>
      <c r="O100" t="s">
        <v>3647</v>
      </c>
      <c r="P100">
        <v>1</v>
      </c>
      <c r="Q100">
        <v>5</v>
      </c>
      <c r="R100" s="2">
        <v>238.71</v>
      </c>
    </row>
    <row r="101" spans="1:18">
      <c r="A101">
        <v>8462</v>
      </c>
      <c r="B101" t="s">
        <v>3627</v>
      </c>
      <c r="C101" s="1">
        <v>43515</v>
      </c>
      <c r="D101">
        <v>56715045</v>
      </c>
      <c r="E101">
        <v>25</v>
      </c>
      <c r="F101">
        <v>2</v>
      </c>
      <c r="G101" s="2">
        <v>11.29</v>
      </c>
      <c r="H101" s="2">
        <v>22.58</v>
      </c>
      <c r="I101" t="s">
        <v>3619</v>
      </c>
      <c r="J101" t="s">
        <v>3660</v>
      </c>
      <c r="K101" t="s">
        <v>3634</v>
      </c>
      <c r="L101">
        <v>3.8</v>
      </c>
      <c r="M101" t="s">
        <v>3622</v>
      </c>
      <c r="N101" t="s">
        <v>3623</v>
      </c>
      <c r="O101" t="s">
        <v>3624</v>
      </c>
      <c r="P101">
        <v>5</v>
      </c>
      <c r="Q101">
        <v>5</v>
      </c>
      <c r="R101" s="2">
        <v>22.58</v>
      </c>
    </row>
    <row r="102" spans="1:18">
      <c r="A102">
        <v>9293</v>
      </c>
      <c r="B102" t="s">
        <v>3618</v>
      </c>
      <c r="C102" s="1">
        <v>43515</v>
      </c>
      <c r="D102">
        <v>39840311</v>
      </c>
      <c r="E102">
        <v>56</v>
      </c>
      <c r="F102">
        <v>1</v>
      </c>
      <c r="G102" s="2">
        <v>87.34</v>
      </c>
      <c r="H102" s="2">
        <v>87.34</v>
      </c>
      <c r="I102" t="s">
        <v>3619</v>
      </c>
      <c r="J102" t="s">
        <v>3635</v>
      </c>
      <c r="K102" t="s">
        <v>3634</v>
      </c>
      <c r="L102">
        <v>0.13</v>
      </c>
      <c r="M102" t="s">
        <v>3622</v>
      </c>
      <c r="N102" t="s">
        <v>3623</v>
      </c>
      <c r="O102" t="s">
        <v>3624</v>
      </c>
      <c r="P102">
        <v>5</v>
      </c>
      <c r="Q102">
        <v>5</v>
      </c>
      <c r="R102" s="2">
        <v>87.34</v>
      </c>
    </row>
    <row r="103" spans="1:18">
      <c r="A103">
        <v>5459</v>
      </c>
      <c r="B103" t="s">
        <v>3627</v>
      </c>
      <c r="C103" s="1">
        <v>43516</v>
      </c>
      <c r="D103">
        <v>91175672</v>
      </c>
      <c r="E103">
        <v>70</v>
      </c>
      <c r="F103">
        <v>1</v>
      </c>
      <c r="G103" s="2">
        <v>63.88</v>
      </c>
      <c r="H103" s="2">
        <v>63.88</v>
      </c>
      <c r="I103" t="s">
        <v>3619</v>
      </c>
      <c r="J103" t="s">
        <v>3655</v>
      </c>
      <c r="K103" t="s">
        <v>3634</v>
      </c>
      <c r="L103">
        <v>4.1500000000000004</v>
      </c>
      <c r="M103" t="s">
        <v>3622</v>
      </c>
      <c r="N103" t="s">
        <v>3623</v>
      </c>
      <c r="O103" t="s">
        <v>3624</v>
      </c>
      <c r="P103">
        <v>4</v>
      </c>
      <c r="Q103">
        <v>5</v>
      </c>
      <c r="R103" s="2">
        <v>63.88</v>
      </c>
    </row>
    <row r="104" spans="1:18">
      <c r="A104">
        <v>4692</v>
      </c>
      <c r="B104" t="s">
        <v>3627</v>
      </c>
      <c r="C104" s="1">
        <v>43516</v>
      </c>
      <c r="D104">
        <v>92723264</v>
      </c>
      <c r="E104">
        <v>54</v>
      </c>
      <c r="F104">
        <v>1</v>
      </c>
      <c r="G104" s="2">
        <v>90.78</v>
      </c>
      <c r="H104" s="2">
        <v>90.78</v>
      </c>
      <c r="I104" t="s">
        <v>3645</v>
      </c>
      <c r="J104" t="s">
        <v>3650</v>
      </c>
      <c r="K104" t="s">
        <v>3621</v>
      </c>
      <c r="L104">
        <v>8.65</v>
      </c>
      <c r="M104" t="s">
        <v>3631</v>
      </c>
      <c r="N104" t="s">
        <v>3632</v>
      </c>
      <c r="O104" t="s">
        <v>3624</v>
      </c>
      <c r="P104">
        <v>5</v>
      </c>
      <c r="Q104">
        <v>3</v>
      </c>
      <c r="R104" s="2">
        <v>0</v>
      </c>
    </row>
    <row r="105" spans="1:18">
      <c r="A105">
        <v>9317</v>
      </c>
      <c r="B105" t="s">
        <v>3618</v>
      </c>
      <c r="C105" s="1">
        <v>43517</v>
      </c>
      <c r="D105">
        <v>77430402</v>
      </c>
      <c r="E105">
        <v>32</v>
      </c>
      <c r="F105">
        <v>3</v>
      </c>
      <c r="G105" s="2">
        <v>91.37</v>
      </c>
      <c r="H105" s="2">
        <v>274.11</v>
      </c>
      <c r="I105" t="s">
        <v>3625</v>
      </c>
      <c r="J105" t="s">
        <v>3628</v>
      </c>
      <c r="K105" t="s">
        <v>3621</v>
      </c>
      <c r="L105">
        <v>8.4700000000000006</v>
      </c>
      <c r="M105" t="s">
        <v>3622</v>
      </c>
      <c r="N105" t="s">
        <v>3626</v>
      </c>
      <c r="O105" t="s">
        <v>3624</v>
      </c>
      <c r="P105">
        <v>3</v>
      </c>
      <c r="Q105">
        <v>5</v>
      </c>
      <c r="R105" s="2">
        <v>0</v>
      </c>
    </row>
    <row r="106" spans="1:18">
      <c r="A106">
        <v>3163</v>
      </c>
      <c r="B106" t="s">
        <v>3627</v>
      </c>
      <c r="C106" s="1">
        <v>43518</v>
      </c>
      <c r="D106">
        <v>63194104</v>
      </c>
      <c r="E106">
        <v>51</v>
      </c>
      <c r="F106">
        <v>3</v>
      </c>
      <c r="G106" s="2">
        <v>50.59</v>
      </c>
      <c r="H106" s="2">
        <v>151.77000000000001</v>
      </c>
      <c r="I106" t="s">
        <v>3625</v>
      </c>
      <c r="J106" t="s">
        <v>3639</v>
      </c>
      <c r="K106" t="s">
        <v>3621</v>
      </c>
      <c r="L106">
        <v>4.24</v>
      </c>
      <c r="M106" t="s">
        <v>3622</v>
      </c>
      <c r="N106" t="s">
        <v>3623</v>
      </c>
      <c r="O106" t="s">
        <v>3624</v>
      </c>
      <c r="P106">
        <v>5</v>
      </c>
      <c r="Q106">
        <v>4</v>
      </c>
      <c r="R106" s="2">
        <v>0</v>
      </c>
    </row>
    <row r="107" spans="1:18">
      <c r="A107">
        <v>8142</v>
      </c>
      <c r="B107" t="s">
        <v>3618</v>
      </c>
      <c r="C107" s="1">
        <v>43518</v>
      </c>
      <c r="D107">
        <v>45916741</v>
      </c>
      <c r="E107">
        <v>95</v>
      </c>
      <c r="F107">
        <v>1</v>
      </c>
      <c r="G107" s="2">
        <v>50.48</v>
      </c>
      <c r="H107" s="2">
        <v>50.48</v>
      </c>
      <c r="I107" t="s">
        <v>3645</v>
      </c>
      <c r="J107" t="s">
        <v>3628</v>
      </c>
      <c r="K107" t="s">
        <v>3634</v>
      </c>
      <c r="L107">
        <v>3.47</v>
      </c>
      <c r="M107" t="s">
        <v>3622</v>
      </c>
      <c r="N107" t="s">
        <v>3626</v>
      </c>
      <c r="O107" t="s">
        <v>3646</v>
      </c>
      <c r="P107">
        <v>5</v>
      </c>
      <c r="Q107">
        <v>5</v>
      </c>
      <c r="R107" s="2">
        <v>0</v>
      </c>
    </row>
    <row r="108" spans="1:18">
      <c r="A108">
        <v>3279</v>
      </c>
      <c r="B108" t="s">
        <v>3627</v>
      </c>
      <c r="C108" s="1">
        <v>43519</v>
      </c>
      <c r="D108">
        <v>80609189</v>
      </c>
      <c r="E108">
        <v>73</v>
      </c>
      <c r="F108">
        <v>1</v>
      </c>
      <c r="G108" s="2">
        <v>30.57</v>
      </c>
      <c r="H108" s="2">
        <v>30.57</v>
      </c>
      <c r="I108" t="s">
        <v>3645</v>
      </c>
      <c r="J108" t="s">
        <v>3630</v>
      </c>
      <c r="K108" t="s">
        <v>3634</v>
      </c>
      <c r="L108">
        <v>5.51</v>
      </c>
      <c r="M108" t="s">
        <v>3622</v>
      </c>
      <c r="N108" t="s">
        <v>3626</v>
      </c>
      <c r="O108" t="s">
        <v>3624</v>
      </c>
      <c r="P108">
        <v>4</v>
      </c>
      <c r="Q108">
        <v>4</v>
      </c>
      <c r="R108" s="2">
        <v>0</v>
      </c>
    </row>
    <row r="109" spans="1:18">
      <c r="A109">
        <v>7467</v>
      </c>
      <c r="B109" t="s">
        <v>3627</v>
      </c>
      <c r="C109" s="1">
        <v>43519</v>
      </c>
      <c r="D109">
        <v>40302112</v>
      </c>
      <c r="E109">
        <v>66</v>
      </c>
      <c r="F109">
        <v>2</v>
      </c>
      <c r="G109" s="2">
        <v>56.01</v>
      </c>
      <c r="H109" s="2">
        <v>112.02</v>
      </c>
      <c r="I109" t="s">
        <v>3619</v>
      </c>
      <c r="J109" t="s">
        <v>3639</v>
      </c>
      <c r="K109" t="s">
        <v>3634</v>
      </c>
      <c r="L109">
        <v>7.53</v>
      </c>
      <c r="M109" t="s">
        <v>3622</v>
      </c>
      <c r="N109" t="s">
        <v>3623</v>
      </c>
      <c r="O109" t="s">
        <v>3642</v>
      </c>
      <c r="P109">
        <v>5</v>
      </c>
      <c r="Q109">
        <v>5</v>
      </c>
      <c r="R109" s="2">
        <v>112.02</v>
      </c>
    </row>
    <row r="110" spans="1:18">
      <c r="A110">
        <v>1128</v>
      </c>
      <c r="B110" t="s">
        <v>3618</v>
      </c>
      <c r="C110" s="1">
        <v>43520</v>
      </c>
      <c r="D110">
        <v>70062063</v>
      </c>
      <c r="E110">
        <v>12</v>
      </c>
      <c r="F110">
        <v>2</v>
      </c>
      <c r="G110" s="2">
        <v>86.11</v>
      </c>
      <c r="H110" s="2">
        <v>172.22</v>
      </c>
      <c r="I110" t="s">
        <v>3625</v>
      </c>
      <c r="J110" t="s">
        <v>3657</v>
      </c>
      <c r="K110" t="s">
        <v>3634</v>
      </c>
      <c r="L110">
        <v>4.7</v>
      </c>
      <c r="M110" t="s">
        <v>3622</v>
      </c>
      <c r="N110" t="s">
        <v>3623</v>
      </c>
      <c r="O110" t="s">
        <v>3624</v>
      </c>
      <c r="P110">
        <v>3</v>
      </c>
      <c r="Q110">
        <v>2</v>
      </c>
      <c r="R110" s="2">
        <v>0</v>
      </c>
    </row>
    <row r="111" spans="1:18">
      <c r="A111">
        <v>2470</v>
      </c>
      <c r="B111" t="s">
        <v>3627</v>
      </c>
      <c r="C111" s="1">
        <v>43520</v>
      </c>
      <c r="D111">
        <v>69991816</v>
      </c>
      <c r="E111">
        <v>27</v>
      </c>
      <c r="F111">
        <v>1</v>
      </c>
      <c r="G111" s="2">
        <v>72.930000000000007</v>
      </c>
      <c r="H111" s="2">
        <v>72.930000000000007</v>
      </c>
      <c r="I111" t="s">
        <v>3619</v>
      </c>
      <c r="J111" t="s">
        <v>3661</v>
      </c>
      <c r="K111" t="s">
        <v>3634</v>
      </c>
      <c r="L111">
        <v>0.71</v>
      </c>
      <c r="M111" t="s">
        <v>3622</v>
      </c>
      <c r="N111" t="s">
        <v>3626</v>
      </c>
      <c r="O111" t="s">
        <v>3624</v>
      </c>
      <c r="P111">
        <v>5</v>
      </c>
      <c r="Q111">
        <v>5</v>
      </c>
      <c r="R111" s="2">
        <v>72.930000000000007</v>
      </c>
    </row>
    <row r="112" spans="1:18">
      <c r="A112">
        <v>6111</v>
      </c>
      <c r="B112" t="s">
        <v>3627</v>
      </c>
      <c r="C112" s="1">
        <v>43521</v>
      </c>
      <c r="D112">
        <v>26294854</v>
      </c>
      <c r="E112">
        <v>34</v>
      </c>
      <c r="F112">
        <v>3</v>
      </c>
      <c r="G112" s="2">
        <v>48.24</v>
      </c>
      <c r="H112" s="2">
        <v>144.72</v>
      </c>
      <c r="I112" t="s">
        <v>3625</v>
      </c>
      <c r="J112" t="s">
        <v>3652</v>
      </c>
      <c r="K112" t="s">
        <v>3621</v>
      </c>
      <c r="L112">
        <v>1.39</v>
      </c>
      <c r="M112" t="s">
        <v>3631</v>
      </c>
      <c r="N112" t="s">
        <v>3638</v>
      </c>
      <c r="O112" t="s">
        <v>3624</v>
      </c>
      <c r="P112">
        <v>5</v>
      </c>
      <c r="Q112">
        <v>4</v>
      </c>
      <c r="R112" s="2">
        <v>0</v>
      </c>
    </row>
    <row r="113" spans="1:18">
      <c r="A113">
        <v>7540</v>
      </c>
      <c r="B113" t="s">
        <v>3627</v>
      </c>
      <c r="C113" s="1">
        <v>43521</v>
      </c>
      <c r="D113">
        <v>35566693</v>
      </c>
      <c r="E113">
        <v>32</v>
      </c>
      <c r="F113">
        <v>1</v>
      </c>
      <c r="G113" s="2">
        <v>91.37</v>
      </c>
      <c r="H113" s="2">
        <v>91.37</v>
      </c>
      <c r="I113" t="s">
        <v>3625</v>
      </c>
      <c r="J113" t="s">
        <v>3620</v>
      </c>
      <c r="K113" t="s">
        <v>3634</v>
      </c>
      <c r="L113">
        <v>3.13</v>
      </c>
      <c r="M113" t="s">
        <v>3631</v>
      </c>
      <c r="N113" t="s">
        <v>3638</v>
      </c>
      <c r="O113" t="s">
        <v>3647</v>
      </c>
      <c r="P113">
        <v>5</v>
      </c>
      <c r="Q113">
        <v>4</v>
      </c>
      <c r="R113" s="2">
        <v>0</v>
      </c>
    </row>
    <row r="114" spans="1:18">
      <c r="A114">
        <v>8024</v>
      </c>
      <c r="B114" t="s">
        <v>3627</v>
      </c>
      <c r="C114" s="1">
        <v>43521</v>
      </c>
      <c r="D114">
        <v>12709786</v>
      </c>
      <c r="E114">
        <v>26</v>
      </c>
      <c r="F114">
        <v>3</v>
      </c>
      <c r="G114" s="2">
        <v>34.43</v>
      </c>
      <c r="H114" s="2">
        <v>103.29</v>
      </c>
      <c r="I114" t="s">
        <v>3619</v>
      </c>
      <c r="J114" t="s">
        <v>3655</v>
      </c>
      <c r="K114" t="s">
        <v>3629</v>
      </c>
      <c r="L114">
        <v>4.8600000000000003</v>
      </c>
      <c r="M114" t="s">
        <v>3631</v>
      </c>
      <c r="N114" t="s">
        <v>3638</v>
      </c>
      <c r="O114" t="s">
        <v>3647</v>
      </c>
      <c r="P114">
        <v>2</v>
      </c>
      <c r="Q114">
        <v>4</v>
      </c>
      <c r="R114" s="2">
        <v>103.29</v>
      </c>
    </row>
    <row r="115" spans="1:18">
      <c r="A115">
        <v>7669</v>
      </c>
      <c r="B115" t="s">
        <v>3618</v>
      </c>
      <c r="C115" s="1">
        <v>43522</v>
      </c>
      <c r="D115">
        <v>86454414</v>
      </c>
      <c r="E115">
        <v>31</v>
      </c>
      <c r="F115">
        <v>1</v>
      </c>
      <c r="G115" s="2">
        <v>43.5</v>
      </c>
      <c r="H115" s="2">
        <v>43.5</v>
      </c>
      <c r="I115" t="s">
        <v>3625</v>
      </c>
      <c r="J115" t="s">
        <v>3654</v>
      </c>
      <c r="K115" t="s">
        <v>3634</v>
      </c>
      <c r="L115">
        <v>8.33</v>
      </c>
      <c r="M115" t="s">
        <v>3622</v>
      </c>
      <c r="N115" t="s">
        <v>3623</v>
      </c>
      <c r="O115" t="s">
        <v>3624</v>
      </c>
      <c r="P115">
        <v>5</v>
      </c>
      <c r="Q115">
        <v>5</v>
      </c>
      <c r="R115" s="2">
        <v>0</v>
      </c>
    </row>
    <row r="116" spans="1:18">
      <c r="A116">
        <v>5055</v>
      </c>
      <c r="B116" t="s">
        <v>3627</v>
      </c>
      <c r="C116" s="1">
        <v>43522</v>
      </c>
      <c r="D116">
        <v>50669223</v>
      </c>
      <c r="E116">
        <v>4</v>
      </c>
      <c r="F116">
        <v>2</v>
      </c>
      <c r="G116" s="2">
        <v>32.43</v>
      </c>
      <c r="H116" s="2">
        <v>64.86</v>
      </c>
      <c r="I116" t="s">
        <v>3619</v>
      </c>
      <c r="J116" t="s">
        <v>3662</v>
      </c>
      <c r="K116" t="s">
        <v>3634</v>
      </c>
      <c r="L116">
        <v>6.85</v>
      </c>
      <c r="M116" t="s">
        <v>3631</v>
      </c>
      <c r="N116" t="s">
        <v>3638</v>
      </c>
      <c r="O116" t="s">
        <v>3647</v>
      </c>
      <c r="P116">
        <v>4</v>
      </c>
      <c r="Q116">
        <v>3</v>
      </c>
      <c r="R116" s="2">
        <v>64.86</v>
      </c>
    </row>
    <row r="117" spans="1:18">
      <c r="A117">
        <v>9919</v>
      </c>
      <c r="B117" t="s">
        <v>3627</v>
      </c>
      <c r="C117" s="1">
        <v>43523</v>
      </c>
      <c r="D117">
        <v>63221839</v>
      </c>
      <c r="E117">
        <v>40</v>
      </c>
      <c r="F117">
        <v>3</v>
      </c>
      <c r="G117" s="2">
        <v>89.85</v>
      </c>
      <c r="H117" s="2">
        <v>269.55</v>
      </c>
      <c r="I117" t="s">
        <v>3619</v>
      </c>
      <c r="J117" t="s">
        <v>3656</v>
      </c>
      <c r="K117" t="s">
        <v>3621</v>
      </c>
      <c r="L117">
        <v>5.43</v>
      </c>
      <c r="M117" t="s">
        <v>3631</v>
      </c>
      <c r="N117" t="s">
        <v>3632</v>
      </c>
      <c r="O117" t="s">
        <v>3647</v>
      </c>
      <c r="P117">
        <v>4</v>
      </c>
      <c r="Q117">
        <v>5</v>
      </c>
      <c r="R117" s="2">
        <v>269.55</v>
      </c>
    </row>
    <row r="118" spans="1:18">
      <c r="A118">
        <v>1973</v>
      </c>
      <c r="B118" t="s">
        <v>3627</v>
      </c>
      <c r="C118" s="1">
        <v>43523</v>
      </c>
      <c r="D118">
        <v>23855191</v>
      </c>
      <c r="E118">
        <v>89</v>
      </c>
      <c r="F118">
        <v>1</v>
      </c>
      <c r="G118" s="2">
        <v>37.61</v>
      </c>
      <c r="H118" s="2">
        <v>37.61</v>
      </c>
      <c r="I118" t="s">
        <v>3619</v>
      </c>
      <c r="J118" t="s">
        <v>3643</v>
      </c>
      <c r="K118" t="s">
        <v>3621</v>
      </c>
      <c r="L118">
        <v>9.42</v>
      </c>
      <c r="M118" t="s">
        <v>3622</v>
      </c>
      <c r="N118" t="s">
        <v>3626</v>
      </c>
      <c r="O118" t="s">
        <v>3624</v>
      </c>
      <c r="P118">
        <v>3</v>
      </c>
      <c r="Q118">
        <v>5</v>
      </c>
      <c r="R118" s="2">
        <v>37.61</v>
      </c>
    </row>
    <row r="119" spans="1:18">
      <c r="A119">
        <v>2922</v>
      </c>
      <c r="B119" t="s">
        <v>3627</v>
      </c>
      <c r="C119" s="1">
        <v>43523</v>
      </c>
      <c r="D119">
        <v>44109210</v>
      </c>
      <c r="E119">
        <v>39</v>
      </c>
      <c r="F119">
        <v>1</v>
      </c>
      <c r="G119" s="2">
        <v>41.61</v>
      </c>
      <c r="H119" s="2">
        <v>41.61</v>
      </c>
      <c r="I119" t="s">
        <v>3625</v>
      </c>
      <c r="J119" t="s">
        <v>3659</v>
      </c>
      <c r="K119" t="s">
        <v>3634</v>
      </c>
      <c r="L119">
        <v>0.27</v>
      </c>
      <c r="M119" t="s">
        <v>3631</v>
      </c>
      <c r="N119" t="s">
        <v>3638</v>
      </c>
      <c r="O119" t="s">
        <v>3647</v>
      </c>
      <c r="P119">
        <v>4</v>
      </c>
      <c r="Q119">
        <v>4</v>
      </c>
      <c r="R119" s="2">
        <v>0</v>
      </c>
    </row>
    <row r="120" spans="1:18">
      <c r="A120">
        <v>7006</v>
      </c>
      <c r="B120" t="s">
        <v>3627</v>
      </c>
      <c r="C120" s="1">
        <v>43523</v>
      </c>
      <c r="D120">
        <v>21302560</v>
      </c>
      <c r="E120">
        <v>82</v>
      </c>
      <c r="F120">
        <v>3</v>
      </c>
      <c r="G120" s="2">
        <v>5.82</v>
      </c>
      <c r="H120" s="2">
        <v>17.46</v>
      </c>
      <c r="I120" t="s">
        <v>3619</v>
      </c>
      <c r="J120" t="s">
        <v>3643</v>
      </c>
      <c r="K120" t="s">
        <v>3621</v>
      </c>
      <c r="L120">
        <v>4.1100000000000003</v>
      </c>
      <c r="M120" t="s">
        <v>3622</v>
      </c>
      <c r="N120" t="s">
        <v>3623</v>
      </c>
      <c r="O120" t="s">
        <v>3624</v>
      </c>
      <c r="P120">
        <v>5</v>
      </c>
      <c r="Q120">
        <v>5</v>
      </c>
      <c r="R120" s="2">
        <v>17.46</v>
      </c>
    </row>
    <row r="121" spans="1:18">
      <c r="A121">
        <v>7107</v>
      </c>
      <c r="B121" t="s">
        <v>3627</v>
      </c>
      <c r="C121" s="1">
        <v>43524</v>
      </c>
      <c r="D121">
        <v>13449170</v>
      </c>
      <c r="E121">
        <v>45</v>
      </c>
      <c r="F121">
        <v>2</v>
      </c>
      <c r="G121" s="2">
        <v>3.67</v>
      </c>
      <c r="H121" s="2">
        <v>7.34</v>
      </c>
      <c r="I121" t="s">
        <v>3645</v>
      </c>
      <c r="J121" t="s">
        <v>3643</v>
      </c>
      <c r="K121" t="s">
        <v>3634</v>
      </c>
      <c r="L121">
        <v>9.84</v>
      </c>
      <c r="M121" t="s">
        <v>3622</v>
      </c>
      <c r="N121" t="s">
        <v>3623</v>
      </c>
      <c r="O121" t="s">
        <v>3624</v>
      </c>
      <c r="P121">
        <v>3</v>
      </c>
      <c r="Q121">
        <v>5</v>
      </c>
      <c r="R121" s="2">
        <v>0</v>
      </c>
    </row>
    <row r="122" spans="1:18">
      <c r="A122">
        <v>3623</v>
      </c>
      <c r="B122" t="s">
        <v>3627</v>
      </c>
      <c r="C122" s="1">
        <v>43525</v>
      </c>
      <c r="D122">
        <v>98537015</v>
      </c>
      <c r="E122">
        <v>39</v>
      </c>
      <c r="F122">
        <v>2</v>
      </c>
      <c r="G122" s="2">
        <v>41.61</v>
      </c>
      <c r="H122" s="2">
        <v>83.22</v>
      </c>
      <c r="I122" t="s">
        <v>3625</v>
      </c>
      <c r="J122" t="s">
        <v>3633</v>
      </c>
      <c r="K122" t="s">
        <v>3621</v>
      </c>
      <c r="L122">
        <v>6.32</v>
      </c>
      <c r="M122" t="s">
        <v>3622</v>
      </c>
      <c r="N122" t="s">
        <v>3626</v>
      </c>
      <c r="O122" t="s">
        <v>3624</v>
      </c>
      <c r="P122">
        <v>4</v>
      </c>
      <c r="Q122">
        <v>4</v>
      </c>
      <c r="R122" s="2">
        <v>0</v>
      </c>
    </row>
    <row r="123" spans="1:18">
      <c r="A123">
        <v>3794</v>
      </c>
      <c r="B123" t="s">
        <v>3627</v>
      </c>
      <c r="C123" s="1">
        <v>43525</v>
      </c>
      <c r="D123">
        <v>38912453</v>
      </c>
      <c r="E123">
        <v>44</v>
      </c>
      <c r="F123">
        <v>1</v>
      </c>
      <c r="G123" s="2">
        <v>52.78</v>
      </c>
      <c r="H123" s="2">
        <v>52.78</v>
      </c>
      <c r="I123" t="s">
        <v>3640</v>
      </c>
      <c r="J123" t="s">
        <v>3650</v>
      </c>
      <c r="K123" t="s">
        <v>3629</v>
      </c>
      <c r="L123">
        <v>3.78</v>
      </c>
      <c r="M123" t="s">
        <v>3622</v>
      </c>
      <c r="N123" t="s">
        <v>3626</v>
      </c>
      <c r="O123" t="s">
        <v>3624</v>
      </c>
      <c r="P123">
        <v>5</v>
      </c>
      <c r="Q123">
        <v>5</v>
      </c>
      <c r="R123" s="2">
        <v>0</v>
      </c>
    </row>
    <row r="124" spans="1:18">
      <c r="A124">
        <v>2305</v>
      </c>
      <c r="B124" t="s">
        <v>3627</v>
      </c>
      <c r="C124" s="1">
        <v>43526</v>
      </c>
      <c r="D124">
        <v>24812248</v>
      </c>
      <c r="E124">
        <v>53</v>
      </c>
      <c r="F124">
        <v>3</v>
      </c>
      <c r="G124" s="2">
        <v>7.51</v>
      </c>
      <c r="H124" s="2">
        <v>22.53</v>
      </c>
      <c r="I124" t="s">
        <v>3645</v>
      </c>
      <c r="J124" t="s">
        <v>3652</v>
      </c>
      <c r="K124" t="s">
        <v>3629</v>
      </c>
      <c r="L124">
        <v>9.4499999999999993</v>
      </c>
      <c r="M124" t="s">
        <v>3622</v>
      </c>
      <c r="N124" t="s">
        <v>3626</v>
      </c>
      <c r="O124" t="s">
        <v>3624</v>
      </c>
      <c r="P124">
        <v>5</v>
      </c>
      <c r="Q124">
        <v>4</v>
      </c>
      <c r="R124" s="2">
        <v>0</v>
      </c>
    </row>
    <row r="125" spans="1:18">
      <c r="A125">
        <v>4761</v>
      </c>
      <c r="B125" t="s">
        <v>3618</v>
      </c>
      <c r="C125" s="1">
        <v>43526</v>
      </c>
      <c r="D125">
        <v>55049271</v>
      </c>
      <c r="E125">
        <v>18</v>
      </c>
      <c r="F125">
        <v>1</v>
      </c>
      <c r="G125" s="2">
        <v>1.97</v>
      </c>
      <c r="H125" s="2">
        <v>1.97</v>
      </c>
      <c r="I125" t="s">
        <v>3619</v>
      </c>
      <c r="J125" t="s">
        <v>3653</v>
      </c>
      <c r="K125" t="s">
        <v>3621</v>
      </c>
      <c r="L125">
        <v>3.87</v>
      </c>
      <c r="M125" t="s">
        <v>3622</v>
      </c>
      <c r="N125" t="s">
        <v>3626</v>
      </c>
      <c r="O125" t="s">
        <v>3624</v>
      </c>
      <c r="P125">
        <v>5</v>
      </c>
      <c r="Q125">
        <v>3</v>
      </c>
      <c r="R125" s="2">
        <v>1.97</v>
      </c>
    </row>
    <row r="126" spans="1:18">
      <c r="A126">
        <v>6874</v>
      </c>
      <c r="B126" t="s">
        <v>3618</v>
      </c>
      <c r="C126" s="1">
        <v>43527</v>
      </c>
      <c r="D126">
        <v>24623839</v>
      </c>
      <c r="E126">
        <v>18</v>
      </c>
      <c r="F126">
        <v>2</v>
      </c>
      <c r="G126" s="2">
        <v>1.97</v>
      </c>
      <c r="H126" s="2">
        <v>3.94</v>
      </c>
      <c r="I126" t="s">
        <v>3619</v>
      </c>
      <c r="J126" t="s">
        <v>3641</v>
      </c>
      <c r="K126" t="s">
        <v>3634</v>
      </c>
      <c r="L126">
        <v>1.34</v>
      </c>
      <c r="M126" t="s">
        <v>3622</v>
      </c>
      <c r="N126" t="s">
        <v>3623</v>
      </c>
      <c r="O126" t="s">
        <v>3624</v>
      </c>
      <c r="P126">
        <v>5</v>
      </c>
      <c r="Q126">
        <v>5</v>
      </c>
      <c r="R126" s="2">
        <v>3.94</v>
      </c>
    </row>
    <row r="127" spans="1:18">
      <c r="A127">
        <v>8515</v>
      </c>
      <c r="B127" t="s">
        <v>3627</v>
      </c>
      <c r="C127" s="1">
        <v>43527</v>
      </c>
      <c r="D127">
        <v>27824082</v>
      </c>
      <c r="E127">
        <v>6</v>
      </c>
      <c r="F127">
        <v>3</v>
      </c>
      <c r="G127" s="2">
        <v>8.07</v>
      </c>
      <c r="H127" s="2">
        <v>24.21</v>
      </c>
      <c r="I127" t="s">
        <v>3619</v>
      </c>
      <c r="J127" t="s">
        <v>3657</v>
      </c>
      <c r="K127" t="s">
        <v>3629</v>
      </c>
      <c r="L127">
        <v>9.39</v>
      </c>
      <c r="M127" t="s">
        <v>3622</v>
      </c>
      <c r="N127" t="s">
        <v>3623</v>
      </c>
      <c r="O127" t="s">
        <v>3624</v>
      </c>
      <c r="P127">
        <v>4</v>
      </c>
      <c r="Q127">
        <v>4</v>
      </c>
      <c r="R127" s="2">
        <v>24.21</v>
      </c>
    </row>
    <row r="128" spans="1:18">
      <c r="A128">
        <v>7873</v>
      </c>
      <c r="B128" t="s">
        <v>3618</v>
      </c>
      <c r="C128" s="1">
        <v>43527</v>
      </c>
      <c r="D128">
        <v>11785961</v>
      </c>
      <c r="E128">
        <v>56</v>
      </c>
      <c r="F128">
        <v>2</v>
      </c>
      <c r="G128" s="2">
        <v>87.34</v>
      </c>
      <c r="H128" s="2">
        <v>174.68</v>
      </c>
      <c r="I128" t="s">
        <v>3619</v>
      </c>
      <c r="J128" t="s">
        <v>3643</v>
      </c>
      <c r="K128" t="s">
        <v>3621</v>
      </c>
      <c r="L128">
        <v>4.9000000000000004</v>
      </c>
      <c r="M128" t="s">
        <v>3622</v>
      </c>
      <c r="N128" t="s">
        <v>3623</v>
      </c>
      <c r="O128" t="s">
        <v>3624</v>
      </c>
      <c r="P128">
        <v>5</v>
      </c>
      <c r="Q128">
        <v>2</v>
      </c>
      <c r="R128" s="2">
        <v>174.68</v>
      </c>
    </row>
    <row r="129" spans="1:18">
      <c r="A129">
        <v>1742</v>
      </c>
      <c r="B129" t="s">
        <v>3618</v>
      </c>
      <c r="C129" s="1">
        <v>43528</v>
      </c>
      <c r="D129">
        <v>37516577</v>
      </c>
      <c r="E129">
        <v>86</v>
      </c>
      <c r="F129">
        <v>1</v>
      </c>
      <c r="G129" s="2">
        <v>93.47</v>
      </c>
      <c r="H129" s="2">
        <v>93.47</v>
      </c>
      <c r="I129" t="s">
        <v>3619</v>
      </c>
      <c r="J129" t="s">
        <v>3643</v>
      </c>
      <c r="K129" t="s">
        <v>3634</v>
      </c>
      <c r="L129">
        <v>2.38</v>
      </c>
      <c r="M129" t="s">
        <v>3631</v>
      </c>
      <c r="N129" t="s">
        <v>3632</v>
      </c>
      <c r="O129" t="s">
        <v>3624</v>
      </c>
      <c r="P129">
        <v>5</v>
      </c>
      <c r="Q129">
        <v>5</v>
      </c>
      <c r="R129" s="2">
        <v>93.47</v>
      </c>
    </row>
    <row r="130" spans="1:18">
      <c r="A130">
        <v>6691</v>
      </c>
      <c r="B130" t="s">
        <v>3627</v>
      </c>
      <c r="C130" s="1">
        <v>43528</v>
      </c>
      <c r="D130">
        <v>24652972</v>
      </c>
      <c r="E130">
        <v>85</v>
      </c>
      <c r="F130">
        <v>1</v>
      </c>
      <c r="G130" s="2">
        <v>68.31</v>
      </c>
      <c r="H130" s="2">
        <v>68.31</v>
      </c>
      <c r="I130" t="s">
        <v>3619</v>
      </c>
      <c r="J130" t="s">
        <v>3658</v>
      </c>
      <c r="K130" t="s">
        <v>3634</v>
      </c>
      <c r="L130">
        <v>2.7</v>
      </c>
      <c r="M130" t="s">
        <v>3622</v>
      </c>
      <c r="N130" t="s">
        <v>3626</v>
      </c>
      <c r="O130" t="s">
        <v>3624</v>
      </c>
      <c r="P130">
        <v>5</v>
      </c>
      <c r="Q130">
        <v>4</v>
      </c>
      <c r="R130" s="2">
        <v>68.31</v>
      </c>
    </row>
    <row r="131" spans="1:18">
      <c r="A131">
        <v>6960</v>
      </c>
      <c r="B131" t="s">
        <v>3618</v>
      </c>
      <c r="C131" s="1">
        <v>43529</v>
      </c>
      <c r="D131">
        <v>30191945</v>
      </c>
      <c r="E131">
        <v>51</v>
      </c>
      <c r="F131">
        <v>1</v>
      </c>
      <c r="G131" s="2">
        <v>50.59</v>
      </c>
      <c r="H131" s="2">
        <v>50.59</v>
      </c>
      <c r="I131" t="s">
        <v>3625</v>
      </c>
      <c r="J131" t="s">
        <v>3637</v>
      </c>
      <c r="K131" t="s">
        <v>3621</v>
      </c>
      <c r="L131">
        <v>2.82</v>
      </c>
      <c r="M131" t="s">
        <v>3631</v>
      </c>
      <c r="N131" t="s">
        <v>3638</v>
      </c>
      <c r="O131" t="s">
        <v>3624</v>
      </c>
      <c r="P131">
        <v>5</v>
      </c>
      <c r="Q131">
        <v>5</v>
      </c>
      <c r="R131" s="2">
        <v>0</v>
      </c>
    </row>
    <row r="132" spans="1:18">
      <c r="A132">
        <v>6849</v>
      </c>
      <c r="B132" t="s">
        <v>3627</v>
      </c>
      <c r="C132" s="1">
        <v>43529</v>
      </c>
      <c r="D132">
        <v>70476491</v>
      </c>
      <c r="E132">
        <v>47</v>
      </c>
      <c r="F132">
        <v>1</v>
      </c>
      <c r="G132" s="2">
        <v>64.64</v>
      </c>
      <c r="H132" s="2">
        <v>64.64</v>
      </c>
      <c r="I132" t="s">
        <v>3645</v>
      </c>
      <c r="J132" t="s">
        <v>3620</v>
      </c>
      <c r="K132" t="s">
        <v>3634</v>
      </c>
      <c r="L132">
        <v>7.71</v>
      </c>
      <c r="M132" t="s">
        <v>3622</v>
      </c>
      <c r="N132" t="s">
        <v>3623</v>
      </c>
      <c r="O132" t="s">
        <v>3624</v>
      </c>
      <c r="P132">
        <v>4</v>
      </c>
      <c r="Q132">
        <v>5</v>
      </c>
      <c r="R132" s="2">
        <v>0</v>
      </c>
    </row>
    <row r="133" spans="1:18">
      <c r="A133">
        <v>6005</v>
      </c>
      <c r="B133" t="s">
        <v>3627</v>
      </c>
      <c r="C133" s="1">
        <v>43530</v>
      </c>
      <c r="D133">
        <v>72987497</v>
      </c>
      <c r="E133">
        <v>53</v>
      </c>
      <c r="F133">
        <v>1</v>
      </c>
      <c r="G133" s="2">
        <v>7.51</v>
      </c>
      <c r="H133" s="2">
        <v>7.51</v>
      </c>
      <c r="I133" t="s">
        <v>3645</v>
      </c>
      <c r="J133" t="s">
        <v>3628</v>
      </c>
      <c r="K133" t="s">
        <v>3634</v>
      </c>
      <c r="L133">
        <v>2.46</v>
      </c>
      <c r="M133" t="s">
        <v>3631</v>
      </c>
      <c r="N133" t="s">
        <v>3632</v>
      </c>
      <c r="O133" t="s">
        <v>3624</v>
      </c>
      <c r="P133">
        <v>4</v>
      </c>
      <c r="Q133">
        <v>4</v>
      </c>
      <c r="R133" s="2">
        <v>0</v>
      </c>
    </row>
    <row r="134" spans="1:18">
      <c r="A134">
        <v>4507</v>
      </c>
      <c r="B134" t="s">
        <v>3627</v>
      </c>
      <c r="C134" s="1">
        <v>43531</v>
      </c>
      <c r="D134">
        <v>59202076</v>
      </c>
      <c r="E134">
        <v>71</v>
      </c>
      <c r="F134">
        <v>3</v>
      </c>
      <c r="G134" s="2">
        <v>57.53</v>
      </c>
      <c r="H134" s="2">
        <v>172.59</v>
      </c>
      <c r="I134" t="s">
        <v>3640</v>
      </c>
      <c r="J134" t="s">
        <v>3643</v>
      </c>
      <c r="K134" t="s">
        <v>3634</v>
      </c>
      <c r="L134">
        <v>8.68</v>
      </c>
      <c r="M134" t="s">
        <v>3622</v>
      </c>
      <c r="N134" t="s">
        <v>3626</v>
      </c>
      <c r="O134" t="s">
        <v>3624</v>
      </c>
      <c r="P134">
        <v>5</v>
      </c>
      <c r="Q134">
        <v>4</v>
      </c>
      <c r="R134" s="2">
        <v>0</v>
      </c>
    </row>
    <row r="135" spans="1:18">
      <c r="A135">
        <v>4282</v>
      </c>
      <c r="B135" t="s">
        <v>3618</v>
      </c>
      <c r="C135" s="1">
        <v>43531</v>
      </c>
      <c r="D135">
        <v>38978082</v>
      </c>
      <c r="E135">
        <v>51</v>
      </c>
      <c r="F135">
        <v>2</v>
      </c>
      <c r="G135" s="2">
        <v>50.59</v>
      </c>
      <c r="H135" s="2">
        <v>101.18</v>
      </c>
      <c r="I135" t="s">
        <v>3619</v>
      </c>
      <c r="J135" t="s">
        <v>3655</v>
      </c>
      <c r="K135" t="s">
        <v>3621</v>
      </c>
      <c r="L135">
        <v>0.64</v>
      </c>
      <c r="M135" t="s">
        <v>3622</v>
      </c>
      <c r="N135" t="s">
        <v>3623</v>
      </c>
      <c r="O135" t="s">
        <v>3624</v>
      </c>
      <c r="P135">
        <v>5</v>
      </c>
      <c r="Q135">
        <v>5</v>
      </c>
      <c r="R135" s="2">
        <v>101.18</v>
      </c>
    </row>
    <row r="136" spans="1:18">
      <c r="A136">
        <v>4349</v>
      </c>
      <c r="B136" t="s">
        <v>3627</v>
      </c>
      <c r="C136" s="1">
        <v>43532</v>
      </c>
      <c r="D136">
        <v>24699973</v>
      </c>
      <c r="E136">
        <v>70</v>
      </c>
      <c r="F136">
        <v>3</v>
      </c>
      <c r="G136" s="2">
        <v>63.88</v>
      </c>
      <c r="H136" s="2">
        <v>191.64</v>
      </c>
      <c r="I136" t="s">
        <v>3625</v>
      </c>
      <c r="J136" t="s">
        <v>3663</v>
      </c>
      <c r="K136" t="s">
        <v>3621</v>
      </c>
      <c r="L136">
        <v>2.73</v>
      </c>
      <c r="M136" t="s">
        <v>3622</v>
      </c>
      <c r="N136" t="s">
        <v>3626</v>
      </c>
      <c r="O136" t="s">
        <v>3624</v>
      </c>
      <c r="P136">
        <v>4</v>
      </c>
      <c r="Q136">
        <v>5</v>
      </c>
      <c r="R136" s="2">
        <v>0</v>
      </c>
    </row>
    <row r="137" spans="1:18">
      <c r="A137">
        <v>2371</v>
      </c>
      <c r="B137" t="s">
        <v>3627</v>
      </c>
      <c r="C137" s="1">
        <v>43532</v>
      </c>
      <c r="D137">
        <v>55541844</v>
      </c>
      <c r="E137">
        <v>4</v>
      </c>
      <c r="F137">
        <v>2</v>
      </c>
      <c r="G137" s="2">
        <v>32.43</v>
      </c>
      <c r="H137" s="2">
        <v>64.86</v>
      </c>
      <c r="I137" t="s">
        <v>3625</v>
      </c>
      <c r="J137" t="s">
        <v>3663</v>
      </c>
      <c r="K137" t="s">
        <v>3634</v>
      </c>
      <c r="L137">
        <v>2.0499999999999998</v>
      </c>
      <c r="M137" t="s">
        <v>3622</v>
      </c>
      <c r="N137" t="s">
        <v>3626</v>
      </c>
      <c r="O137" t="s">
        <v>3624</v>
      </c>
      <c r="P137">
        <v>4</v>
      </c>
      <c r="Q137">
        <v>2</v>
      </c>
      <c r="R137" s="2">
        <v>0</v>
      </c>
    </row>
    <row r="138" spans="1:18">
      <c r="A138">
        <v>6483</v>
      </c>
      <c r="B138" t="s">
        <v>3627</v>
      </c>
      <c r="C138" s="1">
        <v>43533</v>
      </c>
      <c r="D138">
        <v>48148209</v>
      </c>
      <c r="E138">
        <v>39</v>
      </c>
      <c r="F138">
        <v>2</v>
      </c>
      <c r="G138" s="2">
        <v>41.61</v>
      </c>
      <c r="H138" s="2">
        <v>83.22</v>
      </c>
      <c r="I138" t="s">
        <v>3619</v>
      </c>
      <c r="J138" t="s">
        <v>3658</v>
      </c>
      <c r="K138" t="s">
        <v>3621</v>
      </c>
      <c r="L138">
        <v>3.76</v>
      </c>
      <c r="M138" t="s">
        <v>3622</v>
      </c>
      <c r="N138" t="s">
        <v>3626</v>
      </c>
      <c r="O138" t="s">
        <v>3624</v>
      </c>
      <c r="P138">
        <v>5</v>
      </c>
      <c r="Q138">
        <v>4</v>
      </c>
      <c r="R138" s="2">
        <v>83.22</v>
      </c>
    </row>
    <row r="139" spans="1:18">
      <c r="A139">
        <v>9244</v>
      </c>
      <c r="B139" t="s">
        <v>3618</v>
      </c>
      <c r="C139" s="1">
        <v>43534</v>
      </c>
      <c r="D139">
        <v>49918538</v>
      </c>
      <c r="E139">
        <v>63</v>
      </c>
      <c r="F139">
        <v>2</v>
      </c>
      <c r="G139" s="2">
        <v>57.12</v>
      </c>
      <c r="H139" s="2">
        <v>114.24</v>
      </c>
      <c r="I139" t="s">
        <v>3645</v>
      </c>
      <c r="J139" t="s">
        <v>3656</v>
      </c>
      <c r="K139" t="s">
        <v>3621</v>
      </c>
      <c r="L139">
        <v>0.7</v>
      </c>
      <c r="M139" t="s">
        <v>3622</v>
      </c>
      <c r="N139" t="s">
        <v>3626</v>
      </c>
      <c r="O139" t="s">
        <v>3646</v>
      </c>
      <c r="P139">
        <v>5</v>
      </c>
      <c r="Q139">
        <v>5</v>
      </c>
      <c r="R139" s="2">
        <v>0</v>
      </c>
    </row>
    <row r="140" spans="1:18">
      <c r="A140">
        <v>7702</v>
      </c>
      <c r="B140" t="s">
        <v>3627</v>
      </c>
      <c r="C140" s="1">
        <v>43534</v>
      </c>
      <c r="D140">
        <v>89731038</v>
      </c>
      <c r="E140">
        <v>9</v>
      </c>
      <c r="F140">
        <v>1</v>
      </c>
      <c r="G140" s="2">
        <v>73.83</v>
      </c>
      <c r="H140" s="2">
        <v>73.83</v>
      </c>
      <c r="I140" t="s">
        <v>3619</v>
      </c>
      <c r="J140" t="s">
        <v>3655</v>
      </c>
      <c r="K140" t="s">
        <v>3634</v>
      </c>
      <c r="L140">
        <v>7.9</v>
      </c>
      <c r="M140" t="s">
        <v>3631</v>
      </c>
      <c r="N140" t="s">
        <v>3632</v>
      </c>
      <c r="O140" t="s">
        <v>3664</v>
      </c>
      <c r="P140">
        <v>4</v>
      </c>
      <c r="Q140">
        <v>5</v>
      </c>
      <c r="R140" s="2">
        <v>73.83</v>
      </c>
    </row>
    <row r="141" spans="1:18">
      <c r="A141">
        <v>8750</v>
      </c>
      <c r="B141" t="s">
        <v>3627</v>
      </c>
      <c r="C141" s="1">
        <v>43534</v>
      </c>
      <c r="D141">
        <v>62993008</v>
      </c>
      <c r="E141">
        <v>50</v>
      </c>
      <c r="F141">
        <v>3</v>
      </c>
      <c r="G141" s="2">
        <v>50.71</v>
      </c>
      <c r="H141" s="2">
        <v>152.13</v>
      </c>
      <c r="I141" t="s">
        <v>3619</v>
      </c>
      <c r="J141" t="s">
        <v>3650</v>
      </c>
      <c r="K141" t="s">
        <v>3621</v>
      </c>
      <c r="L141">
        <v>8.23</v>
      </c>
      <c r="M141" t="s">
        <v>3622</v>
      </c>
      <c r="N141" t="s">
        <v>3626</v>
      </c>
      <c r="O141" t="s">
        <v>3624</v>
      </c>
      <c r="P141">
        <v>4</v>
      </c>
      <c r="Q141">
        <v>5</v>
      </c>
      <c r="R141" s="2">
        <v>152.13</v>
      </c>
    </row>
    <row r="142" spans="1:18">
      <c r="A142">
        <v>8113</v>
      </c>
      <c r="B142" t="s">
        <v>3618</v>
      </c>
      <c r="C142" s="1">
        <v>43535</v>
      </c>
      <c r="D142">
        <v>53796492</v>
      </c>
      <c r="E142">
        <v>65</v>
      </c>
      <c r="F142">
        <v>1</v>
      </c>
      <c r="G142" s="2">
        <v>38.950000000000003</v>
      </c>
      <c r="H142" s="2">
        <v>38.950000000000003</v>
      </c>
      <c r="I142" t="s">
        <v>3625</v>
      </c>
      <c r="J142" t="s">
        <v>3644</v>
      </c>
      <c r="K142" t="s">
        <v>3634</v>
      </c>
      <c r="L142">
        <v>8.44</v>
      </c>
      <c r="M142" t="s">
        <v>3622</v>
      </c>
      <c r="N142" t="s">
        <v>3623</v>
      </c>
      <c r="O142" t="s">
        <v>3624</v>
      </c>
      <c r="P142">
        <v>5</v>
      </c>
      <c r="Q142">
        <v>5</v>
      </c>
      <c r="R142" s="2">
        <v>0</v>
      </c>
    </row>
    <row r="143" spans="1:18">
      <c r="A143">
        <v>2140</v>
      </c>
      <c r="B143" t="s">
        <v>3627</v>
      </c>
      <c r="C143" s="1">
        <v>43535</v>
      </c>
      <c r="D143">
        <v>43599668</v>
      </c>
      <c r="E143">
        <v>6</v>
      </c>
      <c r="F143">
        <v>3</v>
      </c>
      <c r="G143" s="2">
        <v>8.07</v>
      </c>
      <c r="H143" s="2">
        <v>24.21</v>
      </c>
      <c r="I143" t="s">
        <v>3645</v>
      </c>
      <c r="J143" t="s">
        <v>3661</v>
      </c>
      <c r="K143" t="s">
        <v>3629</v>
      </c>
      <c r="L143">
        <v>0.3</v>
      </c>
      <c r="M143" t="s">
        <v>3622</v>
      </c>
      <c r="N143" t="s">
        <v>3623</v>
      </c>
      <c r="O143" t="s">
        <v>3624</v>
      </c>
      <c r="P143">
        <v>5</v>
      </c>
      <c r="Q143">
        <v>4</v>
      </c>
      <c r="R143" s="2">
        <v>0</v>
      </c>
    </row>
    <row r="144" spans="1:18">
      <c r="A144">
        <v>1215</v>
      </c>
      <c r="B144" t="s">
        <v>3618</v>
      </c>
      <c r="C144" s="1">
        <v>43536</v>
      </c>
      <c r="D144">
        <v>54998773</v>
      </c>
      <c r="E144">
        <v>72</v>
      </c>
      <c r="F144">
        <v>3</v>
      </c>
      <c r="G144" s="2">
        <v>3.55</v>
      </c>
      <c r="H144" s="2">
        <v>10.65</v>
      </c>
      <c r="I144" t="s">
        <v>3619</v>
      </c>
      <c r="J144" t="s">
        <v>3637</v>
      </c>
      <c r="K144" t="s">
        <v>3621</v>
      </c>
      <c r="L144">
        <v>5.57</v>
      </c>
      <c r="M144" t="s">
        <v>3622</v>
      </c>
      <c r="N144" t="s">
        <v>3623</v>
      </c>
      <c r="O144" t="s">
        <v>3642</v>
      </c>
      <c r="P144">
        <v>3</v>
      </c>
      <c r="Q144">
        <v>3</v>
      </c>
      <c r="R144" s="2">
        <v>10.65</v>
      </c>
    </row>
    <row r="145" spans="1:18">
      <c r="A145">
        <v>2248</v>
      </c>
      <c r="B145" t="s">
        <v>3627</v>
      </c>
      <c r="C145" s="1">
        <v>43536</v>
      </c>
      <c r="D145">
        <v>59742198</v>
      </c>
      <c r="E145">
        <v>39</v>
      </c>
      <c r="F145">
        <v>1</v>
      </c>
      <c r="G145" s="2">
        <v>41.61</v>
      </c>
      <c r="H145" s="2">
        <v>41.61</v>
      </c>
      <c r="I145" t="s">
        <v>3625</v>
      </c>
      <c r="J145" t="s">
        <v>3628</v>
      </c>
      <c r="K145" t="s">
        <v>3634</v>
      </c>
      <c r="L145">
        <v>6.25</v>
      </c>
      <c r="M145" t="s">
        <v>3631</v>
      </c>
      <c r="N145" t="s">
        <v>3638</v>
      </c>
      <c r="O145" t="s">
        <v>3624</v>
      </c>
      <c r="P145">
        <v>5</v>
      </c>
      <c r="Q145">
        <v>4</v>
      </c>
      <c r="R145" s="2">
        <v>0</v>
      </c>
    </row>
    <row r="146" spans="1:18">
      <c r="A146">
        <v>6258</v>
      </c>
      <c r="B146" t="s">
        <v>3627</v>
      </c>
      <c r="C146" s="1">
        <v>43537</v>
      </c>
      <c r="D146">
        <v>75273264</v>
      </c>
      <c r="E146">
        <v>39</v>
      </c>
      <c r="F146">
        <v>1</v>
      </c>
      <c r="G146" s="2">
        <v>41.61</v>
      </c>
      <c r="H146" s="2">
        <v>41.61</v>
      </c>
      <c r="I146" t="s">
        <v>3625</v>
      </c>
      <c r="J146" t="s">
        <v>3663</v>
      </c>
      <c r="K146" t="s">
        <v>3621</v>
      </c>
      <c r="L146">
        <v>0.7</v>
      </c>
      <c r="M146" t="s">
        <v>3622</v>
      </c>
      <c r="N146" t="s">
        <v>3623</v>
      </c>
      <c r="O146" t="s">
        <v>3642</v>
      </c>
      <c r="P146">
        <v>5</v>
      </c>
      <c r="Q146">
        <v>4</v>
      </c>
      <c r="R146" s="2">
        <v>0</v>
      </c>
    </row>
    <row r="147" spans="1:18">
      <c r="A147">
        <v>3562</v>
      </c>
      <c r="B147" t="s">
        <v>3627</v>
      </c>
      <c r="C147" s="1">
        <v>43538</v>
      </c>
      <c r="D147">
        <v>61783260</v>
      </c>
      <c r="E147">
        <v>56</v>
      </c>
      <c r="F147">
        <v>3</v>
      </c>
      <c r="G147" s="2">
        <v>87.34</v>
      </c>
      <c r="H147" s="2">
        <v>262.02</v>
      </c>
      <c r="I147" t="s">
        <v>3619</v>
      </c>
      <c r="J147" t="s">
        <v>3656</v>
      </c>
      <c r="K147" t="s">
        <v>3621</v>
      </c>
      <c r="L147">
        <v>0.54</v>
      </c>
      <c r="M147" t="s">
        <v>3622</v>
      </c>
      <c r="N147" t="s">
        <v>3623</v>
      </c>
      <c r="O147" t="s">
        <v>3624</v>
      </c>
      <c r="P147">
        <v>5</v>
      </c>
      <c r="Q147">
        <v>4</v>
      </c>
      <c r="R147" s="2">
        <v>262.02</v>
      </c>
    </row>
    <row r="148" spans="1:18">
      <c r="A148">
        <v>9208</v>
      </c>
      <c r="B148" t="s">
        <v>3627</v>
      </c>
      <c r="C148" s="1">
        <v>43538</v>
      </c>
      <c r="D148">
        <v>18053386</v>
      </c>
      <c r="E148">
        <v>70</v>
      </c>
      <c r="F148">
        <v>2</v>
      </c>
      <c r="G148" s="2">
        <v>63.88</v>
      </c>
      <c r="H148" s="2">
        <v>127.76</v>
      </c>
      <c r="I148" t="s">
        <v>3619</v>
      </c>
      <c r="J148" t="s">
        <v>3643</v>
      </c>
      <c r="K148" t="s">
        <v>3629</v>
      </c>
      <c r="L148">
        <v>2.36</v>
      </c>
      <c r="M148" t="s">
        <v>3622</v>
      </c>
      <c r="N148" t="s">
        <v>3626</v>
      </c>
      <c r="O148" t="s">
        <v>3646</v>
      </c>
      <c r="P148">
        <v>4</v>
      </c>
      <c r="Q148">
        <v>2</v>
      </c>
      <c r="R148" s="2">
        <v>127.76</v>
      </c>
    </row>
    <row r="149" spans="1:18">
      <c r="A149">
        <v>9495</v>
      </c>
      <c r="B149" t="s">
        <v>3618</v>
      </c>
      <c r="C149" s="1">
        <v>43538</v>
      </c>
      <c r="D149">
        <v>26844645</v>
      </c>
      <c r="E149">
        <v>69</v>
      </c>
      <c r="F149">
        <v>1</v>
      </c>
      <c r="G149" s="2">
        <v>96.47</v>
      </c>
      <c r="H149" s="2">
        <v>96.47</v>
      </c>
      <c r="I149" t="s">
        <v>3625</v>
      </c>
      <c r="J149" t="s">
        <v>3651</v>
      </c>
      <c r="K149" t="s">
        <v>3634</v>
      </c>
      <c r="L149">
        <v>4.2699999999999996</v>
      </c>
      <c r="M149" t="s">
        <v>3631</v>
      </c>
      <c r="N149" t="s">
        <v>3638</v>
      </c>
      <c r="O149" t="s">
        <v>3647</v>
      </c>
      <c r="P149">
        <v>4</v>
      </c>
      <c r="Q149">
        <v>2</v>
      </c>
      <c r="R149" s="2">
        <v>0</v>
      </c>
    </row>
    <row r="150" spans="1:18">
      <c r="A150">
        <v>1495</v>
      </c>
      <c r="B150" t="s">
        <v>3627</v>
      </c>
      <c r="C150" s="1">
        <v>43538</v>
      </c>
      <c r="D150">
        <v>16077009</v>
      </c>
      <c r="E150">
        <v>10</v>
      </c>
      <c r="F150">
        <v>2</v>
      </c>
      <c r="G150" s="2">
        <v>19.34</v>
      </c>
      <c r="H150" s="2">
        <v>38.68</v>
      </c>
      <c r="I150" t="s">
        <v>3645</v>
      </c>
      <c r="J150" t="s">
        <v>3636</v>
      </c>
      <c r="K150" t="s">
        <v>3621</v>
      </c>
      <c r="L150">
        <v>3.99</v>
      </c>
      <c r="M150" t="s">
        <v>3622</v>
      </c>
      <c r="N150" t="s">
        <v>3626</v>
      </c>
      <c r="O150" t="s">
        <v>3624</v>
      </c>
      <c r="P150">
        <v>3</v>
      </c>
      <c r="Q150">
        <v>3</v>
      </c>
      <c r="R150" s="2">
        <v>0</v>
      </c>
    </row>
    <row r="151" spans="1:18">
      <c r="A151">
        <v>9998</v>
      </c>
      <c r="B151" t="s">
        <v>3627</v>
      </c>
      <c r="C151" s="1">
        <v>43538</v>
      </c>
      <c r="D151">
        <v>26100713</v>
      </c>
      <c r="E151">
        <v>91</v>
      </c>
      <c r="F151">
        <v>2</v>
      </c>
      <c r="G151" s="2">
        <v>67.48</v>
      </c>
      <c r="H151" s="2">
        <v>134.96</v>
      </c>
      <c r="I151" t="s">
        <v>3619</v>
      </c>
      <c r="J151" t="s">
        <v>3641</v>
      </c>
      <c r="K151" t="s">
        <v>3621</v>
      </c>
      <c r="L151">
        <v>5.04</v>
      </c>
      <c r="M151" t="s">
        <v>3622</v>
      </c>
      <c r="N151" t="s">
        <v>3623</v>
      </c>
      <c r="O151" t="s">
        <v>3624</v>
      </c>
      <c r="P151">
        <v>3</v>
      </c>
      <c r="Q151">
        <v>5</v>
      </c>
      <c r="R151" s="2">
        <v>134.96</v>
      </c>
    </row>
    <row r="152" spans="1:18">
      <c r="A152">
        <v>9395</v>
      </c>
      <c r="B152" t="s">
        <v>3627</v>
      </c>
      <c r="C152" s="1">
        <v>43538</v>
      </c>
      <c r="D152">
        <v>46141785</v>
      </c>
      <c r="E152">
        <v>90</v>
      </c>
      <c r="F152">
        <v>1</v>
      </c>
      <c r="G152" s="2">
        <v>21.51</v>
      </c>
      <c r="H152" s="2">
        <v>21.51</v>
      </c>
      <c r="I152" t="s">
        <v>3619</v>
      </c>
      <c r="J152" t="s">
        <v>3639</v>
      </c>
      <c r="K152" t="s">
        <v>3634</v>
      </c>
      <c r="L152">
        <v>8.18</v>
      </c>
      <c r="M152" t="s">
        <v>3622</v>
      </c>
      <c r="N152" t="s">
        <v>3626</v>
      </c>
      <c r="O152" t="s">
        <v>3624</v>
      </c>
      <c r="P152">
        <v>5</v>
      </c>
      <c r="Q152">
        <v>4</v>
      </c>
      <c r="R152" s="2">
        <v>21.51</v>
      </c>
    </row>
    <row r="153" spans="1:18">
      <c r="A153">
        <v>6333</v>
      </c>
      <c r="B153" t="s">
        <v>3618</v>
      </c>
      <c r="C153" s="1">
        <v>43539</v>
      </c>
      <c r="D153">
        <v>17705878</v>
      </c>
      <c r="E153">
        <v>24</v>
      </c>
      <c r="F153">
        <v>1</v>
      </c>
      <c r="G153" s="2">
        <v>99.58</v>
      </c>
      <c r="H153" s="2">
        <v>99.58</v>
      </c>
      <c r="I153" t="s">
        <v>3645</v>
      </c>
      <c r="J153" t="s">
        <v>3620</v>
      </c>
      <c r="K153" t="s">
        <v>3629</v>
      </c>
      <c r="L153">
        <v>0.51</v>
      </c>
      <c r="M153" t="s">
        <v>3631</v>
      </c>
      <c r="N153" t="s">
        <v>3632</v>
      </c>
      <c r="O153" t="s">
        <v>3624</v>
      </c>
      <c r="P153">
        <v>4</v>
      </c>
      <c r="Q153">
        <v>4</v>
      </c>
      <c r="R153" s="2">
        <v>0</v>
      </c>
    </row>
    <row r="154" spans="1:18">
      <c r="A154">
        <v>6634</v>
      </c>
      <c r="B154" t="s">
        <v>3618</v>
      </c>
      <c r="C154" s="1">
        <v>43540</v>
      </c>
      <c r="D154">
        <v>97548443</v>
      </c>
      <c r="E154">
        <v>66</v>
      </c>
      <c r="F154">
        <v>1</v>
      </c>
      <c r="G154" s="2">
        <v>56.01</v>
      </c>
      <c r="H154" s="2">
        <v>56.01</v>
      </c>
      <c r="I154" t="s">
        <v>3619</v>
      </c>
      <c r="J154" t="s">
        <v>3659</v>
      </c>
      <c r="K154" t="s">
        <v>3634</v>
      </c>
      <c r="L154">
        <v>1.86</v>
      </c>
      <c r="M154" t="s">
        <v>3631</v>
      </c>
      <c r="N154" t="s">
        <v>3632</v>
      </c>
      <c r="O154" t="s">
        <v>3647</v>
      </c>
      <c r="P154">
        <v>4</v>
      </c>
      <c r="Q154">
        <v>5</v>
      </c>
      <c r="R154" s="2">
        <v>56.01</v>
      </c>
    </row>
    <row r="155" spans="1:18">
      <c r="A155">
        <v>9944</v>
      </c>
      <c r="B155" t="s">
        <v>3618</v>
      </c>
      <c r="C155" s="1">
        <v>43540</v>
      </c>
      <c r="D155">
        <v>94572670</v>
      </c>
      <c r="E155">
        <v>89</v>
      </c>
      <c r="F155">
        <v>1</v>
      </c>
      <c r="G155" s="2">
        <v>37.61</v>
      </c>
      <c r="H155" s="2">
        <v>37.61</v>
      </c>
      <c r="I155" t="s">
        <v>3619</v>
      </c>
      <c r="J155" t="s">
        <v>3654</v>
      </c>
      <c r="K155" t="s">
        <v>3629</v>
      </c>
      <c r="L155">
        <v>6.55</v>
      </c>
      <c r="M155" t="s">
        <v>3622</v>
      </c>
      <c r="N155" t="s">
        <v>3626</v>
      </c>
      <c r="O155" t="s">
        <v>3624</v>
      </c>
      <c r="P155">
        <v>4</v>
      </c>
      <c r="Q155">
        <v>5</v>
      </c>
      <c r="R155" s="2">
        <v>37.61</v>
      </c>
    </row>
    <row r="156" spans="1:18">
      <c r="A156">
        <v>9951</v>
      </c>
      <c r="B156" t="s">
        <v>3627</v>
      </c>
      <c r="C156" s="1">
        <v>43541</v>
      </c>
      <c r="D156">
        <v>17131549</v>
      </c>
      <c r="E156">
        <v>22</v>
      </c>
      <c r="F156">
        <v>2</v>
      </c>
      <c r="G156" s="2">
        <v>41.48</v>
      </c>
      <c r="H156" s="2">
        <v>82.96</v>
      </c>
      <c r="I156" t="s">
        <v>3619</v>
      </c>
      <c r="J156" t="s">
        <v>3661</v>
      </c>
      <c r="K156" t="s">
        <v>3621</v>
      </c>
      <c r="L156">
        <v>9.49</v>
      </c>
      <c r="M156" t="s">
        <v>3622</v>
      </c>
      <c r="N156" t="s">
        <v>3626</v>
      </c>
      <c r="O156" t="s">
        <v>3624</v>
      </c>
      <c r="P156">
        <v>3</v>
      </c>
      <c r="Q156">
        <v>4</v>
      </c>
      <c r="R156" s="2">
        <v>82.96</v>
      </c>
    </row>
    <row r="157" spans="1:18">
      <c r="A157">
        <v>2789</v>
      </c>
      <c r="B157" t="s">
        <v>3627</v>
      </c>
      <c r="C157" s="1">
        <v>43541</v>
      </c>
      <c r="D157">
        <v>63883927</v>
      </c>
      <c r="E157">
        <v>3</v>
      </c>
      <c r="F157">
        <v>1</v>
      </c>
      <c r="G157" s="2">
        <v>97.19</v>
      </c>
      <c r="H157" s="2">
        <v>97.19</v>
      </c>
      <c r="I157" t="s">
        <v>3645</v>
      </c>
      <c r="J157" t="s">
        <v>3663</v>
      </c>
      <c r="K157" t="s">
        <v>3621</v>
      </c>
      <c r="L157">
        <v>1.23</v>
      </c>
      <c r="M157" t="s">
        <v>3622</v>
      </c>
      <c r="N157" t="s">
        <v>3626</v>
      </c>
      <c r="O157" t="s">
        <v>3624</v>
      </c>
      <c r="P157">
        <v>2</v>
      </c>
      <c r="Q157">
        <v>3</v>
      </c>
      <c r="R157" s="2">
        <v>0</v>
      </c>
    </row>
    <row r="158" spans="1:18">
      <c r="A158">
        <v>3385</v>
      </c>
      <c r="B158" t="s">
        <v>3627</v>
      </c>
      <c r="C158" s="1">
        <v>43542</v>
      </c>
      <c r="D158">
        <v>66320727</v>
      </c>
      <c r="E158">
        <v>5</v>
      </c>
      <c r="F158">
        <v>3</v>
      </c>
      <c r="G158" s="2">
        <v>11.97</v>
      </c>
      <c r="H158" s="2">
        <v>35.909999999999997</v>
      </c>
      <c r="I158" t="s">
        <v>3619</v>
      </c>
      <c r="J158" t="s">
        <v>3641</v>
      </c>
      <c r="K158" t="s">
        <v>3634</v>
      </c>
      <c r="L158">
        <v>5.96</v>
      </c>
      <c r="M158" t="s">
        <v>3622</v>
      </c>
      <c r="N158" t="s">
        <v>3626</v>
      </c>
      <c r="O158" t="s">
        <v>3624</v>
      </c>
      <c r="P158">
        <v>5</v>
      </c>
      <c r="Q158">
        <v>5</v>
      </c>
      <c r="R158" s="2">
        <v>35.909999999999997</v>
      </c>
    </row>
    <row r="159" spans="1:18">
      <c r="A159">
        <v>1166</v>
      </c>
      <c r="B159" t="s">
        <v>3627</v>
      </c>
      <c r="C159" s="1">
        <v>43543</v>
      </c>
      <c r="D159">
        <v>50914803</v>
      </c>
      <c r="E159">
        <v>13</v>
      </c>
      <c r="F159">
        <v>1</v>
      </c>
      <c r="G159" s="2">
        <v>41.29</v>
      </c>
      <c r="H159" s="2">
        <v>41.29</v>
      </c>
      <c r="I159" t="s">
        <v>3619</v>
      </c>
      <c r="J159" t="s">
        <v>3628</v>
      </c>
      <c r="K159" t="s">
        <v>3621</v>
      </c>
      <c r="L159">
        <v>7.14</v>
      </c>
      <c r="M159" t="s">
        <v>3622</v>
      </c>
      <c r="N159" t="s">
        <v>3626</v>
      </c>
      <c r="O159" t="s">
        <v>3624</v>
      </c>
      <c r="P159">
        <v>5</v>
      </c>
      <c r="Q159">
        <v>3</v>
      </c>
      <c r="R159" s="2">
        <v>41.29</v>
      </c>
    </row>
    <row r="160" spans="1:18">
      <c r="A160">
        <v>2035</v>
      </c>
      <c r="B160" t="s">
        <v>3627</v>
      </c>
      <c r="C160" s="1">
        <v>43543</v>
      </c>
      <c r="D160">
        <v>13683428</v>
      </c>
      <c r="E160">
        <v>88</v>
      </c>
      <c r="F160">
        <v>2</v>
      </c>
      <c r="G160" s="2">
        <v>40.950000000000003</v>
      </c>
      <c r="H160" s="2">
        <v>81.900000000000006</v>
      </c>
      <c r="I160" t="s">
        <v>3640</v>
      </c>
      <c r="J160" t="s">
        <v>3628</v>
      </c>
      <c r="K160" t="s">
        <v>3634</v>
      </c>
      <c r="L160">
        <v>4.54</v>
      </c>
      <c r="M160" t="s">
        <v>3631</v>
      </c>
      <c r="N160" t="s">
        <v>3632</v>
      </c>
      <c r="O160" t="s">
        <v>3624</v>
      </c>
      <c r="P160">
        <v>5</v>
      </c>
      <c r="Q160">
        <v>2</v>
      </c>
      <c r="R160" s="2">
        <v>0</v>
      </c>
    </row>
    <row r="161" spans="1:18">
      <c r="A161">
        <v>7387</v>
      </c>
      <c r="B161" t="s">
        <v>3627</v>
      </c>
      <c r="C161" s="1">
        <v>43544</v>
      </c>
      <c r="D161">
        <v>32256430</v>
      </c>
      <c r="E161">
        <v>49</v>
      </c>
      <c r="F161">
        <v>2</v>
      </c>
      <c r="G161" s="2">
        <v>99.72</v>
      </c>
      <c r="H161" s="2">
        <v>199.44</v>
      </c>
      <c r="I161" t="s">
        <v>3625</v>
      </c>
      <c r="J161" t="s">
        <v>3639</v>
      </c>
      <c r="K161" t="s">
        <v>3634</v>
      </c>
      <c r="L161">
        <v>7.64</v>
      </c>
      <c r="M161" t="s">
        <v>3622</v>
      </c>
      <c r="N161" t="s">
        <v>3623</v>
      </c>
      <c r="O161" t="s">
        <v>3642</v>
      </c>
      <c r="P161">
        <v>3</v>
      </c>
      <c r="Q161">
        <v>4</v>
      </c>
      <c r="R161" s="2">
        <v>0</v>
      </c>
    </row>
    <row r="162" spans="1:18">
      <c r="A162">
        <v>4289</v>
      </c>
      <c r="B162" t="s">
        <v>3627</v>
      </c>
      <c r="C162" s="1">
        <v>43545</v>
      </c>
      <c r="D162">
        <v>17455709</v>
      </c>
      <c r="E162">
        <v>36</v>
      </c>
      <c r="F162">
        <v>2</v>
      </c>
      <c r="G162" s="2">
        <v>48.16</v>
      </c>
      <c r="H162" s="2">
        <v>96.32</v>
      </c>
      <c r="I162" t="s">
        <v>3640</v>
      </c>
      <c r="J162" t="s">
        <v>3635</v>
      </c>
      <c r="K162" t="s">
        <v>3634</v>
      </c>
      <c r="L162">
        <v>9.06</v>
      </c>
      <c r="M162" t="s">
        <v>3622</v>
      </c>
      <c r="N162" t="s">
        <v>3623</v>
      </c>
      <c r="O162" t="s">
        <v>3624</v>
      </c>
      <c r="P162">
        <v>5</v>
      </c>
      <c r="Q162">
        <v>4</v>
      </c>
      <c r="R162" s="2">
        <v>0</v>
      </c>
    </row>
    <row r="163" spans="1:18">
      <c r="A163">
        <v>4156</v>
      </c>
      <c r="B163" t="s">
        <v>3627</v>
      </c>
      <c r="C163" s="1">
        <v>43545</v>
      </c>
      <c r="D163">
        <v>56142928</v>
      </c>
      <c r="E163">
        <v>26</v>
      </c>
      <c r="F163">
        <v>3</v>
      </c>
      <c r="G163" s="2">
        <v>34.43</v>
      </c>
      <c r="H163" s="2">
        <v>103.29</v>
      </c>
      <c r="I163" t="s">
        <v>3619</v>
      </c>
      <c r="J163" t="s">
        <v>3637</v>
      </c>
      <c r="K163" t="s">
        <v>3629</v>
      </c>
      <c r="L163">
        <v>7.23</v>
      </c>
      <c r="M163" t="s">
        <v>3622</v>
      </c>
      <c r="N163" t="s">
        <v>3626</v>
      </c>
      <c r="O163" t="s">
        <v>3624</v>
      </c>
      <c r="P163">
        <v>3</v>
      </c>
      <c r="Q163">
        <v>5</v>
      </c>
      <c r="R163" s="2">
        <v>103.29</v>
      </c>
    </row>
    <row r="164" spans="1:18">
      <c r="A164">
        <v>8856</v>
      </c>
      <c r="B164" t="s">
        <v>3627</v>
      </c>
      <c r="C164" s="1">
        <v>43545</v>
      </c>
      <c r="D164">
        <v>73448314</v>
      </c>
      <c r="E164">
        <v>39</v>
      </c>
      <c r="F164">
        <v>2</v>
      </c>
      <c r="G164" s="2">
        <v>41.61</v>
      </c>
      <c r="H164" s="2">
        <v>83.22</v>
      </c>
      <c r="I164" t="s">
        <v>3619</v>
      </c>
      <c r="J164" t="s">
        <v>3655</v>
      </c>
      <c r="K164" t="s">
        <v>3629</v>
      </c>
      <c r="L164">
        <v>0.86</v>
      </c>
      <c r="M164" t="s">
        <v>3622</v>
      </c>
      <c r="N164" t="s">
        <v>3623</v>
      </c>
      <c r="O164" t="s">
        <v>3624</v>
      </c>
      <c r="P164">
        <v>5</v>
      </c>
      <c r="Q164">
        <v>4</v>
      </c>
      <c r="R164" s="2">
        <v>83.22</v>
      </c>
    </row>
    <row r="165" spans="1:18">
      <c r="A165">
        <v>1358</v>
      </c>
      <c r="B165" t="s">
        <v>3627</v>
      </c>
      <c r="C165" s="1">
        <v>43545</v>
      </c>
      <c r="D165">
        <v>89726105</v>
      </c>
      <c r="E165">
        <v>98</v>
      </c>
      <c r="F165">
        <v>1</v>
      </c>
      <c r="G165" s="2">
        <v>85.04</v>
      </c>
      <c r="H165" s="2">
        <v>85.04</v>
      </c>
      <c r="I165" t="s">
        <v>3619</v>
      </c>
      <c r="J165" t="s">
        <v>3648</v>
      </c>
      <c r="K165" t="s">
        <v>3621</v>
      </c>
      <c r="L165">
        <v>6.64</v>
      </c>
      <c r="M165" t="s">
        <v>3622</v>
      </c>
      <c r="N165" t="s">
        <v>3626</v>
      </c>
      <c r="O165" t="s">
        <v>3624</v>
      </c>
      <c r="P165">
        <v>5</v>
      </c>
      <c r="Q165">
        <v>5</v>
      </c>
      <c r="R165" s="2">
        <v>85.04</v>
      </c>
    </row>
    <row r="166" spans="1:18">
      <c r="A166">
        <v>7674</v>
      </c>
      <c r="B166" t="s">
        <v>3627</v>
      </c>
      <c r="C166" s="1">
        <v>43546</v>
      </c>
      <c r="D166">
        <v>52051892</v>
      </c>
      <c r="E166">
        <v>7</v>
      </c>
      <c r="F166">
        <v>2</v>
      </c>
      <c r="G166" s="2">
        <v>59.68</v>
      </c>
      <c r="H166" s="2">
        <v>119.36</v>
      </c>
      <c r="I166" t="s">
        <v>3619</v>
      </c>
      <c r="J166" t="s">
        <v>3658</v>
      </c>
      <c r="K166" t="s">
        <v>3621</v>
      </c>
      <c r="L166">
        <v>3.95</v>
      </c>
      <c r="M166" t="s">
        <v>3622</v>
      </c>
      <c r="N166" t="s">
        <v>3623</v>
      </c>
      <c r="O166" t="s">
        <v>3642</v>
      </c>
      <c r="P166">
        <v>3</v>
      </c>
      <c r="Q166">
        <v>4</v>
      </c>
      <c r="R166" s="2">
        <v>119.36</v>
      </c>
    </row>
    <row r="167" spans="1:18">
      <c r="A167">
        <v>4725</v>
      </c>
      <c r="B167" t="s">
        <v>3627</v>
      </c>
      <c r="C167" s="1">
        <v>43547</v>
      </c>
      <c r="D167">
        <v>14651466</v>
      </c>
      <c r="E167">
        <v>45</v>
      </c>
      <c r="F167">
        <v>3</v>
      </c>
      <c r="G167" s="2">
        <v>3.67</v>
      </c>
      <c r="H167" s="2">
        <v>11.01</v>
      </c>
      <c r="I167" t="s">
        <v>3619</v>
      </c>
      <c r="J167" t="s">
        <v>3652</v>
      </c>
      <c r="K167" t="s">
        <v>3634</v>
      </c>
      <c r="L167">
        <v>3.73</v>
      </c>
      <c r="M167" t="s">
        <v>3622</v>
      </c>
      <c r="N167" t="s">
        <v>3623</v>
      </c>
      <c r="O167" t="s">
        <v>3642</v>
      </c>
      <c r="P167">
        <v>3</v>
      </c>
      <c r="Q167">
        <v>5</v>
      </c>
      <c r="R167" s="2">
        <v>11.01</v>
      </c>
    </row>
    <row r="168" spans="1:18">
      <c r="A168">
        <v>2960</v>
      </c>
      <c r="B168" t="s">
        <v>3627</v>
      </c>
      <c r="C168" s="1">
        <v>43548</v>
      </c>
      <c r="D168">
        <v>20100176</v>
      </c>
      <c r="E168">
        <v>72</v>
      </c>
      <c r="F168">
        <v>1</v>
      </c>
      <c r="G168" s="2">
        <v>3.55</v>
      </c>
      <c r="H168" s="2">
        <v>3.55</v>
      </c>
      <c r="I168" t="s">
        <v>3640</v>
      </c>
      <c r="J168" t="s">
        <v>3637</v>
      </c>
      <c r="K168" t="s">
        <v>3621</v>
      </c>
      <c r="L168">
        <v>4.58</v>
      </c>
      <c r="M168" t="s">
        <v>3631</v>
      </c>
      <c r="N168" t="s">
        <v>3638</v>
      </c>
      <c r="O168" t="s">
        <v>3647</v>
      </c>
      <c r="P168">
        <v>5</v>
      </c>
      <c r="Q168">
        <v>4</v>
      </c>
      <c r="R168" s="2">
        <v>0</v>
      </c>
    </row>
    <row r="169" spans="1:18">
      <c r="A169">
        <v>4352</v>
      </c>
      <c r="B169" t="s">
        <v>3627</v>
      </c>
      <c r="C169" s="1">
        <v>43548</v>
      </c>
      <c r="D169">
        <v>37889558</v>
      </c>
      <c r="E169">
        <v>67</v>
      </c>
      <c r="F169">
        <v>1</v>
      </c>
      <c r="G169" s="2">
        <v>17.22</v>
      </c>
      <c r="H169" s="2">
        <v>17.22</v>
      </c>
      <c r="I169" t="s">
        <v>3619</v>
      </c>
      <c r="J169" t="s">
        <v>3655</v>
      </c>
      <c r="K169" t="s">
        <v>3629</v>
      </c>
      <c r="L169">
        <v>0.91</v>
      </c>
      <c r="M169" t="s">
        <v>3622</v>
      </c>
      <c r="N169" t="s">
        <v>3626</v>
      </c>
      <c r="O169" t="s">
        <v>3624</v>
      </c>
      <c r="P169">
        <v>5</v>
      </c>
      <c r="Q169">
        <v>5</v>
      </c>
      <c r="R169" s="2">
        <v>17.22</v>
      </c>
    </row>
    <row r="170" spans="1:18">
      <c r="A170">
        <v>1941</v>
      </c>
      <c r="B170" t="s">
        <v>3627</v>
      </c>
      <c r="C170" s="1">
        <v>43549</v>
      </c>
      <c r="D170">
        <v>63459803</v>
      </c>
      <c r="E170">
        <v>86</v>
      </c>
      <c r="F170">
        <v>3</v>
      </c>
      <c r="G170" s="2">
        <v>93.47</v>
      </c>
      <c r="H170" s="2">
        <v>280.41000000000003</v>
      </c>
      <c r="I170" t="s">
        <v>3625</v>
      </c>
      <c r="J170" t="s">
        <v>3648</v>
      </c>
      <c r="K170" t="s">
        <v>3621</v>
      </c>
      <c r="L170">
        <v>7.84</v>
      </c>
      <c r="M170" t="s">
        <v>3631</v>
      </c>
      <c r="N170" t="s">
        <v>3638</v>
      </c>
      <c r="O170" t="s">
        <v>3664</v>
      </c>
      <c r="P170">
        <v>3</v>
      </c>
      <c r="Q170">
        <v>5</v>
      </c>
      <c r="R170" s="2">
        <v>0</v>
      </c>
    </row>
    <row r="171" spans="1:18">
      <c r="A171">
        <v>2279</v>
      </c>
      <c r="B171" t="s">
        <v>3627</v>
      </c>
      <c r="C171" s="1">
        <v>43549</v>
      </c>
      <c r="D171">
        <v>71194031</v>
      </c>
      <c r="E171">
        <v>67</v>
      </c>
      <c r="F171">
        <v>2</v>
      </c>
      <c r="G171" s="2">
        <v>17.22</v>
      </c>
      <c r="H171" s="2">
        <v>34.44</v>
      </c>
      <c r="I171" t="s">
        <v>3625</v>
      </c>
      <c r="J171" t="s">
        <v>3644</v>
      </c>
      <c r="K171" t="s">
        <v>3621</v>
      </c>
      <c r="L171">
        <v>4.76</v>
      </c>
      <c r="M171" t="s">
        <v>3622</v>
      </c>
      <c r="N171" t="s">
        <v>3623</v>
      </c>
      <c r="O171" t="s">
        <v>3642</v>
      </c>
      <c r="P171">
        <v>5</v>
      </c>
      <c r="Q171">
        <v>5</v>
      </c>
      <c r="R171" s="2">
        <v>0</v>
      </c>
    </row>
    <row r="172" spans="1:18">
      <c r="A172">
        <v>4551</v>
      </c>
      <c r="B172" t="s">
        <v>3627</v>
      </c>
      <c r="C172" s="1">
        <v>43550</v>
      </c>
      <c r="D172">
        <v>40345595</v>
      </c>
      <c r="E172">
        <v>81</v>
      </c>
      <c r="F172">
        <v>2</v>
      </c>
      <c r="G172" s="2">
        <v>52.96</v>
      </c>
      <c r="H172" s="2">
        <v>105.92</v>
      </c>
      <c r="I172" t="s">
        <v>3619</v>
      </c>
      <c r="J172" t="s">
        <v>3628</v>
      </c>
      <c r="K172" t="s">
        <v>3629</v>
      </c>
      <c r="L172">
        <v>6.34</v>
      </c>
      <c r="M172" t="s">
        <v>3622</v>
      </c>
      <c r="N172" t="s">
        <v>3626</v>
      </c>
      <c r="O172" t="s">
        <v>3624</v>
      </c>
      <c r="P172">
        <v>3</v>
      </c>
      <c r="Q172">
        <v>3</v>
      </c>
      <c r="R172" s="2">
        <v>105.92</v>
      </c>
    </row>
    <row r="173" spans="1:18">
      <c r="A173">
        <v>9101</v>
      </c>
      <c r="B173" t="s">
        <v>3618</v>
      </c>
      <c r="C173" s="1">
        <v>43550</v>
      </c>
      <c r="D173">
        <v>14893850</v>
      </c>
      <c r="E173">
        <v>96</v>
      </c>
      <c r="F173">
        <v>2</v>
      </c>
      <c r="G173" s="2">
        <v>36.96</v>
      </c>
      <c r="H173" s="2">
        <v>73.92</v>
      </c>
      <c r="I173" t="s">
        <v>3619</v>
      </c>
      <c r="J173" t="s">
        <v>3656</v>
      </c>
      <c r="K173" t="s">
        <v>3634</v>
      </c>
      <c r="L173">
        <v>10</v>
      </c>
      <c r="M173" t="s">
        <v>3622</v>
      </c>
      <c r="N173" t="s">
        <v>3623</v>
      </c>
      <c r="O173" t="s">
        <v>3624</v>
      </c>
      <c r="P173">
        <v>5</v>
      </c>
      <c r="Q173">
        <v>3</v>
      </c>
      <c r="R173" s="2">
        <v>73.92</v>
      </c>
    </row>
    <row r="174" spans="1:18">
      <c r="A174">
        <v>4995</v>
      </c>
      <c r="B174" t="s">
        <v>3627</v>
      </c>
      <c r="C174" s="1">
        <v>43551</v>
      </c>
      <c r="D174">
        <v>75073824</v>
      </c>
      <c r="E174">
        <v>83</v>
      </c>
      <c r="F174">
        <v>2</v>
      </c>
      <c r="G174" s="2">
        <v>1.22</v>
      </c>
      <c r="H174" s="2">
        <v>2.44</v>
      </c>
      <c r="I174" t="s">
        <v>3619</v>
      </c>
      <c r="J174" t="s">
        <v>3649</v>
      </c>
      <c r="K174" t="s">
        <v>3621</v>
      </c>
      <c r="L174">
        <v>2.11</v>
      </c>
      <c r="M174" t="s">
        <v>3622</v>
      </c>
      <c r="N174" t="s">
        <v>3626</v>
      </c>
      <c r="O174" t="s">
        <v>3624</v>
      </c>
      <c r="P174">
        <v>5</v>
      </c>
      <c r="Q174">
        <v>5</v>
      </c>
      <c r="R174" s="2">
        <v>2.44</v>
      </c>
    </row>
    <row r="175" spans="1:18">
      <c r="A175">
        <v>8425</v>
      </c>
      <c r="B175" t="s">
        <v>3627</v>
      </c>
      <c r="C175" s="1">
        <v>43551</v>
      </c>
      <c r="D175">
        <v>31808198</v>
      </c>
      <c r="E175">
        <v>23</v>
      </c>
      <c r="F175">
        <v>3</v>
      </c>
      <c r="G175" s="2">
        <v>95.72</v>
      </c>
      <c r="H175" s="2">
        <v>287.16000000000003</v>
      </c>
      <c r="I175" t="s">
        <v>3619</v>
      </c>
      <c r="J175" t="s">
        <v>3652</v>
      </c>
      <c r="K175" t="s">
        <v>3634</v>
      </c>
      <c r="L175">
        <v>8.1199999999999992</v>
      </c>
      <c r="M175" t="s">
        <v>3622</v>
      </c>
      <c r="N175" t="s">
        <v>3623</v>
      </c>
      <c r="O175" t="s">
        <v>3624</v>
      </c>
      <c r="P175">
        <v>3</v>
      </c>
      <c r="Q175">
        <v>3</v>
      </c>
      <c r="R175" s="2">
        <v>287.16000000000003</v>
      </c>
    </row>
    <row r="176" spans="1:18">
      <c r="A176">
        <v>9177</v>
      </c>
      <c r="B176" t="s">
        <v>3627</v>
      </c>
      <c r="C176" s="1">
        <v>43552</v>
      </c>
      <c r="D176">
        <v>94230696</v>
      </c>
      <c r="E176">
        <v>33</v>
      </c>
      <c r="F176">
        <v>2</v>
      </c>
      <c r="G176" s="2">
        <v>28.56</v>
      </c>
      <c r="H176" s="2">
        <v>57.12</v>
      </c>
      <c r="I176" t="s">
        <v>3619</v>
      </c>
      <c r="J176" t="s">
        <v>3655</v>
      </c>
      <c r="K176" t="s">
        <v>3621</v>
      </c>
      <c r="L176">
        <v>8.74</v>
      </c>
      <c r="M176" t="s">
        <v>3631</v>
      </c>
      <c r="N176" t="s">
        <v>3632</v>
      </c>
      <c r="O176" t="s">
        <v>3624</v>
      </c>
      <c r="P176">
        <v>4</v>
      </c>
      <c r="Q176">
        <v>4</v>
      </c>
      <c r="R176" s="2">
        <v>57.12</v>
      </c>
    </row>
    <row r="177" spans="1:18">
      <c r="A177">
        <v>6102</v>
      </c>
      <c r="B177" t="s">
        <v>3627</v>
      </c>
      <c r="C177" s="1">
        <v>43552</v>
      </c>
      <c r="D177">
        <v>31392911</v>
      </c>
      <c r="E177">
        <v>5</v>
      </c>
      <c r="F177">
        <v>2</v>
      </c>
      <c r="G177" s="2">
        <v>11.97</v>
      </c>
      <c r="H177" s="2">
        <v>23.94</v>
      </c>
      <c r="I177" t="s">
        <v>3625</v>
      </c>
      <c r="J177" t="s">
        <v>3641</v>
      </c>
      <c r="K177" t="s">
        <v>3629</v>
      </c>
      <c r="L177">
        <v>3.59</v>
      </c>
      <c r="M177" t="s">
        <v>3631</v>
      </c>
      <c r="N177" t="s">
        <v>3638</v>
      </c>
      <c r="O177" t="s">
        <v>3647</v>
      </c>
      <c r="P177">
        <v>5</v>
      </c>
      <c r="Q177">
        <v>5</v>
      </c>
      <c r="R177" s="2">
        <v>0</v>
      </c>
    </row>
    <row r="178" spans="1:18">
      <c r="A178">
        <v>5336</v>
      </c>
      <c r="B178" t="s">
        <v>3627</v>
      </c>
      <c r="C178" s="1">
        <v>43553</v>
      </c>
      <c r="D178">
        <v>53312156</v>
      </c>
      <c r="E178">
        <v>37</v>
      </c>
      <c r="F178">
        <v>1</v>
      </c>
      <c r="G178" s="2">
        <v>11.5</v>
      </c>
      <c r="H178" s="2">
        <v>11.5</v>
      </c>
      <c r="I178" t="s">
        <v>3619</v>
      </c>
      <c r="J178" t="s">
        <v>3648</v>
      </c>
      <c r="K178" t="s">
        <v>3621</v>
      </c>
      <c r="L178">
        <v>3.97</v>
      </c>
      <c r="M178" t="s">
        <v>3622</v>
      </c>
      <c r="N178" t="s">
        <v>3626</v>
      </c>
      <c r="O178" t="s">
        <v>3624</v>
      </c>
      <c r="P178">
        <v>5</v>
      </c>
      <c r="Q178">
        <v>5</v>
      </c>
      <c r="R178" s="2">
        <v>11.5</v>
      </c>
    </row>
    <row r="179" spans="1:18">
      <c r="A179">
        <v>2918</v>
      </c>
      <c r="B179" t="s">
        <v>3627</v>
      </c>
      <c r="C179" s="1">
        <v>43553</v>
      </c>
      <c r="D179">
        <v>84266640</v>
      </c>
      <c r="E179">
        <v>94</v>
      </c>
      <c r="F179">
        <v>1</v>
      </c>
      <c r="G179" s="2">
        <v>17.63</v>
      </c>
      <c r="H179" s="2">
        <v>17.63</v>
      </c>
      <c r="I179" t="s">
        <v>3619</v>
      </c>
      <c r="J179" t="s">
        <v>3643</v>
      </c>
      <c r="K179" t="s">
        <v>3634</v>
      </c>
      <c r="L179">
        <v>5.26</v>
      </c>
      <c r="M179" t="s">
        <v>3622</v>
      </c>
      <c r="N179" t="s">
        <v>3626</v>
      </c>
      <c r="O179" t="s">
        <v>3624</v>
      </c>
      <c r="P179">
        <v>5</v>
      </c>
      <c r="Q179">
        <v>4</v>
      </c>
      <c r="R179" s="2">
        <v>17.63</v>
      </c>
    </row>
    <row r="180" spans="1:18">
      <c r="A180">
        <v>2395</v>
      </c>
      <c r="B180" t="s">
        <v>3618</v>
      </c>
      <c r="C180" s="1">
        <v>43553</v>
      </c>
      <c r="D180">
        <v>50513914</v>
      </c>
      <c r="E180">
        <v>90</v>
      </c>
      <c r="F180">
        <v>3</v>
      </c>
      <c r="G180" s="2">
        <v>21.51</v>
      </c>
      <c r="H180" s="2">
        <v>64.53</v>
      </c>
      <c r="I180" t="s">
        <v>3645</v>
      </c>
      <c r="J180" t="s">
        <v>3659</v>
      </c>
      <c r="K180" t="s">
        <v>3634</v>
      </c>
      <c r="L180">
        <v>9.74</v>
      </c>
      <c r="M180" t="s">
        <v>3631</v>
      </c>
      <c r="N180" t="s">
        <v>3638</v>
      </c>
      <c r="O180" t="s">
        <v>3647</v>
      </c>
      <c r="P180">
        <v>5</v>
      </c>
      <c r="Q180">
        <v>2</v>
      </c>
      <c r="R180" s="2">
        <v>0</v>
      </c>
    </row>
    <row r="181" spans="1:18">
      <c r="A181">
        <v>5327</v>
      </c>
      <c r="B181" t="s">
        <v>3627</v>
      </c>
      <c r="C181" s="1">
        <v>43554</v>
      </c>
      <c r="D181">
        <v>96949015</v>
      </c>
      <c r="E181">
        <v>76</v>
      </c>
      <c r="F181">
        <v>2</v>
      </c>
      <c r="G181" s="2">
        <v>76.67</v>
      </c>
      <c r="H181" s="2">
        <v>153.34</v>
      </c>
      <c r="I181" t="s">
        <v>3625</v>
      </c>
      <c r="J181" t="s">
        <v>3628</v>
      </c>
      <c r="K181" t="s">
        <v>3634</v>
      </c>
      <c r="L181">
        <v>2.46</v>
      </c>
      <c r="M181" t="s">
        <v>3622</v>
      </c>
      <c r="N181" t="s">
        <v>3623</v>
      </c>
      <c r="O181" t="s">
        <v>3624</v>
      </c>
      <c r="P181">
        <v>5</v>
      </c>
      <c r="Q181">
        <v>3</v>
      </c>
      <c r="R181" s="2">
        <v>0</v>
      </c>
    </row>
    <row r="182" spans="1:18">
      <c r="A182">
        <v>6547</v>
      </c>
      <c r="B182" t="s">
        <v>3618</v>
      </c>
      <c r="C182" s="1">
        <v>43554</v>
      </c>
      <c r="D182">
        <v>89655348</v>
      </c>
      <c r="E182">
        <v>79</v>
      </c>
      <c r="F182">
        <v>2</v>
      </c>
      <c r="G182" s="2">
        <v>33.28</v>
      </c>
      <c r="H182" s="2">
        <v>66.56</v>
      </c>
      <c r="I182" t="s">
        <v>3625</v>
      </c>
      <c r="J182" t="s">
        <v>3658</v>
      </c>
      <c r="K182" t="s">
        <v>3621</v>
      </c>
      <c r="L182">
        <v>8.61</v>
      </c>
      <c r="M182" t="s">
        <v>3631</v>
      </c>
      <c r="N182" t="s">
        <v>3632</v>
      </c>
      <c r="O182" t="s">
        <v>3624</v>
      </c>
      <c r="P182">
        <v>2</v>
      </c>
      <c r="Q182">
        <v>4</v>
      </c>
      <c r="R182" s="2">
        <v>0</v>
      </c>
    </row>
    <row r="183" spans="1:18">
      <c r="A183">
        <v>6254</v>
      </c>
      <c r="B183" t="s">
        <v>3627</v>
      </c>
      <c r="C183" s="1">
        <v>43555</v>
      </c>
      <c r="D183">
        <v>86741273</v>
      </c>
      <c r="E183">
        <v>54</v>
      </c>
      <c r="F183">
        <v>2</v>
      </c>
      <c r="G183" s="2">
        <v>90.78</v>
      </c>
      <c r="H183" s="2">
        <v>181.56</v>
      </c>
      <c r="I183" t="s">
        <v>3645</v>
      </c>
      <c r="J183" t="s">
        <v>3656</v>
      </c>
      <c r="K183" t="s">
        <v>3634</v>
      </c>
      <c r="L183">
        <v>5.52</v>
      </c>
      <c r="M183" t="s">
        <v>3622</v>
      </c>
      <c r="N183" t="s">
        <v>3623</v>
      </c>
      <c r="O183" t="s">
        <v>3624</v>
      </c>
      <c r="P183">
        <v>5</v>
      </c>
      <c r="Q183">
        <v>5</v>
      </c>
      <c r="R183" s="2">
        <v>0</v>
      </c>
    </row>
    <row r="184" spans="1:18">
      <c r="A184">
        <v>2131</v>
      </c>
      <c r="B184" t="s">
        <v>3627</v>
      </c>
      <c r="C184" s="1">
        <v>43556</v>
      </c>
      <c r="D184">
        <v>16010723</v>
      </c>
      <c r="E184">
        <v>66</v>
      </c>
      <c r="F184">
        <v>2</v>
      </c>
      <c r="G184" s="2">
        <v>56.01</v>
      </c>
      <c r="H184" s="2">
        <v>112.02</v>
      </c>
      <c r="I184" t="s">
        <v>3619</v>
      </c>
      <c r="J184" t="s">
        <v>3663</v>
      </c>
      <c r="K184" t="s">
        <v>3621</v>
      </c>
      <c r="L184">
        <v>6.86</v>
      </c>
      <c r="M184" t="s">
        <v>3622</v>
      </c>
      <c r="N184" t="s">
        <v>3626</v>
      </c>
      <c r="O184" t="s">
        <v>3646</v>
      </c>
      <c r="P184">
        <v>5</v>
      </c>
      <c r="Q184">
        <v>5</v>
      </c>
      <c r="R184" s="2">
        <v>112.02</v>
      </c>
    </row>
    <row r="185" spans="1:18">
      <c r="A185">
        <v>3406</v>
      </c>
      <c r="B185" t="s">
        <v>3618</v>
      </c>
      <c r="C185" s="1">
        <v>43556</v>
      </c>
      <c r="D185">
        <v>44187245</v>
      </c>
      <c r="E185">
        <v>41</v>
      </c>
      <c r="F185">
        <v>1</v>
      </c>
      <c r="G185" s="2">
        <v>32.33</v>
      </c>
      <c r="H185" s="2">
        <v>32.33</v>
      </c>
      <c r="I185" t="s">
        <v>3619</v>
      </c>
      <c r="J185" t="s">
        <v>3657</v>
      </c>
      <c r="K185" t="s">
        <v>3629</v>
      </c>
      <c r="L185">
        <v>2.9</v>
      </c>
      <c r="M185" t="s">
        <v>3631</v>
      </c>
      <c r="N185" t="s">
        <v>3638</v>
      </c>
      <c r="O185" t="s">
        <v>3624</v>
      </c>
      <c r="P185">
        <v>5</v>
      </c>
      <c r="Q185">
        <v>5</v>
      </c>
      <c r="R185" s="2">
        <v>32.33</v>
      </c>
    </row>
    <row r="186" spans="1:18">
      <c r="A186">
        <v>8333</v>
      </c>
      <c r="B186" t="s">
        <v>3627</v>
      </c>
      <c r="C186" s="1">
        <v>43557</v>
      </c>
      <c r="D186">
        <v>26120474</v>
      </c>
      <c r="E186">
        <v>94</v>
      </c>
      <c r="F186">
        <v>1</v>
      </c>
      <c r="G186" s="2">
        <v>17.63</v>
      </c>
      <c r="H186" s="2">
        <v>17.63</v>
      </c>
      <c r="I186" t="s">
        <v>3619</v>
      </c>
      <c r="J186" t="s">
        <v>3637</v>
      </c>
      <c r="K186" t="s">
        <v>3621</v>
      </c>
      <c r="L186">
        <v>6.64</v>
      </c>
      <c r="M186" t="s">
        <v>3631</v>
      </c>
      <c r="N186" t="s">
        <v>3638</v>
      </c>
      <c r="O186" t="s">
        <v>3624</v>
      </c>
      <c r="P186">
        <v>5</v>
      </c>
      <c r="Q186">
        <v>3</v>
      </c>
      <c r="R186" s="2">
        <v>17.63</v>
      </c>
    </row>
    <row r="187" spans="1:18">
      <c r="A187">
        <v>2954</v>
      </c>
      <c r="B187" t="s">
        <v>3627</v>
      </c>
      <c r="C187" s="1">
        <v>43558</v>
      </c>
      <c r="D187">
        <v>95369856</v>
      </c>
      <c r="E187">
        <v>22</v>
      </c>
      <c r="F187">
        <v>3</v>
      </c>
      <c r="G187" s="2">
        <v>41.48</v>
      </c>
      <c r="H187" s="2">
        <v>124.44</v>
      </c>
      <c r="I187" t="s">
        <v>3645</v>
      </c>
      <c r="J187" t="s">
        <v>3650</v>
      </c>
      <c r="K187" t="s">
        <v>3634</v>
      </c>
      <c r="L187">
        <v>2.1</v>
      </c>
      <c r="M187" t="s">
        <v>3622</v>
      </c>
      <c r="N187" t="s">
        <v>3626</v>
      </c>
      <c r="O187" t="s">
        <v>3624</v>
      </c>
      <c r="P187">
        <v>4</v>
      </c>
      <c r="Q187">
        <v>5</v>
      </c>
      <c r="R187" s="2">
        <v>0</v>
      </c>
    </row>
    <row r="188" spans="1:18">
      <c r="A188">
        <v>2629</v>
      </c>
      <c r="B188" t="s">
        <v>3627</v>
      </c>
      <c r="C188" s="1">
        <v>43558</v>
      </c>
      <c r="D188">
        <v>89702444</v>
      </c>
      <c r="E188">
        <v>84</v>
      </c>
      <c r="F188">
        <v>3</v>
      </c>
      <c r="G188" s="2">
        <v>32.880000000000003</v>
      </c>
      <c r="H188" s="2">
        <v>98.64</v>
      </c>
      <c r="I188" t="s">
        <v>3619</v>
      </c>
      <c r="J188" t="s">
        <v>3651</v>
      </c>
      <c r="K188" t="s">
        <v>3634</v>
      </c>
      <c r="L188">
        <v>2.33</v>
      </c>
      <c r="M188" t="s">
        <v>3622</v>
      </c>
      <c r="N188" t="s">
        <v>3626</v>
      </c>
      <c r="O188" t="s">
        <v>3646</v>
      </c>
      <c r="P188">
        <v>5</v>
      </c>
      <c r="Q188">
        <v>5</v>
      </c>
      <c r="R188" s="2">
        <v>98.64</v>
      </c>
    </row>
    <row r="189" spans="1:18">
      <c r="A189">
        <v>2965</v>
      </c>
      <c r="B189" t="s">
        <v>3618</v>
      </c>
      <c r="C189" s="1">
        <v>43559</v>
      </c>
      <c r="D189">
        <v>33146638</v>
      </c>
      <c r="E189">
        <v>60</v>
      </c>
      <c r="F189">
        <v>3</v>
      </c>
      <c r="G189" s="2">
        <v>91.28</v>
      </c>
      <c r="H189" s="2">
        <v>273.83999999999997</v>
      </c>
      <c r="I189" t="s">
        <v>3619</v>
      </c>
      <c r="J189" t="s">
        <v>3644</v>
      </c>
      <c r="K189" t="s">
        <v>3621</v>
      </c>
      <c r="L189">
        <v>0.11</v>
      </c>
      <c r="M189" t="s">
        <v>3622</v>
      </c>
      <c r="N189" t="s">
        <v>3626</v>
      </c>
      <c r="O189" t="s">
        <v>3624</v>
      </c>
      <c r="P189">
        <v>3</v>
      </c>
      <c r="Q189">
        <v>4</v>
      </c>
      <c r="R189" s="2">
        <v>273.83999999999997</v>
      </c>
    </row>
    <row r="190" spans="1:18">
      <c r="A190">
        <v>5999</v>
      </c>
      <c r="B190" t="s">
        <v>3627</v>
      </c>
      <c r="C190" s="1">
        <v>43560</v>
      </c>
      <c r="D190">
        <v>85871926</v>
      </c>
      <c r="E190">
        <v>76</v>
      </c>
      <c r="F190">
        <v>2</v>
      </c>
      <c r="G190" s="2">
        <v>76.67</v>
      </c>
      <c r="H190" s="2">
        <v>153.34</v>
      </c>
      <c r="I190" t="s">
        <v>3619</v>
      </c>
      <c r="J190" t="s">
        <v>3658</v>
      </c>
      <c r="K190" t="s">
        <v>3634</v>
      </c>
      <c r="L190">
        <v>0.31</v>
      </c>
      <c r="M190" t="s">
        <v>3622</v>
      </c>
      <c r="N190" t="s">
        <v>3626</v>
      </c>
      <c r="O190" t="s">
        <v>3624</v>
      </c>
      <c r="P190">
        <v>5</v>
      </c>
      <c r="Q190">
        <v>4</v>
      </c>
      <c r="R190" s="2">
        <v>153.34</v>
      </c>
    </row>
    <row r="191" spans="1:18">
      <c r="A191">
        <v>5435</v>
      </c>
      <c r="B191" t="s">
        <v>3627</v>
      </c>
      <c r="C191" s="1">
        <v>43560</v>
      </c>
      <c r="D191">
        <v>51489078</v>
      </c>
      <c r="E191">
        <v>78</v>
      </c>
      <c r="F191">
        <v>2</v>
      </c>
      <c r="G191" s="2">
        <v>19.66</v>
      </c>
      <c r="H191" s="2">
        <v>39.32</v>
      </c>
      <c r="I191" t="s">
        <v>3645</v>
      </c>
      <c r="J191" t="s">
        <v>3652</v>
      </c>
      <c r="K191" t="s">
        <v>3634</v>
      </c>
      <c r="L191">
        <v>6.15</v>
      </c>
      <c r="M191" t="s">
        <v>3622</v>
      </c>
      <c r="N191" t="s">
        <v>3626</v>
      </c>
      <c r="O191" t="s">
        <v>3624</v>
      </c>
      <c r="P191">
        <v>5</v>
      </c>
      <c r="Q191">
        <v>5</v>
      </c>
      <c r="R191" s="2">
        <v>0</v>
      </c>
    </row>
    <row r="192" spans="1:18">
      <c r="A192">
        <v>8469</v>
      </c>
      <c r="B192" t="s">
        <v>3627</v>
      </c>
      <c r="C192" s="1">
        <v>43560</v>
      </c>
      <c r="D192">
        <v>43799147</v>
      </c>
      <c r="E192">
        <v>61</v>
      </c>
      <c r="F192">
        <v>1</v>
      </c>
      <c r="G192" s="2">
        <v>70.34</v>
      </c>
      <c r="H192" s="2">
        <v>70.34</v>
      </c>
      <c r="I192" t="s">
        <v>3645</v>
      </c>
      <c r="J192" t="s">
        <v>3658</v>
      </c>
      <c r="K192" t="s">
        <v>3621</v>
      </c>
      <c r="L192">
        <v>4.59</v>
      </c>
      <c r="M192" t="s">
        <v>3622</v>
      </c>
      <c r="N192" t="s">
        <v>3626</v>
      </c>
      <c r="O192" t="s">
        <v>3624</v>
      </c>
      <c r="P192">
        <v>5</v>
      </c>
      <c r="Q192">
        <v>5</v>
      </c>
      <c r="R192" s="2">
        <v>0</v>
      </c>
    </row>
    <row r="193" spans="1:18">
      <c r="A193">
        <v>9732</v>
      </c>
      <c r="B193" t="s">
        <v>3627</v>
      </c>
      <c r="C193" s="1">
        <v>43560</v>
      </c>
      <c r="D193">
        <v>73642738</v>
      </c>
      <c r="E193">
        <v>5</v>
      </c>
      <c r="F193">
        <v>1</v>
      </c>
      <c r="G193" s="2">
        <v>11.97</v>
      </c>
      <c r="H193" s="2">
        <v>11.97</v>
      </c>
      <c r="I193" t="s">
        <v>3619</v>
      </c>
      <c r="J193" t="s">
        <v>3628</v>
      </c>
      <c r="K193" t="s">
        <v>3634</v>
      </c>
      <c r="L193">
        <v>8.85</v>
      </c>
      <c r="M193" t="s">
        <v>3622</v>
      </c>
      <c r="N193" t="s">
        <v>3626</v>
      </c>
      <c r="O193" t="s">
        <v>3624</v>
      </c>
      <c r="P193">
        <v>4</v>
      </c>
      <c r="Q193">
        <v>5</v>
      </c>
      <c r="R193" s="2">
        <v>11.97</v>
      </c>
    </row>
    <row r="194" spans="1:18">
      <c r="A194">
        <v>6460</v>
      </c>
      <c r="B194" t="s">
        <v>3627</v>
      </c>
      <c r="C194" s="1">
        <v>43561</v>
      </c>
      <c r="D194">
        <v>50844491</v>
      </c>
      <c r="E194">
        <v>46</v>
      </c>
      <c r="F194">
        <v>1</v>
      </c>
      <c r="G194" s="2">
        <v>9.8800000000000008</v>
      </c>
      <c r="H194" s="2">
        <v>9.8800000000000008</v>
      </c>
      <c r="I194" t="s">
        <v>3625</v>
      </c>
      <c r="J194" t="s">
        <v>3628</v>
      </c>
      <c r="K194" t="s">
        <v>3621</v>
      </c>
      <c r="L194">
        <v>4.87</v>
      </c>
      <c r="M194" t="s">
        <v>3622</v>
      </c>
      <c r="N194" t="s">
        <v>3626</v>
      </c>
      <c r="O194" t="s">
        <v>3624</v>
      </c>
      <c r="P194">
        <v>4</v>
      </c>
      <c r="Q194">
        <v>4</v>
      </c>
      <c r="R194" s="2">
        <v>0</v>
      </c>
    </row>
    <row r="195" spans="1:18">
      <c r="A195">
        <v>4313</v>
      </c>
      <c r="B195" t="s">
        <v>3618</v>
      </c>
      <c r="C195" s="1">
        <v>43562</v>
      </c>
      <c r="D195">
        <v>45010780</v>
      </c>
      <c r="E195">
        <v>57</v>
      </c>
      <c r="F195">
        <v>1</v>
      </c>
      <c r="G195" s="2">
        <v>13.08</v>
      </c>
      <c r="H195" s="2">
        <v>13.08</v>
      </c>
      <c r="I195" t="s">
        <v>3645</v>
      </c>
      <c r="J195" t="s">
        <v>3661</v>
      </c>
      <c r="K195" t="s">
        <v>3634</v>
      </c>
      <c r="L195">
        <v>9.44</v>
      </c>
      <c r="M195" t="s">
        <v>3622</v>
      </c>
      <c r="N195" t="s">
        <v>3623</v>
      </c>
      <c r="O195" t="s">
        <v>3624</v>
      </c>
      <c r="P195">
        <v>3</v>
      </c>
      <c r="Q195">
        <v>5</v>
      </c>
      <c r="R195" s="2">
        <v>0</v>
      </c>
    </row>
    <row r="196" spans="1:18">
      <c r="A196">
        <v>6498</v>
      </c>
      <c r="B196" t="s">
        <v>3627</v>
      </c>
      <c r="C196" s="1">
        <v>43562</v>
      </c>
      <c r="D196">
        <v>41372323</v>
      </c>
      <c r="E196">
        <v>35</v>
      </c>
      <c r="F196">
        <v>2</v>
      </c>
      <c r="G196" s="2">
        <v>78.78</v>
      </c>
      <c r="H196" s="2">
        <v>157.56</v>
      </c>
      <c r="I196" t="s">
        <v>3619</v>
      </c>
      <c r="J196" t="s">
        <v>3659</v>
      </c>
      <c r="K196" t="s">
        <v>3621</v>
      </c>
      <c r="L196">
        <v>6.35</v>
      </c>
      <c r="M196" t="s">
        <v>3622</v>
      </c>
      <c r="N196" t="s">
        <v>3623</v>
      </c>
      <c r="O196" t="s">
        <v>3642</v>
      </c>
      <c r="P196">
        <v>4</v>
      </c>
      <c r="Q196">
        <v>5</v>
      </c>
      <c r="R196" s="2">
        <v>157.56</v>
      </c>
    </row>
    <row r="197" spans="1:18">
      <c r="A197">
        <v>2364</v>
      </c>
      <c r="B197" t="s">
        <v>3618</v>
      </c>
      <c r="C197" s="1">
        <v>43563</v>
      </c>
      <c r="D197">
        <v>23009329</v>
      </c>
      <c r="E197">
        <v>90</v>
      </c>
      <c r="F197">
        <v>2</v>
      </c>
      <c r="G197" s="2">
        <v>21.51</v>
      </c>
      <c r="H197" s="2">
        <v>43.02</v>
      </c>
      <c r="I197" t="s">
        <v>3619</v>
      </c>
      <c r="J197" t="s">
        <v>3652</v>
      </c>
      <c r="K197" t="s">
        <v>3621</v>
      </c>
      <c r="L197">
        <v>8.01</v>
      </c>
      <c r="M197" t="s">
        <v>3631</v>
      </c>
      <c r="N197" t="s">
        <v>3638</v>
      </c>
      <c r="O197" t="s">
        <v>3647</v>
      </c>
      <c r="P197">
        <v>3</v>
      </c>
      <c r="Q197">
        <v>5</v>
      </c>
      <c r="R197" s="2">
        <v>43.02</v>
      </c>
    </row>
    <row r="198" spans="1:18">
      <c r="A198">
        <v>5272</v>
      </c>
      <c r="B198" t="s">
        <v>3627</v>
      </c>
      <c r="C198" s="1">
        <v>43564</v>
      </c>
      <c r="D198">
        <v>96906446</v>
      </c>
      <c r="E198">
        <v>41</v>
      </c>
      <c r="F198">
        <v>3</v>
      </c>
      <c r="G198" s="2">
        <v>32.33</v>
      </c>
      <c r="H198" s="2">
        <v>96.99</v>
      </c>
      <c r="I198" t="s">
        <v>3619</v>
      </c>
      <c r="J198" t="s">
        <v>3651</v>
      </c>
      <c r="K198" t="s">
        <v>3629</v>
      </c>
      <c r="L198">
        <v>9.19</v>
      </c>
      <c r="M198" t="s">
        <v>3622</v>
      </c>
      <c r="N198" t="s">
        <v>3623</v>
      </c>
      <c r="O198" t="s">
        <v>3624</v>
      </c>
      <c r="P198">
        <v>5</v>
      </c>
      <c r="Q198">
        <v>4</v>
      </c>
      <c r="R198" s="2">
        <v>96.99</v>
      </c>
    </row>
    <row r="199" spans="1:18">
      <c r="A199">
        <v>6540</v>
      </c>
      <c r="B199" t="s">
        <v>3627</v>
      </c>
      <c r="C199" s="1">
        <v>43564</v>
      </c>
      <c r="D199">
        <v>86149492</v>
      </c>
      <c r="E199">
        <v>9</v>
      </c>
      <c r="F199">
        <v>1</v>
      </c>
      <c r="G199" s="2">
        <v>73.83</v>
      </c>
      <c r="H199" s="2">
        <v>73.83</v>
      </c>
      <c r="I199" t="s">
        <v>3619</v>
      </c>
      <c r="J199" t="s">
        <v>3633</v>
      </c>
      <c r="K199" t="s">
        <v>3629</v>
      </c>
      <c r="L199">
        <v>0.54</v>
      </c>
      <c r="M199" t="s">
        <v>3631</v>
      </c>
      <c r="N199" t="s">
        <v>3632</v>
      </c>
      <c r="O199" t="s">
        <v>3624</v>
      </c>
      <c r="P199">
        <v>3</v>
      </c>
      <c r="Q199">
        <v>5</v>
      </c>
      <c r="R199" s="2">
        <v>73.83</v>
      </c>
    </row>
    <row r="200" spans="1:18">
      <c r="A200">
        <v>4169</v>
      </c>
      <c r="B200" t="s">
        <v>3627</v>
      </c>
      <c r="C200" s="1">
        <v>43565</v>
      </c>
      <c r="D200">
        <v>12743560</v>
      </c>
      <c r="E200">
        <v>13</v>
      </c>
      <c r="F200">
        <v>3</v>
      </c>
      <c r="G200" s="2">
        <v>41.29</v>
      </c>
      <c r="H200" s="2">
        <v>123.87</v>
      </c>
      <c r="I200" t="s">
        <v>3619</v>
      </c>
      <c r="J200" t="s">
        <v>3620</v>
      </c>
      <c r="K200" t="s">
        <v>3621</v>
      </c>
      <c r="L200">
        <v>3.85</v>
      </c>
      <c r="M200" t="s">
        <v>3622</v>
      </c>
      <c r="N200" t="s">
        <v>3626</v>
      </c>
      <c r="O200" t="s">
        <v>3624</v>
      </c>
      <c r="P200">
        <v>5</v>
      </c>
      <c r="Q200">
        <v>5</v>
      </c>
      <c r="R200" s="2">
        <v>123.87</v>
      </c>
    </row>
    <row r="201" spans="1:18">
      <c r="A201">
        <v>8419</v>
      </c>
      <c r="B201" t="s">
        <v>3627</v>
      </c>
      <c r="C201" s="1">
        <v>43565</v>
      </c>
      <c r="D201">
        <v>91960701</v>
      </c>
      <c r="E201">
        <v>48</v>
      </c>
      <c r="F201">
        <v>3</v>
      </c>
      <c r="G201" s="2">
        <v>31.26</v>
      </c>
      <c r="H201" s="2">
        <v>93.78</v>
      </c>
      <c r="I201" t="s">
        <v>3619</v>
      </c>
      <c r="J201" t="s">
        <v>3661</v>
      </c>
      <c r="K201" t="s">
        <v>3634</v>
      </c>
      <c r="L201">
        <v>1.1299999999999999</v>
      </c>
      <c r="M201" t="s">
        <v>3622</v>
      </c>
      <c r="N201" t="s">
        <v>3623</v>
      </c>
      <c r="O201" t="s">
        <v>3642</v>
      </c>
      <c r="P201">
        <v>3</v>
      </c>
      <c r="Q201">
        <v>4</v>
      </c>
      <c r="R201" s="2">
        <v>93.78</v>
      </c>
    </row>
    <row r="202" spans="1:18">
      <c r="A202">
        <v>2652</v>
      </c>
      <c r="B202" t="s">
        <v>3627</v>
      </c>
      <c r="C202" s="1">
        <v>43566</v>
      </c>
      <c r="D202">
        <v>83714744</v>
      </c>
      <c r="E202">
        <v>14</v>
      </c>
      <c r="F202">
        <v>2</v>
      </c>
      <c r="G202" s="2">
        <v>89.76</v>
      </c>
      <c r="H202" s="2">
        <v>179.52</v>
      </c>
      <c r="I202" t="s">
        <v>3619</v>
      </c>
      <c r="J202" t="s">
        <v>3649</v>
      </c>
      <c r="K202" t="s">
        <v>3621</v>
      </c>
      <c r="L202">
        <v>1.88</v>
      </c>
      <c r="M202" t="s">
        <v>3631</v>
      </c>
      <c r="N202" t="s">
        <v>3632</v>
      </c>
      <c r="O202" t="s">
        <v>3647</v>
      </c>
      <c r="P202">
        <v>5</v>
      </c>
      <c r="Q202">
        <v>3</v>
      </c>
      <c r="R202" s="2">
        <v>179.52</v>
      </c>
    </row>
    <row r="203" spans="1:18">
      <c r="A203">
        <v>5044</v>
      </c>
      <c r="B203" t="s">
        <v>3627</v>
      </c>
      <c r="C203" s="1">
        <v>43567</v>
      </c>
      <c r="D203">
        <v>30502883</v>
      </c>
      <c r="E203">
        <v>9</v>
      </c>
      <c r="F203">
        <v>2</v>
      </c>
      <c r="G203" s="2">
        <v>73.83</v>
      </c>
      <c r="H203" s="2">
        <v>147.66</v>
      </c>
      <c r="I203" t="s">
        <v>3625</v>
      </c>
      <c r="J203" t="s">
        <v>3641</v>
      </c>
      <c r="K203" t="s">
        <v>3621</v>
      </c>
      <c r="L203">
        <v>6.3</v>
      </c>
      <c r="M203" t="s">
        <v>3631</v>
      </c>
      <c r="N203" t="s">
        <v>3632</v>
      </c>
      <c r="O203" t="s">
        <v>3624</v>
      </c>
      <c r="P203">
        <v>4</v>
      </c>
      <c r="Q203">
        <v>3</v>
      </c>
      <c r="R203" s="2">
        <v>0</v>
      </c>
    </row>
    <row r="204" spans="1:18">
      <c r="A204">
        <v>3740</v>
      </c>
      <c r="B204" t="s">
        <v>3627</v>
      </c>
      <c r="C204" s="1">
        <v>43568</v>
      </c>
      <c r="D204">
        <v>83641351</v>
      </c>
      <c r="E204">
        <v>5</v>
      </c>
      <c r="F204">
        <v>1</v>
      </c>
      <c r="G204" s="2">
        <v>11.97</v>
      </c>
      <c r="H204" s="2">
        <v>11.97</v>
      </c>
      <c r="I204" t="s">
        <v>3619</v>
      </c>
      <c r="J204" t="s">
        <v>3637</v>
      </c>
      <c r="K204" t="s">
        <v>3621</v>
      </c>
      <c r="L204">
        <v>4.17</v>
      </c>
      <c r="M204" t="s">
        <v>3622</v>
      </c>
      <c r="N204" t="s">
        <v>3626</v>
      </c>
      <c r="O204" t="s">
        <v>3624</v>
      </c>
      <c r="P204">
        <v>4</v>
      </c>
      <c r="Q204">
        <v>5</v>
      </c>
      <c r="R204" s="2">
        <v>11.97</v>
      </c>
    </row>
    <row r="205" spans="1:18">
      <c r="A205">
        <v>6505</v>
      </c>
      <c r="B205" t="s">
        <v>3627</v>
      </c>
      <c r="C205" s="1">
        <v>43568</v>
      </c>
      <c r="D205">
        <v>79506795</v>
      </c>
      <c r="E205">
        <v>55</v>
      </c>
      <c r="F205">
        <v>3</v>
      </c>
      <c r="G205" s="2">
        <v>73.53</v>
      </c>
      <c r="H205" s="2">
        <v>220.59</v>
      </c>
      <c r="I205" t="s">
        <v>3619</v>
      </c>
      <c r="J205" t="s">
        <v>3663</v>
      </c>
      <c r="K205" t="s">
        <v>3634</v>
      </c>
      <c r="L205">
        <v>2.85</v>
      </c>
      <c r="M205" t="s">
        <v>3631</v>
      </c>
      <c r="N205" t="s">
        <v>3632</v>
      </c>
      <c r="O205" t="s">
        <v>3647</v>
      </c>
      <c r="P205">
        <v>4</v>
      </c>
      <c r="Q205">
        <v>4</v>
      </c>
      <c r="R205" s="2">
        <v>220.59</v>
      </c>
    </row>
    <row r="206" spans="1:18">
      <c r="A206">
        <v>6149</v>
      </c>
      <c r="B206" t="s">
        <v>3627</v>
      </c>
      <c r="C206" s="1">
        <v>43568</v>
      </c>
      <c r="D206">
        <v>31445482</v>
      </c>
      <c r="E206">
        <v>20</v>
      </c>
      <c r="F206">
        <v>3</v>
      </c>
      <c r="G206" s="2">
        <v>81.89</v>
      </c>
      <c r="H206" s="2">
        <v>245.67</v>
      </c>
      <c r="I206" t="s">
        <v>3619</v>
      </c>
      <c r="J206" t="s">
        <v>3655</v>
      </c>
      <c r="K206" t="s">
        <v>3629</v>
      </c>
      <c r="L206">
        <v>4.72</v>
      </c>
      <c r="M206" t="s">
        <v>3622</v>
      </c>
      <c r="N206" t="s">
        <v>3626</v>
      </c>
      <c r="O206" t="s">
        <v>3646</v>
      </c>
      <c r="P206">
        <v>5</v>
      </c>
      <c r="Q206">
        <v>4</v>
      </c>
      <c r="R206" s="2">
        <v>245.67</v>
      </c>
    </row>
    <row r="207" spans="1:18">
      <c r="A207">
        <v>5857</v>
      </c>
      <c r="B207" t="s">
        <v>3618</v>
      </c>
      <c r="C207" s="1">
        <v>43569</v>
      </c>
      <c r="D207">
        <v>93319464</v>
      </c>
      <c r="E207">
        <v>35</v>
      </c>
      <c r="F207">
        <v>1</v>
      </c>
      <c r="G207" s="2">
        <v>78.78</v>
      </c>
      <c r="H207" s="2">
        <v>78.78</v>
      </c>
      <c r="I207" t="s">
        <v>3625</v>
      </c>
      <c r="J207" t="s">
        <v>3628</v>
      </c>
      <c r="K207" t="s">
        <v>3621</v>
      </c>
      <c r="L207">
        <v>4.13</v>
      </c>
      <c r="M207" t="s">
        <v>3622</v>
      </c>
      <c r="N207" t="s">
        <v>3626</v>
      </c>
      <c r="O207" t="s">
        <v>3624</v>
      </c>
      <c r="P207">
        <v>4</v>
      </c>
      <c r="Q207">
        <v>5</v>
      </c>
      <c r="R207" s="2">
        <v>0</v>
      </c>
    </row>
    <row r="208" spans="1:18">
      <c r="A208">
        <v>7294</v>
      </c>
      <c r="B208" t="s">
        <v>3627</v>
      </c>
      <c r="C208" s="1">
        <v>43570</v>
      </c>
      <c r="D208">
        <v>94142245</v>
      </c>
      <c r="E208">
        <v>66</v>
      </c>
      <c r="F208">
        <v>3</v>
      </c>
      <c r="G208" s="2">
        <v>56.01</v>
      </c>
      <c r="H208" s="2">
        <v>168.03</v>
      </c>
      <c r="I208" t="s">
        <v>3645</v>
      </c>
      <c r="J208" t="s">
        <v>3637</v>
      </c>
      <c r="K208" t="s">
        <v>3634</v>
      </c>
      <c r="L208">
        <v>8.14</v>
      </c>
      <c r="M208" t="s">
        <v>3631</v>
      </c>
      <c r="N208" t="s">
        <v>3638</v>
      </c>
      <c r="O208" t="s">
        <v>3624</v>
      </c>
      <c r="P208">
        <v>5</v>
      </c>
      <c r="Q208">
        <v>5</v>
      </c>
      <c r="R208" s="2">
        <v>0</v>
      </c>
    </row>
    <row r="209" spans="1:18">
      <c r="A209">
        <v>9783</v>
      </c>
      <c r="B209" t="s">
        <v>3618</v>
      </c>
      <c r="C209" s="1">
        <v>43570</v>
      </c>
      <c r="D209">
        <v>48517415</v>
      </c>
      <c r="E209">
        <v>87</v>
      </c>
      <c r="F209">
        <v>3</v>
      </c>
      <c r="G209" s="2">
        <v>50.56</v>
      </c>
      <c r="H209" s="2">
        <v>151.68</v>
      </c>
      <c r="I209" t="s">
        <v>3619</v>
      </c>
      <c r="J209" t="s">
        <v>3620</v>
      </c>
      <c r="K209" t="s">
        <v>3634</v>
      </c>
      <c r="L209">
        <v>9.9700000000000006</v>
      </c>
      <c r="M209" t="s">
        <v>3631</v>
      </c>
      <c r="N209" t="s">
        <v>3632</v>
      </c>
      <c r="O209" t="s">
        <v>3624</v>
      </c>
      <c r="P209">
        <v>3</v>
      </c>
      <c r="Q209">
        <v>4</v>
      </c>
      <c r="R209" s="2">
        <v>151.68</v>
      </c>
    </row>
    <row r="210" spans="1:18">
      <c r="A210">
        <v>6941</v>
      </c>
      <c r="B210" t="s">
        <v>3618</v>
      </c>
      <c r="C210" s="1">
        <v>43571</v>
      </c>
      <c r="D210">
        <v>72273092</v>
      </c>
      <c r="E210">
        <v>47</v>
      </c>
      <c r="F210">
        <v>3</v>
      </c>
      <c r="G210" s="2">
        <v>64.64</v>
      </c>
      <c r="H210" s="2">
        <v>193.92</v>
      </c>
      <c r="I210" t="s">
        <v>3619</v>
      </c>
      <c r="J210" t="s">
        <v>3639</v>
      </c>
      <c r="K210" t="s">
        <v>3634</v>
      </c>
      <c r="L210">
        <v>6.35</v>
      </c>
      <c r="M210" t="s">
        <v>3622</v>
      </c>
      <c r="N210" t="s">
        <v>3623</v>
      </c>
      <c r="O210" t="s">
        <v>3624</v>
      </c>
      <c r="P210">
        <v>3</v>
      </c>
      <c r="Q210">
        <v>5</v>
      </c>
      <c r="R210" s="2">
        <v>193.92</v>
      </c>
    </row>
    <row r="211" spans="1:18">
      <c r="A211">
        <v>3239</v>
      </c>
      <c r="B211" t="s">
        <v>3627</v>
      </c>
      <c r="C211" s="1">
        <v>43571</v>
      </c>
      <c r="D211">
        <v>70725155</v>
      </c>
      <c r="E211">
        <v>17</v>
      </c>
      <c r="F211">
        <v>2</v>
      </c>
      <c r="G211" s="2">
        <v>18.86</v>
      </c>
      <c r="H211" s="2">
        <v>37.72</v>
      </c>
      <c r="I211" t="s">
        <v>3625</v>
      </c>
      <c r="J211" t="s">
        <v>3665</v>
      </c>
      <c r="K211" t="s">
        <v>3621</v>
      </c>
      <c r="L211">
        <v>3.59</v>
      </c>
      <c r="M211" t="s">
        <v>3622</v>
      </c>
      <c r="N211" t="s">
        <v>3626</v>
      </c>
      <c r="O211" t="s">
        <v>3624</v>
      </c>
      <c r="P211">
        <v>5</v>
      </c>
      <c r="Q211">
        <v>4</v>
      </c>
      <c r="R211" s="2">
        <v>0</v>
      </c>
    </row>
    <row r="212" spans="1:18">
      <c r="A212">
        <v>8026</v>
      </c>
      <c r="B212" t="s">
        <v>3618</v>
      </c>
      <c r="C212" s="1">
        <v>43571</v>
      </c>
      <c r="D212">
        <v>95608036</v>
      </c>
      <c r="E212">
        <v>18</v>
      </c>
      <c r="F212">
        <v>2</v>
      </c>
      <c r="G212" s="2">
        <v>1.97</v>
      </c>
      <c r="H212" s="2">
        <v>3.94</v>
      </c>
      <c r="I212" t="s">
        <v>3619</v>
      </c>
      <c r="J212" t="s">
        <v>3662</v>
      </c>
      <c r="K212" t="s">
        <v>3634</v>
      </c>
      <c r="L212">
        <v>8.44</v>
      </c>
      <c r="M212" t="s">
        <v>3622</v>
      </c>
      <c r="N212" t="s">
        <v>3626</v>
      </c>
      <c r="O212" t="s">
        <v>3624</v>
      </c>
      <c r="P212">
        <v>5</v>
      </c>
      <c r="Q212">
        <v>4</v>
      </c>
      <c r="R212" s="2">
        <v>3.94</v>
      </c>
    </row>
    <row r="213" spans="1:18">
      <c r="A213">
        <v>3214</v>
      </c>
      <c r="B213" t="s">
        <v>3627</v>
      </c>
      <c r="C213" s="1">
        <v>43572</v>
      </c>
      <c r="D213">
        <v>66240326</v>
      </c>
      <c r="E213">
        <v>53</v>
      </c>
      <c r="F213">
        <v>2</v>
      </c>
      <c r="G213" s="2">
        <v>7.51</v>
      </c>
      <c r="H213" s="2">
        <v>15.02</v>
      </c>
      <c r="I213" t="s">
        <v>3619</v>
      </c>
      <c r="J213" t="s">
        <v>3657</v>
      </c>
      <c r="K213" t="s">
        <v>3629</v>
      </c>
      <c r="L213">
        <v>7.37</v>
      </c>
      <c r="M213" t="s">
        <v>3631</v>
      </c>
      <c r="N213" t="s">
        <v>3632</v>
      </c>
      <c r="O213" t="s">
        <v>3624</v>
      </c>
      <c r="P213">
        <v>4</v>
      </c>
      <c r="Q213">
        <v>5</v>
      </c>
      <c r="R213" s="2">
        <v>15.02</v>
      </c>
    </row>
    <row r="214" spans="1:18">
      <c r="A214">
        <v>4722</v>
      </c>
      <c r="B214" t="s">
        <v>3627</v>
      </c>
      <c r="C214" s="1">
        <v>43573</v>
      </c>
      <c r="D214">
        <v>37869306</v>
      </c>
      <c r="E214">
        <v>73</v>
      </c>
      <c r="F214">
        <v>2</v>
      </c>
      <c r="G214" s="2">
        <v>30.57</v>
      </c>
      <c r="H214" s="2">
        <v>61.14</v>
      </c>
      <c r="I214" t="s">
        <v>3619</v>
      </c>
      <c r="J214" t="s">
        <v>3655</v>
      </c>
      <c r="K214" t="s">
        <v>3634</v>
      </c>
      <c r="L214">
        <v>4.6500000000000004</v>
      </c>
      <c r="M214" t="s">
        <v>3622</v>
      </c>
      <c r="N214" t="s">
        <v>3623</v>
      </c>
      <c r="O214" t="s">
        <v>3624</v>
      </c>
      <c r="P214">
        <v>5</v>
      </c>
      <c r="Q214">
        <v>5</v>
      </c>
      <c r="R214" s="2">
        <v>61.14</v>
      </c>
    </row>
    <row r="215" spans="1:18">
      <c r="A215">
        <v>9256</v>
      </c>
      <c r="B215" t="s">
        <v>3618</v>
      </c>
      <c r="C215" s="1">
        <v>43573</v>
      </c>
      <c r="D215">
        <v>95506617</v>
      </c>
      <c r="E215">
        <v>35</v>
      </c>
      <c r="F215">
        <v>3</v>
      </c>
      <c r="G215" s="2">
        <v>78.78</v>
      </c>
      <c r="H215" s="2">
        <v>236.34</v>
      </c>
      <c r="I215" t="s">
        <v>3619</v>
      </c>
      <c r="J215" t="s">
        <v>3635</v>
      </c>
      <c r="K215" t="s">
        <v>3634</v>
      </c>
      <c r="L215">
        <v>1.45</v>
      </c>
      <c r="M215" t="s">
        <v>3622</v>
      </c>
      <c r="N215" t="s">
        <v>3623</v>
      </c>
      <c r="O215" t="s">
        <v>3624</v>
      </c>
      <c r="P215">
        <v>4</v>
      </c>
      <c r="Q215">
        <v>5</v>
      </c>
      <c r="R215" s="2">
        <v>236.34</v>
      </c>
    </row>
    <row r="216" spans="1:18">
      <c r="A216">
        <v>9665</v>
      </c>
      <c r="B216" t="s">
        <v>3627</v>
      </c>
      <c r="C216" s="1">
        <v>43573</v>
      </c>
      <c r="D216">
        <v>84532284</v>
      </c>
      <c r="E216">
        <v>12</v>
      </c>
      <c r="F216">
        <v>2</v>
      </c>
      <c r="G216" s="2">
        <v>86.11</v>
      </c>
      <c r="H216" s="2">
        <v>172.22</v>
      </c>
      <c r="I216" t="s">
        <v>3619</v>
      </c>
      <c r="J216" t="s">
        <v>3655</v>
      </c>
      <c r="K216" t="s">
        <v>3634</v>
      </c>
      <c r="L216">
        <v>1.29</v>
      </c>
      <c r="M216" t="s">
        <v>3622</v>
      </c>
      <c r="N216" t="s">
        <v>3623</v>
      </c>
      <c r="O216" t="s">
        <v>3624</v>
      </c>
      <c r="P216">
        <v>5</v>
      </c>
      <c r="Q216">
        <v>5</v>
      </c>
      <c r="R216" s="2">
        <v>172.22</v>
      </c>
    </row>
    <row r="217" spans="1:18">
      <c r="A217">
        <v>3336</v>
      </c>
      <c r="B217" t="s">
        <v>3627</v>
      </c>
      <c r="C217" s="1">
        <v>43574</v>
      </c>
      <c r="D217">
        <v>96952208</v>
      </c>
      <c r="E217">
        <v>81</v>
      </c>
      <c r="F217">
        <v>1</v>
      </c>
      <c r="G217" s="2">
        <v>52.96</v>
      </c>
      <c r="H217" s="2">
        <v>52.96</v>
      </c>
      <c r="I217" t="s">
        <v>3619</v>
      </c>
      <c r="J217" t="s">
        <v>3628</v>
      </c>
      <c r="K217" t="s">
        <v>3621</v>
      </c>
      <c r="L217">
        <v>4.5999999999999996</v>
      </c>
      <c r="M217" t="s">
        <v>3622</v>
      </c>
      <c r="N217" t="s">
        <v>3626</v>
      </c>
      <c r="O217" t="s">
        <v>3624</v>
      </c>
      <c r="P217">
        <v>5</v>
      </c>
      <c r="Q217">
        <v>4</v>
      </c>
      <c r="R217" s="2">
        <v>52.96</v>
      </c>
    </row>
    <row r="218" spans="1:18">
      <c r="A218">
        <v>4964</v>
      </c>
      <c r="B218" t="s">
        <v>3627</v>
      </c>
      <c r="C218" s="1">
        <v>43574</v>
      </c>
      <c r="D218">
        <v>49174827</v>
      </c>
      <c r="E218">
        <v>75</v>
      </c>
      <c r="F218">
        <v>2</v>
      </c>
      <c r="G218" s="2">
        <v>32.340000000000003</v>
      </c>
      <c r="H218" s="2">
        <v>64.680000000000007</v>
      </c>
      <c r="I218" t="s">
        <v>3619</v>
      </c>
      <c r="J218" t="s">
        <v>3652</v>
      </c>
      <c r="K218" t="s">
        <v>3634</v>
      </c>
      <c r="L218">
        <v>0.93</v>
      </c>
      <c r="M218" t="s">
        <v>3622</v>
      </c>
      <c r="N218" t="s">
        <v>3626</v>
      </c>
      <c r="O218" t="s">
        <v>3624</v>
      </c>
      <c r="P218">
        <v>4</v>
      </c>
      <c r="Q218">
        <v>4</v>
      </c>
      <c r="R218" s="2">
        <v>64.680000000000007</v>
      </c>
    </row>
    <row r="219" spans="1:18">
      <c r="A219">
        <v>3690</v>
      </c>
      <c r="B219" t="s">
        <v>3627</v>
      </c>
      <c r="C219" s="1">
        <v>43575</v>
      </c>
      <c r="D219">
        <v>57488166</v>
      </c>
      <c r="E219">
        <v>35</v>
      </c>
      <c r="F219">
        <v>3</v>
      </c>
      <c r="G219" s="2">
        <v>78.78</v>
      </c>
      <c r="H219" s="2">
        <v>236.34</v>
      </c>
      <c r="I219" t="s">
        <v>3619</v>
      </c>
      <c r="J219" t="s">
        <v>3620</v>
      </c>
      <c r="K219" t="s">
        <v>3634</v>
      </c>
      <c r="L219">
        <v>9.34</v>
      </c>
      <c r="M219" t="s">
        <v>3622</v>
      </c>
      <c r="N219" t="s">
        <v>3623</v>
      </c>
      <c r="O219" t="s">
        <v>3624</v>
      </c>
      <c r="P219">
        <v>4</v>
      </c>
      <c r="Q219">
        <v>3</v>
      </c>
      <c r="R219" s="2">
        <v>236.34</v>
      </c>
    </row>
    <row r="220" spans="1:18">
      <c r="A220">
        <v>3295</v>
      </c>
      <c r="B220" t="s">
        <v>3627</v>
      </c>
      <c r="C220" s="1">
        <v>43576</v>
      </c>
      <c r="D220">
        <v>85732250</v>
      </c>
      <c r="E220">
        <v>84</v>
      </c>
      <c r="F220">
        <v>2</v>
      </c>
      <c r="G220" s="2">
        <v>32.880000000000003</v>
      </c>
      <c r="H220" s="2">
        <v>65.760000000000005</v>
      </c>
      <c r="I220" t="s">
        <v>3625</v>
      </c>
      <c r="J220" t="s">
        <v>3654</v>
      </c>
      <c r="K220" t="s">
        <v>3634</v>
      </c>
      <c r="L220">
        <v>7.74</v>
      </c>
      <c r="M220" t="s">
        <v>3622</v>
      </c>
      <c r="N220" t="s">
        <v>3623</v>
      </c>
      <c r="O220" t="s">
        <v>3624</v>
      </c>
      <c r="P220">
        <v>5</v>
      </c>
      <c r="Q220">
        <v>5</v>
      </c>
      <c r="R220" s="2">
        <v>0</v>
      </c>
    </row>
    <row r="221" spans="1:18">
      <c r="A221">
        <v>3369</v>
      </c>
      <c r="B221" t="s">
        <v>3618</v>
      </c>
      <c r="C221" s="1">
        <v>43576</v>
      </c>
      <c r="D221">
        <v>70471103</v>
      </c>
      <c r="E221">
        <v>74</v>
      </c>
      <c r="F221">
        <v>1</v>
      </c>
      <c r="G221" s="2">
        <v>33.51</v>
      </c>
      <c r="H221" s="2">
        <v>33.51</v>
      </c>
      <c r="I221" t="s">
        <v>3625</v>
      </c>
      <c r="J221" t="s">
        <v>3652</v>
      </c>
      <c r="K221" t="s">
        <v>3621</v>
      </c>
      <c r="L221">
        <v>5.09</v>
      </c>
      <c r="M221" t="s">
        <v>3631</v>
      </c>
      <c r="N221" t="s">
        <v>3632</v>
      </c>
      <c r="O221" t="s">
        <v>3624</v>
      </c>
      <c r="P221">
        <v>3</v>
      </c>
      <c r="Q221">
        <v>4</v>
      </c>
      <c r="R221" s="2">
        <v>0</v>
      </c>
    </row>
    <row r="222" spans="1:18">
      <c r="A222">
        <v>3171</v>
      </c>
      <c r="B222" t="s">
        <v>3618</v>
      </c>
      <c r="C222" s="1">
        <v>43576</v>
      </c>
      <c r="D222">
        <v>75570984</v>
      </c>
      <c r="E222">
        <v>75</v>
      </c>
      <c r="F222">
        <v>3</v>
      </c>
      <c r="G222" s="2">
        <v>32.340000000000003</v>
      </c>
      <c r="H222" s="2">
        <v>97.02</v>
      </c>
      <c r="I222" t="s">
        <v>3625</v>
      </c>
      <c r="J222" t="s">
        <v>3653</v>
      </c>
      <c r="K222" t="s">
        <v>3634</v>
      </c>
      <c r="L222">
        <v>5.98</v>
      </c>
      <c r="M222" t="s">
        <v>3631</v>
      </c>
      <c r="N222" t="s">
        <v>3638</v>
      </c>
      <c r="O222" t="s">
        <v>3647</v>
      </c>
      <c r="P222">
        <v>4</v>
      </c>
      <c r="Q222">
        <v>5</v>
      </c>
      <c r="R222" s="2">
        <v>0</v>
      </c>
    </row>
    <row r="223" spans="1:18">
      <c r="A223">
        <v>7169</v>
      </c>
      <c r="B223" t="s">
        <v>3618</v>
      </c>
      <c r="C223" s="1">
        <v>43577</v>
      </c>
      <c r="D223">
        <v>81184751</v>
      </c>
      <c r="E223">
        <v>50</v>
      </c>
      <c r="F223">
        <v>3</v>
      </c>
      <c r="G223" s="2">
        <v>50.71</v>
      </c>
      <c r="H223" s="2">
        <v>152.13</v>
      </c>
      <c r="I223" t="s">
        <v>3625</v>
      </c>
      <c r="J223" t="s">
        <v>3650</v>
      </c>
      <c r="K223" t="s">
        <v>3621</v>
      </c>
      <c r="L223">
        <v>8.26</v>
      </c>
      <c r="M223" t="s">
        <v>3622</v>
      </c>
      <c r="N223" t="s">
        <v>3626</v>
      </c>
      <c r="O223" t="s">
        <v>3624</v>
      </c>
      <c r="P223">
        <v>4</v>
      </c>
      <c r="Q223">
        <v>4</v>
      </c>
      <c r="R223" s="2">
        <v>0</v>
      </c>
    </row>
    <row r="224" spans="1:18">
      <c r="A224">
        <v>3239</v>
      </c>
      <c r="B224" t="s">
        <v>3627</v>
      </c>
      <c r="C224" s="1">
        <v>43577</v>
      </c>
      <c r="D224">
        <v>65490656</v>
      </c>
      <c r="E224">
        <v>70</v>
      </c>
      <c r="F224">
        <v>3</v>
      </c>
      <c r="G224" s="2">
        <v>63.88</v>
      </c>
      <c r="H224" s="2">
        <v>191.64</v>
      </c>
      <c r="I224" t="s">
        <v>3619</v>
      </c>
      <c r="J224" t="s">
        <v>3653</v>
      </c>
      <c r="K224" t="s">
        <v>3634</v>
      </c>
      <c r="L224">
        <v>5.0999999999999996</v>
      </c>
      <c r="M224" t="s">
        <v>3631</v>
      </c>
      <c r="N224" t="s">
        <v>3632</v>
      </c>
      <c r="O224" t="s">
        <v>3624</v>
      </c>
      <c r="P224">
        <v>5</v>
      </c>
      <c r="Q224">
        <v>4</v>
      </c>
      <c r="R224" s="2">
        <v>191.64</v>
      </c>
    </row>
    <row r="225" spans="1:18">
      <c r="A225">
        <v>8523</v>
      </c>
      <c r="B225" t="s">
        <v>3627</v>
      </c>
      <c r="C225" s="1">
        <v>43577</v>
      </c>
      <c r="D225">
        <v>61106370</v>
      </c>
      <c r="E225">
        <v>75</v>
      </c>
      <c r="F225">
        <v>1</v>
      </c>
      <c r="G225" s="2">
        <v>32.340000000000003</v>
      </c>
      <c r="H225" s="2">
        <v>32.340000000000003</v>
      </c>
      <c r="I225" t="s">
        <v>3619</v>
      </c>
      <c r="J225" t="s">
        <v>3637</v>
      </c>
      <c r="K225" t="s">
        <v>3634</v>
      </c>
      <c r="L225">
        <v>6.01</v>
      </c>
      <c r="M225" t="s">
        <v>3622</v>
      </c>
      <c r="N225" t="s">
        <v>3623</v>
      </c>
      <c r="O225" t="s">
        <v>3624</v>
      </c>
      <c r="P225">
        <v>5</v>
      </c>
      <c r="Q225">
        <v>5</v>
      </c>
      <c r="R225" s="2">
        <v>32.340000000000003</v>
      </c>
    </row>
    <row r="226" spans="1:18">
      <c r="A226">
        <v>4110</v>
      </c>
      <c r="B226" t="s">
        <v>3618</v>
      </c>
      <c r="C226" s="1">
        <v>43578</v>
      </c>
      <c r="D226">
        <v>74535032</v>
      </c>
      <c r="E226">
        <v>69</v>
      </c>
      <c r="F226">
        <v>1</v>
      </c>
      <c r="G226" s="2">
        <v>96.47</v>
      </c>
      <c r="H226" s="2">
        <v>96.47</v>
      </c>
      <c r="I226" t="s">
        <v>3625</v>
      </c>
      <c r="J226" t="s">
        <v>3637</v>
      </c>
      <c r="K226" t="s">
        <v>3634</v>
      </c>
      <c r="L226">
        <v>7.27</v>
      </c>
      <c r="M226" t="s">
        <v>3622</v>
      </c>
      <c r="N226" t="s">
        <v>3626</v>
      </c>
      <c r="O226" t="s">
        <v>3624</v>
      </c>
      <c r="P226">
        <v>4</v>
      </c>
      <c r="Q226">
        <v>4</v>
      </c>
      <c r="R226" s="2">
        <v>0</v>
      </c>
    </row>
    <row r="227" spans="1:18">
      <c r="A227">
        <v>8376</v>
      </c>
      <c r="B227" t="s">
        <v>3627</v>
      </c>
      <c r="C227" s="1">
        <v>43578</v>
      </c>
      <c r="D227">
        <v>20031614</v>
      </c>
      <c r="E227">
        <v>68</v>
      </c>
      <c r="F227">
        <v>1</v>
      </c>
      <c r="G227" s="2">
        <v>32.68</v>
      </c>
      <c r="H227" s="2">
        <v>32.68</v>
      </c>
      <c r="I227" t="s">
        <v>3619</v>
      </c>
      <c r="J227" t="s">
        <v>3660</v>
      </c>
      <c r="K227" t="s">
        <v>3634</v>
      </c>
      <c r="L227">
        <v>2.34</v>
      </c>
      <c r="M227" t="s">
        <v>3631</v>
      </c>
      <c r="N227" t="s">
        <v>3632</v>
      </c>
      <c r="O227" t="s">
        <v>3647</v>
      </c>
      <c r="P227">
        <v>5</v>
      </c>
      <c r="Q227">
        <v>5</v>
      </c>
      <c r="R227" s="2">
        <v>32.68</v>
      </c>
    </row>
    <row r="228" spans="1:18">
      <c r="A228">
        <v>8430</v>
      </c>
      <c r="B228" t="s">
        <v>3627</v>
      </c>
      <c r="C228" s="1">
        <v>43579</v>
      </c>
      <c r="D228">
        <v>27231447</v>
      </c>
      <c r="E228">
        <v>69</v>
      </c>
      <c r="F228">
        <v>3</v>
      </c>
      <c r="G228" s="2">
        <v>96.47</v>
      </c>
      <c r="H228" s="2">
        <v>289.41000000000003</v>
      </c>
      <c r="I228" t="s">
        <v>3625</v>
      </c>
      <c r="J228" t="s">
        <v>3655</v>
      </c>
      <c r="K228" t="s">
        <v>3634</v>
      </c>
      <c r="L228">
        <v>7.82</v>
      </c>
      <c r="M228" t="s">
        <v>3622</v>
      </c>
      <c r="N228" t="s">
        <v>3623</v>
      </c>
      <c r="O228" t="s">
        <v>3624</v>
      </c>
      <c r="P228">
        <v>5</v>
      </c>
      <c r="Q228">
        <v>3</v>
      </c>
      <c r="R228" s="2">
        <v>0</v>
      </c>
    </row>
    <row r="229" spans="1:18">
      <c r="A229">
        <v>2784</v>
      </c>
      <c r="B229" t="s">
        <v>3618</v>
      </c>
      <c r="C229" s="1">
        <v>43580</v>
      </c>
      <c r="D229">
        <v>89653660</v>
      </c>
      <c r="E229">
        <v>75</v>
      </c>
      <c r="F229">
        <v>3</v>
      </c>
      <c r="G229" s="2">
        <v>32.340000000000003</v>
      </c>
      <c r="H229" s="2">
        <v>97.02</v>
      </c>
      <c r="I229" t="s">
        <v>3619</v>
      </c>
      <c r="J229" t="s">
        <v>3641</v>
      </c>
      <c r="K229" t="s">
        <v>3629</v>
      </c>
      <c r="L229">
        <v>2.97</v>
      </c>
      <c r="M229" t="s">
        <v>3622</v>
      </c>
      <c r="N229" t="s">
        <v>3626</v>
      </c>
      <c r="O229" t="s">
        <v>3624</v>
      </c>
      <c r="P229">
        <v>3</v>
      </c>
      <c r="Q229">
        <v>5</v>
      </c>
      <c r="R229" s="2">
        <v>97.02</v>
      </c>
    </row>
    <row r="230" spans="1:18">
      <c r="A230">
        <v>7994</v>
      </c>
      <c r="B230" t="s">
        <v>3618</v>
      </c>
      <c r="C230" s="1">
        <v>43580</v>
      </c>
      <c r="D230">
        <v>84036365</v>
      </c>
      <c r="E230">
        <v>74</v>
      </c>
      <c r="F230">
        <v>3</v>
      </c>
      <c r="G230" s="2">
        <v>33.51</v>
      </c>
      <c r="H230" s="2">
        <v>100.53</v>
      </c>
      <c r="I230" t="s">
        <v>3619</v>
      </c>
      <c r="J230" t="s">
        <v>3639</v>
      </c>
      <c r="K230" t="s">
        <v>3634</v>
      </c>
      <c r="L230">
        <v>3.02</v>
      </c>
      <c r="M230" t="s">
        <v>3622</v>
      </c>
      <c r="N230" t="s">
        <v>3626</v>
      </c>
      <c r="O230" t="s">
        <v>3646</v>
      </c>
      <c r="P230">
        <v>3</v>
      </c>
      <c r="Q230">
        <v>5</v>
      </c>
      <c r="R230" s="2">
        <v>100.53</v>
      </c>
    </row>
    <row r="231" spans="1:18">
      <c r="A231">
        <v>3881</v>
      </c>
      <c r="B231" t="s">
        <v>3627</v>
      </c>
      <c r="C231" s="1">
        <v>43580</v>
      </c>
      <c r="D231">
        <v>85021243</v>
      </c>
      <c r="E231">
        <v>40</v>
      </c>
      <c r="F231">
        <v>1</v>
      </c>
      <c r="G231" s="2">
        <v>89.85</v>
      </c>
      <c r="H231" s="2">
        <v>89.85</v>
      </c>
      <c r="I231" t="s">
        <v>3625</v>
      </c>
      <c r="J231" t="s">
        <v>3648</v>
      </c>
      <c r="K231" t="s">
        <v>3634</v>
      </c>
      <c r="L231">
        <v>4.87</v>
      </c>
      <c r="M231" t="s">
        <v>3622</v>
      </c>
      <c r="N231" t="s">
        <v>3623</v>
      </c>
      <c r="O231" t="s">
        <v>3624</v>
      </c>
      <c r="P231">
        <v>5</v>
      </c>
      <c r="Q231">
        <v>2</v>
      </c>
      <c r="R231" s="2">
        <v>0</v>
      </c>
    </row>
    <row r="232" spans="1:18">
      <c r="A232">
        <v>3406</v>
      </c>
      <c r="B232" t="s">
        <v>3618</v>
      </c>
      <c r="C232" s="1">
        <v>43581</v>
      </c>
      <c r="D232">
        <v>34385189</v>
      </c>
      <c r="E232">
        <v>3</v>
      </c>
      <c r="F232">
        <v>2</v>
      </c>
      <c r="G232" s="2">
        <v>97.19</v>
      </c>
      <c r="H232" s="2">
        <v>194.38</v>
      </c>
      <c r="I232" t="s">
        <v>3619</v>
      </c>
      <c r="J232" t="s">
        <v>3656</v>
      </c>
      <c r="K232" t="s">
        <v>3634</v>
      </c>
      <c r="L232">
        <v>3.91</v>
      </c>
      <c r="M232" t="s">
        <v>3622</v>
      </c>
      <c r="N232" t="s">
        <v>3623</v>
      </c>
      <c r="O232" t="s">
        <v>3624</v>
      </c>
      <c r="P232">
        <v>5</v>
      </c>
      <c r="Q232">
        <v>3</v>
      </c>
      <c r="R232" s="2">
        <v>194.38</v>
      </c>
    </row>
    <row r="233" spans="1:18">
      <c r="A233">
        <v>1847</v>
      </c>
      <c r="B233" t="s">
        <v>3618</v>
      </c>
      <c r="C233" s="1">
        <v>43581</v>
      </c>
      <c r="D233">
        <v>66128332</v>
      </c>
      <c r="E233">
        <v>24</v>
      </c>
      <c r="F233">
        <v>3</v>
      </c>
      <c r="G233" s="2">
        <v>99.58</v>
      </c>
      <c r="H233" s="2">
        <v>298.74</v>
      </c>
      <c r="I233" t="s">
        <v>3619</v>
      </c>
      <c r="J233" t="s">
        <v>3639</v>
      </c>
      <c r="K233" t="s">
        <v>3621</v>
      </c>
      <c r="L233">
        <v>0.46</v>
      </c>
      <c r="M233" t="s">
        <v>3631</v>
      </c>
      <c r="N233" t="s">
        <v>3638</v>
      </c>
      <c r="O233" t="s">
        <v>3647</v>
      </c>
      <c r="P233">
        <v>3</v>
      </c>
      <c r="Q233">
        <v>4</v>
      </c>
      <c r="R233" s="2">
        <v>298.74</v>
      </c>
    </row>
    <row r="234" spans="1:18">
      <c r="A234">
        <v>6860</v>
      </c>
      <c r="B234" t="s">
        <v>3618</v>
      </c>
      <c r="C234" s="1">
        <v>43581</v>
      </c>
      <c r="D234">
        <v>59176630</v>
      </c>
      <c r="E234">
        <v>72</v>
      </c>
      <c r="F234">
        <v>2</v>
      </c>
      <c r="G234" s="2">
        <v>3.55</v>
      </c>
      <c r="H234" s="2">
        <v>7.1</v>
      </c>
      <c r="I234" t="s">
        <v>3625</v>
      </c>
      <c r="J234" t="s">
        <v>3644</v>
      </c>
      <c r="K234" t="s">
        <v>3621</v>
      </c>
      <c r="L234">
        <v>6.84</v>
      </c>
      <c r="M234" t="s">
        <v>3622</v>
      </c>
      <c r="N234" t="s">
        <v>3623</v>
      </c>
      <c r="O234" t="s">
        <v>3624</v>
      </c>
      <c r="P234">
        <v>4</v>
      </c>
      <c r="Q234">
        <v>1</v>
      </c>
      <c r="R234" s="2">
        <v>0</v>
      </c>
    </row>
    <row r="235" spans="1:18">
      <c r="A235">
        <v>5428</v>
      </c>
      <c r="B235" t="s">
        <v>3627</v>
      </c>
      <c r="C235" s="1">
        <v>43582</v>
      </c>
      <c r="D235">
        <v>44005732</v>
      </c>
      <c r="E235">
        <v>97</v>
      </c>
      <c r="F235">
        <v>1</v>
      </c>
      <c r="G235" s="2">
        <v>56.74</v>
      </c>
      <c r="H235" s="2">
        <v>56.74</v>
      </c>
      <c r="I235" t="s">
        <v>3640</v>
      </c>
      <c r="J235" t="s">
        <v>3656</v>
      </c>
      <c r="K235" t="s">
        <v>3621</v>
      </c>
      <c r="L235">
        <v>1.72</v>
      </c>
      <c r="M235" t="s">
        <v>3622</v>
      </c>
      <c r="N235" t="s">
        <v>3626</v>
      </c>
      <c r="O235" t="s">
        <v>3624</v>
      </c>
      <c r="P235">
        <v>4</v>
      </c>
      <c r="Q235">
        <v>3</v>
      </c>
      <c r="R235" s="2">
        <v>0</v>
      </c>
    </row>
    <row r="236" spans="1:18">
      <c r="A236">
        <v>5574</v>
      </c>
      <c r="B236" t="s">
        <v>3627</v>
      </c>
      <c r="C236" s="1">
        <v>43582</v>
      </c>
      <c r="D236">
        <v>21253601</v>
      </c>
      <c r="E236">
        <v>59</v>
      </c>
      <c r="F236">
        <v>2</v>
      </c>
      <c r="G236" s="2">
        <v>79.569999999999993</v>
      </c>
      <c r="H236" s="2">
        <v>159.13999999999999</v>
      </c>
      <c r="I236" t="s">
        <v>3619</v>
      </c>
      <c r="J236" t="s">
        <v>3639</v>
      </c>
      <c r="K236" t="s">
        <v>3629</v>
      </c>
      <c r="L236">
        <v>6.56</v>
      </c>
      <c r="M236" t="s">
        <v>3622</v>
      </c>
      <c r="N236" t="s">
        <v>3626</v>
      </c>
      <c r="O236" t="s">
        <v>3624</v>
      </c>
      <c r="P236">
        <v>5</v>
      </c>
      <c r="Q236">
        <v>5</v>
      </c>
      <c r="R236" s="2">
        <v>159.13999999999999</v>
      </c>
    </row>
    <row r="237" spans="1:18">
      <c r="A237">
        <v>5146</v>
      </c>
      <c r="B237" t="s">
        <v>3627</v>
      </c>
      <c r="C237" s="1">
        <v>43583</v>
      </c>
      <c r="D237">
        <v>30365107</v>
      </c>
      <c r="E237">
        <v>96</v>
      </c>
      <c r="F237">
        <v>3</v>
      </c>
      <c r="G237" s="2">
        <v>36.96</v>
      </c>
      <c r="H237" s="2">
        <v>110.88</v>
      </c>
      <c r="I237" t="s">
        <v>3619</v>
      </c>
      <c r="J237" t="s">
        <v>3641</v>
      </c>
      <c r="K237" t="s">
        <v>3634</v>
      </c>
      <c r="L237">
        <v>1.93</v>
      </c>
      <c r="M237" t="s">
        <v>3622</v>
      </c>
      <c r="N237" t="s">
        <v>3623</v>
      </c>
      <c r="O237" t="s">
        <v>3624</v>
      </c>
      <c r="P237">
        <v>5</v>
      </c>
      <c r="Q237">
        <v>4</v>
      </c>
      <c r="R237" s="2">
        <v>110.88</v>
      </c>
    </row>
    <row r="238" spans="1:18">
      <c r="A238">
        <v>5371</v>
      </c>
      <c r="B238" t="s">
        <v>3618</v>
      </c>
      <c r="C238" s="1">
        <v>43583</v>
      </c>
      <c r="D238">
        <v>78889263</v>
      </c>
      <c r="E238">
        <v>52</v>
      </c>
      <c r="F238">
        <v>1</v>
      </c>
      <c r="G238" s="2">
        <v>20.149999999999999</v>
      </c>
      <c r="H238" s="2">
        <v>20.149999999999999</v>
      </c>
      <c r="I238" t="s">
        <v>3619</v>
      </c>
      <c r="J238" t="s">
        <v>3648</v>
      </c>
      <c r="K238" t="s">
        <v>3634</v>
      </c>
      <c r="L238">
        <v>6.73</v>
      </c>
      <c r="M238" t="s">
        <v>3631</v>
      </c>
      <c r="N238" t="s">
        <v>3638</v>
      </c>
      <c r="O238" t="s">
        <v>3647</v>
      </c>
      <c r="P238">
        <v>3</v>
      </c>
      <c r="Q238">
        <v>5</v>
      </c>
      <c r="R238" s="2">
        <v>20.149999999999999</v>
      </c>
    </row>
    <row r="239" spans="1:18">
      <c r="A239">
        <v>9899</v>
      </c>
      <c r="B239" t="s">
        <v>3618</v>
      </c>
      <c r="C239" s="1">
        <v>43583</v>
      </c>
      <c r="D239">
        <v>63562139</v>
      </c>
      <c r="E239">
        <v>47</v>
      </c>
      <c r="F239">
        <v>2</v>
      </c>
      <c r="G239" s="2">
        <v>64.64</v>
      </c>
      <c r="H239" s="2">
        <v>129.28</v>
      </c>
      <c r="I239" t="s">
        <v>3619</v>
      </c>
      <c r="J239" t="s">
        <v>3663</v>
      </c>
      <c r="K239" t="s">
        <v>3634</v>
      </c>
      <c r="L239">
        <v>4.5599999999999996</v>
      </c>
      <c r="M239" t="s">
        <v>3631</v>
      </c>
      <c r="N239" t="s">
        <v>3638</v>
      </c>
      <c r="O239" t="s">
        <v>3647</v>
      </c>
      <c r="P239">
        <v>5</v>
      </c>
      <c r="Q239">
        <v>4</v>
      </c>
      <c r="R239" s="2">
        <v>129.28</v>
      </c>
    </row>
    <row r="240" spans="1:18">
      <c r="A240">
        <v>1178</v>
      </c>
      <c r="B240" t="s">
        <v>3627</v>
      </c>
      <c r="C240" s="1">
        <v>43584</v>
      </c>
      <c r="D240">
        <v>33221841</v>
      </c>
      <c r="E240">
        <v>38</v>
      </c>
      <c r="F240">
        <v>3</v>
      </c>
      <c r="G240" s="2">
        <v>26.03</v>
      </c>
      <c r="H240" s="2">
        <v>78.09</v>
      </c>
      <c r="I240" t="s">
        <v>3625</v>
      </c>
      <c r="J240" t="s">
        <v>3644</v>
      </c>
      <c r="K240" t="s">
        <v>3621</v>
      </c>
      <c r="L240">
        <v>2.13</v>
      </c>
      <c r="M240" t="s">
        <v>3622</v>
      </c>
      <c r="N240" t="s">
        <v>3626</v>
      </c>
      <c r="O240" t="s">
        <v>3624</v>
      </c>
      <c r="P240">
        <v>4</v>
      </c>
      <c r="Q240">
        <v>2</v>
      </c>
      <c r="R240" s="2">
        <v>0</v>
      </c>
    </row>
    <row r="241" spans="1:18">
      <c r="A241">
        <v>8271</v>
      </c>
      <c r="B241" t="s">
        <v>3618</v>
      </c>
      <c r="C241" s="1">
        <v>43584</v>
      </c>
      <c r="D241">
        <v>99009609</v>
      </c>
      <c r="E241">
        <v>44</v>
      </c>
      <c r="F241">
        <v>2</v>
      </c>
      <c r="G241" s="2">
        <v>52.78</v>
      </c>
      <c r="H241" s="2">
        <v>105.56</v>
      </c>
      <c r="I241" t="s">
        <v>3625</v>
      </c>
      <c r="J241" t="s">
        <v>3636</v>
      </c>
      <c r="K241" t="s">
        <v>3621</v>
      </c>
      <c r="L241">
        <v>3.98</v>
      </c>
      <c r="M241" t="s">
        <v>3622</v>
      </c>
      <c r="N241" t="s">
        <v>3626</v>
      </c>
      <c r="O241" t="s">
        <v>3624</v>
      </c>
      <c r="P241">
        <v>5</v>
      </c>
      <c r="Q241">
        <v>5</v>
      </c>
      <c r="R241" s="2">
        <v>0</v>
      </c>
    </row>
    <row r="242" spans="1:18">
      <c r="A242">
        <v>4444</v>
      </c>
      <c r="B242" t="s">
        <v>3627</v>
      </c>
      <c r="C242" s="1">
        <v>43585</v>
      </c>
      <c r="D242">
        <v>13934577</v>
      </c>
      <c r="E242">
        <v>20</v>
      </c>
      <c r="F242">
        <v>2</v>
      </c>
      <c r="G242" s="2">
        <v>81.89</v>
      </c>
      <c r="H242" s="2">
        <v>163.78</v>
      </c>
      <c r="I242" t="s">
        <v>3619</v>
      </c>
      <c r="J242" t="s">
        <v>3655</v>
      </c>
      <c r="K242" t="s">
        <v>3621</v>
      </c>
      <c r="L242">
        <v>4.9800000000000004</v>
      </c>
      <c r="M242" t="s">
        <v>3622</v>
      </c>
      <c r="N242" t="s">
        <v>3626</v>
      </c>
      <c r="O242" t="s">
        <v>3646</v>
      </c>
      <c r="P242">
        <v>4</v>
      </c>
      <c r="Q242">
        <v>2</v>
      </c>
      <c r="R242" s="2">
        <v>163.78</v>
      </c>
    </row>
    <row r="243" spans="1:18">
      <c r="A243">
        <v>5602</v>
      </c>
      <c r="B243" t="s">
        <v>3627</v>
      </c>
      <c r="C243" s="1">
        <v>43586</v>
      </c>
      <c r="D243">
        <v>59535369</v>
      </c>
      <c r="E243">
        <v>65</v>
      </c>
      <c r="F243">
        <v>3</v>
      </c>
      <c r="G243" s="2">
        <v>38.950000000000003</v>
      </c>
      <c r="H243" s="2">
        <v>116.85</v>
      </c>
      <c r="I243" t="s">
        <v>3619</v>
      </c>
      <c r="J243" t="s">
        <v>3620</v>
      </c>
      <c r="K243" t="s">
        <v>3629</v>
      </c>
      <c r="L243">
        <v>2.09</v>
      </c>
      <c r="M243" t="s">
        <v>3622</v>
      </c>
      <c r="N243" t="s">
        <v>3626</v>
      </c>
      <c r="O243" t="s">
        <v>3624</v>
      </c>
      <c r="P243">
        <v>4</v>
      </c>
      <c r="Q243">
        <v>4</v>
      </c>
      <c r="R243" s="2">
        <v>116.85</v>
      </c>
    </row>
    <row r="244" spans="1:18">
      <c r="A244">
        <v>2928</v>
      </c>
      <c r="B244" t="s">
        <v>3627</v>
      </c>
      <c r="C244" s="1">
        <v>43586</v>
      </c>
      <c r="D244">
        <v>63473004</v>
      </c>
      <c r="E244">
        <v>99</v>
      </c>
      <c r="F244">
        <v>3</v>
      </c>
      <c r="G244" s="2">
        <v>36.83</v>
      </c>
      <c r="H244" s="2">
        <v>110.49</v>
      </c>
      <c r="I244" t="s">
        <v>3619</v>
      </c>
      <c r="J244" t="s">
        <v>3637</v>
      </c>
      <c r="K244" t="s">
        <v>3621</v>
      </c>
      <c r="L244">
        <v>3.42</v>
      </c>
      <c r="M244" t="s">
        <v>3631</v>
      </c>
      <c r="N244" t="s">
        <v>3632</v>
      </c>
      <c r="O244" t="s">
        <v>3647</v>
      </c>
      <c r="P244">
        <v>3</v>
      </c>
      <c r="Q244">
        <v>5</v>
      </c>
      <c r="R244" s="2">
        <v>110.49</v>
      </c>
    </row>
    <row r="245" spans="1:18">
      <c r="A245">
        <v>4051</v>
      </c>
      <c r="B245" t="s">
        <v>3627</v>
      </c>
      <c r="C245" s="1">
        <v>43587</v>
      </c>
      <c r="D245">
        <v>68966208</v>
      </c>
      <c r="E245">
        <v>66</v>
      </c>
      <c r="F245">
        <v>3</v>
      </c>
      <c r="G245" s="2">
        <v>56.01</v>
      </c>
      <c r="H245" s="2">
        <v>168.03</v>
      </c>
      <c r="I245" t="s">
        <v>3640</v>
      </c>
      <c r="J245" t="s">
        <v>3655</v>
      </c>
      <c r="K245" t="s">
        <v>3629</v>
      </c>
      <c r="L245">
        <v>1.79</v>
      </c>
      <c r="M245" t="s">
        <v>3622</v>
      </c>
      <c r="N245" t="s">
        <v>3626</v>
      </c>
      <c r="O245" t="s">
        <v>3624</v>
      </c>
      <c r="P245">
        <v>5</v>
      </c>
      <c r="Q245">
        <v>4</v>
      </c>
      <c r="R245" s="2">
        <v>0</v>
      </c>
    </row>
    <row r="246" spans="1:18">
      <c r="A246">
        <v>9496</v>
      </c>
      <c r="B246" t="s">
        <v>3627</v>
      </c>
      <c r="C246" s="1">
        <v>43587</v>
      </c>
      <c r="D246">
        <v>92612896</v>
      </c>
      <c r="E246">
        <v>31</v>
      </c>
      <c r="F246">
        <v>2</v>
      </c>
      <c r="G246" s="2">
        <v>43.5</v>
      </c>
      <c r="H246" s="2">
        <v>87</v>
      </c>
      <c r="I246" t="s">
        <v>3640</v>
      </c>
      <c r="J246" t="s">
        <v>3637</v>
      </c>
      <c r="K246" t="s">
        <v>3634</v>
      </c>
      <c r="L246">
        <v>5.41</v>
      </c>
      <c r="M246" t="s">
        <v>3622</v>
      </c>
      <c r="N246" t="s">
        <v>3623</v>
      </c>
      <c r="O246" t="s">
        <v>3624</v>
      </c>
      <c r="P246">
        <v>5</v>
      </c>
      <c r="Q246">
        <v>4</v>
      </c>
      <c r="R246" s="2">
        <v>0</v>
      </c>
    </row>
    <row r="247" spans="1:18">
      <c r="A247">
        <v>6166</v>
      </c>
      <c r="B247" t="s">
        <v>3627</v>
      </c>
      <c r="C247" s="1">
        <v>43588</v>
      </c>
      <c r="D247">
        <v>41330931</v>
      </c>
      <c r="E247">
        <v>47</v>
      </c>
      <c r="F247">
        <v>2</v>
      </c>
      <c r="G247" s="2">
        <v>64.64</v>
      </c>
      <c r="H247" s="2">
        <v>129.28</v>
      </c>
      <c r="I247" t="s">
        <v>3619</v>
      </c>
      <c r="J247" t="s">
        <v>3637</v>
      </c>
      <c r="K247" t="s">
        <v>3634</v>
      </c>
      <c r="L247">
        <v>8.86</v>
      </c>
      <c r="M247" t="s">
        <v>3622</v>
      </c>
      <c r="N247" t="s">
        <v>3626</v>
      </c>
      <c r="O247" t="s">
        <v>3624</v>
      </c>
      <c r="P247">
        <v>5</v>
      </c>
      <c r="Q247">
        <v>3</v>
      </c>
      <c r="R247" s="2">
        <v>129.28</v>
      </c>
    </row>
    <row r="248" spans="1:18">
      <c r="A248">
        <v>7850</v>
      </c>
      <c r="B248" t="s">
        <v>3627</v>
      </c>
      <c r="C248" s="1">
        <v>43588</v>
      </c>
      <c r="D248">
        <v>79616641</v>
      </c>
      <c r="E248">
        <v>56</v>
      </c>
      <c r="F248">
        <v>2</v>
      </c>
      <c r="G248" s="2">
        <v>87.34</v>
      </c>
      <c r="H248" s="2">
        <v>174.68</v>
      </c>
      <c r="I248" t="s">
        <v>3619</v>
      </c>
      <c r="J248" t="s">
        <v>3662</v>
      </c>
      <c r="K248" t="s">
        <v>3621</v>
      </c>
      <c r="L248">
        <v>2.77</v>
      </c>
      <c r="M248" t="s">
        <v>3622</v>
      </c>
      <c r="N248" t="s">
        <v>3623</v>
      </c>
      <c r="O248" t="s">
        <v>3624</v>
      </c>
      <c r="P248">
        <v>5</v>
      </c>
      <c r="Q248">
        <v>3</v>
      </c>
      <c r="R248" s="2">
        <v>174.68</v>
      </c>
    </row>
    <row r="249" spans="1:18">
      <c r="A249">
        <v>6322</v>
      </c>
      <c r="B249" t="s">
        <v>3627</v>
      </c>
      <c r="C249" s="1">
        <v>43589</v>
      </c>
      <c r="D249">
        <v>31254915</v>
      </c>
      <c r="E249">
        <v>63</v>
      </c>
      <c r="F249">
        <v>1</v>
      </c>
      <c r="G249" s="2">
        <v>57.12</v>
      </c>
      <c r="H249" s="2">
        <v>57.12</v>
      </c>
      <c r="I249" t="s">
        <v>3619</v>
      </c>
      <c r="J249" t="s">
        <v>3644</v>
      </c>
      <c r="K249" t="s">
        <v>3634</v>
      </c>
      <c r="L249">
        <v>2.5</v>
      </c>
      <c r="M249" t="s">
        <v>3622</v>
      </c>
      <c r="N249" t="s">
        <v>3626</v>
      </c>
      <c r="O249" t="s">
        <v>3624</v>
      </c>
      <c r="P249">
        <v>5</v>
      </c>
      <c r="Q249">
        <v>4</v>
      </c>
      <c r="R249" s="2">
        <v>57.12</v>
      </c>
    </row>
    <row r="250" spans="1:18">
      <c r="A250">
        <v>1469</v>
      </c>
      <c r="B250" t="s">
        <v>3627</v>
      </c>
      <c r="C250" s="1">
        <v>43590</v>
      </c>
      <c r="D250">
        <v>41782170</v>
      </c>
      <c r="E250">
        <v>87</v>
      </c>
      <c r="F250">
        <v>3</v>
      </c>
      <c r="G250" s="2">
        <v>50.56</v>
      </c>
      <c r="H250" s="2">
        <v>151.68</v>
      </c>
      <c r="I250" t="s">
        <v>3619</v>
      </c>
      <c r="J250" t="s">
        <v>3639</v>
      </c>
      <c r="K250" t="s">
        <v>3621</v>
      </c>
      <c r="L250">
        <v>3.8</v>
      </c>
      <c r="M250" t="s">
        <v>3622</v>
      </c>
      <c r="N250" t="s">
        <v>3623</v>
      </c>
      <c r="O250" t="s">
        <v>3624</v>
      </c>
      <c r="P250">
        <v>5</v>
      </c>
      <c r="Q250">
        <v>5</v>
      </c>
      <c r="R250" s="2">
        <v>151.68</v>
      </c>
    </row>
    <row r="251" spans="1:18">
      <c r="A251">
        <v>6316</v>
      </c>
      <c r="B251" t="s">
        <v>3627</v>
      </c>
      <c r="C251" s="1">
        <v>43590</v>
      </c>
      <c r="D251">
        <v>46540049</v>
      </c>
      <c r="E251">
        <v>91</v>
      </c>
      <c r="F251">
        <v>2</v>
      </c>
      <c r="G251" s="2">
        <v>67.48</v>
      </c>
      <c r="H251" s="2">
        <v>134.96</v>
      </c>
      <c r="I251" t="s">
        <v>3645</v>
      </c>
      <c r="J251" t="s">
        <v>3628</v>
      </c>
      <c r="K251" t="s">
        <v>3621</v>
      </c>
      <c r="L251">
        <v>4.8600000000000003</v>
      </c>
      <c r="M251" t="s">
        <v>3622</v>
      </c>
      <c r="N251" t="s">
        <v>3626</v>
      </c>
      <c r="O251" t="s">
        <v>3642</v>
      </c>
      <c r="P251">
        <v>4</v>
      </c>
      <c r="Q251">
        <v>5</v>
      </c>
      <c r="R251" s="2">
        <v>0</v>
      </c>
    </row>
    <row r="252" spans="1:18">
      <c r="A252">
        <v>5057</v>
      </c>
      <c r="B252" t="s">
        <v>3618</v>
      </c>
      <c r="C252" s="1">
        <v>43591</v>
      </c>
      <c r="D252">
        <v>78579273</v>
      </c>
      <c r="E252">
        <v>42</v>
      </c>
      <c r="F252">
        <v>2</v>
      </c>
      <c r="G252" s="2">
        <v>74.77</v>
      </c>
      <c r="H252" s="2">
        <v>149.54</v>
      </c>
      <c r="I252" t="s">
        <v>3619</v>
      </c>
      <c r="J252" t="s">
        <v>3658</v>
      </c>
      <c r="K252" t="s">
        <v>3634</v>
      </c>
      <c r="L252">
        <v>2.12</v>
      </c>
      <c r="M252" t="s">
        <v>3622</v>
      </c>
      <c r="N252" t="s">
        <v>3626</v>
      </c>
      <c r="O252" t="s">
        <v>3624</v>
      </c>
      <c r="P252">
        <v>5</v>
      </c>
      <c r="Q252">
        <v>4</v>
      </c>
      <c r="R252" s="2">
        <v>149.54</v>
      </c>
    </row>
    <row r="253" spans="1:18">
      <c r="A253">
        <v>4621</v>
      </c>
      <c r="B253" t="s">
        <v>3627</v>
      </c>
      <c r="C253" s="1">
        <v>43591</v>
      </c>
      <c r="D253">
        <v>95036968</v>
      </c>
      <c r="E253">
        <v>13</v>
      </c>
      <c r="F253">
        <v>1</v>
      </c>
      <c r="G253" s="2">
        <v>41.29</v>
      </c>
      <c r="H253" s="2">
        <v>41.29</v>
      </c>
      <c r="I253" t="s">
        <v>3625</v>
      </c>
      <c r="J253" t="s">
        <v>3654</v>
      </c>
      <c r="K253" t="s">
        <v>3634</v>
      </c>
      <c r="L253">
        <v>2.14</v>
      </c>
      <c r="M253" t="s">
        <v>3622</v>
      </c>
      <c r="N253" t="s">
        <v>3626</v>
      </c>
      <c r="O253" t="s">
        <v>3642</v>
      </c>
      <c r="P253">
        <v>5</v>
      </c>
      <c r="Q253">
        <v>2</v>
      </c>
      <c r="R253" s="2">
        <v>0</v>
      </c>
    </row>
    <row r="254" spans="1:18">
      <c r="A254">
        <v>5033</v>
      </c>
      <c r="B254" t="s">
        <v>3627</v>
      </c>
      <c r="C254" s="1">
        <v>43592</v>
      </c>
      <c r="D254">
        <v>26919482</v>
      </c>
      <c r="E254">
        <v>3</v>
      </c>
      <c r="F254">
        <v>3</v>
      </c>
      <c r="G254" s="2">
        <v>97.19</v>
      </c>
      <c r="H254" s="2">
        <v>291.57</v>
      </c>
      <c r="I254" t="s">
        <v>3619</v>
      </c>
      <c r="J254" t="s">
        <v>3649</v>
      </c>
      <c r="K254" t="s">
        <v>3621</v>
      </c>
      <c r="L254">
        <v>3.87</v>
      </c>
      <c r="M254" t="s">
        <v>3622</v>
      </c>
      <c r="N254" t="s">
        <v>3626</v>
      </c>
      <c r="O254" t="s">
        <v>3624</v>
      </c>
      <c r="P254">
        <v>4</v>
      </c>
      <c r="Q254">
        <v>3</v>
      </c>
      <c r="R254" s="2">
        <v>291.57</v>
      </c>
    </row>
    <row r="255" spans="1:18">
      <c r="A255">
        <v>5071</v>
      </c>
      <c r="B255" t="s">
        <v>3627</v>
      </c>
      <c r="C255" s="1">
        <v>43592</v>
      </c>
      <c r="D255">
        <v>94762690</v>
      </c>
      <c r="E255">
        <v>4</v>
      </c>
      <c r="F255">
        <v>2</v>
      </c>
      <c r="G255" s="2">
        <v>32.43</v>
      </c>
      <c r="H255" s="2">
        <v>64.86</v>
      </c>
      <c r="I255" t="s">
        <v>3619</v>
      </c>
      <c r="J255" t="s">
        <v>3639</v>
      </c>
      <c r="K255" t="s">
        <v>3629</v>
      </c>
      <c r="L255">
        <v>0.3</v>
      </c>
      <c r="M255" t="s">
        <v>3631</v>
      </c>
      <c r="N255" t="s">
        <v>3638</v>
      </c>
      <c r="O255" t="s">
        <v>3647</v>
      </c>
      <c r="P255">
        <v>4</v>
      </c>
      <c r="Q255">
        <v>4</v>
      </c>
      <c r="R255" s="2">
        <v>64.86</v>
      </c>
    </row>
    <row r="256" spans="1:18">
      <c r="A256">
        <v>6460</v>
      </c>
      <c r="B256" t="s">
        <v>3627</v>
      </c>
      <c r="C256" s="1">
        <v>43593</v>
      </c>
      <c r="D256">
        <v>49211763</v>
      </c>
      <c r="E256">
        <v>74</v>
      </c>
      <c r="F256">
        <v>1</v>
      </c>
      <c r="G256" s="2">
        <v>33.51</v>
      </c>
      <c r="H256" s="2">
        <v>33.51</v>
      </c>
      <c r="I256" t="s">
        <v>3645</v>
      </c>
      <c r="J256" t="s">
        <v>3639</v>
      </c>
      <c r="K256" t="s">
        <v>3629</v>
      </c>
      <c r="L256">
        <v>4.8499999999999996</v>
      </c>
      <c r="M256" t="s">
        <v>3622</v>
      </c>
      <c r="N256" t="s">
        <v>3626</v>
      </c>
      <c r="O256" t="s">
        <v>3624</v>
      </c>
      <c r="P256">
        <v>3</v>
      </c>
      <c r="Q256">
        <v>5</v>
      </c>
      <c r="R256" s="2">
        <v>0</v>
      </c>
    </row>
    <row r="257" spans="1:18">
      <c r="A257">
        <v>6047</v>
      </c>
      <c r="B257" t="s">
        <v>3618</v>
      </c>
      <c r="C257" s="1">
        <v>43593</v>
      </c>
      <c r="D257">
        <v>65502945</v>
      </c>
      <c r="E257">
        <v>17</v>
      </c>
      <c r="F257">
        <v>1</v>
      </c>
      <c r="G257" s="2">
        <v>18.86</v>
      </c>
      <c r="H257" s="2">
        <v>18.86</v>
      </c>
      <c r="I257" t="s">
        <v>3619</v>
      </c>
      <c r="J257" t="s">
        <v>3651</v>
      </c>
      <c r="K257" t="s">
        <v>3634</v>
      </c>
      <c r="L257">
        <v>3.82</v>
      </c>
      <c r="M257" t="s">
        <v>3622</v>
      </c>
      <c r="N257" t="s">
        <v>3626</v>
      </c>
      <c r="O257" t="s">
        <v>3624</v>
      </c>
      <c r="P257">
        <v>5</v>
      </c>
      <c r="Q257">
        <v>5</v>
      </c>
      <c r="R257" s="2">
        <v>18.86</v>
      </c>
    </row>
    <row r="258" spans="1:18">
      <c r="A258">
        <v>3854</v>
      </c>
      <c r="B258" t="s">
        <v>3618</v>
      </c>
      <c r="C258" s="1">
        <v>43593</v>
      </c>
      <c r="D258">
        <v>80736157</v>
      </c>
      <c r="E258">
        <v>96</v>
      </c>
      <c r="F258">
        <v>2</v>
      </c>
      <c r="G258" s="2">
        <v>36.96</v>
      </c>
      <c r="H258" s="2">
        <v>73.92</v>
      </c>
      <c r="I258" t="s">
        <v>3645</v>
      </c>
      <c r="J258" t="s">
        <v>3643</v>
      </c>
      <c r="K258" t="s">
        <v>3621</v>
      </c>
      <c r="L258">
        <v>1.31</v>
      </c>
      <c r="M258" t="s">
        <v>3622</v>
      </c>
      <c r="N258" t="s">
        <v>3623</v>
      </c>
      <c r="O258" t="s">
        <v>3624</v>
      </c>
      <c r="P258">
        <v>4</v>
      </c>
      <c r="Q258">
        <v>5</v>
      </c>
      <c r="R258" s="2">
        <v>0</v>
      </c>
    </row>
    <row r="259" spans="1:18">
      <c r="A259">
        <v>4802</v>
      </c>
      <c r="B259" t="s">
        <v>3627</v>
      </c>
      <c r="C259" s="1">
        <v>43594</v>
      </c>
      <c r="D259">
        <v>34307593</v>
      </c>
      <c r="E259">
        <v>12</v>
      </c>
      <c r="F259">
        <v>1</v>
      </c>
      <c r="G259" s="2">
        <v>86.11</v>
      </c>
      <c r="H259" s="2">
        <v>86.11</v>
      </c>
      <c r="I259" t="s">
        <v>3619</v>
      </c>
      <c r="J259" t="s">
        <v>3637</v>
      </c>
      <c r="K259" t="s">
        <v>3629</v>
      </c>
      <c r="L259">
        <v>9.64</v>
      </c>
      <c r="M259" t="s">
        <v>3631</v>
      </c>
      <c r="N259" t="s">
        <v>3638</v>
      </c>
      <c r="O259" t="s">
        <v>3647</v>
      </c>
      <c r="P259">
        <v>5</v>
      </c>
      <c r="Q259">
        <v>2</v>
      </c>
      <c r="R259" s="2">
        <v>86.11</v>
      </c>
    </row>
    <row r="260" spans="1:18">
      <c r="A260">
        <v>1216</v>
      </c>
      <c r="B260" t="s">
        <v>3627</v>
      </c>
      <c r="C260" s="1">
        <v>43594</v>
      </c>
      <c r="D260">
        <v>79279991</v>
      </c>
      <c r="E260">
        <v>48</v>
      </c>
      <c r="F260">
        <v>2</v>
      </c>
      <c r="G260" s="2">
        <v>31.26</v>
      </c>
      <c r="H260" s="2">
        <v>62.52</v>
      </c>
      <c r="I260" t="s">
        <v>3625</v>
      </c>
      <c r="J260" t="s">
        <v>3639</v>
      </c>
      <c r="K260" t="s">
        <v>3629</v>
      </c>
      <c r="L260">
        <v>4.87</v>
      </c>
      <c r="M260" t="s">
        <v>3631</v>
      </c>
      <c r="N260" t="s">
        <v>3632</v>
      </c>
      <c r="O260" t="s">
        <v>3664</v>
      </c>
      <c r="P260">
        <v>5</v>
      </c>
      <c r="Q260">
        <v>5</v>
      </c>
      <c r="R260" s="2">
        <v>0</v>
      </c>
    </row>
    <row r="261" spans="1:18">
      <c r="A261">
        <v>2445</v>
      </c>
      <c r="B261" t="s">
        <v>3627</v>
      </c>
      <c r="C261" s="1">
        <v>43594</v>
      </c>
      <c r="D261">
        <v>54569127</v>
      </c>
      <c r="E261">
        <v>81</v>
      </c>
      <c r="F261">
        <v>1</v>
      </c>
      <c r="G261" s="2">
        <v>52.96</v>
      </c>
      <c r="H261" s="2">
        <v>52.96</v>
      </c>
      <c r="I261" t="s">
        <v>3625</v>
      </c>
      <c r="J261" t="s">
        <v>3657</v>
      </c>
      <c r="K261" t="s">
        <v>3634</v>
      </c>
      <c r="L261">
        <v>8.5399999999999991</v>
      </c>
      <c r="M261" t="s">
        <v>3622</v>
      </c>
      <c r="N261" t="s">
        <v>3626</v>
      </c>
      <c r="O261" t="s">
        <v>3646</v>
      </c>
      <c r="P261">
        <v>4</v>
      </c>
      <c r="Q261">
        <v>4</v>
      </c>
      <c r="R261" s="2">
        <v>0</v>
      </c>
    </row>
    <row r="262" spans="1:18">
      <c r="A262">
        <v>5895</v>
      </c>
      <c r="B262" t="s">
        <v>3627</v>
      </c>
      <c r="C262" s="1">
        <v>43594</v>
      </c>
      <c r="D262">
        <v>64284522</v>
      </c>
      <c r="E262">
        <v>31</v>
      </c>
      <c r="F262">
        <v>3</v>
      </c>
      <c r="G262" s="2">
        <v>43.5</v>
      </c>
      <c r="H262" s="2">
        <v>130.5</v>
      </c>
      <c r="I262" t="s">
        <v>3619</v>
      </c>
      <c r="J262" t="s">
        <v>3656</v>
      </c>
      <c r="K262" t="s">
        <v>3621</v>
      </c>
      <c r="L262">
        <v>6.63</v>
      </c>
      <c r="M262" t="s">
        <v>3622</v>
      </c>
      <c r="N262" t="s">
        <v>3626</v>
      </c>
      <c r="O262" t="s">
        <v>3624</v>
      </c>
      <c r="P262">
        <v>5</v>
      </c>
      <c r="Q262">
        <v>5</v>
      </c>
      <c r="R262" s="2">
        <v>130.5</v>
      </c>
    </row>
    <row r="263" spans="1:18">
      <c r="A263">
        <v>3317</v>
      </c>
      <c r="B263" t="s">
        <v>3627</v>
      </c>
      <c r="C263" s="1">
        <v>43595</v>
      </c>
      <c r="D263">
        <v>49730257</v>
      </c>
      <c r="E263">
        <v>46</v>
      </c>
      <c r="F263">
        <v>2</v>
      </c>
      <c r="G263" s="2">
        <v>9.8800000000000008</v>
      </c>
      <c r="H263" s="2">
        <v>19.760000000000002</v>
      </c>
      <c r="I263" t="s">
        <v>3619</v>
      </c>
      <c r="J263" t="s">
        <v>3620</v>
      </c>
      <c r="K263" t="s">
        <v>3634</v>
      </c>
      <c r="L263">
        <v>6.46</v>
      </c>
      <c r="M263" t="s">
        <v>3622</v>
      </c>
      <c r="N263" t="s">
        <v>3626</v>
      </c>
      <c r="O263" t="s">
        <v>3624</v>
      </c>
      <c r="P263">
        <v>5</v>
      </c>
      <c r="Q263">
        <v>5</v>
      </c>
      <c r="R263" s="2">
        <v>19.760000000000002</v>
      </c>
    </row>
    <row r="264" spans="1:18">
      <c r="A264">
        <v>7421</v>
      </c>
      <c r="B264" t="s">
        <v>3618</v>
      </c>
      <c r="C264" s="1">
        <v>43595</v>
      </c>
      <c r="D264">
        <v>35384187</v>
      </c>
      <c r="E264">
        <v>20</v>
      </c>
      <c r="F264">
        <v>2</v>
      </c>
      <c r="G264" s="2">
        <v>81.89</v>
      </c>
      <c r="H264" s="2">
        <v>163.78</v>
      </c>
      <c r="I264" t="s">
        <v>3645</v>
      </c>
      <c r="J264" t="s">
        <v>3633</v>
      </c>
      <c r="K264" t="s">
        <v>3621</v>
      </c>
      <c r="L264">
        <v>8.74</v>
      </c>
      <c r="M264" t="s">
        <v>3622</v>
      </c>
      <c r="N264" t="s">
        <v>3626</v>
      </c>
      <c r="O264" t="s">
        <v>3624</v>
      </c>
      <c r="P264">
        <v>5</v>
      </c>
      <c r="Q264">
        <v>4</v>
      </c>
      <c r="R264" s="2">
        <v>0</v>
      </c>
    </row>
    <row r="265" spans="1:18">
      <c r="A265">
        <v>6318</v>
      </c>
      <c r="B265" t="s">
        <v>3627</v>
      </c>
      <c r="C265" s="1">
        <v>43596</v>
      </c>
      <c r="D265">
        <v>93229641</v>
      </c>
      <c r="E265">
        <v>55</v>
      </c>
      <c r="F265">
        <v>1</v>
      </c>
      <c r="G265" s="2">
        <v>73.53</v>
      </c>
      <c r="H265" s="2">
        <v>73.53</v>
      </c>
      <c r="I265" t="s">
        <v>3619</v>
      </c>
      <c r="J265" t="s">
        <v>3661</v>
      </c>
      <c r="K265" t="s">
        <v>3634</v>
      </c>
      <c r="L265">
        <v>6.04</v>
      </c>
      <c r="M265" t="s">
        <v>3631</v>
      </c>
      <c r="N265" t="s">
        <v>3632</v>
      </c>
      <c r="O265" t="s">
        <v>3624</v>
      </c>
      <c r="P265">
        <v>3</v>
      </c>
      <c r="Q265">
        <v>5</v>
      </c>
      <c r="R265" s="2">
        <v>73.53</v>
      </c>
    </row>
    <row r="266" spans="1:18">
      <c r="A266">
        <v>2516</v>
      </c>
      <c r="B266" t="s">
        <v>3627</v>
      </c>
      <c r="C266" s="1">
        <v>43596</v>
      </c>
      <c r="D266">
        <v>14798756</v>
      </c>
      <c r="E266">
        <v>79</v>
      </c>
      <c r="F266">
        <v>2</v>
      </c>
      <c r="G266" s="2">
        <v>33.28</v>
      </c>
      <c r="H266" s="2">
        <v>66.56</v>
      </c>
      <c r="I266" t="s">
        <v>3625</v>
      </c>
      <c r="J266" t="s">
        <v>3643</v>
      </c>
      <c r="K266" t="s">
        <v>3634</v>
      </c>
      <c r="L266">
        <v>1.22</v>
      </c>
      <c r="M266" t="s">
        <v>3631</v>
      </c>
      <c r="N266" t="s">
        <v>3638</v>
      </c>
      <c r="O266" t="s">
        <v>3647</v>
      </c>
      <c r="P266">
        <v>3</v>
      </c>
      <c r="Q266">
        <v>4</v>
      </c>
      <c r="R266" s="2">
        <v>0</v>
      </c>
    </row>
    <row r="267" spans="1:18">
      <c r="A267">
        <v>1627</v>
      </c>
      <c r="B267" t="s">
        <v>3627</v>
      </c>
      <c r="C267" s="1">
        <v>43597</v>
      </c>
      <c r="D267">
        <v>16756522</v>
      </c>
      <c r="E267">
        <v>17</v>
      </c>
      <c r="F267">
        <v>1</v>
      </c>
      <c r="G267" s="2">
        <v>18.86</v>
      </c>
      <c r="H267" s="2">
        <v>18.86</v>
      </c>
      <c r="I267" t="s">
        <v>3619</v>
      </c>
      <c r="J267" t="s">
        <v>3637</v>
      </c>
      <c r="K267" t="s">
        <v>3621</v>
      </c>
      <c r="L267">
        <v>5.0599999999999996</v>
      </c>
      <c r="M267" t="s">
        <v>3631</v>
      </c>
      <c r="N267" t="s">
        <v>3632</v>
      </c>
      <c r="O267" t="s">
        <v>3624</v>
      </c>
      <c r="P267">
        <v>5</v>
      </c>
      <c r="Q267">
        <v>3</v>
      </c>
      <c r="R267" s="2">
        <v>18.86</v>
      </c>
    </row>
    <row r="268" spans="1:18">
      <c r="A268">
        <v>9825</v>
      </c>
      <c r="B268" t="s">
        <v>3627</v>
      </c>
      <c r="C268" s="1">
        <v>43598</v>
      </c>
      <c r="D268">
        <v>63556067</v>
      </c>
      <c r="E268">
        <v>15</v>
      </c>
      <c r="F268">
        <v>2</v>
      </c>
      <c r="G268" s="2">
        <v>6.32</v>
      </c>
      <c r="H268" s="2">
        <v>12.64</v>
      </c>
      <c r="I268" t="s">
        <v>3619</v>
      </c>
      <c r="J268" t="s">
        <v>3639</v>
      </c>
      <c r="K268" t="s">
        <v>3621</v>
      </c>
      <c r="L268">
        <v>8.93</v>
      </c>
      <c r="M268" t="s">
        <v>3622</v>
      </c>
      <c r="N268" t="s">
        <v>3626</v>
      </c>
      <c r="O268" t="s">
        <v>3624</v>
      </c>
      <c r="P268">
        <v>4</v>
      </c>
      <c r="Q268">
        <v>5</v>
      </c>
      <c r="R268" s="2">
        <v>12.64</v>
      </c>
    </row>
    <row r="269" spans="1:18">
      <c r="A269">
        <v>4241</v>
      </c>
      <c r="B269" t="s">
        <v>3627</v>
      </c>
      <c r="C269" s="1">
        <v>43598</v>
      </c>
      <c r="D269">
        <v>43168063</v>
      </c>
      <c r="E269">
        <v>89</v>
      </c>
      <c r="F269">
        <v>3</v>
      </c>
      <c r="G269" s="2">
        <v>37.61</v>
      </c>
      <c r="H269" s="2">
        <v>112.83</v>
      </c>
      <c r="I269" t="s">
        <v>3619</v>
      </c>
      <c r="J269" t="s">
        <v>3655</v>
      </c>
      <c r="K269" t="s">
        <v>3621</v>
      </c>
      <c r="L269">
        <v>1.63</v>
      </c>
      <c r="M269" t="s">
        <v>3622</v>
      </c>
      <c r="N269" t="s">
        <v>3626</v>
      </c>
      <c r="O269" t="s">
        <v>3624</v>
      </c>
      <c r="P269">
        <v>3</v>
      </c>
      <c r="Q269">
        <v>5</v>
      </c>
      <c r="R269" s="2">
        <v>112.83</v>
      </c>
    </row>
    <row r="270" spans="1:18">
      <c r="A270">
        <v>2806</v>
      </c>
      <c r="B270" t="s">
        <v>3627</v>
      </c>
      <c r="C270" s="1">
        <v>43599</v>
      </c>
      <c r="D270">
        <v>79659066</v>
      </c>
      <c r="E270">
        <v>26</v>
      </c>
      <c r="F270">
        <v>3</v>
      </c>
      <c r="G270" s="2">
        <v>34.43</v>
      </c>
      <c r="H270" s="2">
        <v>103.29</v>
      </c>
      <c r="I270" t="s">
        <v>3645</v>
      </c>
      <c r="J270" t="s">
        <v>3628</v>
      </c>
      <c r="K270" t="s">
        <v>3621</v>
      </c>
      <c r="L270">
        <v>1.8</v>
      </c>
      <c r="M270" t="s">
        <v>3622</v>
      </c>
      <c r="N270" t="s">
        <v>3626</v>
      </c>
      <c r="O270" t="s">
        <v>3624</v>
      </c>
      <c r="P270">
        <v>2</v>
      </c>
      <c r="Q270">
        <v>4</v>
      </c>
      <c r="R270" s="2">
        <v>0</v>
      </c>
    </row>
    <row r="271" spans="1:18">
      <c r="A271">
        <v>8133</v>
      </c>
      <c r="B271" t="s">
        <v>3627</v>
      </c>
      <c r="C271" s="1">
        <v>43600</v>
      </c>
      <c r="D271">
        <v>50517929</v>
      </c>
      <c r="E271">
        <v>44</v>
      </c>
      <c r="F271">
        <v>1</v>
      </c>
      <c r="G271" s="2">
        <v>52.78</v>
      </c>
      <c r="H271" s="2">
        <v>52.78</v>
      </c>
      <c r="I271" t="s">
        <v>3619</v>
      </c>
      <c r="J271" t="s">
        <v>3663</v>
      </c>
      <c r="K271" t="s">
        <v>3634</v>
      </c>
      <c r="L271">
        <v>9.7899999999999991</v>
      </c>
      <c r="M271" t="s">
        <v>3631</v>
      </c>
      <c r="N271" t="s">
        <v>3638</v>
      </c>
      <c r="O271" t="s">
        <v>3664</v>
      </c>
      <c r="P271">
        <v>5</v>
      </c>
      <c r="Q271">
        <v>5</v>
      </c>
      <c r="R271" s="2">
        <v>52.78</v>
      </c>
    </row>
    <row r="272" spans="1:18">
      <c r="A272">
        <v>3683</v>
      </c>
      <c r="B272" t="s">
        <v>3627</v>
      </c>
      <c r="C272" s="1">
        <v>43600</v>
      </c>
      <c r="D272">
        <v>60675427</v>
      </c>
      <c r="E272">
        <v>94</v>
      </c>
      <c r="F272">
        <v>1</v>
      </c>
      <c r="G272" s="2">
        <v>17.63</v>
      </c>
      <c r="H272" s="2">
        <v>17.63</v>
      </c>
      <c r="I272" t="s">
        <v>3619</v>
      </c>
      <c r="J272" t="s">
        <v>3651</v>
      </c>
      <c r="K272" t="s">
        <v>3629</v>
      </c>
      <c r="L272">
        <v>2.82</v>
      </c>
      <c r="M272" t="s">
        <v>3622</v>
      </c>
      <c r="N272" t="s">
        <v>3623</v>
      </c>
      <c r="O272" t="s">
        <v>3624</v>
      </c>
      <c r="P272">
        <v>5</v>
      </c>
      <c r="Q272">
        <v>4</v>
      </c>
      <c r="R272" s="2">
        <v>17.63</v>
      </c>
    </row>
    <row r="273" spans="1:18">
      <c r="A273">
        <v>5106</v>
      </c>
      <c r="B273" t="s">
        <v>3627</v>
      </c>
      <c r="C273" s="1">
        <v>43601</v>
      </c>
      <c r="D273">
        <v>25675467</v>
      </c>
      <c r="E273">
        <v>85</v>
      </c>
      <c r="F273">
        <v>3</v>
      </c>
      <c r="G273" s="2">
        <v>68.31</v>
      </c>
      <c r="H273" s="2">
        <v>204.93</v>
      </c>
      <c r="I273" t="s">
        <v>3619</v>
      </c>
      <c r="J273" t="s">
        <v>3636</v>
      </c>
      <c r="K273" t="s">
        <v>3634</v>
      </c>
      <c r="L273">
        <v>3.84</v>
      </c>
      <c r="M273" t="s">
        <v>3631</v>
      </c>
      <c r="N273" t="s">
        <v>3632</v>
      </c>
      <c r="O273" t="s">
        <v>3624</v>
      </c>
      <c r="P273">
        <v>4</v>
      </c>
      <c r="Q273">
        <v>4</v>
      </c>
      <c r="R273" s="2">
        <v>204.93</v>
      </c>
    </row>
    <row r="274" spans="1:18">
      <c r="A274">
        <v>6993</v>
      </c>
      <c r="B274" t="s">
        <v>3627</v>
      </c>
      <c r="C274" s="1">
        <v>43601</v>
      </c>
      <c r="D274">
        <v>66740797</v>
      </c>
      <c r="E274">
        <v>51</v>
      </c>
      <c r="F274">
        <v>1</v>
      </c>
      <c r="G274" s="2">
        <v>50.59</v>
      </c>
      <c r="H274" s="2">
        <v>50.59</v>
      </c>
      <c r="I274" t="s">
        <v>3619</v>
      </c>
      <c r="J274" t="s">
        <v>3643</v>
      </c>
      <c r="K274" t="s">
        <v>3634</v>
      </c>
      <c r="L274">
        <v>2.0099999999999998</v>
      </c>
      <c r="M274" t="s">
        <v>3622</v>
      </c>
      <c r="N274" t="s">
        <v>3623</v>
      </c>
      <c r="O274" t="s">
        <v>3624</v>
      </c>
      <c r="P274">
        <v>5</v>
      </c>
      <c r="Q274">
        <v>5</v>
      </c>
      <c r="R274" s="2">
        <v>50.59</v>
      </c>
    </row>
    <row r="275" spans="1:18">
      <c r="A275">
        <v>4409</v>
      </c>
      <c r="B275" t="s">
        <v>3627</v>
      </c>
      <c r="C275" s="1">
        <v>43602</v>
      </c>
      <c r="D275">
        <v>27531191</v>
      </c>
      <c r="E275">
        <v>89</v>
      </c>
      <c r="F275">
        <v>3</v>
      </c>
      <c r="G275" s="2">
        <v>37.61</v>
      </c>
      <c r="H275" s="2">
        <v>112.83</v>
      </c>
      <c r="I275" t="s">
        <v>3619</v>
      </c>
      <c r="J275" t="s">
        <v>3637</v>
      </c>
      <c r="K275" t="s">
        <v>3634</v>
      </c>
      <c r="L275">
        <v>3.38</v>
      </c>
      <c r="M275" t="s">
        <v>3631</v>
      </c>
      <c r="N275" t="s">
        <v>3638</v>
      </c>
      <c r="O275" t="s">
        <v>3624</v>
      </c>
      <c r="P275">
        <v>3</v>
      </c>
      <c r="Q275">
        <v>3</v>
      </c>
      <c r="R275" s="2">
        <v>112.83</v>
      </c>
    </row>
    <row r="276" spans="1:18">
      <c r="A276">
        <v>5356</v>
      </c>
      <c r="B276" t="s">
        <v>3627</v>
      </c>
      <c r="C276" s="1">
        <v>43602</v>
      </c>
      <c r="D276">
        <v>67552493</v>
      </c>
      <c r="E276">
        <v>38</v>
      </c>
      <c r="F276">
        <v>2</v>
      </c>
      <c r="G276" s="2">
        <v>26.03</v>
      </c>
      <c r="H276" s="2">
        <v>52.06</v>
      </c>
      <c r="I276" t="s">
        <v>3645</v>
      </c>
      <c r="J276" t="s">
        <v>3651</v>
      </c>
      <c r="K276" t="s">
        <v>3634</v>
      </c>
      <c r="L276">
        <v>3.59</v>
      </c>
      <c r="M276" t="s">
        <v>3622</v>
      </c>
      <c r="N276" t="s">
        <v>3626</v>
      </c>
      <c r="O276" t="s">
        <v>3624</v>
      </c>
      <c r="P276">
        <v>1</v>
      </c>
      <c r="Q276">
        <v>5</v>
      </c>
      <c r="R276" s="2">
        <v>0</v>
      </c>
    </row>
    <row r="277" spans="1:18">
      <c r="A277">
        <v>9922</v>
      </c>
      <c r="B277" t="s">
        <v>3627</v>
      </c>
      <c r="C277" s="1">
        <v>43602</v>
      </c>
      <c r="D277">
        <v>97387893</v>
      </c>
      <c r="E277">
        <v>19</v>
      </c>
      <c r="F277">
        <v>3</v>
      </c>
      <c r="G277" s="2">
        <v>13.2</v>
      </c>
      <c r="H277" s="2">
        <v>39.6</v>
      </c>
      <c r="I277" t="s">
        <v>3645</v>
      </c>
      <c r="J277" t="s">
        <v>3648</v>
      </c>
      <c r="K277" t="s">
        <v>3634</v>
      </c>
      <c r="L277">
        <v>5.57</v>
      </c>
      <c r="M277" t="s">
        <v>3631</v>
      </c>
      <c r="N277" t="s">
        <v>3638</v>
      </c>
      <c r="O277" t="s">
        <v>3647</v>
      </c>
      <c r="P277">
        <v>2</v>
      </c>
      <c r="Q277">
        <v>3</v>
      </c>
      <c r="R277" s="2">
        <v>0</v>
      </c>
    </row>
    <row r="278" spans="1:18">
      <c r="A278">
        <v>2852</v>
      </c>
      <c r="B278" t="s">
        <v>3627</v>
      </c>
      <c r="C278" s="1">
        <v>43603</v>
      </c>
      <c r="D278">
        <v>16977806</v>
      </c>
      <c r="E278">
        <v>39</v>
      </c>
      <c r="F278">
        <v>3</v>
      </c>
      <c r="G278" s="2">
        <v>41.61</v>
      </c>
      <c r="H278" s="2">
        <v>124.83</v>
      </c>
      <c r="I278" t="s">
        <v>3619</v>
      </c>
      <c r="J278" t="s">
        <v>3644</v>
      </c>
      <c r="K278" t="s">
        <v>3634</v>
      </c>
      <c r="L278">
        <v>7.52</v>
      </c>
      <c r="M278" t="s">
        <v>3622</v>
      </c>
      <c r="N278" t="s">
        <v>3623</v>
      </c>
      <c r="O278" t="s">
        <v>3624</v>
      </c>
      <c r="P278">
        <v>3</v>
      </c>
      <c r="Q278">
        <v>5</v>
      </c>
      <c r="R278" s="2">
        <v>124.83</v>
      </c>
    </row>
    <row r="279" spans="1:18">
      <c r="A279">
        <v>9369</v>
      </c>
      <c r="B279" t="s">
        <v>3627</v>
      </c>
      <c r="C279" s="1">
        <v>43603</v>
      </c>
      <c r="D279">
        <v>30398642</v>
      </c>
      <c r="E279">
        <v>66</v>
      </c>
      <c r="F279">
        <v>3</v>
      </c>
      <c r="G279" s="2">
        <v>56.01</v>
      </c>
      <c r="H279" s="2">
        <v>168.03</v>
      </c>
      <c r="I279" t="s">
        <v>3619</v>
      </c>
      <c r="J279" t="s">
        <v>3644</v>
      </c>
      <c r="K279" t="s">
        <v>3634</v>
      </c>
      <c r="L279">
        <v>1.07</v>
      </c>
      <c r="M279" t="s">
        <v>3622</v>
      </c>
      <c r="N279" t="s">
        <v>3623</v>
      </c>
      <c r="O279" t="s">
        <v>3624</v>
      </c>
      <c r="P279">
        <v>2</v>
      </c>
      <c r="Q279">
        <v>5</v>
      </c>
      <c r="R279" s="2">
        <v>168.03</v>
      </c>
    </row>
    <row r="280" spans="1:18">
      <c r="A280">
        <v>1542</v>
      </c>
      <c r="B280" t="s">
        <v>3627</v>
      </c>
      <c r="C280" s="1">
        <v>43604</v>
      </c>
      <c r="D280">
        <v>19022959</v>
      </c>
      <c r="E280">
        <v>95</v>
      </c>
      <c r="F280">
        <v>1</v>
      </c>
      <c r="G280" s="2">
        <v>50.48</v>
      </c>
      <c r="H280" s="2">
        <v>50.48</v>
      </c>
      <c r="I280" t="s">
        <v>3619</v>
      </c>
      <c r="J280" t="s">
        <v>3657</v>
      </c>
      <c r="K280" t="s">
        <v>3634</v>
      </c>
      <c r="L280">
        <v>2.63</v>
      </c>
      <c r="M280" t="s">
        <v>3631</v>
      </c>
      <c r="N280" t="s">
        <v>3632</v>
      </c>
      <c r="O280" t="s">
        <v>3624</v>
      </c>
      <c r="P280">
        <v>5</v>
      </c>
      <c r="Q280">
        <v>5</v>
      </c>
      <c r="R280" s="2">
        <v>50.48</v>
      </c>
    </row>
    <row r="281" spans="1:18">
      <c r="A281">
        <v>1721</v>
      </c>
      <c r="B281" t="s">
        <v>3627</v>
      </c>
      <c r="C281" s="1">
        <v>43604</v>
      </c>
      <c r="D281">
        <v>89057589</v>
      </c>
      <c r="E281">
        <v>75</v>
      </c>
      <c r="F281">
        <v>2</v>
      </c>
      <c r="G281" s="2">
        <v>32.340000000000003</v>
      </c>
      <c r="H281" s="2">
        <v>64.680000000000007</v>
      </c>
      <c r="I281" t="s">
        <v>3619</v>
      </c>
      <c r="J281" t="s">
        <v>3658</v>
      </c>
      <c r="K281" t="s">
        <v>3629</v>
      </c>
      <c r="L281">
        <v>0.11</v>
      </c>
      <c r="M281" t="s">
        <v>3622</v>
      </c>
      <c r="N281" t="s">
        <v>3626</v>
      </c>
      <c r="O281" t="s">
        <v>3624</v>
      </c>
      <c r="P281">
        <v>5</v>
      </c>
      <c r="Q281">
        <v>5</v>
      </c>
      <c r="R281" s="2">
        <v>64.680000000000007</v>
      </c>
    </row>
    <row r="282" spans="1:18">
      <c r="A282">
        <v>2518</v>
      </c>
      <c r="B282" t="s">
        <v>3627</v>
      </c>
      <c r="C282" s="1">
        <v>43605</v>
      </c>
      <c r="D282">
        <v>24311262</v>
      </c>
      <c r="E282">
        <v>2</v>
      </c>
      <c r="F282">
        <v>2</v>
      </c>
      <c r="G282" s="2">
        <v>33.11</v>
      </c>
      <c r="H282" s="2">
        <v>66.22</v>
      </c>
      <c r="I282" t="s">
        <v>3625</v>
      </c>
      <c r="J282" t="s">
        <v>3656</v>
      </c>
      <c r="K282" t="s">
        <v>3634</v>
      </c>
      <c r="L282">
        <v>0.21</v>
      </c>
      <c r="M282" t="s">
        <v>3631</v>
      </c>
      <c r="N282" t="s">
        <v>3632</v>
      </c>
      <c r="O282" t="s">
        <v>3624</v>
      </c>
      <c r="P282">
        <v>5</v>
      </c>
      <c r="Q282">
        <v>3</v>
      </c>
      <c r="R282" s="2">
        <v>0</v>
      </c>
    </row>
    <row r="283" spans="1:18">
      <c r="A283">
        <v>3697</v>
      </c>
      <c r="B283" t="s">
        <v>3627</v>
      </c>
      <c r="C283" s="1">
        <v>43606</v>
      </c>
      <c r="D283">
        <v>40338257</v>
      </c>
      <c r="E283">
        <v>65</v>
      </c>
      <c r="F283">
        <v>1</v>
      </c>
      <c r="G283" s="2">
        <v>38.950000000000003</v>
      </c>
      <c r="H283" s="2">
        <v>38.950000000000003</v>
      </c>
      <c r="I283" t="s">
        <v>3619</v>
      </c>
      <c r="J283" t="s">
        <v>3651</v>
      </c>
      <c r="K283" t="s">
        <v>3629</v>
      </c>
      <c r="L283">
        <v>8.33</v>
      </c>
      <c r="M283" t="s">
        <v>3622</v>
      </c>
      <c r="N283" t="s">
        <v>3623</v>
      </c>
      <c r="O283" t="s">
        <v>3624</v>
      </c>
      <c r="P283">
        <v>5</v>
      </c>
      <c r="Q283">
        <v>5</v>
      </c>
      <c r="R283" s="2">
        <v>38.950000000000003</v>
      </c>
    </row>
    <row r="284" spans="1:18">
      <c r="A284">
        <v>2521</v>
      </c>
      <c r="B284" t="s">
        <v>3627</v>
      </c>
      <c r="C284" s="1">
        <v>43607</v>
      </c>
      <c r="D284">
        <v>58007919</v>
      </c>
      <c r="E284">
        <v>43</v>
      </c>
      <c r="F284">
        <v>1</v>
      </c>
      <c r="G284" s="2">
        <v>30.66</v>
      </c>
      <c r="H284" s="2">
        <v>30.66</v>
      </c>
      <c r="I284" t="s">
        <v>3619</v>
      </c>
      <c r="J284" t="s">
        <v>3655</v>
      </c>
      <c r="K284" t="s">
        <v>3634</v>
      </c>
      <c r="L284">
        <v>9.09</v>
      </c>
      <c r="M284" t="s">
        <v>3622</v>
      </c>
      <c r="N284" t="s">
        <v>3626</v>
      </c>
      <c r="O284" t="s">
        <v>3646</v>
      </c>
      <c r="P284">
        <v>4</v>
      </c>
      <c r="Q284">
        <v>5</v>
      </c>
      <c r="R284" s="2">
        <v>30.66</v>
      </c>
    </row>
    <row r="285" spans="1:18">
      <c r="A285">
        <v>7932</v>
      </c>
      <c r="B285" t="s">
        <v>3627</v>
      </c>
      <c r="C285" s="1">
        <v>43608</v>
      </c>
      <c r="D285">
        <v>16708191</v>
      </c>
      <c r="E285">
        <v>87</v>
      </c>
      <c r="F285">
        <v>3</v>
      </c>
      <c r="G285" s="2">
        <v>50.56</v>
      </c>
      <c r="H285" s="2">
        <v>151.68</v>
      </c>
      <c r="I285" t="s">
        <v>3619</v>
      </c>
      <c r="J285" t="s">
        <v>3643</v>
      </c>
      <c r="K285" t="s">
        <v>3629</v>
      </c>
      <c r="L285">
        <v>9.35</v>
      </c>
      <c r="M285" t="s">
        <v>3622</v>
      </c>
      <c r="N285" t="s">
        <v>3626</v>
      </c>
      <c r="O285" t="s">
        <v>3624</v>
      </c>
      <c r="P285">
        <v>5</v>
      </c>
      <c r="Q285">
        <v>5</v>
      </c>
      <c r="R285" s="2">
        <v>151.68</v>
      </c>
    </row>
    <row r="286" spans="1:18">
      <c r="A286">
        <v>5424</v>
      </c>
      <c r="B286" t="s">
        <v>3618</v>
      </c>
      <c r="C286" s="1">
        <v>43608</v>
      </c>
      <c r="D286">
        <v>27067709</v>
      </c>
      <c r="E286">
        <v>4</v>
      </c>
      <c r="F286">
        <v>1</v>
      </c>
      <c r="G286" s="2">
        <v>32.43</v>
      </c>
      <c r="H286" s="2">
        <v>32.43</v>
      </c>
      <c r="I286" t="s">
        <v>3619</v>
      </c>
      <c r="J286" t="s">
        <v>3639</v>
      </c>
      <c r="K286" t="s">
        <v>3634</v>
      </c>
      <c r="L286">
        <v>1.37</v>
      </c>
      <c r="M286" t="s">
        <v>3622</v>
      </c>
      <c r="N286" t="s">
        <v>3623</v>
      </c>
      <c r="O286" t="s">
        <v>3624</v>
      </c>
      <c r="P286">
        <v>5</v>
      </c>
      <c r="Q286">
        <v>4</v>
      </c>
      <c r="R286" s="2">
        <v>32.43</v>
      </c>
    </row>
    <row r="287" spans="1:18">
      <c r="A287">
        <v>1639</v>
      </c>
      <c r="B287" t="s">
        <v>3618</v>
      </c>
      <c r="C287" s="1">
        <v>43608</v>
      </c>
      <c r="D287">
        <v>94611714</v>
      </c>
      <c r="E287">
        <v>71</v>
      </c>
      <c r="F287">
        <v>1</v>
      </c>
      <c r="G287" s="2">
        <v>57.53</v>
      </c>
      <c r="H287" s="2">
        <v>57.53</v>
      </c>
      <c r="I287" t="s">
        <v>3625</v>
      </c>
      <c r="J287" t="s">
        <v>3643</v>
      </c>
      <c r="K287" t="s">
        <v>3634</v>
      </c>
      <c r="L287">
        <v>9.06</v>
      </c>
      <c r="M287" t="s">
        <v>3622</v>
      </c>
      <c r="N287" t="s">
        <v>3626</v>
      </c>
      <c r="O287" t="s">
        <v>3624</v>
      </c>
      <c r="P287">
        <v>3</v>
      </c>
      <c r="Q287">
        <v>5</v>
      </c>
      <c r="R287" s="2">
        <v>0</v>
      </c>
    </row>
    <row r="288" spans="1:18">
      <c r="A288">
        <v>3365</v>
      </c>
      <c r="B288" t="s">
        <v>3618</v>
      </c>
      <c r="C288" s="1">
        <v>43609</v>
      </c>
      <c r="D288">
        <v>75050827</v>
      </c>
      <c r="E288">
        <v>28</v>
      </c>
      <c r="F288">
        <v>1</v>
      </c>
      <c r="G288" s="2">
        <v>5.32</v>
      </c>
      <c r="H288" s="2">
        <v>5.32</v>
      </c>
      <c r="I288" t="s">
        <v>3619</v>
      </c>
      <c r="J288" t="s">
        <v>3643</v>
      </c>
      <c r="K288" t="s">
        <v>3634</v>
      </c>
      <c r="L288">
        <v>4.71</v>
      </c>
      <c r="M288" t="s">
        <v>3631</v>
      </c>
      <c r="N288" t="s">
        <v>3638</v>
      </c>
      <c r="O288" t="s">
        <v>3647</v>
      </c>
      <c r="P288">
        <v>5</v>
      </c>
      <c r="Q288">
        <v>5</v>
      </c>
      <c r="R288" s="2">
        <v>5.32</v>
      </c>
    </row>
    <row r="289" spans="1:18">
      <c r="A289">
        <v>2852</v>
      </c>
      <c r="B289" t="s">
        <v>3627</v>
      </c>
      <c r="C289" s="1">
        <v>43609</v>
      </c>
      <c r="D289">
        <v>74552035</v>
      </c>
      <c r="E289">
        <v>50</v>
      </c>
      <c r="F289">
        <v>3</v>
      </c>
      <c r="G289" s="2">
        <v>50.71</v>
      </c>
      <c r="H289" s="2">
        <v>152.13</v>
      </c>
      <c r="I289" t="s">
        <v>3619</v>
      </c>
      <c r="J289" t="s">
        <v>3641</v>
      </c>
      <c r="K289" t="s">
        <v>3629</v>
      </c>
      <c r="L289">
        <v>2.06</v>
      </c>
      <c r="M289" t="s">
        <v>3622</v>
      </c>
      <c r="N289" t="s">
        <v>3626</v>
      </c>
      <c r="O289" t="s">
        <v>3646</v>
      </c>
      <c r="P289">
        <v>3</v>
      </c>
      <c r="Q289">
        <v>5</v>
      </c>
      <c r="R289" s="2">
        <v>152.13</v>
      </c>
    </row>
    <row r="290" spans="1:18">
      <c r="A290">
        <v>5643</v>
      </c>
      <c r="B290" t="s">
        <v>3627</v>
      </c>
      <c r="C290" s="1">
        <v>43610</v>
      </c>
      <c r="D290">
        <v>83262329</v>
      </c>
      <c r="E290">
        <v>28</v>
      </c>
      <c r="F290">
        <v>1</v>
      </c>
      <c r="G290" s="2">
        <v>5.32</v>
      </c>
      <c r="H290" s="2">
        <v>5.32</v>
      </c>
      <c r="I290" t="s">
        <v>3619</v>
      </c>
      <c r="J290" t="s">
        <v>3641</v>
      </c>
      <c r="K290" t="s">
        <v>3621</v>
      </c>
      <c r="L290">
        <v>9.57</v>
      </c>
      <c r="M290" t="s">
        <v>3622</v>
      </c>
      <c r="N290" t="s">
        <v>3626</v>
      </c>
      <c r="O290" t="s">
        <v>3624</v>
      </c>
      <c r="P290">
        <v>4</v>
      </c>
      <c r="Q290">
        <v>5</v>
      </c>
      <c r="R290" s="2">
        <v>5.32</v>
      </c>
    </row>
    <row r="291" spans="1:18">
      <c r="A291">
        <v>3379</v>
      </c>
      <c r="B291" t="s">
        <v>3627</v>
      </c>
      <c r="C291" s="1">
        <v>43611</v>
      </c>
      <c r="D291">
        <v>19094710</v>
      </c>
      <c r="E291">
        <v>62</v>
      </c>
      <c r="F291">
        <v>3</v>
      </c>
      <c r="G291" s="2">
        <v>81.459999999999994</v>
      </c>
      <c r="H291" s="2">
        <v>244.38</v>
      </c>
      <c r="I291" t="s">
        <v>3625</v>
      </c>
      <c r="J291" t="s">
        <v>3648</v>
      </c>
      <c r="K291" t="s">
        <v>3634</v>
      </c>
      <c r="L291">
        <v>3.88</v>
      </c>
      <c r="M291" t="s">
        <v>3622</v>
      </c>
      <c r="N291" t="s">
        <v>3626</v>
      </c>
      <c r="O291" t="s">
        <v>3624</v>
      </c>
      <c r="P291">
        <v>5</v>
      </c>
      <c r="Q291">
        <v>5</v>
      </c>
      <c r="R291" s="2">
        <v>0</v>
      </c>
    </row>
    <row r="292" spans="1:18">
      <c r="A292">
        <v>6897</v>
      </c>
      <c r="B292" t="s">
        <v>3618</v>
      </c>
      <c r="C292" s="1">
        <v>43611</v>
      </c>
      <c r="D292">
        <v>63978466</v>
      </c>
      <c r="E292">
        <v>83</v>
      </c>
      <c r="F292">
        <v>2</v>
      </c>
      <c r="G292" s="2">
        <v>1.22</v>
      </c>
      <c r="H292" s="2">
        <v>2.44</v>
      </c>
      <c r="I292" t="s">
        <v>3645</v>
      </c>
      <c r="J292" t="s">
        <v>3628</v>
      </c>
      <c r="K292" t="s">
        <v>3629</v>
      </c>
      <c r="L292">
        <v>6.91</v>
      </c>
      <c r="M292" t="s">
        <v>3622</v>
      </c>
      <c r="N292" t="s">
        <v>3626</v>
      </c>
      <c r="O292" t="s">
        <v>3624</v>
      </c>
      <c r="P292">
        <v>4</v>
      </c>
      <c r="Q292">
        <v>4</v>
      </c>
      <c r="R292" s="2">
        <v>0</v>
      </c>
    </row>
    <row r="293" spans="1:18">
      <c r="A293">
        <v>5507</v>
      </c>
      <c r="B293" t="s">
        <v>3627</v>
      </c>
      <c r="C293" s="1">
        <v>43611</v>
      </c>
      <c r="D293">
        <v>62457179</v>
      </c>
      <c r="E293">
        <v>89</v>
      </c>
      <c r="F293">
        <v>3</v>
      </c>
      <c r="G293" s="2">
        <v>37.61</v>
      </c>
      <c r="H293" s="2">
        <v>112.83</v>
      </c>
      <c r="I293" t="s">
        <v>3619</v>
      </c>
      <c r="J293" t="s">
        <v>3655</v>
      </c>
      <c r="K293" t="s">
        <v>3629</v>
      </c>
      <c r="L293">
        <v>5.34</v>
      </c>
      <c r="M293" t="s">
        <v>3631</v>
      </c>
      <c r="N293" t="s">
        <v>3638</v>
      </c>
      <c r="O293" t="s">
        <v>3647</v>
      </c>
      <c r="P293">
        <v>5</v>
      </c>
      <c r="Q293">
        <v>5</v>
      </c>
      <c r="R293" s="2">
        <v>112.83</v>
      </c>
    </row>
    <row r="294" spans="1:18">
      <c r="A294">
        <v>7577</v>
      </c>
      <c r="B294" t="s">
        <v>3627</v>
      </c>
      <c r="C294" s="1">
        <v>43612</v>
      </c>
      <c r="D294">
        <v>32324224</v>
      </c>
      <c r="E294">
        <v>71</v>
      </c>
      <c r="F294">
        <v>2</v>
      </c>
      <c r="G294" s="2">
        <v>57.53</v>
      </c>
      <c r="H294" s="2">
        <v>115.06</v>
      </c>
      <c r="I294" t="s">
        <v>3619</v>
      </c>
      <c r="J294" t="s">
        <v>3656</v>
      </c>
      <c r="K294" t="s">
        <v>3629</v>
      </c>
      <c r="L294">
        <v>8.74</v>
      </c>
      <c r="M294" t="s">
        <v>3622</v>
      </c>
      <c r="N294" t="s">
        <v>3626</v>
      </c>
      <c r="O294" t="s">
        <v>3624</v>
      </c>
      <c r="P294">
        <v>4</v>
      </c>
      <c r="Q294">
        <v>3</v>
      </c>
      <c r="R294" s="2">
        <v>115.06</v>
      </c>
    </row>
    <row r="295" spans="1:18">
      <c r="A295">
        <v>9247</v>
      </c>
      <c r="B295" t="s">
        <v>3627</v>
      </c>
      <c r="C295" s="1">
        <v>43612</v>
      </c>
      <c r="D295">
        <v>77565559</v>
      </c>
      <c r="E295">
        <v>92</v>
      </c>
      <c r="F295">
        <v>2</v>
      </c>
      <c r="G295" s="2">
        <v>58.5</v>
      </c>
      <c r="H295" s="2">
        <v>117</v>
      </c>
      <c r="I295" t="s">
        <v>3640</v>
      </c>
      <c r="J295" t="s">
        <v>3644</v>
      </c>
      <c r="K295" t="s">
        <v>3629</v>
      </c>
      <c r="L295">
        <v>7.44</v>
      </c>
      <c r="M295" t="s">
        <v>3631</v>
      </c>
      <c r="N295" t="s">
        <v>3638</v>
      </c>
      <c r="O295" t="s">
        <v>3647</v>
      </c>
      <c r="P295">
        <v>2</v>
      </c>
      <c r="Q295">
        <v>5</v>
      </c>
      <c r="R295" s="2">
        <v>0</v>
      </c>
    </row>
    <row r="296" spans="1:18">
      <c r="A296">
        <v>3640</v>
      </c>
      <c r="B296" t="s">
        <v>3627</v>
      </c>
      <c r="C296" s="1">
        <v>43613</v>
      </c>
      <c r="D296">
        <v>16827237</v>
      </c>
      <c r="E296">
        <v>84</v>
      </c>
      <c r="F296">
        <v>2</v>
      </c>
      <c r="G296" s="2">
        <v>32.880000000000003</v>
      </c>
      <c r="H296" s="2">
        <v>65.760000000000005</v>
      </c>
      <c r="I296" t="s">
        <v>3625</v>
      </c>
      <c r="J296" t="s">
        <v>3666</v>
      </c>
      <c r="K296" t="s">
        <v>3629</v>
      </c>
      <c r="L296">
        <v>5.61</v>
      </c>
      <c r="M296" t="s">
        <v>3622</v>
      </c>
      <c r="N296" t="s">
        <v>3626</v>
      </c>
      <c r="O296" t="s">
        <v>3642</v>
      </c>
      <c r="P296">
        <v>5</v>
      </c>
      <c r="Q296">
        <v>4</v>
      </c>
      <c r="R296" s="2">
        <v>0</v>
      </c>
    </row>
    <row r="297" spans="1:18">
      <c r="A297">
        <v>6485</v>
      </c>
      <c r="B297" t="s">
        <v>3627</v>
      </c>
      <c r="C297" s="1">
        <v>43613</v>
      </c>
      <c r="D297">
        <v>34027152</v>
      </c>
      <c r="E297">
        <v>72</v>
      </c>
      <c r="F297">
        <v>3</v>
      </c>
      <c r="G297" s="2">
        <v>3.55</v>
      </c>
      <c r="H297" s="2">
        <v>10.65</v>
      </c>
      <c r="I297" t="s">
        <v>3625</v>
      </c>
      <c r="J297" t="s">
        <v>3650</v>
      </c>
      <c r="K297" t="s">
        <v>3629</v>
      </c>
      <c r="L297">
        <v>3.62</v>
      </c>
      <c r="M297" t="s">
        <v>3622</v>
      </c>
      <c r="N297" t="s">
        <v>3626</v>
      </c>
      <c r="O297" t="s">
        <v>3624</v>
      </c>
      <c r="P297">
        <v>4</v>
      </c>
      <c r="Q297">
        <v>2</v>
      </c>
      <c r="R297" s="2">
        <v>0</v>
      </c>
    </row>
    <row r="298" spans="1:18">
      <c r="A298">
        <v>5365</v>
      </c>
      <c r="B298" t="s">
        <v>3618</v>
      </c>
      <c r="C298" s="1">
        <v>43613</v>
      </c>
      <c r="D298">
        <v>65463420</v>
      </c>
      <c r="E298">
        <v>85</v>
      </c>
      <c r="F298">
        <v>3</v>
      </c>
      <c r="G298" s="2">
        <v>68.31</v>
      </c>
      <c r="H298" s="2">
        <v>204.93</v>
      </c>
      <c r="I298" t="s">
        <v>3640</v>
      </c>
      <c r="J298" t="s">
        <v>3633</v>
      </c>
      <c r="K298" t="s">
        <v>3621</v>
      </c>
      <c r="L298">
        <v>5.95</v>
      </c>
      <c r="M298" t="s">
        <v>3631</v>
      </c>
      <c r="N298" t="s">
        <v>3632</v>
      </c>
      <c r="O298" t="s">
        <v>3664</v>
      </c>
      <c r="P298">
        <v>5</v>
      </c>
      <c r="Q298">
        <v>5</v>
      </c>
      <c r="R298" s="2">
        <v>0</v>
      </c>
    </row>
    <row r="299" spans="1:18">
      <c r="A299">
        <v>3267</v>
      </c>
      <c r="B299" t="s">
        <v>3627</v>
      </c>
      <c r="C299" s="1">
        <v>43614</v>
      </c>
      <c r="D299">
        <v>35696922</v>
      </c>
      <c r="E299">
        <v>93</v>
      </c>
      <c r="F299">
        <v>3</v>
      </c>
      <c r="G299" s="2">
        <v>67.459999999999994</v>
      </c>
      <c r="H299" s="2">
        <v>202.38</v>
      </c>
      <c r="I299" t="s">
        <v>3625</v>
      </c>
      <c r="J299" t="s">
        <v>3663</v>
      </c>
      <c r="K299" t="s">
        <v>3621</v>
      </c>
      <c r="L299">
        <v>4.57</v>
      </c>
      <c r="M299" t="s">
        <v>3631</v>
      </c>
      <c r="N299" t="s">
        <v>3638</v>
      </c>
      <c r="O299" t="s">
        <v>3647</v>
      </c>
      <c r="P299">
        <v>3</v>
      </c>
      <c r="Q299">
        <v>4</v>
      </c>
      <c r="R299" s="2">
        <v>0</v>
      </c>
    </row>
    <row r="300" spans="1:18">
      <c r="A300">
        <v>6709</v>
      </c>
      <c r="B300" t="s">
        <v>3627</v>
      </c>
      <c r="C300" s="1">
        <v>43615</v>
      </c>
      <c r="D300">
        <v>47043884</v>
      </c>
      <c r="E300">
        <v>17</v>
      </c>
      <c r="F300">
        <v>2</v>
      </c>
      <c r="G300" s="2">
        <v>18.86</v>
      </c>
      <c r="H300" s="2">
        <v>37.72</v>
      </c>
      <c r="I300" t="s">
        <v>3619</v>
      </c>
      <c r="J300" t="s">
        <v>3628</v>
      </c>
      <c r="K300" t="s">
        <v>3629</v>
      </c>
      <c r="L300">
        <v>2.63</v>
      </c>
      <c r="M300" t="s">
        <v>3622</v>
      </c>
      <c r="N300" t="s">
        <v>3623</v>
      </c>
      <c r="O300" t="s">
        <v>3624</v>
      </c>
      <c r="P300">
        <v>2</v>
      </c>
      <c r="Q300">
        <v>4</v>
      </c>
      <c r="R300" s="2">
        <v>37.72</v>
      </c>
    </row>
    <row r="301" spans="1:18">
      <c r="A301">
        <v>1267</v>
      </c>
      <c r="B301" t="s">
        <v>3618</v>
      </c>
      <c r="C301" s="1">
        <v>43615</v>
      </c>
      <c r="D301">
        <v>59971952</v>
      </c>
      <c r="E301">
        <v>70</v>
      </c>
      <c r="F301">
        <v>1</v>
      </c>
      <c r="G301" s="2">
        <v>63.88</v>
      </c>
      <c r="H301" s="2">
        <v>63.88</v>
      </c>
      <c r="I301" t="s">
        <v>3640</v>
      </c>
      <c r="J301" t="s">
        <v>3637</v>
      </c>
      <c r="K301" t="s">
        <v>3621</v>
      </c>
      <c r="L301">
        <v>3.74</v>
      </c>
      <c r="M301" t="s">
        <v>3622</v>
      </c>
      <c r="N301" t="s">
        <v>3626</v>
      </c>
      <c r="O301" t="s">
        <v>3624</v>
      </c>
      <c r="P301">
        <v>4</v>
      </c>
      <c r="Q301">
        <v>4</v>
      </c>
      <c r="R301" s="2">
        <v>0</v>
      </c>
    </row>
    <row r="302" spans="1:18">
      <c r="A302">
        <v>1774</v>
      </c>
      <c r="B302" t="s">
        <v>3627</v>
      </c>
      <c r="C302" s="1">
        <v>43615</v>
      </c>
      <c r="D302">
        <v>30401272</v>
      </c>
      <c r="E302">
        <v>62</v>
      </c>
      <c r="F302">
        <v>2</v>
      </c>
      <c r="G302" s="2">
        <v>81.459999999999994</v>
      </c>
      <c r="H302" s="2">
        <v>162.91999999999999</v>
      </c>
      <c r="I302" t="s">
        <v>3619</v>
      </c>
      <c r="J302" t="s">
        <v>3644</v>
      </c>
      <c r="K302" t="s">
        <v>3634</v>
      </c>
      <c r="L302">
        <v>1.07</v>
      </c>
      <c r="M302" t="s">
        <v>3622</v>
      </c>
      <c r="N302" t="s">
        <v>3626</v>
      </c>
      <c r="O302" t="s">
        <v>3624</v>
      </c>
      <c r="P302">
        <v>4</v>
      </c>
      <c r="Q302">
        <v>5</v>
      </c>
      <c r="R302" s="2">
        <v>162.91999999999999</v>
      </c>
    </row>
    <row r="303" spans="1:18">
      <c r="A303">
        <v>4778</v>
      </c>
      <c r="B303" t="s">
        <v>3627</v>
      </c>
      <c r="C303" s="1">
        <v>43616</v>
      </c>
      <c r="D303">
        <v>73578440</v>
      </c>
      <c r="E303">
        <v>57</v>
      </c>
      <c r="F303">
        <v>3</v>
      </c>
      <c r="G303" s="2">
        <v>13.08</v>
      </c>
      <c r="H303" s="2">
        <v>39.24</v>
      </c>
      <c r="I303" t="s">
        <v>3619</v>
      </c>
      <c r="J303" t="s">
        <v>3654</v>
      </c>
      <c r="K303" t="s">
        <v>3634</v>
      </c>
      <c r="L303">
        <v>0.25</v>
      </c>
      <c r="M303" t="s">
        <v>3622</v>
      </c>
      <c r="N303" t="s">
        <v>3626</v>
      </c>
      <c r="O303" t="s">
        <v>3624</v>
      </c>
      <c r="P303">
        <v>5</v>
      </c>
      <c r="Q303">
        <v>5</v>
      </c>
      <c r="R303" s="2">
        <v>39.24</v>
      </c>
    </row>
    <row r="304" spans="1:18">
      <c r="A304">
        <v>7697</v>
      </c>
      <c r="B304" t="s">
        <v>3627</v>
      </c>
      <c r="C304" s="1">
        <v>43616</v>
      </c>
      <c r="D304">
        <v>34242298</v>
      </c>
      <c r="E304">
        <v>28</v>
      </c>
      <c r="F304">
        <v>1</v>
      </c>
      <c r="G304" s="2">
        <v>5.32</v>
      </c>
      <c r="H304" s="2">
        <v>5.32</v>
      </c>
      <c r="I304" t="s">
        <v>3619</v>
      </c>
      <c r="J304" t="s">
        <v>3655</v>
      </c>
      <c r="K304" t="s">
        <v>3621</v>
      </c>
      <c r="L304">
        <v>1.73</v>
      </c>
      <c r="M304" t="s">
        <v>3622</v>
      </c>
      <c r="N304" t="s">
        <v>3623</v>
      </c>
      <c r="O304" t="s">
        <v>3624</v>
      </c>
      <c r="P304">
        <v>5</v>
      </c>
      <c r="Q304">
        <v>5</v>
      </c>
      <c r="R304" s="2">
        <v>5.32</v>
      </c>
    </row>
    <row r="305" spans="1:18">
      <c r="A305">
        <v>1947</v>
      </c>
      <c r="B305" t="s">
        <v>3618</v>
      </c>
      <c r="C305" s="1">
        <v>43617</v>
      </c>
      <c r="D305">
        <v>62348375</v>
      </c>
      <c r="E305">
        <v>10</v>
      </c>
      <c r="F305">
        <v>3</v>
      </c>
      <c r="G305" s="2">
        <v>19.34</v>
      </c>
      <c r="H305" s="2">
        <v>58.02</v>
      </c>
      <c r="I305" t="s">
        <v>3619</v>
      </c>
      <c r="J305" t="s">
        <v>3644</v>
      </c>
      <c r="K305" t="s">
        <v>3634</v>
      </c>
      <c r="L305">
        <v>4.51</v>
      </c>
      <c r="M305" t="s">
        <v>3631</v>
      </c>
      <c r="N305" t="s">
        <v>3638</v>
      </c>
      <c r="O305" t="s">
        <v>3624</v>
      </c>
      <c r="P305">
        <v>4</v>
      </c>
      <c r="Q305">
        <v>5</v>
      </c>
      <c r="R305" s="2">
        <v>58.02</v>
      </c>
    </row>
    <row r="306" spans="1:18">
      <c r="A306">
        <v>6093</v>
      </c>
      <c r="B306" t="s">
        <v>3618</v>
      </c>
      <c r="C306" s="1">
        <v>43618</v>
      </c>
      <c r="D306">
        <v>25145345</v>
      </c>
      <c r="E306">
        <v>80</v>
      </c>
      <c r="F306">
        <v>1</v>
      </c>
      <c r="G306" s="2">
        <v>77.64</v>
      </c>
      <c r="H306" s="2">
        <v>77.64</v>
      </c>
      <c r="I306" t="s">
        <v>3625</v>
      </c>
      <c r="J306" t="s">
        <v>3648</v>
      </c>
      <c r="K306" t="s">
        <v>3621</v>
      </c>
      <c r="L306">
        <v>9.9700000000000006</v>
      </c>
      <c r="M306" t="s">
        <v>3631</v>
      </c>
      <c r="N306" t="s">
        <v>3638</v>
      </c>
      <c r="O306" t="s">
        <v>3647</v>
      </c>
      <c r="P306">
        <v>3</v>
      </c>
      <c r="Q306">
        <v>5</v>
      </c>
      <c r="R306" s="2">
        <v>0</v>
      </c>
    </row>
    <row r="307" spans="1:18">
      <c r="A307">
        <v>5122</v>
      </c>
      <c r="B307" t="s">
        <v>3627</v>
      </c>
      <c r="C307" s="1">
        <v>43618</v>
      </c>
      <c r="D307">
        <v>59888460</v>
      </c>
      <c r="E307">
        <v>35</v>
      </c>
      <c r="F307">
        <v>1</v>
      </c>
      <c r="G307" s="2">
        <v>78.78</v>
      </c>
      <c r="H307" s="2">
        <v>78.78</v>
      </c>
      <c r="I307" t="s">
        <v>3619</v>
      </c>
      <c r="J307" t="s">
        <v>3663</v>
      </c>
      <c r="K307" t="s">
        <v>3634</v>
      </c>
      <c r="L307">
        <v>6.1</v>
      </c>
      <c r="M307" t="s">
        <v>3622</v>
      </c>
      <c r="N307" t="s">
        <v>3626</v>
      </c>
      <c r="O307" t="s">
        <v>3624</v>
      </c>
      <c r="P307">
        <v>5</v>
      </c>
      <c r="Q307">
        <v>3</v>
      </c>
      <c r="R307" s="2">
        <v>78.78</v>
      </c>
    </row>
    <row r="308" spans="1:18">
      <c r="A308">
        <v>2482</v>
      </c>
      <c r="B308" t="s">
        <v>3627</v>
      </c>
      <c r="C308" s="1">
        <v>43619</v>
      </c>
      <c r="D308">
        <v>97412065</v>
      </c>
      <c r="E308">
        <v>82</v>
      </c>
      <c r="F308">
        <v>1</v>
      </c>
      <c r="G308" s="2">
        <v>5.82</v>
      </c>
      <c r="H308" s="2">
        <v>5.82</v>
      </c>
      <c r="I308" t="s">
        <v>3625</v>
      </c>
      <c r="J308" t="s">
        <v>3639</v>
      </c>
      <c r="K308" t="s">
        <v>3621</v>
      </c>
      <c r="L308">
        <v>7.47</v>
      </c>
      <c r="M308" t="s">
        <v>3622</v>
      </c>
      <c r="N308" t="s">
        <v>3623</v>
      </c>
      <c r="O308" t="s">
        <v>3624</v>
      </c>
      <c r="P308">
        <v>5</v>
      </c>
      <c r="Q308">
        <v>4</v>
      </c>
      <c r="R308" s="2">
        <v>0</v>
      </c>
    </row>
    <row r="309" spans="1:18">
      <c r="A309">
        <v>4404</v>
      </c>
      <c r="B309" t="s">
        <v>3618</v>
      </c>
      <c r="C309" s="1">
        <v>43619</v>
      </c>
      <c r="D309">
        <v>80894491</v>
      </c>
      <c r="E309">
        <v>4</v>
      </c>
      <c r="F309">
        <v>1</v>
      </c>
      <c r="G309" s="2">
        <v>32.43</v>
      </c>
      <c r="H309" s="2">
        <v>32.43</v>
      </c>
      <c r="I309" t="s">
        <v>3619</v>
      </c>
      <c r="J309" t="s">
        <v>3620</v>
      </c>
      <c r="K309" t="s">
        <v>3621</v>
      </c>
      <c r="L309">
        <v>0.87</v>
      </c>
      <c r="M309" t="s">
        <v>3622</v>
      </c>
      <c r="N309" t="s">
        <v>3626</v>
      </c>
      <c r="O309" t="s">
        <v>3624</v>
      </c>
      <c r="P309">
        <v>4</v>
      </c>
      <c r="Q309">
        <v>4</v>
      </c>
      <c r="R309" s="2">
        <v>32.43</v>
      </c>
    </row>
    <row r="310" spans="1:18">
      <c r="A310">
        <v>5317</v>
      </c>
      <c r="B310" t="s">
        <v>3618</v>
      </c>
      <c r="C310" s="1">
        <v>43620</v>
      </c>
      <c r="D310">
        <v>79341981</v>
      </c>
      <c r="E310">
        <v>55</v>
      </c>
      <c r="F310">
        <v>1</v>
      </c>
      <c r="G310" s="2">
        <v>73.53</v>
      </c>
      <c r="H310" s="2">
        <v>73.53</v>
      </c>
      <c r="I310" t="s">
        <v>3619</v>
      </c>
      <c r="J310" t="s">
        <v>3650</v>
      </c>
      <c r="K310" t="s">
        <v>3621</v>
      </c>
      <c r="L310">
        <v>7.25</v>
      </c>
      <c r="M310" t="s">
        <v>3622</v>
      </c>
      <c r="N310" t="s">
        <v>3623</v>
      </c>
      <c r="O310" t="s">
        <v>3624</v>
      </c>
      <c r="P310">
        <v>5</v>
      </c>
      <c r="Q310">
        <v>1</v>
      </c>
      <c r="R310" s="2">
        <v>73.53</v>
      </c>
    </row>
    <row r="311" spans="1:18">
      <c r="A311">
        <v>9313</v>
      </c>
      <c r="B311" t="s">
        <v>3627</v>
      </c>
      <c r="C311" s="1">
        <v>43620</v>
      </c>
      <c r="D311">
        <v>28219389</v>
      </c>
      <c r="E311">
        <v>46</v>
      </c>
      <c r="F311">
        <v>3</v>
      </c>
      <c r="G311" s="2">
        <v>9.8800000000000008</v>
      </c>
      <c r="H311" s="2">
        <v>29.64</v>
      </c>
      <c r="I311" t="s">
        <v>3619</v>
      </c>
      <c r="J311" t="s">
        <v>3633</v>
      </c>
      <c r="K311" t="s">
        <v>3634</v>
      </c>
      <c r="L311">
        <v>0.1</v>
      </c>
      <c r="M311" t="s">
        <v>3622</v>
      </c>
      <c r="N311" t="s">
        <v>3623</v>
      </c>
      <c r="O311" t="s">
        <v>3624</v>
      </c>
      <c r="P311">
        <v>5</v>
      </c>
      <c r="Q311">
        <v>5</v>
      </c>
      <c r="R311" s="2">
        <v>29.64</v>
      </c>
    </row>
    <row r="312" spans="1:18">
      <c r="A312">
        <v>6219</v>
      </c>
      <c r="B312" t="s">
        <v>3627</v>
      </c>
      <c r="C312" s="1">
        <v>43620</v>
      </c>
      <c r="D312">
        <v>54389287</v>
      </c>
      <c r="E312">
        <v>44</v>
      </c>
      <c r="F312">
        <v>3</v>
      </c>
      <c r="G312" s="2">
        <v>52.78</v>
      </c>
      <c r="H312" s="2">
        <v>158.34</v>
      </c>
      <c r="I312" t="s">
        <v>3619</v>
      </c>
      <c r="J312" t="s">
        <v>3641</v>
      </c>
      <c r="K312" t="s">
        <v>3629</v>
      </c>
      <c r="L312">
        <v>8.4499999999999993</v>
      </c>
      <c r="M312" t="s">
        <v>3622</v>
      </c>
      <c r="N312" t="s">
        <v>3623</v>
      </c>
      <c r="O312" t="s">
        <v>3624</v>
      </c>
      <c r="P312">
        <v>5</v>
      </c>
      <c r="Q312">
        <v>5</v>
      </c>
      <c r="R312" s="2">
        <v>158.34</v>
      </c>
    </row>
    <row r="313" spans="1:18">
      <c r="A313">
        <v>2582</v>
      </c>
      <c r="B313" t="s">
        <v>3627</v>
      </c>
      <c r="C313" s="1">
        <v>43621</v>
      </c>
      <c r="D313">
        <v>34110262</v>
      </c>
      <c r="E313">
        <v>46</v>
      </c>
      <c r="F313">
        <v>2</v>
      </c>
      <c r="G313" s="2">
        <v>9.8800000000000008</v>
      </c>
      <c r="H313" s="2">
        <v>19.760000000000002</v>
      </c>
      <c r="I313" t="s">
        <v>3619</v>
      </c>
      <c r="J313" t="s">
        <v>3654</v>
      </c>
      <c r="K313" t="s">
        <v>3634</v>
      </c>
      <c r="L313">
        <v>9.8800000000000008</v>
      </c>
      <c r="M313" t="s">
        <v>3631</v>
      </c>
      <c r="N313" t="s">
        <v>3638</v>
      </c>
      <c r="O313" t="s">
        <v>3624</v>
      </c>
      <c r="P313">
        <v>4</v>
      </c>
      <c r="Q313">
        <v>5</v>
      </c>
      <c r="R313" s="2">
        <v>19.760000000000002</v>
      </c>
    </row>
    <row r="314" spans="1:18">
      <c r="A314">
        <v>7006</v>
      </c>
      <c r="B314" t="s">
        <v>3627</v>
      </c>
      <c r="C314" s="1">
        <v>43622</v>
      </c>
      <c r="D314">
        <v>93810804</v>
      </c>
      <c r="E314">
        <v>9</v>
      </c>
      <c r="F314">
        <v>1</v>
      </c>
      <c r="G314" s="2">
        <v>73.83</v>
      </c>
      <c r="H314" s="2">
        <v>73.83</v>
      </c>
      <c r="I314" t="s">
        <v>3625</v>
      </c>
      <c r="J314" t="s">
        <v>3641</v>
      </c>
      <c r="K314" t="s">
        <v>3621</v>
      </c>
      <c r="L314">
        <v>9.2100000000000009</v>
      </c>
      <c r="M314" t="s">
        <v>3622</v>
      </c>
      <c r="N314" t="s">
        <v>3626</v>
      </c>
      <c r="O314" t="s">
        <v>3624</v>
      </c>
      <c r="P314">
        <v>4</v>
      </c>
      <c r="Q314">
        <v>5</v>
      </c>
      <c r="R314" s="2">
        <v>0</v>
      </c>
    </row>
    <row r="315" spans="1:18">
      <c r="A315">
        <v>2284</v>
      </c>
      <c r="B315" t="s">
        <v>3627</v>
      </c>
      <c r="C315" s="1">
        <v>43622</v>
      </c>
      <c r="D315">
        <v>29466444</v>
      </c>
      <c r="E315">
        <v>97</v>
      </c>
      <c r="F315">
        <v>3</v>
      </c>
      <c r="G315" s="2">
        <v>56.74</v>
      </c>
      <c r="H315" s="2">
        <v>170.22</v>
      </c>
      <c r="I315" t="s">
        <v>3619</v>
      </c>
      <c r="J315" t="s">
        <v>3628</v>
      </c>
      <c r="K315" t="s">
        <v>3634</v>
      </c>
      <c r="L315">
        <v>5.88</v>
      </c>
      <c r="M315" t="s">
        <v>3622</v>
      </c>
      <c r="N315" t="s">
        <v>3623</v>
      </c>
      <c r="O315" t="s">
        <v>3624</v>
      </c>
      <c r="P315">
        <v>5</v>
      </c>
      <c r="Q315">
        <v>4</v>
      </c>
      <c r="R315" s="2">
        <v>170.22</v>
      </c>
    </row>
    <row r="316" spans="1:18">
      <c r="A316">
        <v>9232</v>
      </c>
      <c r="B316" t="s">
        <v>3627</v>
      </c>
      <c r="C316" s="1">
        <v>43622</v>
      </c>
      <c r="D316">
        <v>13234822</v>
      </c>
      <c r="E316">
        <v>89</v>
      </c>
      <c r="F316">
        <v>1</v>
      </c>
      <c r="G316" s="2">
        <v>37.61</v>
      </c>
      <c r="H316" s="2">
        <v>37.61</v>
      </c>
      <c r="I316" t="s">
        <v>3619</v>
      </c>
      <c r="J316" t="s">
        <v>3656</v>
      </c>
      <c r="K316" t="s">
        <v>3621</v>
      </c>
      <c r="L316">
        <v>2.84</v>
      </c>
      <c r="M316" t="s">
        <v>3622</v>
      </c>
      <c r="N316" t="s">
        <v>3626</v>
      </c>
      <c r="O316" t="s">
        <v>3646</v>
      </c>
      <c r="P316">
        <v>4</v>
      </c>
      <c r="Q316">
        <v>5</v>
      </c>
      <c r="R316" s="2">
        <v>37.61</v>
      </c>
    </row>
    <row r="317" spans="1:18">
      <c r="A317">
        <v>6863</v>
      </c>
      <c r="B317" t="s">
        <v>3627</v>
      </c>
      <c r="C317" s="1">
        <v>43623</v>
      </c>
      <c r="D317">
        <v>81486516</v>
      </c>
      <c r="E317">
        <v>10</v>
      </c>
      <c r="F317">
        <v>2</v>
      </c>
      <c r="G317" s="2">
        <v>19.34</v>
      </c>
      <c r="H317" s="2">
        <v>38.68</v>
      </c>
      <c r="I317" t="s">
        <v>3625</v>
      </c>
      <c r="J317" t="s">
        <v>3644</v>
      </c>
      <c r="K317" t="s">
        <v>3629</v>
      </c>
      <c r="L317">
        <v>3.58</v>
      </c>
      <c r="M317" t="s">
        <v>3631</v>
      </c>
      <c r="N317" t="s">
        <v>3638</v>
      </c>
      <c r="O317" t="s">
        <v>3624</v>
      </c>
      <c r="P317">
        <v>4</v>
      </c>
      <c r="Q317">
        <v>5</v>
      </c>
      <c r="R317" s="2">
        <v>0</v>
      </c>
    </row>
    <row r="318" spans="1:18">
      <c r="A318">
        <v>9527</v>
      </c>
      <c r="B318" t="s">
        <v>3618</v>
      </c>
      <c r="C318" s="1">
        <v>43624</v>
      </c>
      <c r="D318">
        <v>51029989</v>
      </c>
      <c r="E318">
        <v>78</v>
      </c>
      <c r="F318">
        <v>3</v>
      </c>
      <c r="G318" s="2">
        <v>19.66</v>
      </c>
      <c r="H318" s="2">
        <v>58.98</v>
      </c>
      <c r="I318" t="s">
        <v>3625</v>
      </c>
      <c r="J318" t="s">
        <v>3650</v>
      </c>
      <c r="K318" t="s">
        <v>3634</v>
      </c>
      <c r="L318">
        <v>6.86</v>
      </c>
      <c r="M318" t="s">
        <v>3622</v>
      </c>
      <c r="N318" t="s">
        <v>3623</v>
      </c>
      <c r="O318" t="s">
        <v>3624</v>
      </c>
      <c r="P318">
        <v>5</v>
      </c>
      <c r="Q318">
        <v>5</v>
      </c>
      <c r="R318" s="2">
        <v>0</v>
      </c>
    </row>
    <row r="319" spans="1:18">
      <c r="A319">
        <v>3635</v>
      </c>
      <c r="B319" t="s">
        <v>3618</v>
      </c>
      <c r="C319" s="1">
        <v>43624</v>
      </c>
      <c r="D319">
        <v>28823860</v>
      </c>
      <c r="E319">
        <v>41</v>
      </c>
      <c r="F319">
        <v>2</v>
      </c>
      <c r="G319" s="2">
        <v>32.33</v>
      </c>
      <c r="H319" s="2">
        <v>64.66</v>
      </c>
      <c r="I319" t="s">
        <v>3619</v>
      </c>
      <c r="J319" t="s">
        <v>3628</v>
      </c>
      <c r="K319" t="s">
        <v>3634</v>
      </c>
      <c r="L319">
        <v>9.82</v>
      </c>
      <c r="M319" t="s">
        <v>3622</v>
      </c>
      <c r="N319" t="s">
        <v>3626</v>
      </c>
      <c r="O319" t="s">
        <v>3624</v>
      </c>
      <c r="P319">
        <v>2</v>
      </c>
      <c r="Q319">
        <v>4</v>
      </c>
      <c r="R319" s="2">
        <v>64.66</v>
      </c>
    </row>
    <row r="320" spans="1:18">
      <c r="A320">
        <v>8305</v>
      </c>
      <c r="B320" t="s">
        <v>3627</v>
      </c>
      <c r="C320" s="1">
        <v>43624</v>
      </c>
      <c r="D320">
        <v>75588692</v>
      </c>
      <c r="E320">
        <v>74</v>
      </c>
      <c r="F320">
        <v>3</v>
      </c>
      <c r="G320" s="2">
        <v>33.51</v>
      </c>
      <c r="H320" s="2">
        <v>100.53</v>
      </c>
      <c r="I320" t="s">
        <v>3645</v>
      </c>
      <c r="J320" t="s">
        <v>3639</v>
      </c>
      <c r="K320" t="s">
        <v>3621</v>
      </c>
      <c r="L320">
        <v>4.6500000000000004</v>
      </c>
      <c r="M320" t="s">
        <v>3622</v>
      </c>
      <c r="N320" t="s">
        <v>3626</v>
      </c>
      <c r="O320" t="s">
        <v>3624</v>
      </c>
      <c r="P320">
        <v>3</v>
      </c>
      <c r="Q320">
        <v>4</v>
      </c>
      <c r="R320" s="2">
        <v>0</v>
      </c>
    </row>
    <row r="321" spans="1:18">
      <c r="A321">
        <v>3769</v>
      </c>
      <c r="B321" t="s">
        <v>3627</v>
      </c>
      <c r="C321" s="1">
        <v>43624</v>
      </c>
      <c r="D321">
        <v>40330756</v>
      </c>
      <c r="E321">
        <v>58</v>
      </c>
      <c r="F321">
        <v>3</v>
      </c>
      <c r="G321" s="2">
        <v>74.55</v>
      </c>
      <c r="H321" s="2">
        <v>223.65</v>
      </c>
      <c r="I321" t="s">
        <v>3619</v>
      </c>
      <c r="J321" t="s">
        <v>3666</v>
      </c>
      <c r="K321" t="s">
        <v>3621</v>
      </c>
      <c r="L321">
        <v>9.26</v>
      </c>
      <c r="M321" t="s">
        <v>3622</v>
      </c>
      <c r="N321" t="s">
        <v>3623</v>
      </c>
      <c r="O321" t="s">
        <v>3642</v>
      </c>
      <c r="P321">
        <v>3</v>
      </c>
      <c r="Q321">
        <v>5</v>
      </c>
      <c r="R321" s="2">
        <v>223.65</v>
      </c>
    </row>
    <row r="322" spans="1:18">
      <c r="A322">
        <v>9616</v>
      </c>
      <c r="B322" t="s">
        <v>3618</v>
      </c>
      <c r="C322" s="1">
        <v>43625</v>
      </c>
      <c r="D322">
        <v>60175990</v>
      </c>
      <c r="E322">
        <v>19</v>
      </c>
      <c r="F322">
        <v>2</v>
      </c>
      <c r="G322" s="2">
        <v>13.2</v>
      </c>
      <c r="H322" s="2">
        <v>26.4</v>
      </c>
      <c r="I322" t="s">
        <v>3645</v>
      </c>
      <c r="J322" t="s">
        <v>3628</v>
      </c>
      <c r="K322" t="s">
        <v>3634</v>
      </c>
      <c r="L322">
        <v>4.45</v>
      </c>
      <c r="M322" t="s">
        <v>3622</v>
      </c>
      <c r="N322" t="s">
        <v>3626</v>
      </c>
      <c r="O322" t="s">
        <v>3646</v>
      </c>
      <c r="P322">
        <v>5</v>
      </c>
      <c r="Q322">
        <v>5</v>
      </c>
      <c r="R322" s="2">
        <v>0</v>
      </c>
    </row>
    <row r="323" spans="1:18">
      <c r="A323">
        <v>3507</v>
      </c>
      <c r="B323" t="s">
        <v>3627</v>
      </c>
      <c r="C323" s="1">
        <v>43625</v>
      </c>
      <c r="D323">
        <v>33555272</v>
      </c>
      <c r="E323">
        <v>83</v>
      </c>
      <c r="F323">
        <v>1</v>
      </c>
      <c r="G323" s="2">
        <v>1.22</v>
      </c>
      <c r="H323" s="2">
        <v>1.22</v>
      </c>
      <c r="I323" t="s">
        <v>3619</v>
      </c>
      <c r="J323" t="s">
        <v>3659</v>
      </c>
      <c r="K323" t="s">
        <v>3621</v>
      </c>
      <c r="L323">
        <v>3.51</v>
      </c>
      <c r="M323" t="s">
        <v>3622</v>
      </c>
      <c r="N323" t="s">
        <v>3626</v>
      </c>
      <c r="O323" t="s">
        <v>3624</v>
      </c>
      <c r="P323">
        <v>5</v>
      </c>
      <c r="Q323">
        <v>5</v>
      </c>
      <c r="R323" s="2">
        <v>1.22</v>
      </c>
    </row>
    <row r="324" spans="1:18">
      <c r="A324">
        <v>8937</v>
      </c>
      <c r="B324" t="s">
        <v>3627</v>
      </c>
      <c r="C324" s="1">
        <v>43625</v>
      </c>
      <c r="D324">
        <v>84395941</v>
      </c>
      <c r="E324">
        <v>54</v>
      </c>
      <c r="F324">
        <v>2</v>
      </c>
      <c r="G324" s="2">
        <v>90.78</v>
      </c>
      <c r="H324" s="2">
        <v>181.56</v>
      </c>
      <c r="I324" t="s">
        <v>3619</v>
      </c>
      <c r="J324" t="s">
        <v>3650</v>
      </c>
      <c r="K324" t="s">
        <v>3629</v>
      </c>
      <c r="L324">
        <v>3.72</v>
      </c>
      <c r="M324" t="s">
        <v>3631</v>
      </c>
      <c r="N324" t="s">
        <v>3638</v>
      </c>
      <c r="O324" t="s">
        <v>3624</v>
      </c>
      <c r="P324">
        <v>5</v>
      </c>
      <c r="Q324">
        <v>5</v>
      </c>
      <c r="R324" s="2">
        <v>181.56</v>
      </c>
    </row>
    <row r="325" spans="1:18">
      <c r="A325">
        <v>1402</v>
      </c>
      <c r="B325" t="s">
        <v>3618</v>
      </c>
      <c r="C325" s="1">
        <v>43625</v>
      </c>
      <c r="D325">
        <v>32069824</v>
      </c>
      <c r="E325">
        <v>11</v>
      </c>
      <c r="F325">
        <v>2</v>
      </c>
      <c r="G325" s="2">
        <v>4.3099999999999996</v>
      </c>
      <c r="H325" s="2">
        <v>8.6199999999999992</v>
      </c>
      <c r="I325" t="s">
        <v>3645</v>
      </c>
      <c r="J325" t="s">
        <v>3643</v>
      </c>
      <c r="K325" t="s">
        <v>3634</v>
      </c>
      <c r="L325">
        <v>1.91</v>
      </c>
      <c r="M325" t="s">
        <v>3622</v>
      </c>
      <c r="N325" t="s">
        <v>3623</v>
      </c>
      <c r="O325" t="s">
        <v>3642</v>
      </c>
      <c r="P325">
        <v>5</v>
      </c>
      <c r="Q325">
        <v>5</v>
      </c>
      <c r="R325" s="2">
        <v>0</v>
      </c>
    </row>
    <row r="326" spans="1:18">
      <c r="A326">
        <v>9890</v>
      </c>
      <c r="B326" t="s">
        <v>3627</v>
      </c>
      <c r="C326" s="1">
        <v>43626</v>
      </c>
      <c r="D326">
        <v>59798173</v>
      </c>
      <c r="E326">
        <v>41</v>
      </c>
      <c r="F326">
        <v>2</v>
      </c>
      <c r="G326" s="2">
        <v>32.33</v>
      </c>
      <c r="H326" s="2">
        <v>64.66</v>
      </c>
      <c r="I326" t="s">
        <v>3625</v>
      </c>
      <c r="J326" t="s">
        <v>3636</v>
      </c>
      <c r="K326" t="s">
        <v>3621</v>
      </c>
      <c r="L326">
        <v>9.01</v>
      </c>
      <c r="M326" t="s">
        <v>3622</v>
      </c>
      <c r="N326" t="s">
        <v>3623</v>
      </c>
      <c r="O326" t="s">
        <v>3642</v>
      </c>
      <c r="P326">
        <v>5</v>
      </c>
      <c r="Q326">
        <v>5</v>
      </c>
      <c r="R326" s="2">
        <v>0</v>
      </c>
    </row>
    <row r="327" spans="1:18">
      <c r="A327">
        <v>4016</v>
      </c>
      <c r="B327" t="s">
        <v>3618</v>
      </c>
      <c r="C327" s="1">
        <v>43626</v>
      </c>
      <c r="D327">
        <v>59321514</v>
      </c>
      <c r="E327">
        <v>23</v>
      </c>
      <c r="F327">
        <v>1</v>
      </c>
      <c r="G327" s="2">
        <v>95.72</v>
      </c>
      <c r="H327" s="2">
        <v>95.72</v>
      </c>
      <c r="I327" t="s">
        <v>3625</v>
      </c>
      <c r="J327" t="s">
        <v>3656</v>
      </c>
      <c r="K327" t="s">
        <v>3634</v>
      </c>
      <c r="L327">
        <v>7.13</v>
      </c>
      <c r="M327" t="s">
        <v>3631</v>
      </c>
      <c r="N327" t="s">
        <v>3638</v>
      </c>
      <c r="O327" t="s">
        <v>3647</v>
      </c>
      <c r="P327">
        <v>5</v>
      </c>
      <c r="Q327">
        <v>5</v>
      </c>
      <c r="R327" s="2">
        <v>0</v>
      </c>
    </row>
    <row r="328" spans="1:18">
      <c r="A328">
        <v>2129</v>
      </c>
      <c r="B328" t="s">
        <v>3627</v>
      </c>
      <c r="C328" s="1">
        <v>43626</v>
      </c>
      <c r="D328">
        <v>65122033</v>
      </c>
      <c r="E328">
        <v>15</v>
      </c>
      <c r="F328">
        <v>3</v>
      </c>
      <c r="G328" s="2">
        <v>6.32</v>
      </c>
      <c r="H328" s="2">
        <v>18.96</v>
      </c>
      <c r="I328" t="s">
        <v>3625</v>
      </c>
      <c r="J328" t="s">
        <v>3644</v>
      </c>
      <c r="K328" t="s">
        <v>3634</v>
      </c>
      <c r="L328">
        <v>1.73</v>
      </c>
      <c r="M328" t="s">
        <v>3622</v>
      </c>
      <c r="N328" t="s">
        <v>3626</v>
      </c>
      <c r="O328" t="s">
        <v>3624</v>
      </c>
      <c r="P328">
        <v>5</v>
      </c>
      <c r="Q328">
        <v>5</v>
      </c>
      <c r="R328" s="2">
        <v>0</v>
      </c>
    </row>
    <row r="329" spans="1:18">
      <c r="A329">
        <v>3733</v>
      </c>
      <c r="B329" t="s">
        <v>3627</v>
      </c>
      <c r="C329" s="1">
        <v>43627</v>
      </c>
      <c r="D329">
        <v>19065810</v>
      </c>
      <c r="E329">
        <v>26</v>
      </c>
      <c r="F329">
        <v>1</v>
      </c>
      <c r="G329" s="2">
        <v>34.43</v>
      </c>
      <c r="H329" s="2">
        <v>34.43</v>
      </c>
      <c r="I329" t="s">
        <v>3619</v>
      </c>
      <c r="J329" t="s">
        <v>3648</v>
      </c>
      <c r="K329" t="s">
        <v>3621</v>
      </c>
      <c r="L329">
        <v>6.8</v>
      </c>
      <c r="M329" t="s">
        <v>3622</v>
      </c>
      <c r="N329" t="s">
        <v>3623</v>
      </c>
      <c r="O329" t="s">
        <v>3624</v>
      </c>
      <c r="P329">
        <v>5</v>
      </c>
      <c r="Q329">
        <v>5</v>
      </c>
      <c r="R329" s="2">
        <v>34.43</v>
      </c>
    </row>
    <row r="330" spans="1:18">
      <c r="A330">
        <v>9154</v>
      </c>
      <c r="B330" t="s">
        <v>3627</v>
      </c>
      <c r="C330" s="1">
        <v>43628</v>
      </c>
      <c r="D330">
        <v>32647874</v>
      </c>
      <c r="E330">
        <v>100</v>
      </c>
      <c r="F330">
        <v>3</v>
      </c>
      <c r="G330" s="2">
        <v>98.59</v>
      </c>
      <c r="H330" s="2">
        <v>295.77</v>
      </c>
      <c r="I330" t="s">
        <v>3619</v>
      </c>
      <c r="J330" t="s">
        <v>3628</v>
      </c>
      <c r="K330" t="s">
        <v>3634</v>
      </c>
      <c r="L330">
        <v>6.57</v>
      </c>
      <c r="M330" t="s">
        <v>3631</v>
      </c>
      <c r="N330" t="s">
        <v>3638</v>
      </c>
      <c r="O330" t="s">
        <v>3647</v>
      </c>
      <c r="P330">
        <v>4</v>
      </c>
      <c r="Q330">
        <v>5</v>
      </c>
      <c r="R330" s="2">
        <v>295.77</v>
      </c>
    </row>
    <row r="331" spans="1:18">
      <c r="A331">
        <v>6059</v>
      </c>
      <c r="B331" t="s">
        <v>3627</v>
      </c>
      <c r="C331" s="1">
        <v>43628</v>
      </c>
      <c r="D331">
        <v>15372928</v>
      </c>
      <c r="E331">
        <v>26</v>
      </c>
      <c r="F331">
        <v>3</v>
      </c>
      <c r="G331" s="2">
        <v>34.43</v>
      </c>
      <c r="H331" s="2">
        <v>103.29</v>
      </c>
      <c r="I331" t="s">
        <v>3619</v>
      </c>
      <c r="J331" t="s">
        <v>3633</v>
      </c>
      <c r="K331" t="s">
        <v>3634</v>
      </c>
      <c r="L331">
        <v>3.28</v>
      </c>
      <c r="M331" t="s">
        <v>3622</v>
      </c>
      <c r="N331" t="s">
        <v>3626</v>
      </c>
      <c r="O331" t="s">
        <v>3624</v>
      </c>
      <c r="P331">
        <v>5</v>
      </c>
      <c r="Q331">
        <v>5</v>
      </c>
      <c r="R331" s="2">
        <v>103.29</v>
      </c>
    </row>
    <row r="332" spans="1:18">
      <c r="A332">
        <v>7233</v>
      </c>
      <c r="B332" t="s">
        <v>3618</v>
      </c>
      <c r="C332" s="1">
        <v>43628</v>
      </c>
      <c r="D332">
        <v>18885259</v>
      </c>
      <c r="E332">
        <v>82</v>
      </c>
      <c r="F332">
        <v>2</v>
      </c>
      <c r="G332" s="2">
        <v>5.82</v>
      </c>
      <c r="H332" s="2">
        <v>11.64</v>
      </c>
      <c r="I332" t="s">
        <v>3619</v>
      </c>
      <c r="J332" t="s">
        <v>3652</v>
      </c>
      <c r="K332" t="s">
        <v>3634</v>
      </c>
      <c r="L332">
        <v>2.58</v>
      </c>
      <c r="M332" t="s">
        <v>3631</v>
      </c>
      <c r="N332" t="s">
        <v>3638</v>
      </c>
      <c r="O332" t="s">
        <v>3647</v>
      </c>
      <c r="P332">
        <v>5</v>
      </c>
      <c r="Q332">
        <v>4</v>
      </c>
      <c r="R332" s="2">
        <v>11.64</v>
      </c>
    </row>
    <row r="333" spans="1:18">
      <c r="A333">
        <v>5719</v>
      </c>
      <c r="B333" t="s">
        <v>3627</v>
      </c>
      <c r="C333" s="1">
        <v>43629</v>
      </c>
      <c r="D333">
        <v>46520736</v>
      </c>
      <c r="E333">
        <v>14</v>
      </c>
      <c r="F333">
        <v>3</v>
      </c>
      <c r="G333" s="2">
        <v>89.76</v>
      </c>
      <c r="H333" s="2">
        <v>269.27999999999997</v>
      </c>
      <c r="I333" t="s">
        <v>3625</v>
      </c>
      <c r="J333" t="s">
        <v>3643</v>
      </c>
      <c r="K333" t="s">
        <v>3621</v>
      </c>
      <c r="L333">
        <v>7.64</v>
      </c>
      <c r="M333" t="s">
        <v>3622</v>
      </c>
      <c r="N333" t="s">
        <v>3623</v>
      </c>
      <c r="O333" t="s">
        <v>3642</v>
      </c>
      <c r="P333">
        <v>5</v>
      </c>
      <c r="Q333">
        <v>5</v>
      </c>
      <c r="R333" s="2">
        <v>0</v>
      </c>
    </row>
    <row r="334" spans="1:18">
      <c r="A334">
        <v>2345</v>
      </c>
      <c r="B334" t="s">
        <v>3618</v>
      </c>
      <c r="C334" s="1">
        <v>43629</v>
      </c>
      <c r="D334">
        <v>85552299</v>
      </c>
      <c r="E334">
        <v>29</v>
      </c>
      <c r="F334">
        <v>2</v>
      </c>
      <c r="G334" s="2">
        <v>1.91</v>
      </c>
      <c r="H334" s="2">
        <v>3.82</v>
      </c>
      <c r="I334" t="s">
        <v>3645</v>
      </c>
      <c r="J334" t="s">
        <v>3620</v>
      </c>
      <c r="K334" t="s">
        <v>3629</v>
      </c>
      <c r="L334">
        <v>2.76</v>
      </c>
      <c r="M334" t="s">
        <v>3622</v>
      </c>
      <c r="N334" t="s">
        <v>3623</v>
      </c>
      <c r="O334" t="s">
        <v>3642</v>
      </c>
      <c r="P334">
        <v>4</v>
      </c>
      <c r="Q334">
        <v>5</v>
      </c>
      <c r="R334" s="2">
        <v>0</v>
      </c>
    </row>
    <row r="335" spans="1:18">
      <c r="A335">
        <v>4138</v>
      </c>
      <c r="B335" t="s">
        <v>3627</v>
      </c>
      <c r="C335" s="1">
        <v>43630</v>
      </c>
      <c r="D335">
        <v>16732898</v>
      </c>
      <c r="E335">
        <v>61</v>
      </c>
      <c r="F335">
        <v>3</v>
      </c>
      <c r="G335" s="2">
        <v>70.34</v>
      </c>
      <c r="H335" s="2">
        <v>211.02</v>
      </c>
      <c r="I335" t="s">
        <v>3645</v>
      </c>
      <c r="J335" t="s">
        <v>3656</v>
      </c>
      <c r="K335" t="s">
        <v>3621</v>
      </c>
      <c r="L335">
        <v>3.22</v>
      </c>
      <c r="M335" t="s">
        <v>3622</v>
      </c>
      <c r="N335" t="s">
        <v>3626</v>
      </c>
      <c r="O335" t="s">
        <v>3624</v>
      </c>
      <c r="P335">
        <v>5</v>
      </c>
      <c r="Q335">
        <v>5</v>
      </c>
      <c r="R335" s="2">
        <v>0</v>
      </c>
    </row>
    <row r="336" spans="1:18">
      <c r="A336">
        <v>6827</v>
      </c>
      <c r="B336" t="s">
        <v>3618</v>
      </c>
      <c r="C336" s="1">
        <v>43631</v>
      </c>
      <c r="D336">
        <v>49338679</v>
      </c>
      <c r="E336">
        <v>54</v>
      </c>
      <c r="F336">
        <v>3</v>
      </c>
      <c r="G336" s="2">
        <v>90.78</v>
      </c>
      <c r="H336" s="2">
        <v>272.33999999999997</v>
      </c>
      <c r="I336" t="s">
        <v>3619</v>
      </c>
      <c r="J336" t="s">
        <v>3628</v>
      </c>
      <c r="K336" t="s">
        <v>3634</v>
      </c>
      <c r="L336">
        <v>6.41</v>
      </c>
      <c r="M336" t="s">
        <v>3631</v>
      </c>
      <c r="N336" t="s">
        <v>3638</v>
      </c>
      <c r="O336" t="s">
        <v>3647</v>
      </c>
      <c r="P336">
        <v>5</v>
      </c>
      <c r="Q336">
        <v>3</v>
      </c>
      <c r="R336" s="2">
        <v>272.33999999999997</v>
      </c>
    </row>
    <row r="337" spans="1:18">
      <c r="A337">
        <v>4209</v>
      </c>
      <c r="B337" t="s">
        <v>3618</v>
      </c>
      <c r="C337" s="1">
        <v>43631</v>
      </c>
      <c r="D337">
        <v>72241880</v>
      </c>
      <c r="E337">
        <v>68</v>
      </c>
      <c r="F337">
        <v>1</v>
      </c>
      <c r="G337" s="2">
        <v>32.68</v>
      </c>
      <c r="H337" s="2">
        <v>32.68</v>
      </c>
      <c r="I337" t="s">
        <v>3619</v>
      </c>
      <c r="J337" t="s">
        <v>3648</v>
      </c>
      <c r="K337" t="s">
        <v>3621</v>
      </c>
      <c r="L337">
        <v>2.94</v>
      </c>
      <c r="M337" t="s">
        <v>3622</v>
      </c>
      <c r="N337" t="s">
        <v>3626</v>
      </c>
      <c r="O337" t="s">
        <v>3624</v>
      </c>
      <c r="P337">
        <v>5</v>
      </c>
      <c r="Q337">
        <v>4</v>
      </c>
      <c r="R337" s="2">
        <v>32.68</v>
      </c>
    </row>
    <row r="338" spans="1:18">
      <c r="A338">
        <v>5372</v>
      </c>
      <c r="B338" t="s">
        <v>3627</v>
      </c>
      <c r="C338" s="1">
        <v>43632</v>
      </c>
      <c r="D338">
        <v>51910794</v>
      </c>
      <c r="E338">
        <v>27</v>
      </c>
      <c r="F338">
        <v>1</v>
      </c>
      <c r="G338" s="2">
        <v>72.930000000000007</v>
      </c>
      <c r="H338" s="2">
        <v>72.930000000000007</v>
      </c>
      <c r="I338" t="s">
        <v>3619</v>
      </c>
      <c r="J338" t="s">
        <v>3650</v>
      </c>
      <c r="K338" t="s">
        <v>3629</v>
      </c>
      <c r="L338">
        <v>8.19</v>
      </c>
      <c r="M338" t="s">
        <v>3631</v>
      </c>
      <c r="N338" t="s">
        <v>3638</v>
      </c>
      <c r="O338" t="s">
        <v>3647</v>
      </c>
      <c r="P338">
        <v>5</v>
      </c>
      <c r="Q338">
        <v>5</v>
      </c>
      <c r="R338" s="2">
        <v>72.930000000000007</v>
      </c>
    </row>
    <row r="339" spans="1:18">
      <c r="A339">
        <v>8094</v>
      </c>
      <c r="B339" t="s">
        <v>3618</v>
      </c>
      <c r="C339" s="1">
        <v>43632</v>
      </c>
      <c r="D339">
        <v>86348708</v>
      </c>
      <c r="E339">
        <v>10</v>
      </c>
      <c r="F339">
        <v>3</v>
      </c>
      <c r="G339" s="2">
        <v>19.34</v>
      </c>
      <c r="H339" s="2">
        <v>58.02</v>
      </c>
      <c r="I339" t="s">
        <v>3619</v>
      </c>
      <c r="J339" t="s">
        <v>3656</v>
      </c>
      <c r="K339" t="s">
        <v>3629</v>
      </c>
      <c r="L339">
        <v>4.38</v>
      </c>
      <c r="M339" t="s">
        <v>3631</v>
      </c>
      <c r="N339" t="s">
        <v>3638</v>
      </c>
      <c r="O339" t="s">
        <v>3624</v>
      </c>
      <c r="P339">
        <v>5</v>
      </c>
      <c r="Q339">
        <v>4</v>
      </c>
      <c r="R339" s="2">
        <v>58.02</v>
      </c>
    </row>
    <row r="340" spans="1:18">
      <c r="A340">
        <v>6803</v>
      </c>
      <c r="B340" t="s">
        <v>3627</v>
      </c>
      <c r="C340" s="1">
        <v>43632</v>
      </c>
      <c r="D340">
        <v>52305316</v>
      </c>
      <c r="E340">
        <v>27</v>
      </c>
      <c r="F340">
        <v>2</v>
      </c>
      <c r="G340" s="2">
        <v>72.930000000000007</v>
      </c>
      <c r="H340" s="2">
        <v>145.86000000000001</v>
      </c>
      <c r="I340" t="s">
        <v>3640</v>
      </c>
      <c r="J340" t="s">
        <v>3663</v>
      </c>
      <c r="K340" t="s">
        <v>3621</v>
      </c>
      <c r="L340">
        <v>0.52</v>
      </c>
      <c r="M340" t="s">
        <v>3622</v>
      </c>
      <c r="N340" t="s">
        <v>3623</v>
      </c>
      <c r="O340" t="s">
        <v>3624</v>
      </c>
      <c r="P340">
        <v>4</v>
      </c>
      <c r="Q340">
        <v>5</v>
      </c>
      <c r="R340" s="2">
        <v>0</v>
      </c>
    </row>
    <row r="341" spans="1:18">
      <c r="A341">
        <v>7767</v>
      </c>
      <c r="B341" t="s">
        <v>3618</v>
      </c>
      <c r="C341" s="1">
        <v>43633</v>
      </c>
      <c r="D341">
        <v>99387448</v>
      </c>
      <c r="E341">
        <v>15</v>
      </c>
      <c r="F341">
        <v>1</v>
      </c>
      <c r="G341" s="2">
        <v>6.32</v>
      </c>
      <c r="H341" s="2">
        <v>6.32</v>
      </c>
      <c r="I341" t="s">
        <v>3619</v>
      </c>
      <c r="J341" t="s">
        <v>3630</v>
      </c>
      <c r="K341" t="s">
        <v>3621</v>
      </c>
      <c r="L341">
        <v>7.73</v>
      </c>
      <c r="M341" t="s">
        <v>3622</v>
      </c>
      <c r="N341" t="s">
        <v>3623</v>
      </c>
      <c r="O341" t="s">
        <v>3624</v>
      </c>
      <c r="P341">
        <v>2</v>
      </c>
      <c r="Q341">
        <v>4</v>
      </c>
      <c r="R341" s="2">
        <v>6.32</v>
      </c>
    </row>
    <row r="342" spans="1:18">
      <c r="A342">
        <v>6232</v>
      </c>
      <c r="B342" t="s">
        <v>3627</v>
      </c>
      <c r="C342" s="1">
        <v>43634</v>
      </c>
      <c r="D342">
        <v>40910045</v>
      </c>
      <c r="E342">
        <v>93</v>
      </c>
      <c r="F342">
        <v>2</v>
      </c>
      <c r="G342" s="2">
        <v>67.459999999999994</v>
      </c>
      <c r="H342" s="2">
        <v>134.91999999999999</v>
      </c>
      <c r="I342" t="s">
        <v>3645</v>
      </c>
      <c r="J342" t="s">
        <v>3620</v>
      </c>
      <c r="K342" t="s">
        <v>3634</v>
      </c>
      <c r="L342">
        <v>7.01</v>
      </c>
      <c r="M342" t="s">
        <v>3622</v>
      </c>
      <c r="N342" t="s">
        <v>3626</v>
      </c>
      <c r="O342" t="s">
        <v>3624</v>
      </c>
      <c r="P342">
        <v>5</v>
      </c>
      <c r="Q342">
        <v>4</v>
      </c>
      <c r="R342" s="2">
        <v>0</v>
      </c>
    </row>
    <row r="343" spans="1:18">
      <c r="A343">
        <v>7057</v>
      </c>
      <c r="B343" t="s">
        <v>3627</v>
      </c>
      <c r="C343" s="1">
        <v>43634</v>
      </c>
      <c r="D343">
        <v>76560079</v>
      </c>
      <c r="E343">
        <v>73</v>
      </c>
      <c r="F343">
        <v>2</v>
      </c>
      <c r="G343" s="2">
        <v>30.57</v>
      </c>
      <c r="H343" s="2">
        <v>61.14</v>
      </c>
      <c r="I343" t="s">
        <v>3619</v>
      </c>
      <c r="J343" t="s">
        <v>3620</v>
      </c>
      <c r="K343" t="s">
        <v>3621</v>
      </c>
      <c r="L343">
        <v>0.61</v>
      </c>
      <c r="M343" t="s">
        <v>3631</v>
      </c>
      <c r="N343" t="s">
        <v>3632</v>
      </c>
      <c r="O343" t="s">
        <v>3624</v>
      </c>
      <c r="P343">
        <v>5</v>
      </c>
      <c r="Q343">
        <v>5</v>
      </c>
      <c r="R343" s="2">
        <v>61.14</v>
      </c>
    </row>
    <row r="344" spans="1:18">
      <c r="A344">
        <v>1694</v>
      </c>
      <c r="B344" t="s">
        <v>3618</v>
      </c>
      <c r="C344" s="1">
        <v>43634</v>
      </c>
      <c r="D344">
        <v>42581403</v>
      </c>
      <c r="E344">
        <v>34</v>
      </c>
      <c r="F344">
        <v>1</v>
      </c>
      <c r="G344" s="2">
        <v>48.24</v>
      </c>
      <c r="H344" s="2">
        <v>48.24</v>
      </c>
      <c r="I344" t="s">
        <v>3619</v>
      </c>
      <c r="J344" t="s">
        <v>3655</v>
      </c>
      <c r="K344" t="s">
        <v>3634</v>
      </c>
      <c r="L344">
        <v>7.52</v>
      </c>
      <c r="M344" t="s">
        <v>3631</v>
      </c>
      <c r="N344" t="s">
        <v>3632</v>
      </c>
      <c r="O344" t="s">
        <v>3647</v>
      </c>
      <c r="P344">
        <v>4</v>
      </c>
      <c r="Q344">
        <v>4</v>
      </c>
      <c r="R344" s="2">
        <v>48.24</v>
      </c>
    </row>
    <row r="345" spans="1:18">
      <c r="A345">
        <v>1750</v>
      </c>
      <c r="B345" t="s">
        <v>3627</v>
      </c>
      <c r="C345" s="1">
        <v>43635</v>
      </c>
      <c r="D345">
        <v>54793142</v>
      </c>
      <c r="E345">
        <v>55</v>
      </c>
      <c r="F345">
        <v>2</v>
      </c>
      <c r="G345" s="2">
        <v>73.53</v>
      </c>
      <c r="H345" s="2">
        <v>147.06</v>
      </c>
      <c r="I345" t="s">
        <v>3625</v>
      </c>
      <c r="J345" t="s">
        <v>3643</v>
      </c>
      <c r="K345" t="s">
        <v>3621</v>
      </c>
      <c r="L345">
        <v>4.91</v>
      </c>
      <c r="M345" t="s">
        <v>3631</v>
      </c>
      <c r="N345" t="s">
        <v>3638</v>
      </c>
      <c r="O345" t="s">
        <v>3647</v>
      </c>
      <c r="P345">
        <v>3</v>
      </c>
      <c r="Q345">
        <v>5</v>
      </c>
      <c r="R345" s="2">
        <v>0</v>
      </c>
    </row>
    <row r="346" spans="1:18">
      <c r="A346">
        <v>1985</v>
      </c>
      <c r="B346" t="s">
        <v>3627</v>
      </c>
      <c r="C346" s="1">
        <v>43636</v>
      </c>
      <c r="D346">
        <v>25724881</v>
      </c>
      <c r="E346">
        <v>33</v>
      </c>
      <c r="F346">
        <v>3</v>
      </c>
      <c r="G346" s="2">
        <v>28.56</v>
      </c>
      <c r="H346" s="2">
        <v>85.68</v>
      </c>
      <c r="I346" t="s">
        <v>3619</v>
      </c>
      <c r="J346" t="s">
        <v>3643</v>
      </c>
      <c r="K346" t="s">
        <v>3621</v>
      </c>
      <c r="L346">
        <v>1.51</v>
      </c>
      <c r="M346" t="s">
        <v>3622</v>
      </c>
      <c r="N346" t="s">
        <v>3623</v>
      </c>
      <c r="O346" t="s">
        <v>3624</v>
      </c>
      <c r="P346">
        <v>2</v>
      </c>
      <c r="Q346">
        <v>4</v>
      </c>
      <c r="R346" s="2">
        <v>85.68</v>
      </c>
    </row>
    <row r="347" spans="1:18">
      <c r="A347">
        <v>3466</v>
      </c>
      <c r="B347" t="s">
        <v>3618</v>
      </c>
      <c r="C347" s="1">
        <v>43636</v>
      </c>
      <c r="D347">
        <v>33658899</v>
      </c>
      <c r="E347">
        <v>68</v>
      </c>
      <c r="F347">
        <v>1</v>
      </c>
      <c r="G347" s="2">
        <v>32.68</v>
      </c>
      <c r="H347" s="2">
        <v>32.68</v>
      </c>
      <c r="I347" t="s">
        <v>3625</v>
      </c>
      <c r="J347" t="s">
        <v>3628</v>
      </c>
      <c r="K347" t="s">
        <v>3621</v>
      </c>
      <c r="L347">
        <v>4.78</v>
      </c>
      <c r="M347" t="s">
        <v>3622</v>
      </c>
      <c r="N347" t="s">
        <v>3626</v>
      </c>
      <c r="O347" t="s">
        <v>3624</v>
      </c>
      <c r="P347">
        <v>4</v>
      </c>
      <c r="Q347">
        <v>5</v>
      </c>
      <c r="R347" s="2">
        <v>0</v>
      </c>
    </row>
    <row r="348" spans="1:18">
      <c r="A348">
        <v>6496</v>
      </c>
      <c r="B348" t="s">
        <v>3627</v>
      </c>
      <c r="C348" s="1">
        <v>43637</v>
      </c>
      <c r="D348">
        <v>18788986</v>
      </c>
      <c r="E348">
        <v>52</v>
      </c>
      <c r="F348">
        <v>2</v>
      </c>
      <c r="G348" s="2">
        <v>20.149999999999999</v>
      </c>
      <c r="H348" s="2">
        <v>40.299999999999997</v>
      </c>
      <c r="I348" t="s">
        <v>3619</v>
      </c>
      <c r="J348" t="s">
        <v>3639</v>
      </c>
      <c r="K348" t="s">
        <v>3634</v>
      </c>
      <c r="L348">
        <v>7.61</v>
      </c>
      <c r="M348" t="s">
        <v>3631</v>
      </c>
      <c r="N348" t="s">
        <v>3632</v>
      </c>
      <c r="O348" t="s">
        <v>3624</v>
      </c>
      <c r="P348">
        <v>5</v>
      </c>
      <c r="Q348">
        <v>5</v>
      </c>
      <c r="R348" s="2">
        <v>40.299999999999997</v>
      </c>
    </row>
    <row r="349" spans="1:18">
      <c r="A349">
        <v>4248</v>
      </c>
      <c r="B349" t="s">
        <v>3627</v>
      </c>
      <c r="C349" s="1">
        <v>43637</v>
      </c>
      <c r="D349">
        <v>48005052</v>
      </c>
      <c r="E349">
        <v>17</v>
      </c>
      <c r="F349">
        <v>3</v>
      </c>
      <c r="G349" s="2">
        <v>18.86</v>
      </c>
      <c r="H349" s="2">
        <v>56.58</v>
      </c>
      <c r="I349" t="s">
        <v>3619</v>
      </c>
      <c r="J349" t="s">
        <v>3635</v>
      </c>
      <c r="K349" t="s">
        <v>3629</v>
      </c>
      <c r="L349">
        <v>5.14</v>
      </c>
      <c r="M349" t="s">
        <v>3622</v>
      </c>
      <c r="N349" t="s">
        <v>3623</v>
      </c>
      <c r="O349" t="s">
        <v>3624</v>
      </c>
      <c r="P349">
        <v>5</v>
      </c>
      <c r="Q349">
        <v>5</v>
      </c>
      <c r="R349" s="2">
        <v>56.58</v>
      </c>
    </row>
    <row r="350" spans="1:18">
      <c r="A350">
        <v>2702</v>
      </c>
      <c r="B350" t="s">
        <v>3627</v>
      </c>
      <c r="C350" s="1">
        <v>43638</v>
      </c>
      <c r="D350">
        <v>32497318</v>
      </c>
      <c r="E350">
        <v>91</v>
      </c>
      <c r="F350">
        <v>2</v>
      </c>
      <c r="G350" s="2">
        <v>67.48</v>
      </c>
      <c r="H350" s="2">
        <v>134.96</v>
      </c>
      <c r="I350" t="s">
        <v>3645</v>
      </c>
      <c r="J350" t="s">
        <v>3652</v>
      </c>
      <c r="K350" t="s">
        <v>3634</v>
      </c>
      <c r="L350">
        <v>6.11</v>
      </c>
      <c r="M350" t="s">
        <v>3622</v>
      </c>
      <c r="N350" t="s">
        <v>3626</v>
      </c>
      <c r="O350" t="s">
        <v>3624</v>
      </c>
      <c r="P350">
        <v>5</v>
      </c>
      <c r="Q350">
        <v>5</v>
      </c>
      <c r="R350" s="2">
        <v>0</v>
      </c>
    </row>
    <row r="351" spans="1:18">
      <c r="A351">
        <v>9108</v>
      </c>
      <c r="B351" t="s">
        <v>3627</v>
      </c>
      <c r="C351" s="1">
        <v>43638</v>
      </c>
      <c r="D351">
        <v>76774513</v>
      </c>
      <c r="E351">
        <v>75</v>
      </c>
      <c r="F351">
        <v>3</v>
      </c>
      <c r="G351" s="2">
        <v>32.340000000000003</v>
      </c>
      <c r="H351" s="2">
        <v>97.02</v>
      </c>
      <c r="I351" t="s">
        <v>3619</v>
      </c>
      <c r="J351" t="s">
        <v>3653</v>
      </c>
      <c r="K351" t="s">
        <v>3634</v>
      </c>
      <c r="L351">
        <v>6.41</v>
      </c>
      <c r="M351" t="s">
        <v>3631</v>
      </c>
      <c r="N351" t="s">
        <v>3632</v>
      </c>
      <c r="O351" t="s">
        <v>3647</v>
      </c>
      <c r="P351">
        <v>5</v>
      </c>
      <c r="Q351">
        <v>5</v>
      </c>
      <c r="R351" s="2">
        <v>97.02</v>
      </c>
    </row>
    <row r="352" spans="1:18">
      <c r="A352">
        <v>2532</v>
      </c>
      <c r="B352" t="s">
        <v>3618</v>
      </c>
      <c r="C352" s="1">
        <v>43638</v>
      </c>
      <c r="D352">
        <v>63635746</v>
      </c>
      <c r="E352">
        <v>48</v>
      </c>
      <c r="F352">
        <v>2</v>
      </c>
      <c r="G352" s="2">
        <v>31.26</v>
      </c>
      <c r="H352" s="2">
        <v>62.52</v>
      </c>
      <c r="I352" t="s">
        <v>3645</v>
      </c>
      <c r="J352" t="s">
        <v>3649</v>
      </c>
      <c r="K352" t="s">
        <v>3634</v>
      </c>
      <c r="L352">
        <v>8.4700000000000006</v>
      </c>
      <c r="M352" t="s">
        <v>3622</v>
      </c>
      <c r="N352" t="s">
        <v>3626</v>
      </c>
      <c r="O352" t="s">
        <v>3624</v>
      </c>
      <c r="P352">
        <v>5</v>
      </c>
      <c r="Q352">
        <v>5</v>
      </c>
      <c r="R352" s="2">
        <v>0</v>
      </c>
    </row>
    <row r="353" spans="1:18">
      <c r="A353">
        <v>2764</v>
      </c>
      <c r="B353" t="s">
        <v>3627</v>
      </c>
      <c r="C353" s="1">
        <v>43638</v>
      </c>
      <c r="D353">
        <v>97583780</v>
      </c>
      <c r="E353">
        <v>8</v>
      </c>
      <c r="F353">
        <v>1</v>
      </c>
      <c r="G353" s="2">
        <v>67.180000000000007</v>
      </c>
      <c r="H353" s="2">
        <v>67.180000000000007</v>
      </c>
      <c r="I353" t="s">
        <v>3625</v>
      </c>
      <c r="J353" t="s">
        <v>3628</v>
      </c>
      <c r="K353" t="s">
        <v>3634</v>
      </c>
      <c r="L353">
        <v>0.55000000000000004</v>
      </c>
      <c r="M353" t="s">
        <v>3622</v>
      </c>
      <c r="N353" t="s">
        <v>3626</v>
      </c>
      <c r="O353" t="s">
        <v>3624</v>
      </c>
      <c r="P353">
        <v>5</v>
      </c>
      <c r="Q353">
        <v>4</v>
      </c>
      <c r="R353" s="2">
        <v>0</v>
      </c>
    </row>
    <row r="354" spans="1:18">
      <c r="A354">
        <v>4131</v>
      </c>
      <c r="B354" t="s">
        <v>3618</v>
      </c>
      <c r="C354" s="1">
        <v>43639</v>
      </c>
      <c r="D354">
        <v>50217307</v>
      </c>
      <c r="E354">
        <v>100</v>
      </c>
      <c r="F354">
        <v>1</v>
      </c>
      <c r="G354" s="2">
        <v>98.59</v>
      </c>
      <c r="H354" s="2">
        <v>98.59</v>
      </c>
      <c r="I354" t="s">
        <v>3619</v>
      </c>
      <c r="J354" t="s">
        <v>3628</v>
      </c>
      <c r="K354" t="s">
        <v>3634</v>
      </c>
      <c r="L354">
        <v>2.1</v>
      </c>
      <c r="M354" t="s">
        <v>3622</v>
      </c>
      <c r="N354" t="s">
        <v>3623</v>
      </c>
      <c r="O354" t="s">
        <v>3624</v>
      </c>
      <c r="P354">
        <v>5</v>
      </c>
      <c r="Q354">
        <v>3</v>
      </c>
      <c r="R354" s="2">
        <v>98.59</v>
      </c>
    </row>
    <row r="355" spans="1:18">
      <c r="A355">
        <v>8505</v>
      </c>
      <c r="B355" t="s">
        <v>3618</v>
      </c>
      <c r="C355" s="1">
        <v>43640</v>
      </c>
      <c r="D355">
        <v>61245045</v>
      </c>
      <c r="E355">
        <v>61</v>
      </c>
      <c r="F355">
        <v>2</v>
      </c>
      <c r="G355" s="2">
        <v>70.34</v>
      </c>
      <c r="H355" s="2">
        <v>140.68</v>
      </c>
      <c r="I355" t="s">
        <v>3645</v>
      </c>
      <c r="J355" t="s">
        <v>3653</v>
      </c>
      <c r="K355" t="s">
        <v>3634</v>
      </c>
      <c r="L355">
        <v>2.58</v>
      </c>
      <c r="M355" t="s">
        <v>3622</v>
      </c>
      <c r="N355" t="s">
        <v>3623</v>
      </c>
      <c r="O355" t="s">
        <v>3624</v>
      </c>
      <c r="P355">
        <v>4</v>
      </c>
      <c r="Q355">
        <v>4</v>
      </c>
      <c r="R355" s="2">
        <v>0</v>
      </c>
    </row>
    <row r="356" spans="1:18">
      <c r="A356">
        <v>1208</v>
      </c>
      <c r="B356" t="s">
        <v>3618</v>
      </c>
      <c r="C356" s="1">
        <v>43641</v>
      </c>
      <c r="D356">
        <v>84086170</v>
      </c>
      <c r="E356">
        <v>90</v>
      </c>
      <c r="F356">
        <v>2</v>
      </c>
      <c r="G356" s="2">
        <v>21.51</v>
      </c>
      <c r="H356" s="2">
        <v>43.02</v>
      </c>
      <c r="I356" t="s">
        <v>3645</v>
      </c>
      <c r="J356" t="s">
        <v>3648</v>
      </c>
      <c r="K356" t="s">
        <v>3634</v>
      </c>
      <c r="L356">
        <v>6.8</v>
      </c>
      <c r="M356" t="s">
        <v>3622</v>
      </c>
      <c r="N356" t="s">
        <v>3623</v>
      </c>
      <c r="O356" t="s">
        <v>3624</v>
      </c>
      <c r="P356">
        <v>5</v>
      </c>
      <c r="Q356">
        <v>3</v>
      </c>
      <c r="R356" s="2">
        <v>0</v>
      </c>
    </row>
    <row r="357" spans="1:18">
      <c r="A357">
        <v>3574</v>
      </c>
      <c r="B357" t="s">
        <v>3627</v>
      </c>
      <c r="C357" s="1">
        <v>43642</v>
      </c>
      <c r="D357">
        <v>52153152</v>
      </c>
      <c r="E357">
        <v>40</v>
      </c>
      <c r="F357">
        <v>3</v>
      </c>
      <c r="G357" s="2">
        <v>89.85</v>
      </c>
      <c r="H357" s="2">
        <v>269.55</v>
      </c>
      <c r="I357" t="s">
        <v>3619</v>
      </c>
      <c r="J357" t="s">
        <v>3637</v>
      </c>
      <c r="K357" t="s">
        <v>3621</v>
      </c>
      <c r="L357">
        <v>8.93</v>
      </c>
      <c r="M357" t="s">
        <v>3622</v>
      </c>
      <c r="N357" t="s">
        <v>3626</v>
      </c>
      <c r="O357" t="s">
        <v>3624</v>
      </c>
      <c r="P357">
        <v>5</v>
      </c>
      <c r="Q357">
        <v>5</v>
      </c>
      <c r="R357" s="2">
        <v>269.55</v>
      </c>
    </row>
    <row r="358" spans="1:18">
      <c r="A358">
        <v>7042</v>
      </c>
      <c r="B358" t="s">
        <v>3627</v>
      </c>
      <c r="C358" s="1">
        <v>43642</v>
      </c>
      <c r="D358">
        <v>30670530</v>
      </c>
      <c r="E358">
        <v>53</v>
      </c>
      <c r="F358">
        <v>1</v>
      </c>
      <c r="G358" s="2">
        <v>7.51</v>
      </c>
      <c r="H358" s="2">
        <v>7.51</v>
      </c>
      <c r="I358" t="s">
        <v>3619</v>
      </c>
      <c r="J358" t="s">
        <v>3628</v>
      </c>
      <c r="K358" t="s">
        <v>3634</v>
      </c>
      <c r="L358">
        <v>6.23</v>
      </c>
      <c r="M358" t="s">
        <v>3622</v>
      </c>
      <c r="N358" t="s">
        <v>3623</v>
      </c>
      <c r="O358" t="s">
        <v>3642</v>
      </c>
      <c r="P358">
        <v>5</v>
      </c>
      <c r="Q358">
        <v>5</v>
      </c>
      <c r="R358" s="2">
        <v>7.51</v>
      </c>
    </row>
    <row r="359" spans="1:18">
      <c r="A359">
        <v>2740</v>
      </c>
      <c r="B359" t="s">
        <v>3627</v>
      </c>
      <c r="C359" s="1">
        <v>43643</v>
      </c>
      <c r="D359">
        <v>23590378</v>
      </c>
      <c r="E359">
        <v>38</v>
      </c>
      <c r="F359">
        <v>2</v>
      </c>
      <c r="G359" s="2">
        <v>26.03</v>
      </c>
      <c r="H359" s="2">
        <v>52.06</v>
      </c>
      <c r="I359" t="s">
        <v>3645</v>
      </c>
      <c r="J359" t="s">
        <v>3641</v>
      </c>
      <c r="K359" t="s">
        <v>3634</v>
      </c>
      <c r="L359">
        <v>3.34</v>
      </c>
      <c r="M359" t="s">
        <v>3622</v>
      </c>
      <c r="N359" t="s">
        <v>3623</v>
      </c>
      <c r="O359" t="s">
        <v>3624</v>
      </c>
      <c r="P359">
        <v>3</v>
      </c>
      <c r="Q359">
        <v>4</v>
      </c>
      <c r="R359" s="2">
        <v>0</v>
      </c>
    </row>
    <row r="360" spans="1:18">
      <c r="A360">
        <v>4966</v>
      </c>
      <c r="B360" t="s">
        <v>3618</v>
      </c>
      <c r="C360" s="1">
        <v>43643</v>
      </c>
      <c r="D360">
        <v>84873078</v>
      </c>
      <c r="E360">
        <v>86</v>
      </c>
      <c r="F360">
        <v>3</v>
      </c>
      <c r="G360" s="2">
        <v>93.47</v>
      </c>
      <c r="H360" s="2">
        <v>280.41000000000003</v>
      </c>
      <c r="I360" t="s">
        <v>3640</v>
      </c>
      <c r="J360" t="s">
        <v>3620</v>
      </c>
      <c r="K360" t="s">
        <v>3634</v>
      </c>
      <c r="L360">
        <v>9.48</v>
      </c>
      <c r="M360" t="s">
        <v>3622</v>
      </c>
      <c r="N360" t="s">
        <v>3623</v>
      </c>
      <c r="O360" t="s">
        <v>3624</v>
      </c>
      <c r="P360">
        <v>3</v>
      </c>
      <c r="Q360">
        <v>4</v>
      </c>
      <c r="R360" s="2">
        <v>0</v>
      </c>
    </row>
    <row r="361" spans="1:18">
      <c r="A361">
        <v>4204</v>
      </c>
      <c r="B361" t="s">
        <v>3618</v>
      </c>
      <c r="C361" s="1">
        <v>43643</v>
      </c>
      <c r="D361">
        <v>72220646</v>
      </c>
      <c r="E361">
        <v>18</v>
      </c>
      <c r="F361">
        <v>1</v>
      </c>
      <c r="G361" s="2">
        <v>1.97</v>
      </c>
      <c r="H361" s="2">
        <v>1.97</v>
      </c>
      <c r="I361" t="s">
        <v>3645</v>
      </c>
      <c r="J361" t="s">
        <v>3628</v>
      </c>
      <c r="K361" t="s">
        <v>3629</v>
      </c>
      <c r="L361">
        <v>3.5</v>
      </c>
      <c r="M361" t="s">
        <v>3631</v>
      </c>
      <c r="N361" t="s">
        <v>3638</v>
      </c>
      <c r="O361" t="s">
        <v>3624</v>
      </c>
      <c r="P361">
        <v>4</v>
      </c>
      <c r="Q361">
        <v>4</v>
      </c>
      <c r="R361" s="2">
        <v>0</v>
      </c>
    </row>
    <row r="362" spans="1:18">
      <c r="A362">
        <v>3993</v>
      </c>
      <c r="B362" t="s">
        <v>3618</v>
      </c>
      <c r="C362" s="1">
        <v>43644</v>
      </c>
      <c r="D362">
        <v>37394404</v>
      </c>
      <c r="E362">
        <v>5</v>
      </c>
      <c r="F362">
        <v>1</v>
      </c>
      <c r="G362" s="2">
        <v>11.97</v>
      </c>
      <c r="H362" s="2">
        <v>11.97</v>
      </c>
      <c r="I362" t="s">
        <v>3625</v>
      </c>
      <c r="J362" t="s">
        <v>3659</v>
      </c>
      <c r="K362" t="s">
        <v>3621</v>
      </c>
      <c r="L362">
        <v>8.5299999999999994</v>
      </c>
      <c r="M362" t="s">
        <v>3622</v>
      </c>
      <c r="N362" t="s">
        <v>3626</v>
      </c>
      <c r="O362" t="s">
        <v>3624</v>
      </c>
      <c r="P362">
        <v>5</v>
      </c>
      <c r="Q362">
        <v>4</v>
      </c>
      <c r="R362" s="2">
        <v>0</v>
      </c>
    </row>
    <row r="363" spans="1:18">
      <c r="A363">
        <v>1421</v>
      </c>
      <c r="B363" t="s">
        <v>3627</v>
      </c>
      <c r="C363" s="1">
        <v>43644</v>
      </c>
      <c r="D363">
        <v>17639158</v>
      </c>
      <c r="E363">
        <v>58</v>
      </c>
      <c r="F363">
        <v>3</v>
      </c>
      <c r="G363" s="2">
        <v>74.55</v>
      </c>
      <c r="H363" s="2">
        <v>223.65</v>
      </c>
      <c r="I363" t="s">
        <v>3619</v>
      </c>
      <c r="J363" t="s">
        <v>3628</v>
      </c>
      <c r="K363" t="s">
        <v>3634</v>
      </c>
      <c r="L363">
        <v>7.9</v>
      </c>
      <c r="M363" t="s">
        <v>3631</v>
      </c>
      <c r="N363" t="s">
        <v>3632</v>
      </c>
      <c r="O363" t="s">
        <v>3624</v>
      </c>
      <c r="P363">
        <v>5</v>
      </c>
      <c r="Q363">
        <v>5</v>
      </c>
      <c r="R363" s="2">
        <v>223.65</v>
      </c>
    </row>
    <row r="364" spans="1:18">
      <c r="A364">
        <v>5428</v>
      </c>
      <c r="B364" t="s">
        <v>3627</v>
      </c>
      <c r="C364" s="1">
        <v>43645</v>
      </c>
      <c r="D364">
        <v>51885284</v>
      </c>
      <c r="E364">
        <v>90</v>
      </c>
      <c r="F364">
        <v>1</v>
      </c>
      <c r="G364" s="2">
        <v>21.51</v>
      </c>
      <c r="H364" s="2">
        <v>21.51</v>
      </c>
      <c r="I364" t="s">
        <v>3640</v>
      </c>
      <c r="J364" t="s">
        <v>3652</v>
      </c>
      <c r="K364" t="s">
        <v>3621</v>
      </c>
      <c r="L364">
        <v>2.54</v>
      </c>
      <c r="M364" t="s">
        <v>3622</v>
      </c>
      <c r="N364" t="s">
        <v>3623</v>
      </c>
      <c r="O364" t="s">
        <v>3624</v>
      </c>
      <c r="P364">
        <v>3</v>
      </c>
      <c r="Q364">
        <v>5</v>
      </c>
      <c r="R364" s="2">
        <v>0</v>
      </c>
    </row>
    <row r="365" spans="1:18">
      <c r="A365">
        <v>6078</v>
      </c>
      <c r="B365" t="s">
        <v>3627</v>
      </c>
      <c r="C365" s="1">
        <v>43646</v>
      </c>
      <c r="D365">
        <v>38187491</v>
      </c>
      <c r="E365">
        <v>97</v>
      </c>
      <c r="F365">
        <v>1</v>
      </c>
      <c r="G365" s="2">
        <v>56.74</v>
      </c>
      <c r="H365" s="2">
        <v>56.74</v>
      </c>
      <c r="I365" t="s">
        <v>3619</v>
      </c>
      <c r="J365" t="s">
        <v>3637</v>
      </c>
      <c r="K365" t="s">
        <v>3634</v>
      </c>
      <c r="L365">
        <v>5.48</v>
      </c>
      <c r="M365" t="s">
        <v>3622</v>
      </c>
      <c r="N365" t="s">
        <v>3626</v>
      </c>
      <c r="O365" t="s">
        <v>3646</v>
      </c>
      <c r="P365">
        <v>3</v>
      </c>
      <c r="Q365">
        <v>3</v>
      </c>
      <c r="R365" s="2">
        <v>56.74</v>
      </c>
    </row>
    <row r="366" spans="1:18">
      <c r="A366">
        <v>9690</v>
      </c>
      <c r="B366" t="s">
        <v>3627</v>
      </c>
      <c r="C366" s="1">
        <v>43647</v>
      </c>
      <c r="D366">
        <v>60725376</v>
      </c>
      <c r="E366">
        <v>65</v>
      </c>
      <c r="F366">
        <v>2</v>
      </c>
      <c r="G366" s="2">
        <v>38.950000000000003</v>
      </c>
      <c r="H366" s="2">
        <v>77.900000000000006</v>
      </c>
      <c r="I366" t="s">
        <v>3625</v>
      </c>
      <c r="J366" t="s">
        <v>3648</v>
      </c>
      <c r="K366" t="s">
        <v>3634</v>
      </c>
      <c r="L366">
        <v>5.96</v>
      </c>
      <c r="M366" t="s">
        <v>3622</v>
      </c>
      <c r="N366" t="s">
        <v>3623</v>
      </c>
      <c r="O366" t="s">
        <v>3624</v>
      </c>
      <c r="P366">
        <v>5</v>
      </c>
      <c r="Q366">
        <v>2</v>
      </c>
      <c r="R366" s="2">
        <v>0</v>
      </c>
    </row>
    <row r="367" spans="1:18">
      <c r="A367">
        <v>9068</v>
      </c>
      <c r="B367" t="s">
        <v>3618</v>
      </c>
      <c r="C367" s="1">
        <v>43647</v>
      </c>
      <c r="D367">
        <v>99485981</v>
      </c>
      <c r="E367">
        <v>55</v>
      </c>
      <c r="F367">
        <v>2</v>
      </c>
      <c r="G367" s="2">
        <v>73.53</v>
      </c>
      <c r="H367" s="2">
        <v>147.06</v>
      </c>
      <c r="I367" t="s">
        <v>3619</v>
      </c>
      <c r="J367" t="s">
        <v>3667</v>
      </c>
      <c r="K367" t="s">
        <v>3634</v>
      </c>
      <c r="L367">
        <v>6.16</v>
      </c>
      <c r="M367" t="s">
        <v>3622</v>
      </c>
      <c r="N367" t="s">
        <v>3623</v>
      </c>
      <c r="O367" t="s">
        <v>3642</v>
      </c>
      <c r="P367">
        <v>5</v>
      </c>
      <c r="Q367">
        <v>3</v>
      </c>
      <c r="R367" s="2">
        <v>147.06</v>
      </c>
    </row>
    <row r="368" spans="1:18">
      <c r="A368">
        <v>9469</v>
      </c>
      <c r="B368" t="s">
        <v>3618</v>
      </c>
      <c r="C368" s="1">
        <v>43648</v>
      </c>
      <c r="D368">
        <v>80575460</v>
      </c>
      <c r="E368">
        <v>80</v>
      </c>
      <c r="F368">
        <v>3</v>
      </c>
      <c r="G368" s="2">
        <v>77.64</v>
      </c>
      <c r="H368" s="2">
        <v>232.92</v>
      </c>
      <c r="I368" t="s">
        <v>3619</v>
      </c>
      <c r="J368" t="s">
        <v>3639</v>
      </c>
      <c r="K368" t="s">
        <v>3621</v>
      </c>
      <c r="L368">
        <v>2.84</v>
      </c>
      <c r="M368" t="s">
        <v>3631</v>
      </c>
      <c r="N368" t="s">
        <v>3638</v>
      </c>
      <c r="O368" t="s">
        <v>3664</v>
      </c>
      <c r="P368">
        <v>5</v>
      </c>
      <c r="Q368">
        <v>5</v>
      </c>
      <c r="R368" s="2">
        <v>232.92</v>
      </c>
    </row>
    <row r="369" spans="1:18">
      <c r="A369">
        <v>6786</v>
      </c>
      <c r="B369" t="s">
        <v>3618</v>
      </c>
      <c r="C369" s="1">
        <v>43649</v>
      </c>
      <c r="D369">
        <v>34916024</v>
      </c>
      <c r="E369">
        <v>65</v>
      </c>
      <c r="F369">
        <v>3</v>
      </c>
      <c r="G369" s="2">
        <v>38.950000000000003</v>
      </c>
      <c r="H369" s="2">
        <v>116.85</v>
      </c>
      <c r="I369" t="s">
        <v>3619</v>
      </c>
      <c r="J369" t="s">
        <v>3637</v>
      </c>
      <c r="K369" t="s">
        <v>3629</v>
      </c>
      <c r="L369">
        <v>7.97</v>
      </c>
      <c r="M369" t="s">
        <v>3622</v>
      </c>
      <c r="N369" t="s">
        <v>3626</v>
      </c>
      <c r="O369" t="s">
        <v>3646</v>
      </c>
      <c r="P369">
        <v>5</v>
      </c>
      <c r="Q369">
        <v>5</v>
      </c>
      <c r="R369" s="2">
        <v>116.85</v>
      </c>
    </row>
    <row r="370" spans="1:18">
      <c r="A370">
        <v>2722</v>
      </c>
      <c r="B370" t="s">
        <v>3627</v>
      </c>
      <c r="C370" s="1">
        <v>43649</v>
      </c>
      <c r="D370">
        <v>49511043</v>
      </c>
      <c r="E370">
        <v>1</v>
      </c>
      <c r="F370">
        <v>3</v>
      </c>
      <c r="G370" s="2">
        <v>81.91</v>
      </c>
      <c r="H370" s="2">
        <v>245.73</v>
      </c>
      <c r="I370" t="s">
        <v>3619</v>
      </c>
      <c r="J370" t="s">
        <v>3644</v>
      </c>
      <c r="K370" t="s">
        <v>3634</v>
      </c>
      <c r="L370">
        <v>6.19</v>
      </c>
      <c r="M370" t="s">
        <v>3622</v>
      </c>
      <c r="N370" t="s">
        <v>3623</v>
      </c>
      <c r="O370" t="s">
        <v>3624</v>
      </c>
      <c r="P370">
        <v>5</v>
      </c>
      <c r="Q370">
        <v>4</v>
      </c>
      <c r="R370" s="2">
        <v>245.73</v>
      </c>
    </row>
    <row r="371" spans="1:18">
      <c r="A371">
        <v>7951</v>
      </c>
      <c r="B371" t="s">
        <v>3627</v>
      </c>
      <c r="C371" s="1">
        <v>43649</v>
      </c>
      <c r="D371">
        <v>39272274</v>
      </c>
      <c r="E371">
        <v>90</v>
      </c>
      <c r="F371">
        <v>2</v>
      </c>
      <c r="G371" s="2">
        <v>21.51</v>
      </c>
      <c r="H371" s="2">
        <v>43.02</v>
      </c>
      <c r="I371" t="s">
        <v>3619</v>
      </c>
      <c r="J371" t="s">
        <v>3655</v>
      </c>
      <c r="K371" t="s">
        <v>3634</v>
      </c>
      <c r="L371">
        <v>0.6</v>
      </c>
      <c r="M371" t="s">
        <v>3631</v>
      </c>
      <c r="N371" t="s">
        <v>3638</v>
      </c>
      <c r="O371" t="s">
        <v>3624</v>
      </c>
      <c r="P371">
        <v>5</v>
      </c>
      <c r="Q371">
        <v>5</v>
      </c>
      <c r="R371" s="2">
        <v>43.02</v>
      </c>
    </row>
    <row r="372" spans="1:18">
      <c r="A372">
        <v>8432</v>
      </c>
      <c r="B372" t="s">
        <v>3618</v>
      </c>
      <c r="C372" s="1">
        <v>43650</v>
      </c>
      <c r="D372">
        <v>30299716</v>
      </c>
      <c r="E372">
        <v>83</v>
      </c>
      <c r="F372">
        <v>2</v>
      </c>
      <c r="G372" s="2">
        <v>1.22</v>
      </c>
      <c r="H372" s="2">
        <v>2.44</v>
      </c>
      <c r="I372" t="s">
        <v>3619</v>
      </c>
      <c r="J372" t="s">
        <v>3661</v>
      </c>
      <c r="K372" t="s">
        <v>3621</v>
      </c>
      <c r="L372">
        <v>4.4400000000000004</v>
      </c>
      <c r="M372" t="s">
        <v>3622</v>
      </c>
      <c r="N372" t="s">
        <v>3626</v>
      </c>
      <c r="O372" t="s">
        <v>3624</v>
      </c>
      <c r="P372">
        <v>5</v>
      </c>
      <c r="Q372">
        <v>4</v>
      </c>
      <c r="R372" s="2">
        <v>2.44</v>
      </c>
    </row>
    <row r="373" spans="1:18">
      <c r="A373">
        <v>6228</v>
      </c>
      <c r="B373" t="s">
        <v>3618</v>
      </c>
      <c r="C373" s="1">
        <v>43651</v>
      </c>
      <c r="D373">
        <v>22116936</v>
      </c>
      <c r="E373">
        <v>35</v>
      </c>
      <c r="F373">
        <v>2</v>
      </c>
      <c r="G373" s="2">
        <v>78.78</v>
      </c>
      <c r="H373" s="2">
        <v>157.56</v>
      </c>
      <c r="I373" t="s">
        <v>3619</v>
      </c>
      <c r="J373" t="s">
        <v>3657</v>
      </c>
      <c r="K373" t="s">
        <v>3634</v>
      </c>
      <c r="L373">
        <v>6.82</v>
      </c>
      <c r="M373" t="s">
        <v>3622</v>
      </c>
      <c r="N373" t="s">
        <v>3626</v>
      </c>
      <c r="O373" t="s">
        <v>3624</v>
      </c>
      <c r="P373">
        <v>3</v>
      </c>
      <c r="Q373">
        <v>4</v>
      </c>
      <c r="R373" s="2">
        <v>157.56</v>
      </c>
    </row>
    <row r="374" spans="1:18">
      <c r="A374">
        <v>1376</v>
      </c>
      <c r="B374" t="s">
        <v>3627</v>
      </c>
      <c r="C374" s="1">
        <v>43651</v>
      </c>
      <c r="D374">
        <v>91548135</v>
      </c>
      <c r="E374">
        <v>27</v>
      </c>
      <c r="F374">
        <v>3</v>
      </c>
      <c r="G374" s="2">
        <v>72.930000000000007</v>
      </c>
      <c r="H374" s="2">
        <v>218.79</v>
      </c>
      <c r="I374" t="s">
        <v>3619</v>
      </c>
      <c r="J374" t="s">
        <v>3639</v>
      </c>
      <c r="K374" t="s">
        <v>3634</v>
      </c>
      <c r="L374">
        <v>0.11</v>
      </c>
      <c r="M374" t="s">
        <v>3622</v>
      </c>
      <c r="N374" t="s">
        <v>3623</v>
      </c>
      <c r="O374" t="s">
        <v>3624</v>
      </c>
      <c r="P374">
        <v>3</v>
      </c>
      <c r="Q374">
        <v>5</v>
      </c>
      <c r="R374" s="2">
        <v>218.79</v>
      </c>
    </row>
    <row r="375" spans="1:18">
      <c r="A375">
        <v>2651</v>
      </c>
      <c r="B375" t="s">
        <v>3627</v>
      </c>
      <c r="C375" s="1">
        <v>43651</v>
      </c>
      <c r="D375">
        <v>49000923</v>
      </c>
      <c r="E375">
        <v>37</v>
      </c>
      <c r="F375">
        <v>3</v>
      </c>
      <c r="G375" s="2">
        <v>11.5</v>
      </c>
      <c r="H375" s="2">
        <v>34.5</v>
      </c>
      <c r="I375" t="s">
        <v>3619</v>
      </c>
      <c r="J375" t="s">
        <v>3628</v>
      </c>
      <c r="K375" t="s">
        <v>3629</v>
      </c>
      <c r="L375">
        <v>5.3</v>
      </c>
      <c r="M375" t="s">
        <v>3631</v>
      </c>
      <c r="N375" t="s">
        <v>3632</v>
      </c>
      <c r="O375" t="s">
        <v>3647</v>
      </c>
      <c r="P375">
        <v>5</v>
      </c>
      <c r="Q375">
        <v>5</v>
      </c>
      <c r="R375" s="2">
        <v>34.5</v>
      </c>
    </row>
    <row r="376" spans="1:18">
      <c r="A376">
        <v>9917</v>
      </c>
      <c r="B376" t="s">
        <v>3627</v>
      </c>
      <c r="C376" s="1">
        <v>43652</v>
      </c>
      <c r="D376">
        <v>48488186</v>
      </c>
      <c r="E376">
        <v>48</v>
      </c>
      <c r="F376">
        <v>2</v>
      </c>
      <c r="G376" s="2">
        <v>31.26</v>
      </c>
      <c r="H376" s="2">
        <v>62.52</v>
      </c>
      <c r="I376" t="s">
        <v>3619</v>
      </c>
      <c r="J376" t="s">
        <v>3641</v>
      </c>
      <c r="K376" t="s">
        <v>3634</v>
      </c>
      <c r="L376">
        <v>2</v>
      </c>
      <c r="M376" t="s">
        <v>3622</v>
      </c>
      <c r="N376" t="s">
        <v>3623</v>
      </c>
      <c r="O376" t="s">
        <v>3624</v>
      </c>
      <c r="P376">
        <v>3</v>
      </c>
      <c r="Q376">
        <v>5</v>
      </c>
      <c r="R376" s="2">
        <v>62.52</v>
      </c>
    </row>
    <row r="377" spans="1:18">
      <c r="A377">
        <v>6374</v>
      </c>
      <c r="B377" t="s">
        <v>3627</v>
      </c>
      <c r="C377" s="1">
        <v>43653</v>
      </c>
      <c r="D377">
        <v>96706827</v>
      </c>
      <c r="E377">
        <v>31</v>
      </c>
      <c r="F377">
        <v>2</v>
      </c>
      <c r="G377" s="2">
        <v>43.5</v>
      </c>
      <c r="H377" s="2">
        <v>87</v>
      </c>
      <c r="I377" t="s">
        <v>3619</v>
      </c>
      <c r="J377" t="s">
        <v>3639</v>
      </c>
      <c r="K377" t="s">
        <v>3634</v>
      </c>
      <c r="L377">
        <v>7.33</v>
      </c>
      <c r="M377" t="s">
        <v>3622</v>
      </c>
      <c r="N377" t="s">
        <v>3626</v>
      </c>
      <c r="O377" t="s">
        <v>3646</v>
      </c>
      <c r="P377">
        <v>4</v>
      </c>
      <c r="Q377">
        <v>5</v>
      </c>
      <c r="R377" s="2">
        <v>87</v>
      </c>
    </row>
    <row r="378" spans="1:18">
      <c r="A378">
        <v>3868</v>
      </c>
      <c r="B378" t="s">
        <v>3627</v>
      </c>
      <c r="C378" s="1">
        <v>43653</v>
      </c>
      <c r="D378">
        <v>62354184</v>
      </c>
      <c r="E378">
        <v>46</v>
      </c>
      <c r="F378">
        <v>3</v>
      </c>
      <c r="G378" s="2">
        <v>9.8800000000000008</v>
      </c>
      <c r="H378" s="2">
        <v>29.64</v>
      </c>
      <c r="I378" t="s">
        <v>3619</v>
      </c>
      <c r="J378" t="s">
        <v>3639</v>
      </c>
      <c r="K378" t="s">
        <v>3621</v>
      </c>
      <c r="L378">
        <v>2.31</v>
      </c>
      <c r="M378" t="s">
        <v>3622</v>
      </c>
      <c r="N378" t="s">
        <v>3623</v>
      </c>
      <c r="O378" t="s">
        <v>3624</v>
      </c>
      <c r="P378">
        <v>5</v>
      </c>
      <c r="Q378">
        <v>4</v>
      </c>
      <c r="R378" s="2">
        <v>29.64</v>
      </c>
    </row>
    <row r="379" spans="1:18">
      <c r="A379">
        <v>1361</v>
      </c>
      <c r="B379" t="s">
        <v>3627</v>
      </c>
      <c r="C379" s="1">
        <v>43654</v>
      </c>
      <c r="D379">
        <v>85299368</v>
      </c>
      <c r="E379">
        <v>67</v>
      </c>
      <c r="F379">
        <v>1</v>
      </c>
      <c r="G379" s="2">
        <v>17.22</v>
      </c>
      <c r="H379" s="2">
        <v>17.22</v>
      </c>
      <c r="I379" t="s">
        <v>3619</v>
      </c>
      <c r="J379" t="s">
        <v>3655</v>
      </c>
      <c r="K379" t="s">
        <v>3621</v>
      </c>
      <c r="L379">
        <v>4.63</v>
      </c>
      <c r="M379" t="s">
        <v>3631</v>
      </c>
      <c r="N379" t="s">
        <v>3638</v>
      </c>
      <c r="O379" t="s">
        <v>3647</v>
      </c>
      <c r="P379">
        <v>4</v>
      </c>
      <c r="Q379">
        <v>5</v>
      </c>
      <c r="R379" s="2">
        <v>17.22</v>
      </c>
    </row>
    <row r="380" spans="1:18">
      <c r="A380">
        <v>5744</v>
      </c>
      <c r="B380" t="s">
        <v>3627</v>
      </c>
      <c r="C380" s="1">
        <v>43655</v>
      </c>
      <c r="D380">
        <v>89168167</v>
      </c>
      <c r="E380">
        <v>76</v>
      </c>
      <c r="F380">
        <v>1</v>
      </c>
      <c r="G380" s="2">
        <v>76.67</v>
      </c>
      <c r="H380" s="2">
        <v>76.67</v>
      </c>
      <c r="I380" t="s">
        <v>3645</v>
      </c>
      <c r="J380" t="s">
        <v>3648</v>
      </c>
      <c r="K380" t="s">
        <v>3621</v>
      </c>
      <c r="L380">
        <v>7.13</v>
      </c>
      <c r="M380" t="s">
        <v>3622</v>
      </c>
      <c r="N380" t="s">
        <v>3623</v>
      </c>
      <c r="O380" t="s">
        <v>3624</v>
      </c>
      <c r="P380">
        <v>5</v>
      </c>
      <c r="Q380">
        <v>4</v>
      </c>
      <c r="R380" s="2">
        <v>0</v>
      </c>
    </row>
    <row r="381" spans="1:18">
      <c r="A381">
        <v>9260</v>
      </c>
      <c r="B381" t="s">
        <v>3618</v>
      </c>
      <c r="C381" s="1">
        <v>43655</v>
      </c>
      <c r="D381">
        <v>91242131</v>
      </c>
      <c r="E381">
        <v>84</v>
      </c>
      <c r="F381">
        <v>1</v>
      </c>
      <c r="G381" s="2">
        <v>32.880000000000003</v>
      </c>
      <c r="H381" s="2">
        <v>32.880000000000003</v>
      </c>
      <c r="I381" t="s">
        <v>3619</v>
      </c>
      <c r="J381" t="s">
        <v>3637</v>
      </c>
      <c r="K381" t="s">
        <v>3634</v>
      </c>
      <c r="L381">
        <v>0.35</v>
      </c>
      <c r="M381" t="s">
        <v>3622</v>
      </c>
      <c r="N381" t="s">
        <v>3626</v>
      </c>
      <c r="O381" t="s">
        <v>3624</v>
      </c>
      <c r="P381">
        <v>5</v>
      </c>
      <c r="Q381">
        <v>5</v>
      </c>
      <c r="R381" s="2">
        <v>32.880000000000003</v>
      </c>
    </row>
    <row r="382" spans="1:18">
      <c r="A382">
        <v>9441</v>
      </c>
      <c r="B382" t="s">
        <v>3627</v>
      </c>
      <c r="C382" s="1">
        <v>43656</v>
      </c>
      <c r="D382">
        <v>73968893</v>
      </c>
      <c r="E382">
        <v>77</v>
      </c>
      <c r="F382">
        <v>2</v>
      </c>
      <c r="G382" s="2">
        <v>20.399999999999999</v>
      </c>
      <c r="H382" s="2">
        <v>40.799999999999997</v>
      </c>
      <c r="I382" t="s">
        <v>3619</v>
      </c>
      <c r="J382" t="s">
        <v>3658</v>
      </c>
      <c r="K382" t="s">
        <v>3634</v>
      </c>
      <c r="L382">
        <v>8.7899999999999991</v>
      </c>
      <c r="M382" t="s">
        <v>3622</v>
      </c>
      <c r="N382" t="s">
        <v>3623</v>
      </c>
      <c r="O382" t="s">
        <v>3624</v>
      </c>
      <c r="P382">
        <v>4</v>
      </c>
      <c r="Q382">
        <v>3</v>
      </c>
      <c r="R382" s="2">
        <v>40.799999999999997</v>
      </c>
    </row>
    <row r="383" spans="1:18">
      <c r="A383">
        <v>5503</v>
      </c>
      <c r="B383" t="s">
        <v>3627</v>
      </c>
      <c r="C383" s="1">
        <v>43656</v>
      </c>
      <c r="D383">
        <v>44326852</v>
      </c>
      <c r="E383">
        <v>62</v>
      </c>
      <c r="F383">
        <v>1</v>
      </c>
      <c r="G383" s="2">
        <v>81.459999999999994</v>
      </c>
      <c r="H383" s="2">
        <v>81.459999999999994</v>
      </c>
      <c r="I383" t="s">
        <v>3619</v>
      </c>
      <c r="J383" t="s">
        <v>3628</v>
      </c>
      <c r="K383" t="s">
        <v>3621</v>
      </c>
      <c r="L383">
        <v>2.2999999999999998</v>
      </c>
      <c r="M383" t="s">
        <v>3631</v>
      </c>
      <c r="N383" t="s">
        <v>3632</v>
      </c>
      <c r="O383" t="s">
        <v>3624</v>
      </c>
      <c r="P383">
        <v>4</v>
      </c>
      <c r="Q383">
        <v>5</v>
      </c>
      <c r="R383" s="2">
        <v>81.459999999999994</v>
      </c>
    </row>
    <row r="384" spans="1:18">
      <c r="A384">
        <v>1901</v>
      </c>
      <c r="B384" t="s">
        <v>3618</v>
      </c>
      <c r="C384" s="1">
        <v>43657</v>
      </c>
      <c r="D384">
        <v>83789168</v>
      </c>
      <c r="E384">
        <v>81</v>
      </c>
      <c r="F384">
        <v>3</v>
      </c>
      <c r="G384" s="2">
        <v>52.96</v>
      </c>
      <c r="H384" s="2">
        <v>158.88</v>
      </c>
      <c r="I384" t="s">
        <v>3619</v>
      </c>
      <c r="J384" t="s">
        <v>3644</v>
      </c>
      <c r="K384" t="s">
        <v>3634</v>
      </c>
      <c r="L384">
        <v>2.41</v>
      </c>
      <c r="M384" t="s">
        <v>3622</v>
      </c>
      <c r="N384" t="s">
        <v>3623</v>
      </c>
      <c r="O384" t="s">
        <v>3642</v>
      </c>
      <c r="P384">
        <v>5</v>
      </c>
      <c r="Q384">
        <v>5</v>
      </c>
      <c r="R384" s="2">
        <v>158.88</v>
      </c>
    </row>
    <row r="385" spans="1:18">
      <c r="A385">
        <v>4504</v>
      </c>
      <c r="B385" t="s">
        <v>3627</v>
      </c>
      <c r="C385" s="1">
        <v>43658</v>
      </c>
      <c r="D385">
        <v>16949679</v>
      </c>
      <c r="E385">
        <v>60</v>
      </c>
      <c r="F385">
        <v>3</v>
      </c>
      <c r="G385" s="2">
        <v>91.28</v>
      </c>
      <c r="H385" s="2">
        <v>273.83999999999997</v>
      </c>
      <c r="I385" t="s">
        <v>3625</v>
      </c>
      <c r="J385" t="s">
        <v>3654</v>
      </c>
      <c r="K385" t="s">
        <v>3621</v>
      </c>
      <c r="L385">
        <v>5.93</v>
      </c>
      <c r="M385" t="s">
        <v>3622</v>
      </c>
      <c r="N385" t="s">
        <v>3623</v>
      </c>
      <c r="O385" t="s">
        <v>3642</v>
      </c>
      <c r="P385">
        <v>4</v>
      </c>
      <c r="Q385">
        <v>3</v>
      </c>
      <c r="R385" s="2">
        <v>0</v>
      </c>
    </row>
    <row r="386" spans="1:18">
      <c r="A386">
        <v>5823</v>
      </c>
      <c r="B386" t="s">
        <v>3627</v>
      </c>
      <c r="C386" s="1">
        <v>43658</v>
      </c>
      <c r="D386">
        <v>33033509</v>
      </c>
      <c r="E386">
        <v>78</v>
      </c>
      <c r="F386">
        <v>3</v>
      </c>
      <c r="G386" s="2">
        <v>19.66</v>
      </c>
      <c r="H386" s="2">
        <v>58.98</v>
      </c>
      <c r="I386" t="s">
        <v>3619</v>
      </c>
      <c r="J386" t="s">
        <v>3658</v>
      </c>
      <c r="K386" t="s">
        <v>3621</v>
      </c>
      <c r="L386">
        <v>0.66</v>
      </c>
      <c r="M386" t="s">
        <v>3622</v>
      </c>
      <c r="N386" t="s">
        <v>3626</v>
      </c>
      <c r="O386" t="s">
        <v>3624</v>
      </c>
      <c r="P386">
        <v>5</v>
      </c>
      <c r="Q386">
        <v>2</v>
      </c>
      <c r="R386" s="2">
        <v>58.98</v>
      </c>
    </row>
    <row r="387" spans="1:18">
      <c r="A387">
        <v>9027</v>
      </c>
      <c r="B387" t="s">
        <v>3627</v>
      </c>
      <c r="C387" s="1">
        <v>43659</v>
      </c>
      <c r="D387">
        <v>40887410</v>
      </c>
      <c r="E387">
        <v>90</v>
      </c>
      <c r="F387">
        <v>2</v>
      </c>
      <c r="G387" s="2">
        <v>21.51</v>
      </c>
      <c r="H387" s="2">
        <v>43.02</v>
      </c>
      <c r="I387" t="s">
        <v>3619</v>
      </c>
      <c r="J387" t="s">
        <v>3648</v>
      </c>
      <c r="K387" t="s">
        <v>3629</v>
      </c>
      <c r="L387">
        <v>2.83</v>
      </c>
      <c r="M387" t="s">
        <v>3622</v>
      </c>
      <c r="N387" t="s">
        <v>3623</v>
      </c>
      <c r="O387" t="s">
        <v>3624</v>
      </c>
      <c r="P387">
        <v>4</v>
      </c>
      <c r="Q387">
        <v>4</v>
      </c>
      <c r="R387" s="2">
        <v>43.02</v>
      </c>
    </row>
    <row r="388" spans="1:18">
      <c r="A388">
        <v>3489</v>
      </c>
      <c r="B388" t="s">
        <v>3627</v>
      </c>
      <c r="C388" s="1">
        <v>43659</v>
      </c>
      <c r="D388">
        <v>83216116</v>
      </c>
      <c r="E388">
        <v>18</v>
      </c>
      <c r="F388">
        <v>2</v>
      </c>
      <c r="G388" s="2">
        <v>1.97</v>
      </c>
      <c r="H388" s="2">
        <v>3.94</v>
      </c>
      <c r="I388" t="s">
        <v>3640</v>
      </c>
      <c r="J388" t="s">
        <v>3659</v>
      </c>
      <c r="K388" t="s">
        <v>3621</v>
      </c>
      <c r="L388">
        <v>3.52</v>
      </c>
      <c r="M388" t="s">
        <v>3622</v>
      </c>
      <c r="N388" t="s">
        <v>3623</v>
      </c>
      <c r="O388" t="s">
        <v>3624</v>
      </c>
      <c r="P388">
        <v>5</v>
      </c>
      <c r="Q388">
        <v>5</v>
      </c>
      <c r="R388" s="2">
        <v>0</v>
      </c>
    </row>
    <row r="389" spans="1:18">
      <c r="A389">
        <v>4977</v>
      </c>
      <c r="B389" t="s">
        <v>3627</v>
      </c>
      <c r="C389" s="1">
        <v>43660</v>
      </c>
      <c r="D389">
        <v>70612101</v>
      </c>
      <c r="E389">
        <v>31</v>
      </c>
      <c r="F389">
        <v>1</v>
      </c>
      <c r="G389" s="2">
        <v>43.5</v>
      </c>
      <c r="H389" s="2">
        <v>43.5</v>
      </c>
      <c r="I389" t="s">
        <v>3625</v>
      </c>
      <c r="J389" t="s">
        <v>3641</v>
      </c>
      <c r="K389" t="s">
        <v>3629</v>
      </c>
      <c r="L389">
        <v>1.54</v>
      </c>
      <c r="M389" t="s">
        <v>3622</v>
      </c>
      <c r="N389" t="s">
        <v>3626</v>
      </c>
      <c r="O389" t="s">
        <v>3624</v>
      </c>
      <c r="P389">
        <v>3</v>
      </c>
      <c r="Q389">
        <v>4</v>
      </c>
      <c r="R389" s="2">
        <v>0</v>
      </c>
    </row>
    <row r="390" spans="1:18">
      <c r="A390">
        <v>5462</v>
      </c>
      <c r="B390" t="s">
        <v>3627</v>
      </c>
      <c r="C390" s="1">
        <v>43661</v>
      </c>
      <c r="D390">
        <v>93384754</v>
      </c>
      <c r="E390">
        <v>84</v>
      </c>
      <c r="F390">
        <v>2</v>
      </c>
      <c r="G390" s="2">
        <v>32.880000000000003</v>
      </c>
      <c r="H390" s="2">
        <v>65.760000000000005</v>
      </c>
      <c r="I390" t="s">
        <v>3619</v>
      </c>
      <c r="J390" t="s">
        <v>3659</v>
      </c>
      <c r="K390" t="s">
        <v>3634</v>
      </c>
      <c r="L390">
        <v>2.23</v>
      </c>
      <c r="M390" t="s">
        <v>3622</v>
      </c>
      <c r="N390" t="s">
        <v>3623</v>
      </c>
      <c r="O390" t="s">
        <v>3624</v>
      </c>
      <c r="P390">
        <v>3</v>
      </c>
      <c r="Q390">
        <v>4</v>
      </c>
      <c r="R390" s="2">
        <v>65.760000000000005</v>
      </c>
    </row>
    <row r="391" spans="1:18">
      <c r="A391">
        <v>2913</v>
      </c>
      <c r="B391" t="s">
        <v>3627</v>
      </c>
      <c r="C391" s="1">
        <v>43661</v>
      </c>
      <c r="D391">
        <v>47457036</v>
      </c>
      <c r="E391">
        <v>89</v>
      </c>
      <c r="F391">
        <v>2</v>
      </c>
      <c r="G391" s="2">
        <v>37.61</v>
      </c>
      <c r="H391" s="2">
        <v>75.22</v>
      </c>
      <c r="I391" t="s">
        <v>3619</v>
      </c>
      <c r="J391" t="s">
        <v>3662</v>
      </c>
      <c r="K391" t="s">
        <v>3634</v>
      </c>
      <c r="L391">
        <v>6.78</v>
      </c>
      <c r="M391" t="s">
        <v>3631</v>
      </c>
      <c r="N391" t="s">
        <v>3632</v>
      </c>
      <c r="O391" t="s">
        <v>3647</v>
      </c>
      <c r="P391">
        <v>5</v>
      </c>
      <c r="Q391">
        <v>3</v>
      </c>
      <c r="R391" s="2">
        <v>75.22</v>
      </c>
    </row>
    <row r="392" spans="1:18">
      <c r="A392">
        <v>8393</v>
      </c>
      <c r="B392" t="s">
        <v>3627</v>
      </c>
      <c r="C392" s="1">
        <v>43662</v>
      </c>
      <c r="D392">
        <v>90888815</v>
      </c>
      <c r="E392">
        <v>8</v>
      </c>
      <c r="F392">
        <v>1</v>
      </c>
      <c r="G392" s="2">
        <v>67.180000000000007</v>
      </c>
      <c r="H392" s="2">
        <v>67.180000000000007</v>
      </c>
      <c r="I392" t="s">
        <v>3619</v>
      </c>
      <c r="J392" t="s">
        <v>3656</v>
      </c>
      <c r="K392" t="s">
        <v>3629</v>
      </c>
      <c r="L392">
        <v>4.66</v>
      </c>
      <c r="M392" t="s">
        <v>3631</v>
      </c>
      <c r="N392" t="s">
        <v>3632</v>
      </c>
      <c r="O392" t="s">
        <v>3647</v>
      </c>
      <c r="P392">
        <v>5</v>
      </c>
      <c r="Q392">
        <v>3</v>
      </c>
      <c r="R392" s="2">
        <v>67.180000000000007</v>
      </c>
    </row>
    <row r="393" spans="1:18">
      <c r="A393">
        <v>7569</v>
      </c>
      <c r="B393" t="s">
        <v>3627</v>
      </c>
      <c r="C393" s="1">
        <v>43662</v>
      </c>
      <c r="D393">
        <v>29778870</v>
      </c>
      <c r="E393">
        <v>71</v>
      </c>
      <c r="F393">
        <v>3</v>
      </c>
      <c r="G393" s="2">
        <v>57.53</v>
      </c>
      <c r="H393" s="2">
        <v>172.59</v>
      </c>
      <c r="I393" t="s">
        <v>3619</v>
      </c>
      <c r="J393" t="s">
        <v>3628</v>
      </c>
      <c r="K393" t="s">
        <v>3621</v>
      </c>
      <c r="L393">
        <v>2.29</v>
      </c>
      <c r="M393" t="s">
        <v>3622</v>
      </c>
      <c r="N393" t="s">
        <v>3623</v>
      </c>
      <c r="O393" t="s">
        <v>3624</v>
      </c>
      <c r="P393">
        <v>5</v>
      </c>
      <c r="Q393">
        <v>5</v>
      </c>
      <c r="R393" s="2">
        <v>172.59</v>
      </c>
    </row>
    <row r="394" spans="1:18">
      <c r="A394">
        <v>9189</v>
      </c>
      <c r="B394" t="s">
        <v>3627</v>
      </c>
      <c r="C394" s="1">
        <v>43662</v>
      </c>
      <c r="D394">
        <v>87054572</v>
      </c>
      <c r="E394">
        <v>90</v>
      </c>
      <c r="F394">
        <v>2</v>
      </c>
      <c r="G394" s="2">
        <v>21.51</v>
      </c>
      <c r="H394" s="2">
        <v>43.02</v>
      </c>
      <c r="I394" t="s">
        <v>3619</v>
      </c>
      <c r="J394" t="s">
        <v>3650</v>
      </c>
      <c r="K394" t="s">
        <v>3621</v>
      </c>
      <c r="L394">
        <v>9.57</v>
      </c>
      <c r="M394" t="s">
        <v>3622</v>
      </c>
      <c r="N394" t="s">
        <v>3623</v>
      </c>
      <c r="O394" t="s">
        <v>3624</v>
      </c>
      <c r="P394">
        <v>4</v>
      </c>
      <c r="Q394">
        <v>3</v>
      </c>
      <c r="R394" s="2">
        <v>43.02</v>
      </c>
    </row>
    <row r="395" spans="1:18">
      <c r="A395">
        <v>4370</v>
      </c>
      <c r="B395" t="s">
        <v>3627</v>
      </c>
      <c r="C395" s="1">
        <v>43663</v>
      </c>
      <c r="D395">
        <v>28746523</v>
      </c>
      <c r="E395">
        <v>39</v>
      </c>
      <c r="F395">
        <v>1</v>
      </c>
      <c r="G395" s="2">
        <v>41.61</v>
      </c>
      <c r="H395" s="2">
        <v>41.61</v>
      </c>
      <c r="I395" t="s">
        <v>3619</v>
      </c>
      <c r="J395" t="s">
        <v>3641</v>
      </c>
      <c r="K395" t="s">
        <v>3634</v>
      </c>
      <c r="L395">
        <v>5.05</v>
      </c>
      <c r="M395" t="s">
        <v>3622</v>
      </c>
      <c r="N395" t="s">
        <v>3626</v>
      </c>
      <c r="O395" t="s">
        <v>3624</v>
      </c>
      <c r="P395">
        <v>3</v>
      </c>
      <c r="Q395">
        <v>3</v>
      </c>
      <c r="R395" s="2">
        <v>41.61</v>
      </c>
    </row>
    <row r="396" spans="1:18">
      <c r="A396">
        <v>6826</v>
      </c>
      <c r="B396" t="s">
        <v>3627</v>
      </c>
      <c r="C396" s="1">
        <v>43663</v>
      </c>
      <c r="D396">
        <v>65210763</v>
      </c>
      <c r="E396">
        <v>32</v>
      </c>
      <c r="F396">
        <v>1</v>
      </c>
      <c r="G396" s="2">
        <v>91.37</v>
      </c>
      <c r="H396" s="2">
        <v>91.37</v>
      </c>
      <c r="I396" t="s">
        <v>3619</v>
      </c>
      <c r="J396" t="s">
        <v>3641</v>
      </c>
      <c r="K396" t="s">
        <v>3634</v>
      </c>
      <c r="L396">
        <v>7.46</v>
      </c>
      <c r="M396" t="s">
        <v>3622</v>
      </c>
      <c r="N396" t="s">
        <v>3623</v>
      </c>
      <c r="O396" t="s">
        <v>3642</v>
      </c>
      <c r="P396">
        <v>4</v>
      </c>
      <c r="Q396">
        <v>5</v>
      </c>
      <c r="R396" s="2">
        <v>91.37</v>
      </c>
    </row>
    <row r="397" spans="1:18">
      <c r="A397">
        <v>3869</v>
      </c>
      <c r="B397" t="s">
        <v>3618</v>
      </c>
      <c r="C397" s="1">
        <v>43663</v>
      </c>
      <c r="D397">
        <v>49794888</v>
      </c>
      <c r="E397">
        <v>31</v>
      </c>
      <c r="F397">
        <v>2</v>
      </c>
      <c r="G397" s="2">
        <v>43.5</v>
      </c>
      <c r="H397" s="2">
        <v>87</v>
      </c>
      <c r="I397" t="s">
        <v>3619</v>
      </c>
      <c r="J397" t="s">
        <v>3620</v>
      </c>
      <c r="K397" t="s">
        <v>3634</v>
      </c>
      <c r="L397">
        <v>1.52</v>
      </c>
      <c r="M397" t="s">
        <v>3622</v>
      </c>
      <c r="N397" t="s">
        <v>3626</v>
      </c>
      <c r="O397" t="s">
        <v>3624</v>
      </c>
      <c r="P397">
        <v>5</v>
      </c>
      <c r="Q397">
        <v>4</v>
      </c>
      <c r="R397" s="2">
        <v>87</v>
      </c>
    </row>
    <row r="398" spans="1:18">
      <c r="A398">
        <v>9901</v>
      </c>
      <c r="B398" t="s">
        <v>3627</v>
      </c>
      <c r="C398" s="1">
        <v>43663</v>
      </c>
      <c r="D398">
        <v>73403794</v>
      </c>
      <c r="E398">
        <v>18</v>
      </c>
      <c r="F398">
        <v>1</v>
      </c>
      <c r="G398" s="2">
        <v>1.97</v>
      </c>
      <c r="H398" s="2">
        <v>1.97</v>
      </c>
      <c r="I398" t="s">
        <v>3619</v>
      </c>
      <c r="J398" t="s">
        <v>3637</v>
      </c>
      <c r="K398" t="s">
        <v>3621</v>
      </c>
      <c r="L398">
        <v>6.89</v>
      </c>
      <c r="M398" t="s">
        <v>3622</v>
      </c>
      <c r="N398" t="s">
        <v>3626</v>
      </c>
      <c r="O398" t="s">
        <v>3624</v>
      </c>
      <c r="P398">
        <v>5</v>
      </c>
      <c r="Q398">
        <v>5</v>
      </c>
      <c r="R398" s="2">
        <v>1.97</v>
      </c>
    </row>
    <row r="399" spans="1:18">
      <c r="A399">
        <v>5791</v>
      </c>
      <c r="B399" t="s">
        <v>3627</v>
      </c>
      <c r="C399" s="1">
        <v>43664</v>
      </c>
      <c r="D399">
        <v>63424332</v>
      </c>
      <c r="E399">
        <v>54</v>
      </c>
      <c r="F399">
        <v>3</v>
      </c>
      <c r="G399" s="2">
        <v>90.78</v>
      </c>
      <c r="H399" s="2">
        <v>272.33999999999997</v>
      </c>
      <c r="I399" t="s">
        <v>3625</v>
      </c>
      <c r="J399" t="s">
        <v>3655</v>
      </c>
      <c r="K399" t="s">
        <v>3621</v>
      </c>
      <c r="L399">
        <v>8.43</v>
      </c>
      <c r="M399" t="s">
        <v>3622</v>
      </c>
      <c r="N399" t="s">
        <v>3626</v>
      </c>
      <c r="O399" t="s">
        <v>3624</v>
      </c>
      <c r="P399">
        <v>4</v>
      </c>
      <c r="Q399">
        <v>5</v>
      </c>
      <c r="R399" s="2">
        <v>0</v>
      </c>
    </row>
    <row r="400" spans="1:18">
      <c r="A400">
        <v>7777</v>
      </c>
      <c r="B400" t="s">
        <v>3627</v>
      </c>
      <c r="C400" s="1">
        <v>43664</v>
      </c>
      <c r="D400">
        <v>94884618</v>
      </c>
      <c r="E400">
        <v>35</v>
      </c>
      <c r="F400">
        <v>2</v>
      </c>
      <c r="G400" s="2">
        <v>78.78</v>
      </c>
      <c r="H400" s="2">
        <v>157.56</v>
      </c>
      <c r="I400" t="s">
        <v>3645</v>
      </c>
      <c r="J400" t="s">
        <v>3643</v>
      </c>
      <c r="K400" t="s">
        <v>3629</v>
      </c>
      <c r="L400">
        <v>3.8</v>
      </c>
      <c r="M400" t="s">
        <v>3622</v>
      </c>
      <c r="N400" t="s">
        <v>3626</v>
      </c>
      <c r="O400" t="s">
        <v>3624</v>
      </c>
      <c r="P400">
        <v>5</v>
      </c>
      <c r="Q400">
        <v>2</v>
      </c>
      <c r="R400" s="2">
        <v>0</v>
      </c>
    </row>
    <row r="401" spans="1:18">
      <c r="A401">
        <v>8785</v>
      </c>
      <c r="B401" t="s">
        <v>3627</v>
      </c>
      <c r="C401" s="1">
        <v>43665</v>
      </c>
      <c r="D401">
        <v>95845216</v>
      </c>
      <c r="E401">
        <v>94</v>
      </c>
      <c r="F401">
        <v>2</v>
      </c>
      <c r="G401" s="2">
        <v>17.63</v>
      </c>
      <c r="H401" s="2">
        <v>35.26</v>
      </c>
      <c r="I401" t="s">
        <v>3619</v>
      </c>
      <c r="J401" t="s">
        <v>3636</v>
      </c>
      <c r="K401" t="s">
        <v>3629</v>
      </c>
      <c r="L401">
        <v>9.5</v>
      </c>
      <c r="M401" t="s">
        <v>3622</v>
      </c>
      <c r="N401" t="s">
        <v>3626</v>
      </c>
      <c r="O401" t="s">
        <v>3624</v>
      </c>
      <c r="P401">
        <v>5</v>
      </c>
      <c r="Q401">
        <v>5</v>
      </c>
      <c r="R401" s="2">
        <v>35.26</v>
      </c>
    </row>
    <row r="402" spans="1:18">
      <c r="A402">
        <v>6993</v>
      </c>
      <c r="B402" t="s">
        <v>3627</v>
      </c>
      <c r="C402" s="1">
        <v>43665</v>
      </c>
      <c r="D402">
        <v>75006132</v>
      </c>
      <c r="E402">
        <v>49</v>
      </c>
      <c r="F402">
        <v>3</v>
      </c>
      <c r="G402" s="2">
        <v>99.72</v>
      </c>
      <c r="H402" s="2">
        <v>299.16000000000003</v>
      </c>
      <c r="I402" t="s">
        <v>3645</v>
      </c>
      <c r="J402" t="s">
        <v>3620</v>
      </c>
      <c r="K402" t="s">
        <v>3621</v>
      </c>
      <c r="L402">
        <v>9.68</v>
      </c>
      <c r="M402" t="s">
        <v>3622</v>
      </c>
      <c r="N402" t="s">
        <v>3626</v>
      </c>
      <c r="O402" t="s">
        <v>3624</v>
      </c>
      <c r="P402">
        <v>5</v>
      </c>
      <c r="Q402">
        <v>3</v>
      </c>
      <c r="R402" s="2">
        <v>0</v>
      </c>
    </row>
    <row r="403" spans="1:18">
      <c r="A403">
        <v>3557</v>
      </c>
      <c r="B403" t="s">
        <v>3618</v>
      </c>
      <c r="C403" s="1">
        <v>43666</v>
      </c>
      <c r="D403">
        <v>69784585</v>
      </c>
      <c r="E403">
        <v>14</v>
      </c>
      <c r="F403">
        <v>3</v>
      </c>
      <c r="G403" s="2">
        <v>89.76</v>
      </c>
      <c r="H403" s="2">
        <v>269.27999999999997</v>
      </c>
      <c r="I403" t="s">
        <v>3645</v>
      </c>
      <c r="J403" t="s">
        <v>3639</v>
      </c>
      <c r="K403" t="s">
        <v>3621</v>
      </c>
      <c r="L403">
        <v>8.36</v>
      </c>
      <c r="M403" t="s">
        <v>3622</v>
      </c>
      <c r="N403" t="s">
        <v>3623</v>
      </c>
      <c r="O403" t="s">
        <v>3624</v>
      </c>
      <c r="P403">
        <v>2</v>
      </c>
      <c r="Q403">
        <v>3</v>
      </c>
      <c r="R403" s="2">
        <v>0</v>
      </c>
    </row>
    <row r="404" spans="1:18">
      <c r="A404">
        <v>5587</v>
      </c>
      <c r="B404" t="s">
        <v>3627</v>
      </c>
      <c r="C404" s="1">
        <v>43666</v>
      </c>
      <c r="D404">
        <v>75268179</v>
      </c>
      <c r="E404">
        <v>44</v>
      </c>
      <c r="F404">
        <v>3</v>
      </c>
      <c r="G404" s="2">
        <v>52.78</v>
      </c>
      <c r="H404" s="2">
        <v>158.34</v>
      </c>
      <c r="I404" t="s">
        <v>3625</v>
      </c>
      <c r="J404" t="s">
        <v>3628</v>
      </c>
      <c r="K404" t="s">
        <v>3621</v>
      </c>
      <c r="L404">
        <v>4.09</v>
      </c>
      <c r="M404" t="s">
        <v>3631</v>
      </c>
      <c r="N404" t="s">
        <v>3638</v>
      </c>
      <c r="O404" t="s">
        <v>3647</v>
      </c>
      <c r="P404">
        <v>5</v>
      </c>
      <c r="Q404">
        <v>5</v>
      </c>
      <c r="R404" s="2">
        <v>0</v>
      </c>
    </row>
    <row r="405" spans="1:18">
      <c r="A405">
        <v>8784</v>
      </c>
      <c r="B405" t="s">
        <v>3618</v>
      </c>
      <c r="C405" s="1">
        <v>43667</v>
      </c>
      <c r="D405">
        <v>82746330</v>
      </c>
      <c r="E405">
        <v>59</v>
      </c>
      <c r="F405">
        <v>1</v>
      </c>
      <c r="G405" s="2">
        <v>79.569999999999993</v>
      </c>
      <c r="H405" s="2">
        <v>79.569999999999993</v>
      </c>
      <c r="I405" t="s">
        <v>3625</v>
      </c>
      <c r="J405" t="s">
        <v>3658</v>
      </c>
      <c r="K405" t="s">
        <v>3621</v>
      </c>
      <c r="L405">
        <v>1.19</v>
      </c>
      <c r="M405" t="s">
        <v>3622</v>
      </c>
      <c r="N405" t="s">
        <v>3623</v>
      </c>
      <c r="O405" t="s">
        <v>3624</v>
      </c>
      <c r="P405">
        <v>3</v>
      </c>
      <c r="Q405">
        <v>4</v>
      </c>
      <c r="R405" s="2">
        <v>0</v>
      </c>
    </row>
    <row r="406" spans="1:18">
      <c r="A406">
        <v>4106</v>
      </c>
      <c r="B406" t="s">
        <v>3618</v>
      </c>
      <c r="C406" s="1">
        <v>43667</v>
      </c>
      <c r="D406">
        <v>86488294</v>
      </c>
      <c r="E406">
        <v>47</v>
      </c>
      <c r="F406">
        <v>2</v>
      </c>
      <c r="G406" s="2">
        <v>64.64</v>
      </c>
      <c r="H406" s="2">
        <v>129.28</v>
      </c>
      <c r="I406" t="s">
        <v>3619</v>
      </c>
      <c r="J406" t="s">
        <v>3635</v>
      </c>
      <c r="K406" t="s">
        <v>3634</v>
      </c>
      <c r="L406">
        <v>9.18</v>
      </c>
      <c r="M406" t="s">
        <v>3622</v>
      </c>
      <c r="N406" t="s">
        <v>3623</v>
      </c>
      <c r="O406" t="s">
        <v>3624</v>
      </c>
      <c r="P406">
        <v>4</v>
      </c>
      <c r="Q406">
        <v>3</v>
      </c>
      <c r="R406" s="2">
        <v>129.28</v>
      </c>
    </row>
    <row r="407" spans="1:18">
      <c r="A407">
        <v>5385</v>
      </c>
      <c r="B407" t="s">
        <v>3627</v>
      </c>
      <c r="C407" s="1">
        <v>43667</v>
      </c>
      <c r="D407">
        <v>62592861</v>
      </c>
      <c r="E407">
        <v>95</v>
      </c>
      <c r="F407">
        <v>2</v>
      </c>
      <c r="G407" s="2">
        <v>50.48</v>
      </c>
      <c r="H407" s="2">
        <v>100.96</v>
      </c>
      <c r="I407" t="s">
        <v>3619</v>
      </c>
      <c r="J407" t="s">
        <v>3620</v>
      </c>
      <c r="K407" t="s">
        <v>3621</v>
      </c>
      <c r="L407">
        <v>0.17</v>
      </c>
      <c r="M407" t="s">
        <v>3622</v>
      </c>
      <c r="N407" t="s">
        <v>3623</v>
      </c>
      <c r="O407" t="s">
        <v>3624</v>
      </c>
      <c r="P407">
        <v>3</v>
      </c>
      <c r="Q407">
        <v>5</v>
      </c>
      <c r="R407" s="2">
        <v>100.96</v>
      </c>
    </row>
    <row r="408" spans="1:18">
      <c r="A408">
        <v>2167</v>
      </c>
      <c r="B408" t="s">
        <v>3618</v>
      </c>
      <c r="C408" s="1">
        <v>43668</v>
      </c>
      <c r="D408">
        <v>74858807</v>
      </c>
      <c r="E408">
        <v>39</v>
      </c>
      <c r="F408">
        <v>1</v>
      </c>
      <c r="G408" s="2">
        <v>41.61</v>
      </c>
      <c r="H408" s="2">
        <v>41.61</v>
      </c>
      <c r="I408" t="s">
        <v>3619</v>
      </c>
      <c r="J408" t="s">
        <v>3641</v>
      </c>
      <c r="K408" t="s">
        <v>3621</v>
      </c>
      <c r="L408">
        <v>4.3499999999999996</v>
      </c>
      <c r="M408" t="s">
        <v>3622</v>
      </c>
      <c r="N408" t="s">
        <v>3626</v>
      </c>
      <c r="O408" t="s">
        <v>3624</v>
      </c>
      <c r="P408">
        <v>3</v>
      </c>
      <c r="Q408">
        <v>5</v>
      </c>
      <c r="R408" s="2">
        <v>41.61</v>
      </c>
    </row>
    <row r="409" spans="1:18">
      <c r="A409">
        <v>1796</v>
      </c>
      <c r="B409" t="s">
        <v>3627</v>
      </c>
      <c r="C409" s="1">
        <v>43668</v>
      </c>
      <c r="D409">
        <v>51210147</v>
      </c>
      <c r="E409">
        <v>59</v>
      </c>
      <c r="F409">
        <v>2</v>
      </c>
      <c r="G409" s="2">
        <v>79.569999999999993</v>
      </c>
      <c r="H409" s="2">
        <v>159.13999999999999</v>
      </c>
      <c r="I409" t="s">
        <v>3619</v>
      </c>
      <c r="J409" t="s">
        <v>3628</v>
      </c>
      <c r="K409" t="s">
        <v>3629</v>
      </c>
      <c r="L409">
        <v>6.82</v>
      </c>
      <c r="M409" t="s">
        <v>3622</v>
      </c>
      <c r="N409" t="s">
        <v>3623</v>
      </c>
      <c r="O409" t="s">
        <v>3624</v>
      </c>
      <c r="P409">
        <v>5</v>
      </c>
      <c r="Q409">
        <v>5</v>
      </c>
      <c r="R409" s="2">
        <v>159.13999999999999</v>
      </c>
    </row>
    <row r="410" spans="1:18">
      <c r="A410">
        <v>4055</v>
      </c>
      <c r="B410" t="s">
        <v>3618</v>
      </c>
      <c r="C410" s="1">
        <v>43668</v>
      </c>
      <c r="D410">
        <v>94422375</v>
      </c>
      <c r="E410">
        <v>51</v>
      </c>
      <c r="F410">
        <v>1</v>
      </c>
      <c r="G410" s="2">
        <v>50.59</v>
      </c>
      <c r="H410" s="2">
        <v>50.59</v>
      </c>
      <c r="I410" t="s">
        <v>3619</v>
      </c>
      <c r="J410" t="s">
        <v>3630</v>
      </c>
      <c r="K410" t="s">
        <v>3634</v>
      </c>
      <c r="L410">
        <v>6.66</v>
      </c>
      <c r="M410" t="s">
        <v>3622</v>
      </c>
      <c r="N410" t="s">
        <v>3623</v>
      </c>
      <c r="O410" t="s">
        <v>3624</v>
      </c>
      <c r="P410">
        <v>5</v>
      </c>
      <c r="Q410">
        <v>5</v>
      </c>
      <c r="R410" s="2">
        <v>50.59</v>
      </c>
    </row>
    <row r="411" spans="1:18">
      <c r="A411">
        <v>6418</v>
      </c>
      <c r="B411" t="s">
        <v>3618</v>
      </c>
      <c r="C411" s="1">
        <v>43669</v>
      </c>
      <c r="D411">
        <v>67589855</v>
      </c>
      <c r="E411">
        <v>51</v>
      </c>
      <c r="F411">
        <v>3</v>
      </c>
      <c r="G411" s="2">
        <v>50.59</v>
      </c>
      <c r="H411" s="2">
        <v>151.77000000000001</v>
      </c>
      <c r="I411" t="s">
        <v>3640</v>
      </c>
      <c r="J411" t="s">
        <v>3648</v>
      </c>
      <c r="K411" t="s">
        <v>3629</v>
      </c>
      <c r="L411">
        <v>3.99</v>
      </c>
      <c r="M411" t="s">
        <v>3631</v>
      </c>
      <c r="N411" t="s">
        <v>3638</v>
      </c>
      <c r="O411" t="s">
        <v>3647</v>
      </c>
      <c r="P411">
        <v>5</v>
      </c>
      <c r="Q411">
        <v>4</v>
      </c>
      <c r="R411" s="2">
        <v>0</v>
      </c>
    </row>
    <row r="412" spans="1:18">
      <c r="A412">
        <v>5217</v>
      </c>
      <c r="B412" t="s">
        <v>3627</v>
      </c>
      <c r="C412" s="1">
        <v>43669</v>
      </c>
      <c r="D412">
        <v>98119699</v>
      </c>
      <c r="E412">
        <v>19</v>
      </c>
      <c r="F412">
        <v>3</v>
      </c>
      <c r="G412" s="2">
        <v>13.2</v>
      </c>
      <c r="H412" s="2">
        <v>39.6</v>
      </c>
      <c r="I412" t="s">
        <v>3640</v>
      </c>
      <c r="J412" t="s">
        <v>3663</v>
      </c>
      <c r="K412" t="s">
        <v>3621</v>
      </c>
      <c r="L412">
        <v>1.37</v>
      </c>
      <c r="M412" t="s">
        <v>3622</v>
      </c>
      <c r="N412" t="s">
        <v>3626</v>
      </c>
      <c r="O412" t="s">
        <v>3624</v>
      </c>
      <c r="P412">
        <v>3</v>
      </c>
      <c r="Q412">
        <v>2</v>
      </c>
      <c r="R412" s="2">
        <v>0</v>
      </c>
    </row>
    <row r="413" spans="1:18">
      <c r="A413">
        <v>5191</v>
      </c>
      <c r="B413" t="s">
        <v>3618</v>
      </c>
      <c r="C413" s="1">
        <v>43670</v>
      </c>
      <c r="D413">
        <v>34660191</v>
      </c>
      <c r="E413">
        <v>63</v>
      </c>
      <c r="F413">
        <v>3</v>
      </c>
      <c r="G413" s="2">
        <v>57.12</v>
      </c>
      <c r="H413" s="2">
        <v>171.36</v>
      </c>
      <c r="I413" t="s">
        <v>3619</v>
      </c>
      <c r="J413" t="s">
        <v>3658</v>
      </c>
      <c r="K413" t="s">
        <v>3634</v>
      </c>
      <c r="L413">
        <v>9.35</v>
      </c>
      <c r="M413" t="s">
        <v>3622</v>
      </c>
      <c r="N413" t="s">
        <v>3623</v>
      </c>
      <c r="O413" t="s">
        <v>3624</v>
      </c>
      <c r="P413">
        <v>5</v>
      </c>
      <c r="Q413">
        <v>5</v>
      </c>
      <c r="R413" s="2">
        <v>171.36</v>
      </c>
    </row>
    <row r="414" spans="1:18">
      <c r="A414">
        <v>6440</v>
      </c>
      <c r="B414" t="s">
        <v>3618</v>
      </c>
      <c r="C414" s="1">
        <v>43670</v>
      </c>
      <c r="D414">
        <v>60009863</v>
      </c>
      <c r="E414">
        <v>60</v>
      </c>
      <c r="F414">
        <v>3</v>
      </c>
      <c r="G414" s="2">
        <v>91.28</v>
      </c>
      <c r="H414" s="2">
        <v>273.83999999999997</v>
      </c>
      <c r="I414" t="s">
        <v>3619</v>
      </c>
      <c r="J414" t="s">
        <v>3654</v>
      </c>
      <c r="K414" t="s">
        <v>3621</v>
      </c>
      <c r="L414">
        <v>9.84</v>
      </c>
      <c r="M414" t="s">
        <v>3631</v>
      </c>
      <c r="N414" t="s">
        <v>3638</v>
      </c>
      <c r="O414" t="s">
        <v>3647</v>
      </c>
      <c r="P414">
        <v>3</v>
      </c>
      <c r="Q414">
        <v>5</v>
      </c>
      <c r="R414" s="2">
        <v>273.83999999999997</v>
      </c>
    </row>
    <row r="415" spans="1:18">
      <c r="A415">
        <v>1438</v>
      </c>
      <c r="B415" t="s">
        <v>3627</v>
      </c>
      <c r="C415" s="1">
        <v>43670</v>
      </c>
      <c r="D415">
        <v>24568233</v>
      </c>
      <c r="E415">
        <v>16</v>
      </c>
      <c r="F415">
        <v>1</v>
      </c>
      <c r="G415" s="2">
        <v>39.33</v>
      </c>
      <c r="H415" s="2">
        <v>39.33</v>
      </c>
      <c r="I415" t="s">
        <v>3619</v>
      </c>
      <c r="J415" t="s">
        <v>3628</v>
      </c>
      <c r="K415" t="s">
        <v>3629</v>
      </c>
      <c r="L415">
        <v>6.8</v>
      </c>
      <c r="M415" t="s">
        <v>3622</v>
      </c>
      <c r="N415" t="s">
        <v>3626</v>
      </c>
      <c r="O415" t="s">
        <v>3624</v>
      </c>
      <c r="P415">
        <v>5</v>
      </c>
      <c r="Q415">
        <v>5</v>
      </c>
      <c r="R415" s="2">
        <v>39.33</v>
      </c>
    </row>
    <row r="416" spans="1:18">
      <c r="A416">
        <v>6360</v>
      </c>
      <c r="B416" t="s">
        <v>3627</v>
      </c>
      <c r="C416" s="1">
        <v>43670</v>
      </c>
      <c r="D416">
        <v>89492423</v>
      </c>
      <c r="E416">
        <v>21</v>
      </c>
      <c r="F416">
        <v>3</v>
      </c>
      <c r="G416" s="2">
        <v>98.91</v>
      </c>
      <c r="H416" s="2">
        <v>296.73</v>
      </c>
      <c r="I416" t="s">
        <v>3645</v>
      </c>
      <c r="J416" t="s">
        <v>3639</v>
      </c>
      <c r="K416" t="s">
        <v>3634</v>
      </c>
      <c r="L416">
        <v>7.89</v>
      </c>
      <c r="M416" t="s">
        <v>3631</v>
      </c>
      <c r="N416" t="s">
        <v>3632</v>
      </c>
      <c r="O416" t="s">
        <v>3624</v>
      </c>
      <c r="P416">
        <v>5</v>
      </c>
      <c r="Q416">
        <v>5</v>
      </c>
      <c r="R416" s="2">
        <v>0</v>
      </c>
    </row>
    <row r="417" spans="1:18">
      <c r="A417">
        <v>4253</v>
      </c>
      <c r="B417" t="s">
        <v>3618</v>
      </c>
      <c r="C417" s="1">
        <v>43671</v>
      </c>
      <c r="D417">
        <v>21094922</v>
      </c>
      <c r="E417">
        <v>5</v>
      </c>
      <c r="F417">
        <v>2</v>
      </c>
      <c r="G417" s="2">
        <v>11.97</v>
      </c>
      <c r="H417" s="2">
        <v>23.94</v>
      </c>
      <c r="I417" t="s">
        <v>3625</v>
      </c>
      <c r="J417" t="s">
        <v>3663</v>
      </c>
      <c r="K417" t="s">
        <v>3634</v>
      </c>
      <c r="L417">
        <v>7.33</v>
      </c>
      <c r="M417" t="s">
        <v>3631</v>
      </c>
      <c r="N417" t="s">
        <v>3638</v>
      </c>
      <c r="O417" t="s">
        <v>3647</v>
      </c>
      <c r="P417">
        <v>5</v>
      </c>
      <c r="Q417">
        <v>4</v>
      </c>
      <c r="R417" s="2">
        <v>0</v>
      </c>
    </row>
    <row r="418" spans="1:18">
      <c r="A418">
        <v>2496</v>
      </c>
      <c r="B418" t="s">
        <v>3627</v>
      </c>
      <c r="C418" s="1">
        <v>43672</v>
      </c>
      <c r="D418">
        <v>49767794</v>
      </c>
      <c r="E418">
        <v>66</v>
      </c>
      <c r="F418">
        <v>3</v>
      </c>
      <c r="G418" s="2">
        <v>56.01</v>
      </c>
      <c r="H418" s="2">
        <v>168.03</v>
      </c>
      <c r="I418" t="s">
        <v>3619</v>
      </c>
      <c r="J418" t="s">
        <v>3651</v>
      </c>
      <c r="K418" t="s">
        <v>3634</v>
      </c>
      <c r="L418">
        <v>6.26</v>
      </c>
      <c r="M418" t="s">
        <v>3622</v>
      </c>
      <c r="N418" t="s">
        <v>3626</v>
      </c>
      <c r="O418" t="s">
        <v>3624</v>
      </c>
      <c r="P418">
        <v>3</v>
      </c>
      <c r="Q418">
        <v>4</v>
      </c>
      <c r="R418" s="2">
        <v>168.03</v>
      </c>
    </row>
    <row r="419" spans="1:18">
      <c r="A419">
        <v>2249</v>
      </c>
      <c r="B419" t="s">
        <v>3618</v>
      </c>
      <c r="C419" s="1">
        <v>43672</v>
      </c>
      <c r="D419">
        <v>91413969</v>
      </c>
      <c r="E419">
        <v>55</v>
      </c>
      <c r="F419">
        <v>2</v>
      </c>
      <c r="G419" s="2">
        <v>73.53</v>
      </c>
      <c r="H419" s="2">
        <v>147.06</v>
      </c>
      <c r="I419" t="s">
        <v>3640</v>
      </c>
      <c r="J419" t="s">
        <v>3643</v>
      </c>
      <c r="K419" t="s">
        <v>3634</v>
      </c>
      <c r="L419">
        <v>0.05</v>
      </c>
      <c r="M419" t="s">
        <v>3622</v>
      </c>
      <c r="N419" t="s">
        <v>3626</v>
      </c>
      <c r="O419" t="s">
        <v>3646</v>
      </c>
      <c r="P419">
        <v>5</v>
      </c>
      <c r="Q419">
        <v>5</v>
      </c>
      <c r="R419" s="2">
        <v>0</v>
      </c>
    </row>
    <row r="420" spans="1:18">
      <c r="A420">
        <v>9317</v>
      </c>
      <c r="B420" t="s">
        <v>3618</v>
      </c>
      <c r="C420" s="1">
        <v>43672</v>
      </c>
      <c r="D420">
        <v>59124791</v>
      </c>
      <c r="E420">
        <v>79</v>
      </c>
      <c r="F420">
        <v>3</v>
      </c>
      <c r="G420" s="2">
        <v>33.28</v>
      </c>
      <c r="H420" s="2">
        <v>99.84</v>
      </c>
      <c r="I420" t="s">
        <v>3619</v>
      </c>
      <c r="J420" t="s">
        <v>3656</v>
      </c>
      <c r="K420" t="s">
        <v>3629</v>
      </c>
      <c r="L420">
        <v>8.56</v>
      </c>
      <c r="M420" t="s">
        <v>3631</v>
      </c>
      <c r="N420" t="s">
        <v>3632</v>
      </c>
      <c r="O420" t="s">
        <v>3624</v>
      </c>
      <c r="P420">
        <v>2</v>
      </c>
      <c r="Q420">
        <v>5</v>
      </c>
      <c r="R420" s="2">
        <v>99.84</v>
      </c>
    </row>
    <row r="421" spans="1:18">
      <c r="A421">
        <v>1240</v>
      </c>
      <c r="B421" t="s">
        <v>3627</v>
      </c>
      <c r="C421" s="1">
        <v>43672</v>
      </c>
      <c r="D421">
        <v>44016205</v>
      </c>
      <c r="E421">
        <v>28</v>
      </c>
      <c r="F421">
        <v>1</v>
      </c>
      <c r="G421" s="2">
        <v>5.32</v>
      </c>
      <c r="H421" s="2">
        <v>5.32</v>
      </c>
      <c r="I421" t="s">
        <v>3645</v>
      </c>
      <c r="J421" t="s">
        <v>3663</v>
      </c>
      <c r="K421" t="s">
        <v>3634</v>
      </c>
      <c r="L421">
        <v>9.0399999999999991</v>
      </c>
      <c r="M421" t="s">
        <v>3622</v>
      </c>
      <c r="N421" t="s">
        <v>3623</v>
      </c>
      <c r="O421" t="s">
        <v>3624</v>
      </c>
      <c r="P421">
        <v>5</v>
      </c>
      <c r="Q421">
        <v>3</v>
      </c>
      <c r="R421" s="2">
        <v>0</v>
      </c>
    </row>
    <row r="422" spans="1:18">
      <c r="A422">
        <v>3165</v>
      </c>
      <c r="B422" t="s">
        <v>3618</v>
      </c>
      <c r="C422" s="1">
        <v>43673</v>
      </c>
      <c r="D422">
        <v>79641455</v>
      </c>
      <c r="E422">
        <v>19</v>
      </c>
      <c r="F422">
        <v>1</v>
      </c>
      <c r="G422" s="2">
        <v>13.2</v>
      </c>
      <c r="H422" s="2">
        <v>13.2</v>
      </c>
      <c r="I422" t="s">
        <v>3619</v>
      </c>
      <c r="J422" t="s">
        <v>3658</v>
      </c>
      <c r="K422" t="s">
        <v>3634</v>
      </c>
      <c r="L422">
        <v>5.22</v>
      </c>
      <c r="M422" t="s">
        <v>3622</v>
      </c>
      <c r="N422" t="s">
        <v>3623</v>
      </c>
      <c r="O422" t="s">
        <v>3624</v>
      </c>
      <c r="P422">
        <v>4</v>
      </c>
      <c r="Q422">
        <v>5</v>
      </c>
      <c r="R422" s="2">
        <v>13.2</v>
      </c>
    </row>
    <row r="423" spans="1:18">
      <c r="A423">
        <v>9120</v>
      </c>
      <c r="B423" t="s">
        <v>3627</v>
      </c>
      <c r="C423" s="1">
        <v>43674</v>
      </c>
      <c r="D423">
        <v>41768778</v>
      </c>
      <c r="E423">
        <v>39</v>
      </c>
      <c r="F423">
        <v>3</v>
      </c>
      <c r="G423" s="2">
        <v>41.61</v>
      </c>
      <c r="H423" s="2">
        <v>124.83</v>
      </c>
      <c r="I423" t="s">
        <v>3625</v>
      </c>
      <c r="J423" t="s">
        <v>3658</v>
      </c>
      <c r="K423" t="s">
        <v>3629</v>
      </c>
      <c r="L423">
        <v>2.09</v>
      </c>
      <c r="M423" t="s">
        <v>3622</v>
      </c>
      <c r="N423" t="s">
        <v>3623</v>
      </c>
      <c r="O423" t="s">
        <v>3624</v>
      </c>
      <c r="P423">
        <v>5</v>
      </c>
      <c r="Q423">
        <v>1</v>
      </c>
      <c r="R423" s="2">
        <v>0</v>
      </c>
    </row>
    <row r="424" spans="1:18">
      <c r="A424">
        <v>4324</v>
      </c>
      <c r="B424" t="s">
        <v>3618</v>
      </c>
      <c r="C424" s="1">
        <v>43674</v>
      </c>
      <c r="D424">
        <v>56987814</v>
      </c>
      <c r="E424">
        <v>26</v>
      </c>
      <c r="F424">
        <v>2</v>
      </c>
      <c r="G424" s="2">
        <v>34.43</v>
      </c>
      <c r="H424" s="2">
        <v>68.86</v>
      </c>
      <c r="I424" t="s">
        <v>3619</v>
      </c>
      <c r="J424" t="s">
        <v>3633</v>
      </c>
      <c r="K424" t="s">
        <v>3629</v>
      </c>
      <c r="L424">
        <v>6.86</v>
      </c>
      <c r="M424" t="s">
        <v>3622</v>
      </c>
      <c r="N424" t="s">
        <v>3623</v>
      </c>
      <c r="O424" t="s">
        <v>3642</v>
      </c>
      <c r="P424">
        <v>4</v>
      </c>
      <c r="Q424">
        <v>4</v>
      </c>
      <c r="R424" s="2">
        <v>68.86</v>
      </c>
    </row>
    <row r="425" spans="1:18">
      <c r="A425">
        <v>7589</v>
      </c>
      <c r="B425" t="s">
        <v>3627</v>
      </c>
      <c r="C425" s="1">
        <v>43675</v>
      </c>
      <c r="D425">
        <v>16202508</v>
      </c>
      <c r="E425">
        <v>81</v>
      </c>
      <c r="F425">
        <v>1</v>
      </c>
      <c r="G425" s="2">
        <v>52.96</v>
      </c>
      <c r="H425" s="2">
        <v>52.96</v>
      </c>
      <c r="I425" t="s">
        <v>3619</v>
      </c>
      <c r="J425" t="s">
        <v>3658</v>
      </c>
      <c r="K425" t="s">
        <v>3634</v>
      </c>
      <c r="L425">
        <v>9.74</v>
      </c>
      <c r="M425" t="s">
        <v>3622</v>
      </c>
      <c r="N425" t="s">
        <v>3626</v>
      </c>
      <c r="O425" t="s">
        <v>3624</v>
      </c>
      <c r="P425">
        <v>4</v>
      </c>
      <c r="Q425">
        <v>5</v>
      </c>
      <c r="R425" s="2">
        <v>52.96</v>
      </c>
    </row>
    <row r="426" spans="1:18">
      <c r="A426">
        <v>8584</v>
      </c>
      <c r="B426" t="s">
        <v>3627</v>
      </c>
      <c r="C426" s="1">
        <v>43676</v>
      </c>
      <c r="D426">
        <v>15074824</v>
      </c>
      <c r="E426">
        <v>38</v>
      </c>
      <c r="F426">
        <v>1</v>
      </c>
      <c r="G426" s="2">
        <v>26.03</v>
      </c>
      <c r="H426" s="2">
        <v>26.03</v>
      </c>
      <c r="I426" t="s">
        <v>3625</v>
      </c>
      <c r="J426" t="s">
        <v>3660</v>
      </c>
      <c r="K426" t="s">
        <v>3634</v>
      </c>
      <c r="L426">
        <v>0.88</v>
      </c>
      <c r="M426" t="s">
        <v>3631</v>
      </c>
      <c r="N426" t="s">
        <v>3638</v>
      </c>
      <c r="O426" t="s">
        <v>3664</v>
      </c>
      <c r="P426">
        <v>5</v>
      </c>
      <c r="Q426">
        <v>5</v>
      </c>
      <c r="R426" s="2">
        <v>0</v>
      </c>
    </row>
    <row r="427" spans="1:18">
      <c r="A427">
        <v>7858</v>
      </c>
      <c r="B427" t="s">
        <v>3627</v>
      </c>
      <c r="C427" s="1">
        <v>43676</v>
      </c>
      <c r="D427">
        <v>25647033</v>
      </c>
      <c r="E427">
        <v>84</v>
      </c>
      <c r="F427">
        <v>1</v>
      </c>
      <c r="G427" s="2">
        <v>32.880000000000003</v>
      </c>
      <c r="H427" s="2">
        <v>32.880000000000003</v>
      </c>
      <c r="I427" t="s">
        <v>3625</v>
      </c>
      <c r="J427" t="s">
        <v>3620</v>
      </c>
      <c r="K427" t="s">
        <v>3634</v>
      </c>
      <c r="L427">
        <v>2.1</v>
      </c>
      <c r="M427" t="s">
        <v>3631</v>
      </c>
      <c r="N427" t="s">
        <v>3632</v>
      </c>
      <c r="O427" t="s">
        <v>3624</v>
      </c>
      <c r="P427">
        <v>4</v>
      </c>
      <c r="Q427">
        <v>3</v>
      </c>
      <c r="R427" s="2">
        <v>0</v>
      </c>
    </row>
    <row r="428" spans="1:18">
      <c r="A428">
        <v>2505</v>
      </c>
      <c r="B428" t="s">
        <v>3627</v>
      </c>
      <c r="C428" s="1">
        <v>43677</v>
      </c>
      <c r="D428">
        <v>25933990</v>
      </c>
      <c r="E428">
        <v>18</v>
      </c>
      <c r="F428">
        <v>2</v>
      </c>
      <c r="G428" s="2">
        <v>1.97</v>
      </c>
      <c r="H428" s="2">
        <v>3.94</v>
      </c>
      <c r="I428" t="s">
        <v>3619</v>
      </c>
      <c r="J428" t="s">
        <v>3656</v>
      </c>
      <c r="K428" t="s">
        <v>3634</v>
      </c>
      <c r="L428">
        <v>3.65</v>
      </c>
      <c r="M428" t="s">
        <v>3622</v>
      </c>
      <c r="N428" t="s">
        <v>3623</v>
      </c>
      <c r="O428" t="s">
        <v>3624</v>
      </c>
      <c r="P428">
        <v>5</v>
      </c>
      <c r="Q428">
        <v>5</v>
      </c>
      <c r="R428" s="2">
        <v>3.94</v>
      </c>
    </row>
    <row r="429" spans="1:18">
      <c r="A429">
        <v>9956</v>
      </c>
      <c r="B429" t="s">
        <v>3627</v>
      </c>
      <c r="C429" s="1">
        <v>43677</v>
      </c>
      <c r="D429">
        <v>88687629</v>
      </c>
      <c r="E429">
        <v>96</v>
      </c>
      <c r="F429">
        <v>2</v>
      </c>
      <c r="G429" s="2">
        <v>36.96</v>
      </c>
      <c r="H429" s="2">
        <v>73.92</v>
      </c>
      <c r="I429" t="s">
        <v>3619</v>
      </c>
      <c r="J429" t="s">
        <v>3651</v>
      </c>
      <c r="K429" t="s">
        <v>3634</v>
      </c>
      <c r="L429">
        <v>9.75</v>
      </c>
      <c r="M429" t="s">
        <v>3622</v>
      </c>
      <c r="N429" t="s">
        <v>3623</v>
      </c>
      <c r="O429" t="s">
        <v>3624</v>
      </c>
      <c r="P429">
        <v>2</v>
      </c>
      <c r="Q429">
        <v>4</v>
      </c>
      <c r="R429" s="2">
        <v>73.92</v>
      </c>
    </row>
    <row r="430" spans="1:18">
      <c r="A430">
        <v>6309</v>
      </c>
      <c r="B430" t="s">
        <v>3618</v>
      </c>
      <c r="C430" s="1">
        <v>43678</v>
      </c>
      <c r="D430">
        <v>83233856</v>
      </c>
      <c r="E430">
        <v>1</v>
      </c>
      <c r="F430">
        <v>1</v>
      </c>
      <c r="G430" s="2">
        <v>81.91</v>
      </c>
      <c r="H430" s="2">
        <v>81.91</v>
      </c>
      <c r="I430" t="s">
        <v>3645</v>
      </c>
      <c r="J430" t="s">
        <v>3643</v>
      </c>
      <c r="K430" t="s">
        <v>3634</v>
      </c>
      <c r="L430">
        <v>0.45</v>
      </c>
      <c r="M430" t="s">
        <v>3631</v>
      </c>
      <c r="N430" t="s">
        <v>3638</v>
      </c>
      <c r="O430" t="s">
        <v>3624</v>
      </c>
      <c r="P430">
        <v>4</v>
      </c>
      <c r="Q430">
        <v>5</v>
      </c>
      <c r="R430" s="2">
        <v>0</v>
      </c>
    </row>
    <row r="431" spans="1:18">
      <c r="A431">
        <v>4521</v>
      </c>
      <c r="B431" t="s">
        <v>3627</v>
      </c>
      <c r="C431" s="1">
        <v>43678</v>
      </c>
      <c r="D431">
        <v>13218583</v>
      </c>
      <c r="E431">
        <v>43</v>
      </c>
      <c r="F431">
        <v>1</v>
      </c>
      <c r="G431" s="2">
        <v>30.66</v>
      </c>
      <c r="H431" s="2">
        <v>30.66</v>
      </c>
      <c r="I431" t="s">
        <v>3619</v>
      </c>
      <c r="J431" t="s">
        <v>3628</v>
      </c>
      <c r="K431" t="s">
        <v>3634</v>
      </c>
      <c r="L431">
        <v>0.42</v>
      </c>
      <c r="M431" t="s">
        <v>3622</v>
      </c>
      <c r="N431" t="s">
        <v>3626</v>
      </c>
      <c r="O431" t="s">
        <v>3624</v>
      </c>
      <c r="P431">
        <v>4</v>
      </c>
      <c r="Q431">
        <v>4</v>
      </c>
      <c r="R431" s="2">
        <v>30.66</v>
      </c>
    </row>
    <row r="432" spans="1:18">
      <c r="A432">
        <v>9597</v>
      </c>
      <c r="B432" t="s">
        <v>3627</v>
      </c>
      <c r="C432" s="1">
        <v>43679</v>
      </c>
      <c r="D432">
        <v>88064439</v>
      </c>
      <c r="E432">
        <v>6</v>
      </c>
      <c r="F432">
        <v>3</v>
      </c>
      <c r="G432" s="2">
        <v>8.07</v>
      </c>
      <c r="H432" s="2">
        <v>24.21</v>
      </c>
      <c r="I432" t="s">
        <v>3619</v>
      </c>
      <c r="J432" t="s">
        <v>3628</v>
      </c>
      <c r="K432" t="s">
        <v>3634</v>
      </c>
      <c r="L432">
        <v>4.62</v>
      </c>
      <c r="M432" t="s">
        <v>3622</v>
      </c>
      <c r="N432" t="s">
        <v>3626</v>
      </c>
      <c r="O432" t="s">
        <v>3646</v>
      </c>
      <c r="P432">
        <v>5</v>
      </c>
      <c r="Q432">
        <v>5</v>
      </c>
      <c r="R432" s="2">
        <v>24.21</v>
      </c>
    </row>
    <row r="433" spans="1:18">
      <c r="A433">
        <v>3556</v>
      </c>
      <c r="B433" t="s">
        <v>3627</v>
      </c>
      <c r="C433" s="1">
        <v>43679</v>
      </c>
      <c r="D433">
        <v>54491937</v>
      </c>
      <c r="E433">
        <v>4</v>
      </c>
      <c r="F433">
        <v>3</v>
      </c>
      <c r="G433" s="2">
        <v>32.43</v>
      </c>
      <c r="H433" s="2">
        <v>97.29</v>
      </c>
      <c r="I433" t="s">
        <v>3619</v>
      </c>
      <c r="J433" t="s">
        <v>3648</v>
      </c>
      <c r="K433" t="s">
        <v>3634</v>
      </c>
      <c r="L433">
        <v>3.33</v>
      </c>
      <c r="M433" t="s">
        <v>3622</v>
      </c>
      <c r="N433" t="s">
        <v>3623</v>
      </c>
      <c r="O433" t="s">
        <v>3624</v>
      </c>
      <c r="P433">
        <v>5</v>
      </c>
      <c r="Q433">
        <v>4</v>
      </c>
      <c r="R433" s="2">
        <v>97.29</v>
      </c>
    </row>
    <row r="434" spans="1:18">
      <c r="A434">
        <v>9849</v>
      </c>
      <c r="B434" t="s">
        <v>3627</v>
      </c>
      <c r="C434" s="1">
        <v>43679</v>
      </c>
      <c r="D434">
        <v>16542803</v>
      </c>
      <c r="E434">
        <v>66</v>
      </c>
      <c r="F434">
        <v>2</v>
      </c>
      <c r="G434" s="2">
        <v>56.01</v>
      </c>
      <c r="H434" s="2">
        <v>112.02</v>
      </c>
      <c r="I434" t="s">
        <v>3619</v>
      </c>
      <c r="J434" t="s">
        <v>3641</v>
      </c>
      <c r="K434" t="s">
        <v>3634</v>
      </c>
      <c r="L434">
        <v>4.1100000000000003</v>
      </c>
      <c r="M434" t="s">
        <v>3622</v>
      </c>
      <c r="N434" t="s">
        <v>3626</v>
      </c>
      <c r="O434" t="s">
        <v>3646</v>
      </c>
      <c r="P434">
        <v>5</v>
      </c>
      <c r="Q434">
        <v>5</v>
      </c>
      <c r="R434" s="2">
        <v>112.02</v>
      </c>
    </row>
    <row r="435" spans="1:18">
      <c r="A435">
        <v>6150</v>
      </c>
      <c r="B435" t="s">
        <v>3618</v>
      </c>
      <c r="C435" s="1">
        <v>43679</v>
      </c>
      <c r="D435">
        <v>68137741</v>
      </c>
      <c r="E435">
        <v>35</v>
      </c>
      <c r="F435">
        <v>2</v>
      </c>
      <c r="G435" s="2">
        <v>78.78</v>
      </c>
      <c r="H435" s="2">
        <v>157.56</v>
      </c>
      <c r="I435" t="s">
        <v>3619</v>
      </c>
      <c r="J435" t="s">
        <v>3654</v>
      </c>
      <c r="K435" t="s">
        <v>3621</v>
      </c>
      <c r="L435">
        <v>9.16</v>
      </c>
      <c r="M435" t="s">
        <v>3631</v>
      </c>
      <c r="N435" t="s">
        <v>3638</v>
      </c>
      <c r="O435" t="s">
        <v>3647</v>
      </c>
      <c r="P435">
        <v>3</v>
      </c>
      <c r="Q435">
        <v>4</v>
      </c>
      <c r="R435" s="2">
        <v>157.56</v>
      </c>
    </row>
    <row r="436" spans="1:18">
      <c r="A436">
        <v>2125</v>
      </c>
      <c r="B436" t="s">
        <v>3627</v>
      </c>
      <c r="C436" s="1">
        <v>43679</v>
      </c>
      <c r="D436">
        <v>65848202</v>
      </c>
      <c r="E436">
        <v>31</v>
      </c>
      <c r="F436">
        <v>2</v>
      </c>
      <c r="G436" s="2">
        <v>43.5</v>
      </c>
      <c r="H436" s="2">
        <v>87</v>
      </c>
      <c r="I436" t="s">
        <v>3619</v>
      </c>
      <c r="J436" t="s">
        <v>3643</v>
      </c>
      <c r="K436" t="s">
        <v>3621</v>
      </c>
      <c r="L436">
        <v>3.98</v>
      </c>
      <c r="M436" t="s">
        <v>3622</v>
      </c>
      <c r="N436" t="s">
        <v>3623</v>
      </c>
      <c r="O436" t="s">
        <v>3624</v>
      </c>
      <c r="P436">
        <v>4</v>
      </c>
      <c r="Q436">
        <v>5</v>
      </c>
      <c r="R436" s="2">
        <v>87</v>
      </c>
    </row>
    <row r="437" spans="1:18">
      <c r="A437">
        <v>6179</v>
      </c>
      <c r="B437" t="s">
        <v>3618</v>
      </c>
      <c r="C437" s="1">
        <v>43680</v>
      </c>
      <c r="D437">
        <v>66001281</v>
      </c>
      <c r="E437">
        <v>10</v>
      </c>
      <c r="F437">
        <v>2</v>
      </c>
      <c r="G437" s="2">
        <v>19.34</v>
      </c>
      <c r="H437" s="2">
        <v>38.68</v>
      </c>
      <c r="I437" t="s">
        <v>3645</v>
      </c>
      <c r="J437" t="s">
        <v>3628</v>
      </c>
      <c r="K437" t="s">
        <v>3634</v>
      </c>
      <c r="L437">
        <v>0.95</v>
      </c>
      <c r="M437" t="s">
        <v>3622</v>
      </c>
      <c r="N437" t="s">
        <v>3623</v>
      </c>
      <c r="O437" t="s">
        <v>3642</v>
      </c>
      <c r="P437">
        <v>5</v>
      </c>
      <c r="Q437">
        <v>5</v>
      </c>
      <c r="R437" s="2">
        <v>0</v>
      </c>
    </row>
    <row r="438" spans="1:18">
      <c r="A438">
        <v>7564</v>
      </c>
      <c r="B438" t="s">
        <v>3618</v>
      </c>
      <c r="C438" s="1">
        <v>43681</v>
      </c>
      <c r="D438">
        <v>23599406</v>
      </c>
      <c r="E438">
        <v>73</v>
      </c>
      <c r="F438">
        <v>2</v>
      </c>
      <c r="G438" s="2">
        <v>30.57</v>
      </c>
      <c r="H438" s="2">
        <v>61.14</v>
      </c>
      <c r="I438" t="s">
        <v>3619</v>
      </c>
      <c r="J438" t="s">
        <v>3628</v>
      </c>
      <c r="K438" t="s">
        <v>3629</v>
      </c>
      <c r="L438">
        <v>0.05</v>
      </c>
      <c r="M438" t="s">
        <v>3622</v>
      </c>
      <c r="N438" t="s">
        <v>3626</v>
      </c>
      <c r="O438" t="s">
        <v>3624</v>
      </c>
      <c r="P438">
        <v>2</v>
      </c>
      <c r="Q438">
        <v>4</v>
      </c>
      <c r="R438" s="2">
        <v>61.14</v>
      </c>
    </row>
    <row r="439" spans="1:18">
      <c r="A439">
        <v>7271</v>
      </c>
      <c r="B439" t="s">
        <v>3627</v>
      </c>
      <c r="C439" s="1">
        <v>43682</v>
      </c>
      <c r="D439">
        <v>55360472</v>
      </c>
      <c r="E439">
        <v>71</v>
      </c>
      <c r="F439">
        <v>2</v>
      </c>
      <c r="G439" s="2">
        <v>57.53</v>
      </c>
      <c r="H439" s="2">
        <v>115.06</v>
      </c>
      <c r="I439" t="s">
        <v>3619</v>
      </c>
      <c r="J439" t="s">
        <v>3658</v>
      </c>
      <c r="K439" t="s">
        <v>3634</v>
      </c>
      <c r="L439">
        <v>9.3699999999999992</v>
      </c>
      <c r="M439" t="s">
        <v>3622</v>
      </c>
      <c r="N439" t="s">
        <v>3626</v>
      </c>
      <c r="O439" t="s">
        <v>3642</v>
      </c>
      <c r="P439">
        <v>4</v>
      </c>
      <c r="Q439">
        <v>5</v>
      </c>
      <c r="R439" s="2">
        <v>115.06</v>
      </c>
    </row>
    <row r="440" spans="1:18">
      <c r="A440">
        <v>2120</v>
      </c>
      <c r="B440" t="s">
        <v>3627</v>
      </c>
      <c r="C440" s="1">
        <v>43682</v>
      </c>
      <c r="D440">
        <v>48745999</v>
      </c>
      <c r="E440">
        <v>85</v>
      </c>
      <c r="F440">
        <v>2</v>
      </c>
      <c r="G440" s="2">
        <v>68.31</v>
      </c>
      <c r="H440" s="2">
        <v>136.62</v>
      </c>
      <c r="I440" t="s">
        <v>3619</v>
      </c>
      <c r="J440" t="s">
        <v>3630</v>
      </c>
      <c r="K440" t="s">
        <v>3629</v>
      </c>
      <c r="L440">
        <v>8.2200000000000006</v>
      </c>
      <c r="M440" t="s">
        <v>3631</v>
      </c>
      <c r="N440" t="s">
        <v>3632</v>
      </c>
      <c r="O440" t="s">
        <v>3647</v>
      </c>
      <c r="P440">
        <v>5</v>
      </c>
      <c r="Q440">
        <v>5</v>
      </c>
      <c r="R440" s="2">
        <v>136.62</v>
      </c>
    </row>
    <row r="441" spans="1:18">
      <c r="A441">
        <v>9400</v>
      </c>
      <c r="B441" t="s">
        <v>3618</v>
      </c>
      <c r="C441" s="1">
        <v>43682</v>
      </c>
      <c r="D441">
        <v>45458822</v>
      </c>
      <c r="E441">
        <v>15</v>
      </c>
      <c r="F441">
        <v>1</v>
      </c>
      <c r="G441" s="2">
        <v>6.32</v>
      </c>
      <c r="H441" s="2">
        <v>6.32</v>
      </c>
      <c r="I441" t="s">
        <v>3619</v>
      </c>
      <c r="J441" t="s">
        <v>3637</v>
      </c>
      <c r="K441" t="s">
        <v>3621</v>
      </c>
      <c r="L441">
        <v>7.03</v>
      </c>
      <c r="M441" t="s">
        <v>3622</v>
      </c>
      <c r="N441" t="s">
        <v>3623</v>
      </c>
      <c r="O441" t="s">
        <v>3624</v>
      </c>
      <c r="P441">
        <v>5</v>
      </c>
      <c r="Q441">
        <v>5</v>
      </c>
      <c r="R441" s="2">
        <v>6.32</v>
      </c>
    </row>
    <row r="442" spans="1:18">
      <c r="A442">
        <v>1972</v>
      </c>
      <c r="B442" t="s">
        <v>3627</v>
      </c>
      <c r="C442" s="1">
        <v>43682</v>
      </c>
      <c r="D442">
        <v>32243163</v>
      </c>
      <c r="E442">
        <v>38</v>
      </c>
      <c r="F442">
        <v>2</v>
      </c>
      <c r="G442" s="2">
        <v>26.03</v>
      </c>
      <c r="H442" s="2">
        <v>52.06</v>
      </c>
      <c r="I442" t="s">
        <v>3619</v>
      </c>
      <c r="J442" t="s">
        <v>3655</v>
      </c>
      <c r="K442" t="s">
        <v>3621</v>
      </c>
      <c r="L442">
        <v>9.9</v>
      </c>
      <c r="M442" t="s">
        <v>3631</v>
      </c>
      <c r="N442" t="s">
        <v>3632</v>
      </c>
      <c r="O442" t="s">
        <v>3647</v>
      </c>
      <c r="P442">
        <v>4</v>
      </c>
      <c r="Q442">
        <v>4</v>
      </c>
      <c r="R442" s="2">
        <v>52.06</v>
      </c>
    </row>
    <row r="443" spans="1:18">
      <c r="A443">
        <v>7535</v>
      </c>
      <c r="B443" t="s">
        <v>3618</v>
      </c>
      <c r="C443" s="1">
        <v>43683</v>
      </c>
      <c r="D443">
        <v>76122380</v>
      </c>
      <c r="E443">
        <v>55</v>
      </c>
      <c r="F443">
        <v>1</v>
      </c>
      <c r="G443" s="2">
        <v>73.53</v>
      </c>
      <c r="H443" s="2">
        <v>73.53</v>
      </c>
      <c r="I443" t="s">
        <v>3625</v>
      </c>
      <c r="J443" t="s">
        <v>3639</v>
      </c>
      <c r="K443" t="s">
        <v>3621</v>
      </c>
      <c r="L443">
        <v>1.54</v>
      </c>
      <c r="M443" t="s">
        <v>3631</v>
      </c>
      <c r="N443" t="s">
        <v>3638</v>
      </c>
      <c r="O443" t="s">
        <v>3647</v>
      </c>
      <c r="P443">
        <v>5</v>
      </c>
      <c r="Q443">
        <v>4</v>
      </c>
      <c r="R443" s="2">
        <v>0</v>
      </c>
    </row>
    <row r="444" spans="1:18">
      <c r="A444">
        <v>4753</v>
      </c>
      <c r="B444" t="s">
        <v>3627</v>
      </c>
      <c r="C444" s="1">
        <v>43684</v>
      </c>
      <c r="D444">
        <v>54978391</v>
      </c>
      <c r="E444">
        <v>3</v>
      </c>
      <c r="F444">
        <v>3</v>
      </c>
      <c r="G444" s="2">
        <v>97.19</v>
      </c>
      <c r="H444" s="2">
        <v>291.57</v>
      </c>
      <c r="I444" t="s">
        <v>3645</v>
      </c>
      <c r="J444" t="s">
        <v>3650</v>
      </c>
      <c r="K444" t="s">
        <v>3634</v>
      </c>
      <c r="L444">
        <v>4.95</v>
      </c>
      <c r="M444" t="s">
        <v>3631</v>
      </c>
      <c r="N444" t="s">
        <v>3638</v>
      </c>
      <c r="O444" t="s">
        <v>3647</v>
      </c>
      <c r="P444">
        <v>5</v>
      </c>
      <c r="Q444">
        <v>5</v>
      </c>
      <c r="R444" s="2">
        <v>0</v>
      </c>
    </row>
    <row r="445" spans="1:18">
      <c r="A445">
        <v>4433</v>
      </c>
      <c r="B445" t="s">
        <v>3627</v>
      </c>
      <c r="C445" s="1">
        <v>43685</v>
      </c>
      <c r="D445">
        <v>85979980</v>
      </c>
      <c r="E445">
        <v>30</v>
      </c>
      <c r="F445">
        <v>2</v>
      </c>
      <c r="G445" s="2">
        <v>6.08</v>
      </c>
      <c r="H445" s="2">
        <v>12.16</v>
      </c>
      <c r="I445" t="s">
        <v>3619</v>
      </c>
      <c r="J445" t="s">
        <v>3643</v>
      </c>
      <c r="K445" t="s">
        <v>3634</v>
      </c>
      <c r="L445">
        <v>8.0299999999999994</v>
      </c>
      <c r="M445" t="s">
        <v>3622</v>
      </c>
      <c r="N445" t="s">
        <v>3623</v>
      </c>
      <c r="O445" t="s">
        <v>3624</v>
      </c>
      <c r="P445">
        <v>4</v>
      </c>
      <c r="Q445">
        <v>5</v>
      </c>
      <c r="R445" s="2">
        <v>12.16</v>
      </c>
    </row>
    <row r="446" spans="1:18">
      <c r="A446">
        <v>3591</v>
      </c>
      <c r="B446" t="s">
        <v>3627</v>
      </c>
      <c r="C446" s="1">
        <v>43686</v>
      </c>
      <c r="D446">
        <v>15441355</v>
      </c>
      <c r="E446">
        <v>33</v>
      </c>
      <c r="F446">
        <v>2</v>
      </c>
      <c r="G446" s="2">
        <v>28.56</v>
      </c>
      <c r="H446" s="2">
        <v>57.12</v>
      </c>
      <c r="I446" t="s">
        <v>3645</v>
      </c>
      <c r="J446" t="s">
        <v>3650</v>
      </c>
      <c r="K446" t="s">
        <v>3634</v>
      </c>
      <c r="L446">
        <v>7.62</v>
      </c>
      <c r="M446" t="s">
        <v>3622</v>
      </c>
      <c r="N446" t="s">
        <v>3626</v>
      </c>
      <c r="O446" t="s">
        <v>3642</v>
      </c>
      <c r="P446">
        <v>5</v>
      </c>
      <c r="Q446">
        <v>5</v>
      </c>
      <c r="R446" s="2">
        <v>0</v>
      </c>
    </row>
    <row r="447" spans="1:18">
      <c r="A447">
        <v>2115</v>
      </c>
      <c r="B447" t="s">
        <v>3618</v>
      </c>
      <c r="C447" s="1">
        <v>43686</v>
      </c>
      <c r="D447">
        <v>90849411</v>
      </c>
      <c r="E447">
        <v>50</v>
      </c>
      <c r="F447">
        <v>2</v>
      </c>
      <c r="G447" s="2">
        <v>50.71</v>
      </c>
      <c r="H447" s="2">
        <v>101.42</v>
      </c>
      <c r="I447" t="s">
        <v>3645</v>
      </c>
      <c r="J447" t="s">
        <v>3637</v>
      </c>
      <c r="K447" t="s">
        <v>3629</v>
      </c>
      <c r="L447">
        <v>7.35</v>
      </c>
      <c r="M447" t="s">
        <v>3622</v>
      </c>
      <c r="N447" t="s">
        <v>3623</v>
      </c>
      <c r="O447" t="s">
        <v>3624</v>
      </c>
      <c r="P447">
        <v>5</v>
      </c>
      <c r="Q447">
        <v>4</v>
      </c>
      <c r="R447" s="2">
        <v>0</v>
      </c>
    </row>
    <row r="448" spans="1:18">
      <c r="A448">
        <v>8597</v>
      </c>
      <c r="B448" t="s">
        <v>3627</v>
      </c>
      <c r="C448" s="1">
        <v>43687</v>
      </c>
      <c r="D448">
        <v>93711134</v>
      </c>
      <c r="E448">
        <v>79</v>
      </c>
      <c r="F448">
        <v>1</v>
      </c>
      <c r="G448" s="2">
        <v>33.28</v>
      </c>
      <c r="H448" s="2">
        <v>33.28</v>
      </c>
      <c r="I448" t="s">
        <v>3619</v>
      </c>
      <c r="J448" t="s">
        <v>3620</v>
      </c>
      <c r="K448" t="s">
        <v>3634</v>
      </c>
      <c r="L448">
        <v>6.28</v>
      </c>
      <c r="M448" t="s">
        <v>3622</v>
      </c>
      <c r="N448" t="s">
        <v>3626</v>
      </c>
      <c r="O448" t="s">
        <v>3624</v>
      </c>
      <c r="P448">
        <v>3</v>
      </c>
      <c r="Q448">
        <v>3</v>
      </c>
      <c r="R448" s="2">
        <v>33.28</v>
      </c>
    </row>
    <row r="449" spans="1:18">
      <c r="A449">
        <v>1722</v>
      </c>
      <c r="B449" t="s">
        <v>3618</v>
      </c>
      <c r="C449" s="1">
        <v>43688</v>
      </c>
      <c r="D449">
        <v>47290421</v>
      </c>
      <c r="E449">
        <v>30</v>
      </c>
      <c r="F449">
        <v>1</v>
      </c>
      <c r="G449" s="2">
        <v>6.08</v>
      </c>
      <c r="H449" s="2">
        <v>6.08</v>
      </c>
      <c r="I449" t="s">
        <v>3619</v>
      </c>
      <c r="J449" t="s">
        <v>3655</v>
      </c>
      <c r="K449" t="s">
        <v>3634</v>
      </c>
      <c r="L449">
        <v>3.82</v>
      </c>
      <c r="M449" t="s">
        <v>3622</v>
      </c>
      <c r="N449" t="s">
        <v>3626</v>
      </c>
      <c r="O449" t="s">
        <v>3624</v>
      </c>
      <c r="P449">
        <v>3</v>
      </c>
      <c r="Q449">
        <v>4</v>
      </c>
      <c r="R449" s="2">
        <v>6.08</v>
      </c>
    </row>
    <row r="450" spans="1:18">
      <c r="A450">
        <v>7419</v>
      </c>
      <c r="B450" t="s">
        <v>3627</v>
      </c>
      <c r="C450" s="1">
        <v>43688</v>
      </c>
      <c r="D450">
        <v>66228670</v>
      </c>
      <c r="E450">
        <v>82</v>
      </c>
      <c r="F450">
        <v>2</v>
      </c>
      <c r="G450" s="2">
        <v>5.82</v>
      </c>
      <c r="H450" s="2">
        <v>11.64</v>
      </c>
      <c r="I450" t="s">
        <v>3645</v>
      </c>
      <c r="J450" t="s">
        <v>3659</v>
      </c>
      <c r="K450" t="s">
        <v>3621</v>
      </c>
      <c r="L450">
        <v>1.99</v>
      </c>
      <c r="M450" t="s">
        <v>3622</v>
      </c>
      <c r="N450" t="s">
        <v>3623</v>
      </c>
      <c r="O450" t="s">
        <v>3624</v>
      </c>
      <c r="P450">
        <v>4</v>
      </c>
      <c r="Q450">
        <v>5</v>
      </c>
      <c r="R450" s="2">
        <v>0</v>
      </c>
    </row>
    <row r="451" spans="1:18">
      <c r="A451">
        <v>6884</v>
      </c>
      <c r="B451" t="s">
        <v>3618</v>
      </c>
      <c r="C451" s="1">
        <v>43688</v>
      </c>
      <c r="D451">
        <v>45606323</v>
      </c>
      <c r="E451">
        <v>30</v>
      </c>
      <c r="F451">
        <v>1</v>
      </c>
      <c r="G451" s="2">
        <v>6.08</v>
      </c>
      <c r="H451" s="2">
        <v>6.08</v>
      </c>
      <c r="I451" t="s">
        <v>3619</v>
      </c>
      <c r="J451" t="s">
        <v>3649</v>
      </c>
      <c r="K451" t="s">
        <v>3621</v>
      </c>
      <c r="L451">
        <v>5.0199999999999996</v>
      </c>
      <c r="M451" t="s">
        <v>3622</v>
      </c>
      <c r="N451" t="s">
        <v>3626</v>
      </c>
      <c r="O451" t="s">
        <v>3646</v>
      </c>
      <c r="P451">
        <v>1</v>
      </c>
      <c r="Q451">
        <v>4</v>
      </c>
      <c r="R451" s="2">
        <v>6.08</v>
      </c>
    </row>
    <row r="452" spans="1:18">
      <c r="A452">
        <v>1604</v>
      </c>
      <c r="B452" t="s">
        <v>3627</v>
      </c>
      <c r="C452" s="1">
        <v>43689</v>
      </c>
      <c r="D452">
        <v>72627642</v>
      </c>
      <c r="E452">
        <v>42</v>
      </c>
      <c r="F452">
        <v>3</v>
      </c>
      <c r="G452" s="2">
        <v>74.77</v>
      </c>
      <c r="H452" s="2">
        <v>224.31</v>
      </c>
      <c r="I452" t="s">
        <v>3619</v>
      </c>
      <c r="J452" t="s">
        <v>3641</v>
      </c>
      <c r="K452" t="s">
        <v>3634</v>
      </c>
      <c r="L452">
        <v>9.4700000000000006</v>
      </c>
      <c r="M452" t="s">
        <v>3631</v>
      </c>
      <c r="N452" t="s">
        <v>3638</v>
      </c>
      <c r="O452" t="s">
        <v>3647</v>
      </c>
      <c r="P452">
        <v>4</v>
      </c>
      <c r="Q452">
        <v>4</v>
      </c>
      <c r="R452" s="2">
        <v>224.31</v>
      </c>
    </row>
    <row r="453" spans="1:18">
      <c r="A453">
        <v>7837</v>
      </c>
      <c r="B453" t="s">
        <v>3627</v>
      </c>
      <c r="C453" s="1">
        <v>43690</v>
      </c>
      <c r="D453">
        <v>94407154</v>
      </c>
      <c r="E453">
        <v>24</v>
      </c>
      <c r="F453">
        <v>2</v>
      </c>
      <c r="G453" s="2">
        <v>99.58</v>
      </c>
      <c r="H453" s="2">
        <v>199.16</v>
      </c>
      <c r="I453" t="s">
        <v>3619</v>
      </c>
      <c r="J453" t="s">
        <v>3656</v>
      </c>
      <c r="K453" t="s">
        <v>3621</v>
      </c>
      <c r="L453">
        <v>9.59</v>
      </c>
      <c r="M453" t="s">
        <v>3622</v>
      </c>
      <c r="N453" t="s">
        <v>3626</v>
      </c>
      <c r="O453" t="s">
        <v>3624</v>
      </c>
      <c r="P453">
        <v>5</v>
      </c>
      <c r="Q453">
        <v>3</v>
      </c>
      <c r="R453" s="2">
        <v>199.16</v>
      </c>
    </row>
    <row r="454" spans="1:18">
      <c r="A454">
        <v>7005</v>
      </c>
      <c r="B454" t="s">
        <v>3627</v>
      </c>
      <c r="C454" s="1">
        <v>43691</v>
      </c>
      <c r="D454">
        <v>70019799</v>
      </c>
      <c r="E454">
        <v>76</v>
      </c>
      <c r="F454">
        <v>1</v>
      </c>
      <c r="G454" s="2">
        <v>76.67</v>
      </c>
      <c r="H454" s="2">
        <v>76.67</v>
      </c>
      <c r="I454" t="s">
        <v>3619</v>
      </c>
      <c r="J454" t="s">
        <v>3639</v>
      </c>
      <c r="K454" t="s">
        <v>3634</v>
      </c>
      <c r="L454">
        <v>1.97</v>
      </c>
      <c r="M454" t="s">
        <v>3631</v>
      </c>
      <c r="N454" t="s">
        <v>3632</v>
      </c>
      <c r="O454" t="s">
        <v>3624</v>
      </c>
      <c r="P454">
        <v>3</v>
      </c>
      <c r="Q454">
        <v>5</v>
      </c>
      <c r="R454" s="2">
        <v>76.67</v>
      </c>
    </row>
    <row r="455" spans="1:18">
      <c r="A455">
        <v>7892</v>
      </c>
      <c r="B455" t="s">
        <v>3618</v>
      </c>
      <c r="C455" s="1">
        <v>43691</v>
      </c>
      <c r="D455">
        <v>35094776</v>
      </c>
      <c r="E455">
        <v>94</v>
      </c>
      <c r="F455">
        <v>3</v>
      </c>
      <c r="G455" s="2">
        <v>17.63</v>
      </c>
      <c r="H455" s="2">
        <v>52.89</v>
      </c>
      <c r="I455" t="s">
        <v>3625</v>
      </c>
      <c r="J455" t="s">
        <v>3650</v>
      </c>
      <c r="K455" t="s">
        <v>3634</v>
      </c>
      <c r="L455">
        <v>0.14000000000000001</v>
      </c>
      <c r="M455" t="s">
        <v>3622</v>
      </c>
      <c r="N455" t="s">
        <v>3623</v>
      </c>
      <c r="O455" t="s">
        <v>3624</v>
      </c>
      <c r="P455">
        <v>5</v>
      </c>
      <c r="Q455">
        <v>5</v>
      </c>
      <c r="R455" s="2">
        <v>0</v>
      </c>
    </row>
    <row r="456" spans="1:18">
      <c r="A456">
        <v>7735</v>
      </c>
      <c r="B456" t="s">
        <v>3627</v>
      </c>
      <c r="C456" s="1">
        <v>43691</v>
      </c>
      <c r="D456">
        <v>17324879</v>
      </c>
      <c r="E456">
        <v>39</v>
      </c>
      <c r="F456">
        <v>1</v>
      </c>
      <c r="G456" s="2">
        <v>41.61</v>
      </c>
      <c r="H456" s="2">
        <v>41.61</v>
      </c>
      <c r="I456" t="s">
        <v>3619</v>
      </c>
      <c r="J456" t="s">
        <v>3648</v>
      </c>
      <c r="K456" t="s">
        <v>3629</v>
      </c>
      <c r="L456">
        <v>4.24</v>
      </c>
      <c r="M456" t="s">
        <v>3622</v>
      </c>
      <c r="N456" t="s">
        <v>3626</v>
      </c>
      <c r="O456" t="s">
        <v>3646</v>
      </c>
      <c r="P456">
        <v>4</v>
      </c>
      <c r="Q456">
        <v>4</v>
      </c>
      <c r="R456" s="2">
        <v>41.61</v>
      </c>
    </row>
    <row r="457" spans="1:18">
      <c r="A457">
        <v>3548</v>
      </c>
      <c r="B457" t="s">
        <v>3627</v>
      </c>
      <c r="C457" s="1">
        <v>43691</v>
      </c>
      <c r="D457">
        <v>83550057</v>
      </c>
      <c r="E457">
        <v>68</v>
      </c>
      <c r="F457">
        <v>2</v>
      </c>
      <c r="G457" s="2">
        <v>32.68</v>
      </c>
      <c r="H457" s="2">
        <v>65.36</v>
      </c>
      <c r="I457" t="s">
        <v>3619</v>
      </c>
      <c r="J457" t="s">
        <v>3667</v>
      </c>
      <c r="K457" t="s">
        <v>3629</v>
      </c>
      <c r="L457">
        <v>7.79</v>
      </c>
      <c r="M457" t="s">
        <v>3622</v>
      </c>
      <c r="N457" t="s">
        <v>3626</v>
      </c>
      <c r="O457" t="s">
        <v>3624</v>
      </c>
      <c r="P457">
        <v>2</v>
      </c>
      <c r="Q457">
        <v>4</v>
      </c>
      <c r="R457" s="2">
        <v>65.36</v>
      </c>
    </row>
    <row r="458" spans="1:18">
      <c r="A458">
        <v>3589</v>
      </c>
      <c r="B458" t="s">
        <v>3627</v>
      </c>
      <c r="C458" s="1">
        <v>43692</v>
      </c>
      <c r="D458">
        <v>72476629</v>
      </c>
      <c r="E458">
        <v>100</v>
      </c>
      <c r="F458">
        <v>2</v>
      </c>
      <c r="G458" s="2">
        <v>98.59</v>
      </c>
      <c r="H458" s="2">
        <v>197.18</v>
      </c>
      <c r="I458" t="s">
        <v>3625</v>
      </c>
      <c r="J458" t="s">
        <v>3659</v>
      </c>
      <c r="K458" t="s">
        <v>3634</v>
      </c>
      <c r="L458">
        <v>3.5</v>
      </c>
      <c r="M458" t="s">
        <v>3622</v>
      </c>
      <c r="N458" t="s">
        <v>3626</v>
      </c>
      <c r="O458" t="s">
        <v>3646</v>
      </c>
      <c r="P458">
        <v>3</v>
      </c>
      <c r="Q458">
        <v>4</v>
      </c>
      <c r="R458" s="2">
        <v>0</v>
      </c>
    </row>
    <row r="459" spans="1:18">
      <c r="A459">
        <v>1789</v>
      </c>
      <c r="B459" t="s">
        <v>3618</v>
      </c>
      <c r="C459" s="1">
        <v>43693</v>
      </c>
      <c r="D459">
        <v>98708438</v>
      </c>
      <c r="E459">
        <v>3</v>
      </c>
      <c r="F459">
        <v>2</v>
      </c>
      <c r="G459" s="2">
        <v>97.19</v>
      </c>
      <c r="H459" s="2">
        <v>194.38</v>
      </c>
      <c r="I459" t="s">
        <v>3625</v>
      </c>
      <c r="J459" t="s">
        <v>3644</v>
      </c>
      <c r="K459" t="s">
        <v>3629</v>
      </c>
      <c r="L459">
        <v>4.71</v>
      </c>
      <c r="M459" t="s">
        <v>3622</v>
      </c>
      <c r="N459" t="s">
        <v>3626</v>
      </c>
      <c r="O459" t="s">
        <v>3624</v>
      </c>
      <c r="P459">
        <v>5</v>
      </c>
      <c r="Q459">
        <v>5</v>
      </c>
      <c r="R459" s="2">
        <v>0</v>
      </c>
    </row>
    <row r="460" spans="1:18">
      <c r="A460">
        <v>2948</v>
      </c>
      <c r="B460" t="s">
        <v>3627</v>
      </c>
      <c r="C460" s="1">
        <v>43693</v>
      </c>
      <c r="D460">
        <v>79190313</v>
      </c>
      <c r="E460">
        <v>18</v>
      </c>
      <c r="F460">
        <v>1</v>
      </c>
      <c r="G460" s="2">
        <v>1.97</v>
      </c>
      <c r="H460" s="2">
        <v>1.97</v>
      </c>
      <c r="I460" t="s">
        <v>3619</v>
      </c>
      <c r="J460" t="s">
        <v>3643</v>
      </c>
      <c r="K460" t="s">
        <v>3634</v>
      </c>
      <c r="L460">
        <v>3.66</v>
      </c>
      <c r="M460" t="s">
        <v>3622</v>
      </c>
      <c r="N460" t="s">
        <v>3623</v>
      </c>
      <c r="O460" t="s">
        <v>3642</v>
      </c>
      <c r="P460">
        <v>4</v>
      </c>
      <c r="Q460">
        <v>5</v>
      </c>
      <c r="R460" s="2">
        <v>1.97</v>
      </c>
    </row>
    <row r="461" spans="1:18">
      <c r="A461">
        <v>9254</v>
      </c>
      <c r="B461" t="s">
        <v>3618</v>
      </c>
      <c r="C461" s="1">
        <v>43693</v>
      </c>
      <c r="D461">
        <v>17725092</v>
      </c>
      <c r="E461">
        <v>62</v>
      </c>
      <c r="F461">
        <v>1</v>
      </c>
      <c r="G461" s="2">
        <v>81.459999999999994</v>
      </c>
      <c r="H461" s="2">
        <v>81.459999999999994</v>
      </c>
      <c r="I461" t="s">
        <v>3645</v>
      </c>
      <c r="J461" t="s">
        <v>3644</v>
      </c>
      <c r="K461" t="s">
        <v>3634</v>
      </c>
      <c r="L461">
        <v>0.7</v>
      </c>
      <c r="M461" t="s">
        <v>3631</v>
      </c>
      <c r="N461" t="s">
        <v>3632</v>
      </c>
      <c r="O461" t="s">
        <v>3664</v>
      </c>
      <c r="P461">
        <v>5</v>
      </c>
      <c r="Q461">
        <v>5</v>
      </c>
      <c r="R461" s="2">
        <v>0</v>
      </c>
    </row>
    <row r="462" spans="1:18">
      <c r="A462">
        <v>3415</v>
      </c>
      <c r="B462" t="s">
        <v>3627</v>
      </c>
      <c r="C462" s="1">
        <v>43694</v>
      </c>
      <c r="D462">
        <v>87912178</v>
      </c>
      <c r="E462">
        <v>30</v>
      </c>
      <c r="F462">
        <v>3</v>
      </c>
      <c r="G462" s="2">
        <v>6.08</v>
      </c>
      <c r="H462" s="2">
        <v>18.239999999999998</v>
      </c>
      <c r="I462" t="s">
        <v>3619</v>
      </c>
      <c r="J462" t="s">
        <v>3662</v>
      </c>
      <c r="K462" t="s">
        <v>3634</v>
      </c>
      <c r="L462">
        <v>9.73</v>
      </c>
      <c r="M462" t="s">
        <v>3622</v>
      </c>
      <c r="N462" t="s">
        <v>3626</v>
      </c>
      <c r="O462" t="s">
        <v>3624</v>
      </c>
      <c r="P462">
        <v>4</v>
      </c>
      <c r="Q462">
        <v>4</v>
      </c>
      <c r="R462" s="2">
        <v>18.239999999999998</v>
      </c>
    </row>
    <row r="463" spans="1:18">
      <c r="A463">
        <v>3526</v>
      </c>
      <c r="B463" t="s">
        <v>3627</v>
      </c>
      <c r="C463" s="1">
        <v>43695</v>
      </c>
      <c r="D463">
        <v>90435674</v>
      </c>
      <c r="E463">
        <v>49</v>
      </c>
      <c r="F463">
        <v>2</v>
      </c>
      <c r="G463" s="2">
        <v>99.72</v>
      </c>
      <c r="H463" s="2">
        <v>199.44</v>
      </c>
      <c r="I463" t="s">
        <v>3645</v>
      </c>
      <c r="J463" t="s">
        <v>3636</v>
      </c>
      <c r="K463" t="s">
        <v>3634</v>
      </c>
      <c r="L463">
        <v>6.94</v>
      </c>
      <c r="M463" t="s">
        <v>3622</v>
      </c>
      <c r="N463" t="s">
        <v>3623</v>
      </c>
      <c r="O463" t="s">
        <v>3624</v>
      </c>
      <c r="P463">
        <v>5</v>
      </c>
      <c r="Q463">
        <v>5</v>
      </c>
      <c r="R463" s="2">
        <v>0</v>
      </c>
    </row>
    <row r="464" spans="1:18">
      <c r="A464">
        <v>2525</v>
      </c>
      <c r="B464" t="s">
        <v>3618</v>
      </c>
      <c r="C464" s="1">
        <v>43695</v>
      </c>
      <c r="D464">
        <v>62574401</v>
      </c>
      <c r="E464">
        <v>54</v>
      </c>
      <c r="F464">
        <v>3</v>
      </c>
      <c r="G464" s="2">
        <v>90.78</v>
      </c>
      <c r="H464" s="2">
        <v>272.33999999999997</v>
      </c>
      <c r="I464" t="s">
        <v>3640</v>
      </c>
      <c r="J464" t="s">
        <v>3644</v>
      </c>
      <c r="K464" t="s">
        <v>3634</v>
      </c>
      <c r="L464">
        <v>0.74</v>
      </c>
      <c r="M464" t="s">
        <v>3631</v>
      </c>
      <c r="N464" t="s">
        <v>3638</v>
      </c>
      <c r="O464" t="s">
        <v>3647</v>
      </c>
      <c r="P464">
        <v>4</v>
      </c>
      <c r="Q464">
        <v>5</v>
      </c>
      <c r="R464" s="2">
        <v>0</v>
      </c>
    </row>
    <row r="465" spans="1:18">
      <c r="A465">
        <v>4420</v>
      </c>
      <c r="B465" t="s">
        <v>3618</v>
      </c>
      <c r="C465" s="1">
        <v>43696</v>
      </c>
      <c r="D465">
        <v>60601801</v>
      </c>
      <c r="E465">
        <v>70</v>
      </c>
      <c r="F465">
        <v>2</v>
      </c>
      <c r="G465" s="2">
        <v>63.88</v>
      </c>
      <c r="H465" s="2">
        <v>127.76</v>
      </c>
      <c r="I465" t="s">
        <v>3619</v>
      </c>
      <c r="J465" t="s">
        <v>3644</v>
      </c>
      <c r="K465" t="s">
        <v>3634</v>
      </c>
      <c r="L465">
        <v>6.59</v>
      </c>
      <c r="M465" t="s">
        <v>3622</v>
      </c>
      <c r="N465" t="s">
        <v>3626</v>
      </c>
      <c r="O465" t="s">
        <v>3646</v>
      </c>
      <c r="P465">
        <v>5</v>
      </c>
      <c r="Q465">
        <v>4</v>
      </c>
      <c r="R465" s="2">
        <v>127.76</v>
      </c>
    </row>
    <row r="466" spans="1:18">
      <c r="A466">
        <v>1613</v>
      </c>
      <c r="B466" t="s">
        <v>3627</v>
      </c>
      <c r="C466" s="1">
        <v>43696</v>
      </c>
      <c r="D466">
        <v>57244772</v>
      </c>
      <c r="E466">
        <v>25</v>
      </c>
      <c r="F466">
        <v>2</v>
      </c>
      <c r="G466" s="2">
        <v>11.29</v>
      </c>
      <c r="H466" s="2">
        <v>22.58</v>
      </c>
      <c r="I466" t="s">
        <v>3619</v>
      </c>
      <c r="J466" t="s">
        <v>3639</v>
      </c>
      <c r="K466" t="s">
        <v>3621</v>
      </c>
      <c r="L466">
        <v>7.86</v>
      </c>
      <c r="M466" t="s">
        <v>3622</v>
      </c>
      <c r="N466" t="s">
        <v>3626</v>
      </c>
      <c r="O466" t="s">
        <v>3624</v>
      </c>
      <c r="P466">
        <v>5</v>
      </c>
      <c r="Q466">
        <v>3</v>
      </c>
      <c r="R466" s="2">
        <v>22.58</v>
      </c>
    </row>
    <row r="467" spans="1:18">
      <c r="A467">
        <v>6423</v>
      </c>
      <c r="B467" t="s">
        <v>3627</v>
      </c>
      <c r="C467" s="1">
        <v>43697</v>
      </c>
      <c r="D467">
        <v>50462815</v>
      </c>
      <c r="E467">
        <v>59</v>
      </c>
      <c r="F467">
        <v>3</v>
      </c>
      <c r="G467" s="2">
        <v>79.569999999999993</v>
      </c>
      <c r="H467" s="2">
        <v>238.71</v>
      </c>
      <c r="I467" t="s">
        <v>3619</v>
      </c>
      <c r="J467" t="s">
        <v>3644</v>
      </c>
      <c r="K467" t="s">
        <v>3621</v>
      </c>
      <c r="L467">
        <v>6.12</v>
      </c>
      <c r="M467" t="s">
        <v>3631</v>
      </c>
      <c r="N467" t="s">
        <v>3638</v>
      </c>
      <c r="O467" t="s">
        <v>3647</v>
      </c>
      <c r="P467">
        <v>5</v>
      </c>
      <c r="Q467">
        <v>5</v>
      </c>
      <c r="R467" s="2">
        <v>238.71</v>
      </c>
    </row>
    <row r="468" spans="1:18">
      <c r="A468">
        <v>1651</v>
      </c>
      <c r="B468" t="s">
        <v>3627</v>
      </c>
      <c r="C468" s="1">
        <v>43698</v>
      </c>
      <c r="D468">
        <v>80964690</v>
      </c>
      <c r="E468">
        <v>96</v>
      </c>
      <c r="F468">
        <v>2</v>
      </c>
      <c r="G468" s="2">
        <v>36.96</v>
      </c>
      <c r="H468" s="2">
        <v>73.92</v>
      </c>
      <c r="I468" t="s">
        <v>3619</v>
      </c>
      <c r="J468" t="s">
        <v>3650</v>
      </c>
      <c r="K468" t="s">
        <v>3629</v>
      </c>
      <c r="L468">
        <v>5.8</v>
      </c>
      <c r="M468" t="s">
        <v>3622</v>
      </c>
      <c r="N468" t="s">
        <v>3626</v>
      </c>
      <c r="O468" t="s">
        <v>3624</v>
      </c>
      <c r="P468">
        <v>5</v>
      </c>
      <c r="Q468">
        <v>5</v>
      </c>
      <c r="R468" s="2">
        <v>73.92</v>
      </c>
    </row>
    <row r="469" spans="1:18">
      <c r="A469">
        <v>5968</v>
      </c>
      <c r="B469" t="s">
        <v>3627</v>
      </c>
      <c r="C469" s="1">
        <v>43698</v>
      </c>
      <c r="D469">
        <v>79111140</v>
      </c>
      <c r="E469">
        <v>55</v>
      </c>
      <c r="F469">
        <v>2</v>
      </c>
      <c r="G469" s="2">
        <v>73.53</v>
      </c>
      <c r="H469" s="2">
        <v>147.06</v>
      </c>
      <c r="I469" t="s">
        <v>3619</v>
      </c>
      <c r="J469" t="s">
        <v>3656</v>
      </c>
      <c r="K469" t="s">
        <v>3629</v>
      </c>
      <c r="L469">
        <v>1.8</v>
      </c>
      <c r="M469" t="s">
        <v>3622</v>
      </c>
      <c r="N469" t="s">
        <v>3623</v>
      </c>
      <c r="O469" t="s">
        <v>3624</v>
      </c>
      <c r="P469">
        <v>5</v>
      </c>
      <c r="Q469">
        <v>5</v>
      </c>
      <c r="R469" s="2">
        <v>147.06</v>
      </c>
    </row>
    <row r="470" spans="1:18">
      <c r="A470">
        <v>2939</v>
      </c>
      <c r="B470" t="s">
        <v>3627</v>
      </c>
      <c r="C470" s="1">
        <v>43699</v>
      </c>
      <c r="D470">
        <v>16487788</v>
      </c>
      <c r="E470">
        <v>8</v>
      </c>
      <c r="F470">
        <v>3</v>
      </c>
      <c r="G470" s="2">
        <v>67.180000000000007</v>
      </c>
      <c r="H470" s="2">
        <v>201.54</v>
      </c>
      <c r="I470" t="s">
        <v>3619</v>
      </c>
      <c r="J470" t="s">
        <v>3641</v>
      </c>
      <c r="K470" t="s">
        <v>3621</v>
      </c>
      <c r="L470">
        <v>3.08</v>
      </c>
      <c r="M470" t="s">
        <v>3631</v>
      </c>
      <c r="N470" t="s">
        <v>3632</v>
      </c>
      <c r="O470" t="s">
        <v>3624</v>
      </c>
      <c r="P470">
        <v>5</v>
      </c>
      <c r="Q470">
        <v>3</v>
      </c>
      <c r="R470" s="2">
        <v>201.54</v>
      </c>
    </row>
    <row r="471" spans="1:18">
      <c r="A471">
        <v>7736</v>
      </c>
      <c r="B471" t="s">
        <v>3627</v>
      </c>
      <c r="C471" s="1">
        <v>43700</v>
      </c>
      <c r="D471">
        <v>26392373</v>
      </c>
      <c r="E471">
        <v>98</v>
      </c>
      <c r="F471">
        <v>3</v>
      </c>
      <c r="G471" s="2">
        <v>85.04</v>
      </c>
      <c r="H471" s="2">
        <v>255.12</v>
      </c>
      <c r="I471" t="s">
        <v>3619</v>
      </c>
      <c r="J471" t="s">
        <v>3650</v>
      </c>
      <c r="K471" t="s">
        <v>3634</v>
      </c>
      <c r="L471">
        <v>9.56</v>
      </c>
      <c r="M471" t="s">
        <v>3622</v>
      </c>
      <c r="N471" t="s">
        <v>3623</v>
      </c>
      <c r="O471" t="s">
        <v>3624</v>
      </c>
      <c r="P471">
        <v>5</v>
      </c>
      <c r="Q471">
        <v>3</v>
      </c>
      <c r="R471" s="2">
        <v>255.12</v>
      </c>
    </row>
    <row r="472" spans="1:18">
      <c r="A472">
        <v>7532</v>
      </c>
      <c r="B472" t="s">
        <v>3627</v>
      </c>
      <c r="C472" s="1">
        <v>43700</v>
      </c>
      <c r="D472">
        <v>71191464</v>
      </c>
      <c r="E472">
        <v>72</v>
      </c>
      <c r="F472">
        <v>2</v>
      </c>
      <c r="G472" s="2">
        <v>3.55</v>
      </c>
      <c r="H472" s="2">
        <v>7.1</v>
      </c>
      <c r="I472" t="s">
        <v>3619</v>
      </c>
      <c r="J472" t="s">
        <v>3657</v>
      </c>
      <c r="K472" t="s">
        <v>3621</v>
      </c>
      <c r="L472">
        <v>4.66</v>
      </c>
      <c r="M472" t="s">
        <v>3622</v>
      </c>
      <c r="N472" t="s">
        <v>3626</v>
      </c>
      <c r="O472" t="s">
        <v>3646</v>
      </c>
      <c r="P472">
        <v>4</v>
      </c>
      <c r="Q472">
        <v>4</v>
      </c>
      <c r="R472" s="2">
        <v>7.1</v>
      </c>
    </row>
    <row r="473" spans="1:18">
      <c r="A473">
        <v>4003</v>
      </c>
      <c r="B473" t="s">
        <v>3627</v>
      </c>
      <c r="C473" s="1">
        <v>43700</v>
      </c>
      <c r="D473">
        <v>23431277</v>
      </c>
      <c r="E473">
        <v>63</v>
      </c>
      <c r="F473">
        <v>3</v>
      </c>
      <c r="G473" s="2">
        <v>57.12</v>
      </c>
      <c r="H473" s="2">
        <v>171.36</v>
      </c>
      <c r="I473" t="s">
        <v>3625</v>
      </c>
      <c r="J473" t="s">
        <v>3628</v>
      </c>
      <c r="K473" t="s">
        <v>3621</v>
      </c>
      <c r="L473">
        <v>7.22</v>
      </c>
      <c r="M473" t="s">
        <v>3631</v>
      </c>
      <c r="N473" t="s">
        <v>3638</v>
      </c>
      <c r="O473" t="s">
        <v>3647</v>
      </c>
      <c r="P473">
        <v>5</v>
      </c>
      <c r="Q473">
        <v>3</v>
      </c>
      <c r="R473" s="2">
        <v>0</v>
      </c>
    </row>
    <row r="474" spans="1:18">
      <c r="A474">
        <v>5225</v>
      </c>
      <c r="B474" t="s">
        <v>3627</v>
      </c>
      <c r="C474" s="1">
        <v>43700</v>
      </c>
      <c r="D474">
        <v>67660954</v>
      </c>
      <c r="E474">
        <v>18</v>
      </c>
      <c r="F474">
        <v>1</v>
      </c>
      <c r="G474" s="2">
        <v>1.97</v>
      </c>
      <c r="H474" s="2">
        <v>1.97</v>
      </c>
      <c r="I474" t="s">
        <v>3619</v>
      </c>
      <c r="J474" t="s">
        <v>3637</v>
      </c>
      <c r="K474" t="s">
        <v>3629</v>
      </c>
      <c r="L474">
        <v>7.08</v>
      </c>
      <c r="M474" t="s">
        <v>3622</v>
      </c>
      <c r="N474" t="s">
        <v>3623</v>
      </c>
      <c r="O474" t="s">
        <v>3624</v>
      </c>
      <c r="P474">
        <v>3</v>
      </c>
      <c r="Q474">
        <v>3</v>
      </c>
      <c r="R474" s="2">
        <v>1.97</v>
      </c>
    </row>
    <row r="475" spans="1:18">
      <c r="A475">
        <v>5791</v>
      </c>
      <c r="B475" t="s">
        <v>3627</v>
      </c>
      <c r="C475" s="1">
        <v>43701</v>
      </c>
      <c r="D475">
        <v>65062355</v>
      </c>
      <c r="E475">
        <v>61</v>
      </c>
      <c r="F475">
        <v>2</v>
      </c>
      <c r="G475" s="2">
        <v>70.34</v>
      </c>
      <c r="H475" s="2">
        <v>140.68</v>
      </c>
      <c r="I475" t="s">
        <v>3619</v>
      </c>
      <c r="J475" t="s">
        <v>3639</v>
      </c>
      <c r="K475" t="s">
        <v>3629</v>
      </c>
      <c r="L475">
        <v>9.65</v>
      </c>
      <c r="M475" t="s">
        <v>3631</v>
      </c>
      <c r="N475" t="s">
        <v>3632</v>
      </c>
      <c r="O475" t="s">
        <v>3624</v>
      </c>
      <c r="P475">
        <v>4</v>
      </c>
      <c r="Q475">
        <v>4</v>
      </c>
      <c r="R475" s="2">
        <v>140.68</v>
      </c>
    </row>
    <row r="476" spans="1:18">
      <c r="A476">
        <v>6196</v>
      </c>
      <c r="B476" t="s">
        <v>3618</v>
      </c>
      <c r="C476" s="1">
        <v>43702</v>
      </c>
      <c r="D476">
        <v>62244572</v>
      </c>
      <c r="E476">
        <v>36</v>
      </c>
      <c r="F476">
        <v>1</v>
      </c>
      <c r="G476" s="2">
        <v>48.16</v>
      </c>
      <c r="H476" s="2">
        <v>48.16</v>
      </c>
      <c r="I476" t="s">
        <v>3619</v>
      </c>
      <c r="J476" t="s">
        <v>3628</v>
      </c>
      <c r="K476" t="s">
        <v>3634</v>
      </c>
      <c r="L476">
        <v>2.83</v>
      </c>
      <c r="M476" t="s">
        <v>3631</v>
      </c>
      <c r="N476" t="s">
        <v>3632</v>
      </c>
      <c r="O476" t="s">
        <v>3664</v>
      </c>
      <c r="P476">
        <v>5</v>
      </c>
      <c r="Q476">
        <v>5</v>
      </c>
      <c r="R476" s="2">
        <v>48.16</v>
      </c>
    </row>
    <row r="477" spans="1:18">
      <c r="A477">
        <v>7901</v>
      </c>
      <c r="B477" t="s">
        <v>3627</v>
      </c>
      <c r="C477" s="1">
        <v>43702</v>
      </c>
      <c r="D477">
        <v>87684546</v>
      </c>
      <c r="E477">
        <v>9</v>
      </c>
      <c r="F477">
        <v>3</v>
      </c>
      <c r="G477" s="2">
        <v>73.83</v>
      </c>
      <c r="H477" s="2">
        <v>221.49</v>
      </c>
      <c r="I477" t="s">
        <v>3619</v>
      </c>
      <c r="J477" t="s">
        <v>3620</v>
      </c>
      <c r="K477" t="s">
        <v>3621</v>
      </c>
      <c r="L477">
        <v>2.2400000000000002</v>
      </c>
      <c r="M477" t="s">
        <v>3631</v>
      </c>
      <c r="N477" t="s">
        <v>3638</v>
      </c>
      <c r="O477" t="s">
        <v>3624</v>
      </c>
      <c r="P477">
        <v>5</v>
      </c>
      <c r="Q477">
        <v>5</v>
      </c>
      <c r="R477" s="2">
        <v>221.49</v>
      </c>
    </row>
    <row r="478" spans="1:18">
      <c r="A478">
        <v>7101</v>
      </c>
      <c r="B478" t="s">
        <v>3627</v>
      </c>
      <c r="C478" s="1">
        <v>43703</v>
      </c>
      <c r="D478">
        <v>56050418</v>
      </c>
      <c r="E478">
        <v>47</v>
      </c>
      <c r="F478">
        <v>1</v>
      </c>
      <c r="G478" s="2">
        <v>64.64</v>
      </c>
      <c r="H478" s="2">
        <v>64.64</v>
      </c>
      <c r="I478" t="s">
        <v>3619</v>
      </c>
      <c r="J478" t="s">
        <v>3643</v>
      </c>
      <c r="K478" t="s">
        <v>3634</v>
      </c>
      <c r="L478">
        <v>3.27</v>
      </c>
      <c r="M478" t="s">
        <v>3631</v>
      </c>
      <c r="N478" t="s">
        <v>3638</v>
      </c>
      <c r="O478" t="s">
        <v>3647</v>
      </c>
      <c r="P478">
        <v>5</v>
      </c>
      <c r="Q478">
        <v>5</v>
      </c>
      <c r="R478" s="2">
        <v>64.64</v>
      </c>
    </row>
    <row r="479" spans="1:18">
      <c r="A479">
        <v>5540</v>
      </c>
      <c r="B479" t="s">
        <v>3627</v>
      </c>
      <c r="C479" s="1">
        <v>43704</v>
      </c>
      <c r="D479">
        <v>87924093</v>
      </c>
      <c r="E479">
        <v>81</v>
      </c>
      <c r="F479">
        <v>3</v>
      </c>
      <c r="G479" s="2">
        <v>52.96</v>
      </c>
      <c r="H479" s="2">
        <v>158.88</v>
      </c>
      <c r="I479" t="s">
        <v>3619</v>
      </c>
      <c r="J479" t="s">
        <v>3660</v>
      </c>
      <c r="K479" t="s">
        <v>3634</v>
      </c>
      <c r="L479">
        <v>0.08</v>
      </c>
      <c r="M479" t="s">
        <v>3622</v>
      </c>
      <c r="N479" t="s">
        <v>3626</v>
      </c>
      <c r="O479" t="s">
        <v>3624</v>
      </c>
      <c r="P479">
        <v>4</v>
      </c>
      <c r="Q479">
        <v>5</v>
      </c>
      <c r="R479" s="2">
        <v>158.88</v>
      </c>
    </row>
    <row r="480" spans="1:18">
      <c r="A480">
        <v>6869</v>
      </c>
      <c r="B480" t="s">
        <v>3627</v>
      </c>
      <c r="C480" s="1">
        <v>43704</v>
      </c>
      <c r="D480">
        <v>80164879</v>
      </c>
      <c r="E480">
        <v>83</v>
      </c>
      <c r="F480">
        <v>3</v>
      </c>
      <c r="G480" s="2">
        <v>1.22</v>
      </c>
      <c r="H480" s="2">
        <v>3.66</v>
      </c>
      <c r="I480" t="s">
        <v>3645</v>
      </c>
      <c r="J480" t="s">
        <v>3654</v>
      </c>
      <c r="K480" t="s">
        <v>3634</v>
      </c>
      <c r="L480">
        <v>7.35</v>
      </c>
      <c r="M480" t="s">
        <v>3631</v>
      </c>
      <c r="N480" t="s">
        <v>3638</v>
      </c>
      <c r="O480" t="s">
        <v>3647</v>
      </c>
      <c r="P480">
        <v>4</v>
      </c>
      <c r="Q480">
        <v>3</v>
      </c>
      <c r="R480" s="2">
        <v>0</v>
      </c>
    </row>
    <row r="481" spans="1:18">
      <c r="A481">
        <v>1285</v>
      </c>
      <c r="B481" t="s">
        <v>3627</v>
      </c>
      <c r="C481" s="1">
        <v>43705</v>
      </c>
      <c r="D481">
        <v>36395355</v>
      </c>
      <c r="E481">
        <v>78</v>
      </c>
      <c r="F481">
        <v>2</v>
      </c>
      <c r="G481" s="2">
        <v>19.66</v>
      </c>
      <c r="H481" s="2">
        <v>39.32</v>
      </c>
      <c r="I481" t="s">
        <v>3645</v>
      </c>
      <c r="J481" t="s">
        <v>3628</v>
      </c>
      <c r="K481" t="s">
        <v>3629</v>
      </c>
      <c r="L481">
        <v>1.6</v>
      </c>
      <c r="M481" t="s">
        <v>3622</v>
      </c>
      <c r="N481" t="s">
        <v>3623</v>
      </c>
      <c r="O481" t="s">
        <v>3624</v>
      </c>
      <c r="P481">
        <v>4</v>
      </c>
      <c r="Q481">
        <v>5</v>
      </c>
      <c r="R481" s="2">
        <v>0</v>
      </c>
    </row>
    <row r="482" spans="1:18">
      <c r="A482">
        <v>1963</v>
      </c>
      <c r="B482" t="s">
        <v>3618</v>
      </c>
      <c r="C482" s="1">
        <v>43705</v>
      </c>
      <c r="D482">
        <v>91442453</v>
      </c>
      <c r="E482">
        <v>19</v>
      </c>
      <c r="F482">
        <v>2</v>
      </c>
      <c r="G482" s="2">
        <v>13.2</v>
      </c>
      <c r="H482" s="2">
        <v>26.4</v>
      </c>
      <c r="I482" t="s">
        <v>3619</v>
      </c>
      <c r="J482" t="s">
        <v>3620</v>
      </c>
      <c r="K482" t="s">
        <v>3621</v>
      </c>
      <c r="L482">
        <v>4.5599999999999996</v>
      </c>
      <c r="M482" t="s">
        <v>3622</v>
      </c>
      <c r="N482" t="s">
        <v>3626</v>
      </c>
      <c r="O482" t="s">
        <v>3646</v>
      </c>
      <c r="P482">
        <v>4</v>
      </c>
      <c r="Q482">
        <v>4</v>
      </c>
      <c r="R482" s="2">
        <v>26.4</v>
      </c>
    </row>
    <row r="483" spans="1:18">
      <c r="A483">
        <v>6325</v>
      </c>
      <c r="B483" t="s">
        <v>3627</v>
      </c>
      <c r="C483" s="1">
        <v>43706</v>
      </c>
      <c r="D483">
        <v>89257238</v>
      </c>
      <c r="E483">
        <v>50</v>
      </c>
      <c r="F483">
        <v>3</v>
      </c>
      <c r="G483" s="2">
        <v>50.71</v>
      </c>
      <c r="H483" s="2">
        <v>152.13</v>
      </c>
      <c r="I483" t="s">
        <v>3619</v>
      </c>
      <c r="J483" t="s">
        <v>3656</v>
      </c>
      <c r="K483" t="s">
        <v>3629</v>
      </c>
      <c r="L483">
        <v>6.91</v>
      </c>
      <c r="M483" t="s">
        <v>3622</v>
      </c>
      <c r="N483" t="s">
        <v>3623</v>
      </c>
      <c r="O483" t="s">
        <v>3624</v>
      </c>
      <c r="P483">
        <v>4</v>
      </c>
      <c r="Q483">
        <v>4</v>
      </c>
      <c r="R483" s="2">
        <v>152.13</v>
      </c>
    </row>
    <row r="484" spans="1:18">
      <c r="A484">
        <v>5774</v>
      </c>
      <c r="B484" t="s">
        <v>3627</v>
      </c>
      <c r="C484" s="1">
        <v>43706</v>
      </c>
      <c r="D484">
        <v>73762696</v>
      </c>
      <c r="E484">
        <v>49</v>
      </c>
      <c r="F484">
        <v>1</v>
      </c>
      <c r="G484" s="2">
        <v>99.72</v>
      </c>
      <c r="H484" s="2">
        <v>99.72</v>
      </c>
      <c r="I484" t="s">
        <v>3619</v>
      </c>
      <c r="J484" t="s">
        <v>3665</v>
      </c>
      <c r="K484" t="s">
        <v>3621</v>
      </c>
      <c r="L484">
        <v>3.09</v>
      </c>
      <c r="M484" t="s">
        <v>3631</v>
      </c>
      <c r="N484" t="s">
        <v>3632</v>
      </c>
      <c r="O484" t="s">
        <v>3624</v>
      </c>
      <c r="P484">
        <v>3</v>
      </c>
      <c r="Q484">
        <v>5</v>
      </c>
      <c r="R484" s="2">
        <v>99.72</v>
      </c>
    </row>
    <row r="485" spans="1:18">
      <c r="A485">
        <v>2233</v>
      </c>
      <c r="B485" t="s">
        <v>3618</v>
      </c>
      <c r="C485" s="1">
        <v>43707</v>
      </c>
      <c r="D485">
        <v>81327450</v>
      </c>
      <c r="E485">
        <v>89</v>
      </c>
      <c r="F485">
        <v>2</v>
      </c>
      <c r="G485" s="2">
        <v>37.61</v>
      </c>
      <c r="H485" s="2">
        <v>75.22</v>
      </c>
      <c r="I485" t="s">
        <v>3625</v>
      </c>
      <c r="J485" t="s">
        <v>3657</v>
      </c>
      <c r="K485" t="s">
        <v>3629</v>
      </c>
      <c r="L485">
        <v>6.55</v>
      </c>
      <c r="M485" t="s">
        <v>3622</v>
      </c>
      <c r="N485" t="s">
        <v>3623</v>
      </c>
      <c r="O485" t="s">
        <v>3642</v>
      </c>
      <c r="P485">
        <v>5</v>
      </c>
      <c r="Q485">
        <v>1</v>
      </c>
      <c r="R485" s="2">
        <v>0</v>
      </c>
    </row>
    <row r="486" spans="1:18">
      <c r="A486">
        <v>2944</v>
      </c>
      <c r="B486" t="s">
        <v>3627</v>
      </c>
      <c r="C486" s="1">
        <v>43707</v>
      </c>
      <c r="D486">
        <v>37523955</v>
      </c>
      <c r="E486">
        <v>97</v>
      </c>
      <c r="F486">
        <v>1</v>
      </c>
      <c r="G486" s="2">
        <v>56.74</v>
      </c>
      <c r="H486" s="2">
        <v>56.74</v>
      </c>
      <c r="I486" t="s">
        <v>3619</v>
      </c>
      <c r="J486" t="s">
        <v>3667</v>
      </c>
      <c r="K486" t="s">
        <v>3634</v>
      </c>
      <c r="L486">
        <v>9.85</v>
      </c>
      <c r="M486" t="s">
        <v>3622</v>
      </c>
      <c r="N486" t="s">
        <v>3623</v>
      </c>
      <c r="O486" t="s">
        <v>3624</v>
      </c>
      <c r="P486">
        <v>5</v>
      </c>
      <c r="Q486">
        <v>4</v>
      </c>
      <c r="R486" s="2">
        <v>56.74</v>
      </c>
    </row>
    <row r="487" spans="1:18">
      <c r="A487">
        <v>3666</v>
      </c>
      <c r="B487" t="s">
        <v>3618</v>
      </c>
      <c r="C487" s="1">
        <v>43708</v>
      </c>
      <c r="D487">
        <v>62910589</v>
      </c>
      <c r="E487">
        <v>10</v>
      </c>
      <c r="F487">
        <v>2</v>
      </c>
      <c r="G487" s="2">
        <v>19.34</v>
      </c>
      <c r="H487" s="2">
        <v>38.68</v>
      </c>
      <c r="I487" t="s">
        <v>3625</v>
      </c>
      <c r="J487" t="s">
        <v>3633</v>
      </c>
      <c r="K487" t="s">
        <v>3634</v>
      </c>
      <c r="L487">
        <v>8.7200000000000006</v>
      </c>
      <c r="M487" t="s">
        <v>3631</v>
      </c>
      <c r="N487" t="s">
        <v>3638</v>
      </c>
      <c r="O487" t="s">
        <v>3647</v>
      </c>
      <c r="P487">
        <v>4</v>
      </c>
      <c r="Q487">
        <v>5</v>
      </c>
      <c r="R487" s="2">
        <v>0</v>
      </c>
    </row>
    <row r="488" spans="1:18">
      <c r="A488">
        <v>9601</v>
      </c>
      <c r="B488" t="s">
        <v>3627</v>
      </c>
      <c r="C488" s="1">
        <v>43708</v>
      </c>
      <c r="D488">
        <v>84912950</v>
      </c>
      <c r="E488">
        <v>2</v>
      </c>
      <c r="F488">
        <v>2</v>
      </c>
      <c r="G488" s="2">
        <v>33.11</v>
      </c>
      <c r="H488" s="2">
        <v>66.22</v>
      </c>
      <c r="I488" t="s">
        <v>3619</v>
      </c>
      <c r="J488" t="s">
        <v>3628</v>
      </c>
      <c r="K488" t="s">
        <v>3634</v>
      </c>
      <c r="L488">
        <v>6.87</v>
      </c>
      <c r="M488" t="s">
        <v>3622</v>
      </c>
      <c r="N488" t="s">
        <v>3623</v>
      </c>
      <c r="O488" t="s">
        <v>3624</v>
      </c>
      <c r="P488">
        <v>5</v>
      </c>
      <c r="Q488">
        <v>5</v>
      </c>
      <c r="R488" s="2">
        <v>66.22</v>
      </c>
    </row>
    <row r="489" spans="1:18">
      <c r="A489">
        <v>2071</v>
      </c>
      <c r="B489" t="s">
        <v>3627</v>
      </c>
      <c r="C489" s="1">
        <v>43709</v>
      </c>
      <c r="D489">
        <v>89544546</v>
      </c>
      <c r="E489">
        <v>57</v>
      </c>
      <c r="F489">
        <v>3</v>
      </c>
      <c r="G489" s="2">
        <v>13.08</v>
      </c>
      <c r="H489" s="2">
        <v>39.24</v>
      </c>
      <c r="I489" t="s">
        <v>3619</v>
      </c>
      <c r="J489" t="s">
        <v>3652</v>
      </c>
      <c r="K489" t="s">
        <v>3629</v>
      </c>
      <c r="L489">
        <v>5.66</v>
      </c>
      <c r="M489" t="s">
        <v>3622</v>
      </c>
      <c r="N489" t="s">
        <v>3626</v>
      </c>
      <c r="O489" t="s">
        <v>3646</v>
      </c>
      <c r="P489">
        <v>5</v>
      </c>
      <c r="Q489">
        <v>5</v>
      </c>
      <c r="R489" s="2">
        <v>39.24</v>
      </c>
    </row>
    <row r="490" spans="1:18">
      <c r="A490">
        <v>2146</v>
      </c>
      <c r="B490" t="s">
        <v>3618</v>
      </c>
      <c r="C490" s="1">
        <v>43710</v>
      </c>
      <c r="D490">
        <v>86903319</v>
      </c>
      <c r="E490">
        <v>100</v>
      </c>
      <c r="F490">
        <v>1</v>
      </c>
      <c r="G490" s="2">
        <v>98.59</v>
      </c>
      <c r="H490" s="2">
        <v>98.59</v>
      </c>
      <c r="I490" t="s">
        <v>3619</v>
      </c>
      <c r="J490" t="s">
        <v>3639</v>
      </c>
      <c r="K490" t="s">
        <v>3621</v>
      </c>
      <c r="L490">
        <v>2.46</v>
      </c>
      <c r="M490" t="s">
        <v>3622</v>
      </c>
      <c r="N490" t="s">
        <v>3623</v>
      </c>
      <c r="O490" t="s">
        <v>3624</v>
      </c>
      <c r="P490">
        <v>5</v>
      </c>
      <c r="Q490">
        <v>4</v>
      </c>
      <c r="R490" s="2">
        <v>98.59</v>
      </c>
    </row>
    <row r="491" spans="1:18">
      <c r="A491">
        <v>4010</v>
      </c>
      <c r="B491" t="s">
        <v>3618</v>
      </c>
      <c r="C491" s="1">
        <v>43710</v>
      </c>
      <c r="D491">
        <v>97098550</v>
      </c>
      <c r="E491">
        <v>65</v>
      </c>
      <c r="F491">
        <v>2</v>
      </c>
      <c r="G491" s="2">
        <v>38.950000000000003</v>
      </c>
      <c r="H491" s="2">
        <v>77.900000000000006</v>
      </c>
      <c r="I491" t="s">
        <v>3619</v>
      </c>
      <c r="J491" t="s">
        <v>3649</v>
      </c>
      <c r="K491" t="s">
        <v>3634</v>
      </c>
      <c r="L491">
        <v>9.9700000000000006</v>
      </c>
      <c r="M491" t="s">
        <v>3622</v>
      </c>
      <c r="N491" t="s">
        <v>3626</v>
      </c>
      <c r="O491" t="s">
        <v>3646</v>
      </c>
      <c r="P491">
        <v>4</v>
      </c>
      <c r="Q491">
        <v>5</v>
      </c>
      <c r="R491" s="2">
        <v>77.900000000000006</v>
      </c>
    </row>
    <row r="492" spans="1:18">
      <c r="A492">
        <v>4717</v>
      </c>
      <c r="B492" t="s">
        <v>3627</v>
      </c>
      <c r="C492" s="1">
        <v>43711</v>
      </c>
      <c r="D492">
        <v>40237286</v>
      </c>
      <c r="E492">
        <v>23</v>
      </c>
      <c r="F492">
        <v>1</v>
      </c>
      <c r="G492" s="2">
        <v>95.72</v>
      </c>
      <c r="H492" s="2">
        <v>95.72</v>
      </c>
      <c r="I492" t="s">
        <v>3619</v>
      </c>
      <c r="J492" t="s">
        <v>3628</v>
      </c>
      <c r="K492" t="s">
        <v>3634</v>
      </c>
      <c r="L492">
        <v>0.6</v>
      </c>
      <c r="M492" t="s">
        <v>3622</v>
      </c>
      <c r="N492" t="s">
        <v>3623</v>
      </c>
      <c r="O492" t="s">
        <v>3624</v>
      </c>
      <c r="P492">
        <v>5</v>
      </c>
      <c r="Q492">
        <v>5</v>
      </c>
      <c r="R492" s="2">
        <v>95.72</v>
      </c>
    </row>
    <row r="493" spans="1:18">
      <c r="A493">
        <v>1597</v>
      </c>
      <c r="B493" t="s">
        <v>3627</v>
      </c>
      <c r="C493" s="1">
        <v>43712</v>
      </c>
      <c r="D493">
        <v>32416646</v>
      </c>
      <c r="E493">
        <v>57</v>
      </c>
      <c r="F493">
        <v>3</v>
      </c>
      <c r="G493" s="2">
        <v>13.08</v>
      </c>
      <c r="H493" s="2">
        <v>39.24</v>
      </c>
      <c r="I493" t="s">
        <v>3619</v>
      </c>
      <c r="J493" t="s">
        <v>3650</v>
      </c>
      <c r="K493" t="s">
        <v>3634</v>
      </c>
      <c r="L493">
        <v>1.1499999999999999</v>
      </c>
      <c r="M493" t="s">
        <v>3622</v>
      </c>
      <c r="N493" t="s">
        <v>3623</v>
      </c>
      <c r="O493" t="s">
        <v>3624</v>
      </c>
      <c r="P493">
        <v>5</v>
      </c>
      <c r="Q493">
        <v>3</v>
      </c>
      <c r="R493" s="2">
        <v>39.24</v>
      </c>
    </row>
    <row r="494" spans="1:18">
      <c r="A494">
        <v>2332</v>
      </c>
      <c r="B494" t="s">
        <v>3618</v>
      </c>
      <c r="C494" s="1">
        <v>43712</v>
      </c>
      <c r="D494">
        <v>97986351</v>
      </c>
      <c r="E494">
        <v>59</v>
      </c>
      <c r="F494">
        <v>1</v>
      </c>
      <c r="G494" s="2">
        <v>79.569999999999993</v>
      </c>
      <c r="H494" s="2">
        <v>79.569999999999993</v>
      </c>
      <c r="I494" t="s">
        <v>3645</v>
      </c>
      <c r="J494" t="s">
        <v>3651</v>
      </c>
      <c r="K494" t="s">
        <v>3621</v>
      </c>
      <c r="L494">
        <v>1.51</v>
      </c>
      <c r="M494" t="s">
        <v>3622</v>
      </c>
      <c r="N494" t="s">
        <v>3626</v>
      </c>
      <c r="O494" t="s">
        <v>3624</v>
      </c>
      <c r="P494">
        <v>4</v>
      </c>
      <c r="Q494">
        <v>5</v>
      </c>
      <c r="R494" s="2">
        <v>0</v>
      </c>
    </row>
    <row r="495" spans="1:18">
      <c r="A495">
        <v>5415</v>
      </c>
      <c r="B495" t="s">
        <v>3618</v>
      </c>
      <c r="C495" s="1">
        <v>43712</v>
      </c>
      <c r="D495">
        <v>34528717</v>
      </c>
      <c r="E495">
        <v>88</v>
      </c>
      <c r="F495">
        <v>3</v>
      </c>
      <c r="G495" s="2">
        <v>40.950000000000003</v>
      </c>
      <c r="H495" s="2">
        <v>122.85</v>
      </c>
      <c r="I495" t="s">
        <v>3640</v>
      </c>
      <c r="J495" t="s">
        <v>3663</v>
      </c>
      <c r="K495" t="s">
        <v>3634</v>
      </c>
      <c r="L495">
        <v>9.09</v>
      </c>
      <c r="M495" t="s">
        <v>3631</v>
      </c>
      <c r="N495" t="s">
        <v>3638</v>
      </c>
      <c r="O495" t="s">
        <v>3647</v>
      </c>
      <c r="P495">
        <v>5</v>
      </c>
      <c r="Q495">
        <v>3</v>
      </c>
      <c r="R495" s="2">
        <v>0</v>
      </c>
    </row>
    <row r="496" spans="1:18">
      <c r="A496">
        <v>3060</v>
      </c>
      <c r="B496" t="s">
        <v>3627</v>
      </c>
      <c r="C496" s="1">
        <v>43713</v>
      </c>
      <c r="D496">
        <v>73601911</v>
      </c>
      <c r="E496">
        <v>59</v>
      </c>
      <c r="F496">
        <v>2</v>
      </c>
      <c r="G496" s="2">
        <v>79.569999999999993</v>
      </c>
      <c r="H496" s="2">
        <v>159.13999999999999</v>
      </c>
      <c r="I496" t="s">
        <v>3619</v>
      </c>
      <c r="J496" t="s">
        <v>3649</v>
      </c>
      <c r="K496" t="s">
        <v>3634</v>
      </c>
      <c r="L496">
        <v>1.91</v>
      </c>
      <c r="M496" t="s">
        <v>3622</v>
      </c>
      <c r="N496" t="s">
        <v>3623</v>
      </c>
      <c r="O496" t="s">
        <v>3624</v>
      </c>
      <c r="P496">
        <v>4</v>
      </c>
      <c r="Q496">
        <v>4</v>
      </c>
      <c r="R496" s="2">
        <v>159.13999999999999</v>
      </c>
    </row>
    <row r="497" spans="1:18">
      <c r="A497">
        <v>8028</v>
      </c>
      <c r="B497" t="s">
        <v>3627</v>
      </c>
      <c r="C497" s="1">
        <v>43713</v>
      </c>
      <c r="D497">
        <v>17584932</v>
      </c>
      <c r="E497">
        <v>72</v>
      </c>
      <c r="F497">
        <v>1</v>
      </c>
      <c r="G497" s="2">
        <v>3.55</v>
      </c>
      <c r="H497" s="2">
        <v>3.55</v>
      </c>
      <c r="I497" t="s">
        <v>3619</v>
      </c>
      <c r="J497" t="s">
        <v>3628</v>
      </c>
      <c r="K497" t="s">
        <v>3634</v>
      </c>
      <c r="L497">
        <v>3.95</v>
      </c>
      <c r="M497" t="s">
        <v>3622</v>
      </c>
      <c r="N497" t="s">
        <v>3623</v>
      </c>
      <c r="O497" t="s">
        <v>3624</v>
      </c>
      <c r="P497">
        <v>3</v>
      </c>
      <c r="Q497">
        <v>4</v>
      </c>
      <c r="R497" s="2">
        <v>3.55</v>
      </c>
    </row>
    <row r="498" spans="1:18">
      <c r="A498">
        <v>8244</v>
      </c>
      <c r="B498" t="s">
        <v>3618</v>
      </c>
      <c r="C498" s="1">
        <v>43713</v>
      </c>
      <c r="D498">
        <v>44795568</v>
      </c>
      <c r="E498">
        <v>20</v>
      </c>
      <c r="F498">
        <v>3</v>
      </c>
      <c r="G498" s="2">
        <v>81.89</v>
      </c>
      <c r="H498" s="2">
        <v>245.67</v>
      </c>
      <c r="I498" t="s">
        <v>3645</v>
      </c>
      <c r="J498" t="s">
        <v>3639</v>
      </c>
      <c r="K498" t="s">
        <v>3634</v>
      </c>
      <c r="L498">
        <v>8.36</v>
      </c>
      <c r="M498" t="s">
        <v>3622</v>
      </c>
      <c r="N498" t="s">
        <v>3623</v>
      </c>
      <c r="O498" t="s">
        <v>3624</v>
      </c>
      <c r="P498">
        <v>3</v>
      </c>
      <c r="Q498">
        <v>4</v>
      </c>
      <c r="R498" s="2">
        <v>0</v>
      </c>
    </row>
    <row r="499" spans="1:18">
      <c r="A499">
        <v>6587</v>
      </c>
      <c r="B499" t="s">
        <v>3627</v>
      </c>
      <c r="C499" s="1">
        <v>43714</v>
      </c>
      <c r="D499">
        <v>36397138</v>
      </c>
      <c r="E499">
        <v>58</v>
      </c>
      <c r="F499">
        <v>3</v>
      </c>
      <c r="G499" s="2">
        <v>74.55</v>
      </c>
      <c r="H499" s="2">
        <v>223.65</v>
      </c>
      <c r="I499" t="s">
        <v>3640</v>
      </c>
      <c r="J499" t="s">
        <v>3656</v>
      </c>
      <c r="K499" t="s">
        <v>3634</v>
      </c>
      <c r="L499">
        <v>4.62</v>
      </c>
      <c r="M499" t="s">
        <v>3622</v>
      </c>
      <c r="N499" t="s">
        <v>3626</v>
      </c>
      <c r="O499" t="s">
        <v>3624</v>
      </c>
      <c r="P499">
        <v>5</v>
      </c>
      <c r="Q499">
        <v>3</v>
      </c>
      <c r="R499" s="2">
        <v>0</v>
      </c>
    </row>
    <row r="500" spans="1:18">
      <c r="A500">
        <v>9019</v>
      </c>
      <c r="B500" t="s">
        <v>3627</v>
      </c>
      <c r="C500" s="1">
        <v>43715</v>
      </c>
      <c r="D500">
        <v>36379438</v>
      </c>
      <c r="E500">
        <v>70</v>
      </c>
      <c r="F500">
        <v>1</v>
      </c>
      <c r="G500" s="2">
        <v>63.88</v>
      </c>
      <c r="H500" s="2">
        <v>63.88</v>
      </c>
      <c r="I500" t="s">
        <v>3619</v>
      </c>
      <c r="J500" t="s">
        <v>3643</v>
      </c>
      <c r="K500" t="s">
        <v>3634</v>
      </c>
      <c r="L500">
        <v>6.83</v>
      </c>
      <c r="M500" t="s">
        <v>3631</v>
      </c>
      <c r="N500" t="s">
        <v>3632</v>
      </c>
      <c r="O500" t="s">
        <v>3647</v>
      </c>
      <c r="P500">
        <v>3</v>
      </c>
      <c r="Q500">
        <v>2</v>
      </c>
      <c r="R500" s="2">
        <v>63.88</v>
      </c>
    </row>
    <row r="501" spans="1:18">
      <c r="A501">
        <v>5616</v>
      </c>
      <c r="B501" t="s">
        <v>3618</v>
      </c>
      <c r="C501" s="1">
        <v>43715</v>
      </c>
      <c r="D501">
        <v>98036229</v>
      </c>
      <c r="E501">
        <v>21</v>
      </c>
      <c r="F501">
        <v>1</v>
      </c>
      <c r="G501" s="2">
        <v>98.91</v>
      </c>
      <c r="H501" s="2">
        <v>98.91</v>
      </c>
      <c r="I501" t="s">
        <v>3619</v>
      </c>
      <c r="J501" t="s">
        <v>3659</v>
      </c>
      <c r="K501" t="s">
        <v>3634</v>
      </c>
      <c r="L501">
        <v>4.84</v>
      </c>
      <c r="M501" t="s">
        <v>3622</v>
      </c>
      <c r="N501" t="s">
        <v>3623</v>
      </c>
      <c r="O501" t="s">
        <v>3624</v>
      </c>
      <c r="P501">
        <v>4</v>
      </c>
      <c r="Q501">
        <v>5</v>
      </c>
      <c r="R501" s="2">
        <v>98.91</v>
      </c>
    </row>
    <row r="502" spans="1:18">
      <c r="A502">
        <v>2708</v>
      </c>
      <c r="B502" t="s">
        <v>3618</v>
      </c>
      <c r="C502" s="1">
        <v>43716</v>
      </c>
      <c r="D502">
        <v>31022694</v>
      </c>
      <c r="E502">
        <v>82</v>
      </c>
      <c r="F502">
        <v>2</v>
      </c>
      <c r="G502" s="2">
        <v>5.82</v>
      </c>
      <c r="H502" s="2">
        <v>11.64</v>
      </c>
      <c r="I502" t="s">
        <v>3645</v>
      </c>
      <c r="J502" t="s">
        <v>3649</v>
      </c>
      <c r="K502" t="s">
        <v>3634</v>
      </c>
      <c r="L502">
        <v>6.47</v>
      </c>
      <c r="M502" t="s">
        <v>3622</v>
      </c>
      <c r="N502" t="s">
        <v>3626</v>
      </c>
      <c r="O502" t="s">
        <v>3642</v>
      </c>
      <c r="P502">
        <v>4</v>
      </c>
      <c r="Q502">
        <v>5</v>
      </c>
      <c r="R502" s="2">
        <v>0</v>
      </c>
    </row>
    <row r="503" spans="1:18">
      <c r="A503">
        <v>6178</v>
      </c>
      <c r="B503" t="s">
        <v>3627</v>
      </c>
      <c r="C503" s="1">
        <v>43716</v>
      </c>
      <c r="D503">
        <v>73062480</v>
      </c>
      <c r="E503">
        <v>8</v>
      </c>
      <c r="F503">
        <v>2</v>
      </c>
      <c r="G503" s="2">
        <v>67.180000000000007</v>
      </c>
      <c r="H503" s="2">
        <v>134.36000000000001</v>
      </c>
      <c r="I503" t="s">
        <v>3645</v>
      </c>
      <c r="J503" t="s">
        <v>3643</v>
      </c>
      <c r="K503" t="s">
        <v>3629</v>
      </c>
      <c r="L503">
        <v>8.4600000000000009</v>
      </c>
      <c r="M503" t="s">
        <v>3622</v>
      </c>
      <c r="N503" t="s">
        <v>3626</v>
      </c>
      <c r="O503" t="s">
        <v>3624</v>
      </c>
      <c r="P503">
        <v>5</v>
      </c>
      <c r="Q503">
        <v>4</v>
      </c>
      <c r="R503" s="2">
        <v>0</v>
      </c>
    </row>
    <row r="504" spans="1:18">
      <c r="A504">
        <v>7398</v>
      </c>
      <c r="B504" t="s">
        <v>3627</v>
      </c>
      <c r="C504" s="1">
        <v>43717</v>
      </c>
      <c r="D504">
        <v>53549331</v>
      </c>
      <c r="E504">
        <v>18</v>
      </c>
      <c r="F504">
        <v>3</v>
      </c>
      <c r="G504" s="2">
        <v>1.97</v>
      </c>
      <c r="H504" s="2">
        <v>5.91</v>
      </c>
      <c r="I504" t="s">
        <v>3619</v>
      </c>
      <c r="J504" t="s">
        <v>3644</v>
      </c>
      <c r="K504" t="s">
        <v>3621</v>
      </c>
      <c r="L504">
        <v>4.42</v>
      </c>
      <c r="M504" t="s">
        <v>3631</v>
      </c>
      <c r="N504" t="s">
        <v>3638</v>
      </c>
      <c r="O504" t="s">
        <v>3647</v>
      </c>
      <c r="P504">
        <v>4</v>
      </c>
      <c r="Q504">
        <v>3</v>
      </c>
      <c r="R504" s="2">
        <v>5.91</v>
      </c>
    </row>
    <row r="505" spans="1:18">
      <c r="A505">
        <v>9383</v>
      </c>
      <c r="B505" t="s">
        <v>3627</v>
      </c>
      <c r="C505" s="1">
        <v>43717</v>
      </c>
      <c r="D505">
        <v>83449909</v>
      </c>
      <c r="E505">
        <v>70</v>
      </c>
      <c r="F505">
        <v>2</v>
      </c>
      <c r="G505" s="2">
        <v>63.88</v>
      </c>
      <c r="H505" s="2">
        <v>127.76</v>
      </c>
      <c r="I505" t="s">
        <v>3625</v>
      </c>
      <c r="J505" t="s">
        <v>3620</v>
      </c>
      <c r="K505" t="s">
        <v>3621</v>
      </c>
      <c r="L505">
        <v>8.2100000000000009</v>
      </c>
      <c r="M505" t="s">
        <v>3631</v>
      </c>
      <c r="N505" t="s">
        <v>3632</v>
      </c>
      <c r="O505" t="s">
        <v>3647</v>
      </c>
      <c r="P505">
        <v>4</v>
      </c>
      <c r="Q505">
        <v>3</v>
      </c>
      <c r="R505" s="2">
        <v>0</v>
      </c>
    </row>
    <row r="506" spans="1:18">
      <c r="A506">
        <v>3144</v>
      </c>
      <c r="B506" t="s">
        <v>3627</v>
      </c>
      <c r="C506" s="1">
        <v>43718</v>
      </c>
      <c r="D506">
        <v>77246104</v>
      </c>
      <c r="E506">
        <v>8</v>
      </c>
      <c r="F506">
        <v>1</v>
      </c>
      <c r="G506" s="2">
        <v>67.180000000000007</v>
      </c>
      <c r="H506" s="2">
        <v>67.180000000000007</v>
      </c>
      <c r="I506" t="s">
        <v>3619</v>
      </c>
      <c r="J506" t="s">
        <v>3633</v>
      </c>
      <c r="K506" t="s">
        <v>3634</v>
      </c>
      <c r="L506">
        <v>6.16</v>
      </c>
      <c r="M506" t="s">
        <v>3631</v>
      </c>
      <c r="N506" t="s">
        <v>3638</v>
      </c>
      <c r="O506" t="s">
        <v>3647</v>
      </c>
      <c r="P506">
        <v>4</v>
      </c>
      <c r="Q506">
        <v>5</v>
      </c>
      <c r="R506" s="2">
        <v>67.180000000000007</v>
      </c>
    </row>
    <row r="507" spans="1:18">
      <c r="A507">
        <v>6126</v>
      </c>
      <c r="B507" t="s">
        <v>3627</v>
      </c>
      <c r="C507" s="1">
        <v>43719</v>
      </c>
      <c r="D507">
        <v>80680067</v>
      </c>
      <c r="E507">
        <v>92</v>
      </c>
      <c r="F507">
        <v>2</v>
      </c>
      <c r="G507" s="2">
        <v>58.5</v>
      </c>
      <c r="H507" s="2">
        <v>117</v>
      </c>
      <c r="I507" t="s">
        <v>3625</v>
      </c>
      <c r="J507" t="s">
        <v>3641</v>
      </c>
      <c r="K507" t="s">
        <v>3634</v>
      </c>
      <c r="L507">
        <v>1.25</v>
      </c>
      <c r="M507" t="s">
        <v>3622</v>
      </c>
      <c r="N507" t="s">
        <v>3626</v>
      </c>
      <c r="O507" t="s">
        <v>3624</v>
      </c>
      <c r="P507">
        <v>3</v>
      </c>
      <c r="Q507">
        <v>5</v>
      </c>
      <c r="R507" s="2">
        <v>0</v>
      </c>
    </row>
    <row r="508" spans="1:18">
      <c r="A508">
        <v>5637</v>
      </c>
      <c r="B508" t="s">
        <v>3627</v>
      </c>
      <c r="C508" s="1">
        <v>43720</v>
      </c>
      <c r="D508">
        <v>96721649</v>
      </c>
      <c r="E508">
        <v>21</v>
      </c>
      <c r="F508">
        <v>3</v>
      </c>
      <c r="G508" s="2">
        <v>98.91</v>
      </c>
      <c r="H508" s="2">
        <v>296.73</v>
      </c>
      <c r="I508" t="s">
        <v>3645</v>
      </c>
      <c r="J508" t="s">
        <v>3637</v>
      </c>
      <c r="K508" t="s">
        <v>3634</v>
      </c>
      <c r="L508">
        <v>6.37</v>
      </c>
      <c r="M508" t="s">
        <v>3631</v>
      </c>
      <c r="N508" t="s">
        <v>3638</v>
      </c>
      <c r="O508" t="s">
        <v>3647</v>
      </c>
      <c r="P508">
        <v>5</v>
      </c>
      <c r="Q508">
        <v>4</v>
      </c>
      <c r="R508" s="2">
        <v>0</v>
      </c>
    </row>
    <row r="509" spans="1:18">
      <c r="A509">
        <v>8445</v>
      </c>
      <c r="B509" t="s">
        <v>3618</v>
      </c>
      <c r="C509" s="1">
        <v>43721</v>
      </c>
      <c r="D509">
        <v>88779015</v>
      </c>
      <c r="E509">
        <v>92</v>
      </c>
      <c r="F509">
        <v>2</v>
      </c>
      <c r="G509" s="2">
        <v>58.5</v>
      </c>
      <c r="H509" s="2">
        <v>117</v>
      </c>
      <c r="I509" t="s">
        <v>3625</v>
      </c>
      <c r="J509" t="s">
        <v>3655</v>
      </c>
      <c r="K509" t="s">
        <v>3634</v>
      </c>
      <c r="L509">
        <v>4.0599999999999996</v>
      </c>
      <c r="M509" t="s">
        <v>3622</v>
      </c>
      <c r="N509" t="s">
        <v>3626</v>
      </c>
      <c r="O509" t="s">
        <v>3624</v>
      </c>
      <c r="P509">
        <v>1</v>
      </c>
      <c r="Q509">
        <v>5</v>
      </c>
      <c r="R509" s="2">
        <v>0</v>
      </c>
    </row>
    <row r="510" spans="1:18">
      <c r="A510">
        <v>9085</v>
      </c>
      <c r="B510" t="s">
        <v>3618</v>
      </c>
      <c r="C510" s="1">
        <v>43721</v>
      </c>
      <c r="D510">
        <v>23859131</v>
      </c>
      <c r="E510">
        <v>85</v>
      </c>
      <c r="F510">
        <v>2</v>
      </c>
      <c r="G510" s="2">
        <v>68.31</v>
      </c>
      <c r="H510" s="2">
        <v>136.62</v>
      </c>
      <c r="I510" t="s">
        <v>3619</v>
      </c>
      <c r="J510" t="s">
        <v>3628</v>
      </c>
      <c r="K510" t="s">
        <v>3634</v>
      </c>
      <c r="L510">
        <v>8.94</v>
      </c>
      <c r="M510" t="s">
        <v>3631</v>
      </c>
      <c r="N510" t="s">
        <v>3638</v>
      </c>
      <c r="O510" t="s">
        <v>3647</v>
      </c>
      <c r="P510">
        <v>3</v>
      </c>
      <c r="Q510">
        <v>5</v>
      </c>
      <c r="R510" s="2">
        <v>136.62</v>
      </c>
    </row>
    <row r="511" spans="1:18">
      <c r="A511">
        <v>4716</v>
      </c>
      <c r="B511" t="s">
        <v>3627</v>
      </c>
      <c r="C511" s="1">
        <v>43722</v>
      </c>
      <c r="D511">
        <v>45179100</v>
      </c>
      <c r="E511">
        <v>42</v>
      </c>
      <c r="F511">
        <v>2</v>
      </c>
      <c r="G511" s="2">
        <v>74.77</v>
      </c>
      <c r="H511" s="2">
        <v>149.54</v>
      </c>
      <c r="I511" t="s">
        <v>3625</v>
      </c>
      <c r="J511" t="s">
        <v>3643</v>
      </c>
      <c r="K511" t="s">
        <v>3629</v>
      </c>
      <c r="L511">
        <v>9.24</v>
      </c>
      <c r="M511" t="s">
        <v>3622</v>
      </c>
      <c r="N511" t="s">
        <v>3626</v>
      </c>
      <c r="O511" t="s">
        <v>3624</v>
      </c>
      <c r="P511">
        <v>5</v>
      </c>
      <c r="Q511">
        <v>5</v>
      </c>
      <c r="R511" s="2">
        <v>0</v>
      </c>
    </row>
    <row r="512" spans="1:18">
      <c r="A512">
        <v>8067</v>
      </c>
      <c r="B512" t="s">
        <v>3627</v>
      </c>
      <c r="C512" s="1">
        <v>43722</v>
      </c>
      <c r="D512">
        <v>53491333</v>
      </c>
      <c r="E512">
        <v>68</v>
      </c>
      <c r="F512">
        <v>3</v>
      </c>
      <c r="G512" s="2">
        <v>32.68</v>
      </c>
      <c r="H512" s="2">
        <v>98.04</v>
      </c>
      <c r="I512" t="s">
        <v>3645</v>
      </c>
      <c r="J512" t="s">
        <v>3656</v>
      </c>
      <c r="K512" t="s">
        <v>3634</v>
      </c>
      <c r="L512">
        <v>8.36</v>
      </c>
      <c r="M512" t="s">
        <v>3622</v>
      </c>
      <c r="N512" t="s">
        <v>3626</v>
      </c>
      <c r="O512" t="s">
        <v>3624</v>
      </c>
      <c r="P512">
        <v>3</v>
      </c>
      <c r="Q512">
        <v>5</v>
      </c>
      <c r="R512" s="2">
        <v>0</v>
      </c>
    </row>
    <row r="513" spans="1:18">
      <c r="A513">
        <v>6088</v>
      </c>
      <c r="B513" t="s">
        <v>3627</v>
      </c>
      <c r="C513" s="1">
        <v>43722</v>
      </c>
      <c r="D513">
        <v>88067064</v>
      </c>
      <c r="E513">
        <v>49</v>
      </c>
      <c r="F513">
        <v>2</v>
      </c>
      <c r="G513" s="2">
        <v>99.72</v>
      </c>
      <c r="H513" s="2">
        <v>199.44</v>
      </c>
      <c r="I513" t="s">
        <v>3619</v>
      </c>
      <c r="J513" t="s">
        <v>3651</v>
      </c>
      <c r="K513" t="s">
        <v>3621</v>
      </c>
      <c r="L513">
        <v>0.78</v>
      </c>
      <c r="M513" t="s">
        <v>3622</v>
      </c>
      <c r="N513" t="s">
        <v>3626</v>
      </c>
      <c r="O513" t="s">
        <v>3624</v>
      </c>
      <c r="P513">
        <v>4</v>
      </c>
      <c r="Q513">
        <v>5</v>
      </c>
      <c r="R513" s="2">
        <v>199.44</v>
      </c>
    </row>
    <row r="514" spans="1:18">
      <c r="A514">
        <v>1268</v>
      </c>
      <c r="B514" t="s">
        <v>3618</v>
      </c>
      <c r="C514" s="1">
        <v>43723</v>
      </c>
      <c r="D514">
        <v>29865252</v>
      </c>
      <c r="E514">
        <v>52</v>
      </c>
      <c r="F514">
        <v>3</v>
      </c>
      <c r="G514" s="2">
        <v>20.149999999999999</v>
      </c>
      <c r="H514" s="2">
        <v>60.45</v>
      </c>
      <c r="I514" t="s">
        <v>3625</v>
      </c>
      <c r="J514" t="s">
        <v>3644</v>
      </c>
      <c r="K514" t="s">
        <v>3629</v>
      </c>
      <c r="L514">
        <v>6.8</v>
      </c>
      <c r="M514" t="s">
        <v>3622</v>
      </c>
      <c r="N514" t="s">
        <v>3626</v>
      </c>
      <c r="O514" t="s">
        <v>3624</v>
      </c>
      <c r="P514">
        <v>4</v>
      </c>
      <c r="Q514">
        <v>5</v>
      </c>
      <c r="R514" s="2">
        <v>0</v>
      </c>
    </row>
    <row r="515" spans="1:18">
      <c r="A515">
        <v>7933</v>
      </c>
      <c r="B515" t="s">
        <v>3627</v>
      </c>
      <c r="C515" s="1">
        <v>43723</v>
      </c>
      <c r="D515">
        <v>31381629</v>
      </c>
      <c r="E515">
        <v>54</v>
      </c>
      <c r="F515">
        <v>3</v>
      </c>
      <c r="G515" s="2">
        <v>90.78</v>
      </c>
      <c r="H515" s="2">
        <v>272.33999999999997</v>
      </c>
      <c r="I515" t="s">
        <v>3619</v>
      </c>
      <c r="J515" t="s">
        <v>3641</v>
      </c>
      <c r="K515" t="s">
        <v>3621</v>
      </c>
      <c r="L515">
        <v>8.1300000000000008</v>
      </c>
      <c r="M515" t="s">
        <v>3622</v>
      </c>
      <c r="N515" t="s">
        <v>3623</v>
      </c>
      <c r="O515" t="s">
        <v>3642</v>
      </c>
      <c r="P515">
        <v>4</v>
      </c>
      <c r="Q515">
        <v>5</v>
      </c>
      <c r="R515" s="2">
        <v>272.33999999999997</v>
      </c>
    </row>
    <row r="516" spans="1:18">
      <c r="A516">
        <v>3990</v>
      </c>
      <c r="B516" t="s">
        <v>3618</v>
      </c>
      <c r="C516" s="1">
        <v>43724</v>
      </c>
      <c r="D516">
        <v>62224306</v>
      </c>
      <c r="E516">
        <v>20</v>
      </c>
      <c r="F516">
        <v>1</v>
      </c>
      <c r="G516" s="2">
        <v>81.89</v>
      </c>
      <c r="H516" s="2">
        <v>81.89</v>
      </c>
      <c r="I516" t="s">
        <v>3619</v>
      </c>
      <c r="J516" t="s">
        <v>3628</v>
      </c>
      <c r="K516" t="s">
        <v>3634</v>
      </c>
      <c r="L516">
        <v>9.86</v>
      </c>
      <c r="M516" t="s">
        <v>3631</v>
      </c>
      <c r="N516" t="s">
        <v>3638</v>
      </c>
      <c r="O516" t="s">
        <v>3647</v>
      </c>
      <c r="P516">
        <v>5</v>
      </c>
      <c r="Q516">
        <v>4</v>
      </c>
      <c r="R516" s="2">
        <v>81.89</v>
      </c>
    </row>
    <row r="517" spans="1:18">
      <c r="A517">
        <v>1948</v>
      </c>
      <c r="B517" t="s">
        <v>3618</v>
      </c>
      <c r="C517" s="1">
        <v>43725</v>
      </c>
      <c r="D517">
        <v>77443181</v>
      </c>
      <c r="E517">
        <v>69</v>
      </c>
      <c r="F517">
        <v>3</v>
      </c>
      <c r="G517" s="2">
        <v>96.47</v>
      </c>
      <c r="H517" s="2">
        <v>289.41000000000003</v>
      </c>
      <c r="I517" t="s">
        <v>3625</v>
      </c>
      <c r="J517" t="s">
        <v>3620</v>
      </c>
      <c r="K517" t="s">
        <v>3634</v>
      </c>
      <c r="L517">
        <v>0.12</v>
      </c>
      <c r="M517" t="s">
        <v>3622</v>
      </c>
      <c r="N517" t="s">
        <v>3623</v>
      </c>
      <c r="O517" t="s">
        <v>3642</v>
      </c>
      <c r="P517">
        <v>4</v>
      </c>
      <c r="Q517">
        <v>5</v>
      </c>
      <c r="R517" s="2">
        <v>0</v>
      </c>
    </row>
    <row r="518" spans="1:18">
      <c r="A518">
        <v>7344</v>
      </c>
      <c r="B518" t="s">
        <v>3627</v>
      </c>
      <c r="C518" s="1">
        <v>43725</v>
      </c>
      <c r="D518">
        <v>57643004</v>
      </c>
      <c r="E518">
        <v>2</v>
      </c>
      <c r="F518">
        <v>1</v>
      </c>
      <c r="G518" s="2">
        <v>33.11</v>
      </c>
      <c r="H518" s="2">
        <v>33.11</v>
      </c>
      <c r="I518" t="s">
        <v>3625</v>
      </c>
      <c r="J518" t="s">
        <v>3665</v>
      </c>
      <c r="K518" t="s">
        <v>3621</v>
      </c>
      <c r="L518">
        <v>9.64</v>
      </c>
      <c r="M518" t="s">
        <v>3622</v>
      </c>
      <c r="N518" t="s">
        <v>3623</v>
      </c>
      <c r="O518" t="s">
        <v>3624</v>
      </c>
      <c r="P518">
        <v>2</v>
      </c>
      <c r="Q518">
        <v>5</v>
      </c>
      <c r="R518" s="2">
        <v>0</v>
      </c>
    </row>
    <row r="519" spans="1:18">
      <c r="A519">
        <v>8614</v>
      </c>
      <c r="B519" t="s">
        <v>3627</v>
      </c>
      <c r="C519" s="1">
        <v>43726</v>
      </c>
      <c r="D519">
        <v>85862594</v>
      </c>
      <c r="E519">
        <v>47</v>
      </c>
      <c r="F519">
        <v>2</v>
      </c>
      <c r="G519" s="2">
        <v>64.64</v>
      </c>
      <c r="H519" s="2">
        <v>129.28</v>
      </c>
      <c r="I519" t="s">
        <v>3619</v>
      </c>
      <c r="J519" t="s">
        <v>3639</v>
      </c>
      <c r="K519" t="s">
        <v>3634</v>
      </c>
      <c r="L519">
        <v>7.58</v>
      </c>
      <c r="M519" t="s">
        <v>3622</v>
      </c>
      <c r="N519" t="s">
        <v>3626</v>
      </c>
      <c r="O519" t="s">
        <v>3624</v>
      </c>
      <c r="P519">
        <v>4</v>
      </c>
      <c r="Q519">
        <v>4</v>
      </c>
      <c r="R519" s="2">
        <v>129.28</v>
      </c>
    </row>
    <row r="520" spans="1:18">
      <c r="A520">
        <v>8491</v>
      </c>
      <c r="B520" t="s">
        <v>3627</v>
      </c>
      <c r="C520" s="1">
        <v>43726</v>
      </c>
      <c r="D520">
        <v>66382291</v>
      </c>
      <c r="E520">
        <v>88</v>
      </c>
      <c r="F520">
        <v>1</v>
      </c>
      <c r="G520" s="2">
        <v>40.950000000000003</v>
      </c>
      <c r="H520" s="2">
        <v>40.950000000000003</v>
      </c>
      <c r="I520" t="s">
        <v>3625</v>
      </c>
      <c r="J520" t="s">
        <v>3641</v>
      </c>
      <c r="K520" t="s">
        <v>3634</v>
      </c>
      <c r="L520">
        <v>6.16</v>
      </c>
      <c r="M520" t="s">
        <v>3622</v>
      </c>
      <c r="N520" t="s">
        <v>3623</v>
      </c>
      <c r="O520" t="s">
        <v>3642</v>
      </c>
      <c r="P520">
        <v>3</v>
      </c>
      <c r="Q520">
        <v>5</v>
      </c>
      <c r="R520" s="2">
        <v>0</v>
      </c>
    </row>
    <row r="521" spans="1:18">
      <c r="A521">
        <v>3063</v>
      </c>
      <c r="B521" t="s">
        <v>3618</v>
      </c>
      <c r="C521" s="1">
        <v>43727</v>
      </c>
      <c r="D521">
        <v>44513447</v>
      </c>
      <c r="E521">
        <v>45</v>
      </c>
      <c r="F521">
        <v>3</v>
      </c>
      <c r="G521" s="2">
        <v>3.67</v>
      </c>
      <c r="H521" s="2">
        <v>11.01</v>
      </c>
      <c r="I521" t="s">
        <v>3619</v>
      </c>
      <c r="J521" t="s">
        <v>3658</v>
      </c>
      <c r="K521" t="s">
        <v>3621</v>
      </c>
      <c r="L521">
        <v>0.19</v>
      </c>
      <c r="M521" t="s">
        <v>3622</v>
      </c>
      <c r="N521" t="s">
        <v>3626</v>
      </c>
      <c r="O521" t="s">
        <v>3624</v>
      </c>
      <c r="P521">
        <v>2</v>
      </c>
      <c r="Q521">
        <v>5</v>
      </c>
      <c r="R521" s="2">
        <v>11.01</v>
      </c>
    </row>
    <row r="522" spans="1:18">
      <c r="A522">
        <v>1298</v>
      </c>
      <c r="B522" t="s">
        <v>3618</v>
      </c>
      <c r="C522" s="1">
        <v>43727</v>
      </c>
      <c r="D522">
        <v>59140572</v>
      </c>
      <c r="E522">
        <v>48</v>
      </c>
      <c r="F522">
        <v>3</v>
      </c>
      <c r="G522" s="2">
        <v>31.26</v>
      </c>
      <c r="H522" s="2">
        <v>93.78</v>
      </c>
      <c r="I522" t="s">
        <v>3645</v>
      </c>
      <c r="J522" t="s">
        <v>3650</v>
      </c>
      <c r="K522" t="s">
        <v>3629</v>
      </c>
      <c r="L522">
        <v>1.68</v>
      </c>
      <c r="M522" t="s">
        <v>3622</v>
      </c>
      <c r="N522" t="s">
        <v>3626</v>
      </c>
      <c r="O522" t="s">
        <v>3624</v>
      </c>
      <c r="P522">
        <v>4</v>
      </c>
      <c r="Q522">
        <v>4</v>
      </c>
      <c r="R522" s="2">
        <v>0</v>
      </c>
    </row>
    <row r="523" spans="1:18">
      <c r="A523">
        <v>8974</v>
      </c>
      <c r="B523" t="s">
        <v>3627</v>
      </c>
      <c r="C523" s="1">
        <v>43728</v>
      </c>
      <c r="D523">
        <v>91767654</v>
      </c>
      <c r="E523">
        <v>42</v>
      </c>
      <c r="F523">
        <v>3</v>
      </c>
      <c r="G523" s="2">
        <v>74.77</v>
      </c>
      <c r="H523" s="2">
        <v>224.31</v>
      </c>
      <c r="I523" t="s">
        <v>3619</v>
      </c>
      <c r="J523" t="s">
        <v>3659</v>
      </c>
      <c r="K523" t="s">
        <v>3621</v>
      </c>
      <c r="L523">
        <v>7.46</v>
      </c>
      <c r="M523" t="s">
        <v>3622</v>
      </c>
      <c r="N523" t="s">
        <v>3626</v>
      </c>
      <c r="O523" t="s">
        <v>3642</v>
      </c>
      <c r="P523">
        <v>4</v>
      </c>
      <c r="Q523">
        <v>5</v>
      </c>
      <c r="R523" s="2">
        <v>224.31</v>
      </c>
    </row>
    <row r="524" spans="1:18">
      <c r="A524">
        <v>8563</v>
      </c>
      <c r="B524" t="s">
        <v>3627</v>
      </c>
      <c r="C524" s="1">
        <v>43728</v>
      </c>
      <c r="D524">
        <v>40220386</v>
      </c>
      <c r="E524">
        <v>41</v>
      </c>
      <c r="F524">
        <v>3</v>
      </c>
      <c r="G524" s="2">
        <v>32.33</v>
      </c>
      <c r="H524" s="2">
        <v>96.99</v>
      </c>
      <c r="I524" t="s">
        <v>3640</v>
      </c>
      <c r="J524" t="s">
        <v>3628</v>
      </c>
      <c r="K524" t="s">
        <v>3634</v>
      </c>
      <c r="L524">
        <v>0.3</v>
      </c>
      <c r="M524" t="s">
        <v>3622</v>
      </c>
      <c r="N524" t="s">
        <v>3623</v>
      </c>
      <c r="O524" t="s">
        <v>3624</v>
      </c>
      <c r="P524">
        <v>5</v>
      </c>
      <c r="Q524">
        <v>4</v>
      </c>
      <c r="R524" s="2">
        <v>0</v>
      </c>
    </row>
    <row r="525" spans="1:18">
      <c r="A525">
        <v>5963</v>
      </c>
      <c r="B525" t="s">
        <v>3627</v>
      </c>
      <c r="C525" s="1">
        <v>43729</v>
      </c>
      <c r="D525">
        <v>62440654</v>
      </c>
      <c r="E525">
        <v>34</v>
      </c>
      <c r="F525">
        <v>3</v>
      </c>
      <c r="G525" s="2">
        <v>48.24</v>
      </c>
      <c r="H525" s="2">
        <v>144.72</v>
      </c>
      <c r="I525" t="s">
        <v>3619</v>
      </c>
      <c r="J525" t="s">
        <v>3628</v>
      </c>
      <c r="K525" t="s">
        <v>3634</v>
      </c>
      <c r="L525">
        <v>2.56</v>
      </c>
      <c r="M525" t="s">
        <v>3622</v>
      </c>
      <c r="N525" t="s">
        <v>3626</v>
      </c>
      <c r="O525" t="s">
        <v>3624</v>
      </c>
      <c r="P525">
        <v>4</v>
      </c>
      <c r="Q525">
        <v>5</v>
      </c>
      <c r="R525" s="2">
        <v>144.72</v>
      </c>
    </row>
    <row r="526" spans="1:18">
      <c r="A526">
        <v>4382</v>
      </c>
      <c r="B526" t="s">
        <v>3618</v>
      </c>
      <c r="C526" s="1">
        <v>43730</v>
      </c>
      <c r="D526">
        <v>52443727</v>
      </c>
      <c r="E526">
        <v>6</v>
      </c>
      <c r="F526">
        <v>2</v>
      </c>
      <c r="G526" s="2">
        <v>8.07</v>
      </c>
      <c r="H526" s="2">
        <v>16.14</v>
      </c>
      <c r="I526" t="s">
        <v>3645</v>
      </c>
      <c r="J526" t="s">
        <v>3637</v>
      </c>
      <c r="K526" t="s">
        <v>3621</v>
      </c>
      <c r="L526">
        <v>8.09</v>
      </c>
      <c r="M526" t="s">
        <v>3622</v>
      </c>
      <c r="N526" t="s">
        <v>3626</v>
      </c>
      <c r="O526" t="s">
        <v>3624</v>
      </c>
      <c r="P526">
        <v>5</v>
      </c>
      <c r="Q526">
        <v>3</v>
      </c>
      <c r="R526" s="2">
        <v>0</v>
      </c>
    </row>
    <row r="527" spans="1:18">
      <c r="A527">
        <v>3277</v>
      </c>
      <c r="B527" t="s">
        <v>3618</v>
      </c>
      <c r="C527" s="1">
        <v>43730</v>
      </c>
      <c r="D527">
        <v>18561094</v>
      </c>
      <c r="E527">
        <v>74</v>
      </c>
      <c r="F527">
        <v>2</v>
      </c>
      <c r="G527" s="2">
        <v>33.51</v>
      </c>
      <c r="H527" s="2">
        <v>67.02</v>
      </c>
      <c r="I527" t="s">
        <v>3619</v>
      </c>
      <c r="J527" t="s">
        <v>3660</v>
      </c>
      <c r="K527" t="s">
        <v>3621</v>
      </c>
      <c r="L527">
        <v>8.18</v>
      </c>
      <c r="M527" t="s">
        <v>3622</v>
      </c>
      <c r="N527" t="s">
        <v>3623</v>
      </c>
      <c r="O527" t="s">
        <v>3624</v>
      </c>
      <c r="P527">
        <v>4</v>
      </c>
      <c r="Q527">
        <v>4</v>
      </c>
      <c r="R527" s="2">
        <v>67.02</v>
      </c>
    </row>
    <row r="528" spans="1:18">
      <c r="A528">
        <v>1742</v>
      </c>
      <c r="B528" t="s">
        <v>3618</v>
      </c>
      <c r="C528" s="1">
        <v>43730</v>
      </c>
      <c r="D528">
        <v>56246775</v>
      </c>
      <c r="E528">
        <v>91</v>
      </c>
      <c r="F528">
        <v>2</v>
      </c>
      <c r="G528" s="2">
        <v>67.48</v>
      </c>
      <c r="H528" s="2">
        <v>134.96</v>
      </c>
      <c r="I528" t="s">
        <v>3625</v>
      </c>
      <c r="J528" t="s">
        <v>3656</v>
      </c>
      <c r="K528" t="s">
        <v>3629</v>
      </c>
      <c r="L528">
        <v>5.89</v>
      </c>
      <c r="M528" t="s">
        <v>3622</v>
      </c>
      <c r="N528" t="s">
        <v>3623</v>
      </c>
      <c r="O528" t="s">
        <v>3624</v>
      </c>
      <c r="P528">
        <v>3</v>
      </c>
      <c r="Q528">
        <v>5</v>
      </c>
      <c r="R528" s="2">
        <v>0</v>
      </c>
    </row>
    <row r="529" spans="1:18">
      <c r="A529">
        <v>9774</v>
      </c>
      <c r="B529" t="s">
        <v>3627</v>
      </c>
      <c r="C529" s="1">
        <v>43731</v>
      </c>
      <c r="D529">
        <v>12878855</v>
      </c>
      <c r="E529">
        <v>27</v>
      </c>
      <c r="F529">
        <v>2</v>
      </c>
      <c r="G529" s="2">
        <v>72.930000000000007</v>
      </c>
      <c r="H529" s="2">
        <v>145.86000000000001</v>
      </c>
      <c r="I529" t="s">
        <v>3619</v>
      </c>
      <c r="J529" t="s">
        <v>3658</v>
      </c>
      <c r="K529" t="s">
        <v>3629</v>
      </c>
      <c r="L529">
        <v>2.25</v>
      </c>
      <c r="M529" t="s">
        <v>3622</v>
      </c>
      <c r="N529" t="s">
        <v>3623</v>
      </c>
      <c r="O529" t="s">
        <v>3624</v>
      </c>
      <c r="P529">
        <v>2</v>
      </c>
      <c r="Q529">
        <v>5</v>
      </c>
      <c r="R529" s="2">
        <v>145.86000000000001</v>
      </c>
    </row>
    <row r="530" spans="1:18">
      <c r="A530">
        <v>9984</v>
      </c>
      <c r="B530" t="s">
        <v>3627</v>
      </c>
      <c r="C530" s="1">
        <v>43731</v>
      </c>
      <c r="D530">
        <v>79270658</v>
      </c>
      <c r="E530">
        <v>14</v>
      </c>
      <c r="F530">
        <v>3</v>
      </c>
      <c r="G530" s="2">
        <v>89.76</v>
      </c>
      <c r="H530" s="2">
        <v>269.27999999999997</v>
      </c>
      <c r="I530" t="s">
        <v>3625</v>
      </c>
      <c r="J530" t="s">
        <v>3637</v>
      </c>
      <c r="K530" t="s">
        <v>3634</v>
      </c>
      <c r="L530">
        <v>9.3000000000000007</v>
      </c>
      <c r="M530" t="s">
        <v>3622</v>
      </c>
      <c r="N530" t="s">
        <v>3626</v>
      </c>
      <c r="O530" t="s">
        <v>3624</v>
      </c>
      <c r="P530">
        <v>4</v>
      </c>
      <c r="Q530">
        <v>4</v>
      </c>
      <c r="R530" s="2">
        <v>0</v>
      </c>
    </row>
    <row r="531" spans="1:18">
      <c r="A531">
        <v>6250</v>
      </c>
      <c r="B531" t="s">
        <v>3627</v>
      </c>
      <c r="C531" s="1">
        <v>43731</v>
      </c>
      <c r="D531">
        <v>28305194</v>
      </c>
      <c r="E531">
        <v>30</v>
      </c>
      <c r="F531">
        <v>1</v>
      </c>
      <c r="G531" s="2">
        <v>6.08</v>
      </c>
      <c r="H531" s="2">
        <v>6.08</v>
      </c>
      <c r="I531" t="s">
        <v>3625</v>
      </c>
      <c r="J531" t="s">
        <v>3620</v>
      </c>
      <c r="K531" t="s">
        <v>3634</v>
      </c>
      <c r="L531">
        <v>9.93</v>
      </c>
      <c r="M531" t="s">
        <v>3631</v>
      </c>
      <c r="N531" t="s">
        <v>3638</v>
      </c>
      <c r="O531" t="s">
        <v>3647</v>
      </c>
      <c r="P531">
        <v>5</v>
      </c>
      <c r="Q531">
        <v>4</v>
      </c>
      <c r="R531" s="2">
        <v>0</v>
      </c>
    </row>
    <row r="532" spans="1:18">
      <c r="A532">
        <v>4337</v>
      </c>
      <c r="B532" t="s">
        <v>3627</v>
      </c>
      <c r="C532" s="1">
        <v>43732</v>
      </c>
      <c r="D532">
        <v>90342293</v>
      </c>
      <c r="E532">
        <v>9</v>
      </c>
      <c r="F532">
        <v>1</v>
      </c>
      <c r="G532" s="2">
        <v>73.83</v>
      </c>
      <c r="H532" s="2">
        <v>73.83</v>
      </c>
      <c r="I532" t="s">
        <v>3619</v>
      </c>
      <c r="J532" t="s">
        <v>3654</v>
      </c>
      <c r="K532" t="s">
        <v>3634</v>
      </c>
      <c r="L532">
        <v>0.94</v>
      </c>
      <c r="M532" t="s">
        <v>3622</v>
      </c>
      <c r="N532" t="s">
        <v>3623</v>
      </c>
      <c r="O532" t="s">
        <v>3624</v>
      </c>
      <c r="P532">
        <v>4</v>
      </c>
      <c r="Q532">
        <v>3</v>
      </c>
      <c r="R532" s="2">
        <v>73.83</v>
      </c>
    </row>
    <row r="533" spans="1:18">
      <c r="A533">
        <v>3812</v>
      </c>
      <c r="B533" t="s">
        <v>3618</v>
      </c>
      <c r="C533" s="1">
        <v>43732</v>
      </c>
      <c r="D533">
        <v>12368870</v>
      </c>
      <c r="E533">
        <v>32</v>
      </c>
      <c r="F533">
        <v>1</v>
      </c>
      <c r="G533" s="2">
        <v>91.37</v>
      </c>
      <c r="H533" s="2">
        <v>91.37</v>
      </c>
      <c r="I533" t="s">
        <v>3619</v>
      </c>
      <c r="J533" t="s">
        <v>3637</v>
      </c>
      <c r="K533" t="s">
        <v>3634</v>
      </c>
      <c r="L533">
        <v>9.67</v>
      </c>
      <c r="M533" t="s">
        <v>3631</v>
      </c>
      <c r="N533" t="s">
        <v>3638</v>
      </c>
      <c r="O533" t="s">
        <v>3647</v>
      </c>
      <c r="P533">
        <v>5</v>
      </c>
      <c r="Q533">
        <v>4</v>
      </c>
      <c r="R533" s="2">
        <v>91.37</v>
      </c>
    </row>
    <row r="534" spans="1:18">
      <c r="A534">
        <v>6886</v>
      </c>
      <c r="B534" t="s">
        <v>3618</v>
      </c>
      <c r="C534" s="1">
        <v>43733</v>
      </c>
      <c r="D534">
        <v>71328775</v>
      </c>
      <c r="E534">
        <v>43</v>
      </c>
      <c r="F534">
        <v>3</v>
      </c>
      <c r="G534" s="2">
        <v>30.66</v>
      </c>
      <c r="H534" s="2">
        <v>91.98</v>
      </c>
      <c r="I534" t="s">
        <v>3619</v>
      </c>
      <c r="J534" t="s">
        <v>3636</v>
      </c>
      <c r="K534" t="s">
        <v>3634</v>
      </c>
      <c r="L534">
        <v>9.56</v>
      </c>
      <c r="M534" t="s">
        <v>3622</v>
      </c>
      <c r="N534" t="s">
        <v>3626</v>
      </c>
      <c r="O534" t="s">
        <v>3624</v>
      </c>
      <c r="P534">
        <v>4</v>
      </c>
      <c r="Q534">
        <v>4</v>
      </c>
      <c r="R534" s="2">
        <v>91.98</v>
      </c>
    </row>
    <row r="535" spans="1:18">
      <c r="A535">
        <v>3892</v>
      </c>
      <c r="B535" t="s">
        <v>3627</v>
      </c>
      <c r="C535" s="1">
        <v>43734</v>
      </c>
      <c r="D535">
        <v>70480411</v>
      </c>
      <c r="E535">
        <v>50</v>
      </c>
      <c r="F535">
        <v>1</v>
      </c>
      <c r="G535" s="2">
        <v>50.71</v>
      </c>
      <c r="H535" s="2">
        <v>50.71</v>
      </c>
      <c r="I535" t="s">
        <v>3619</v>
      </c>
      <c r="J535" t="s">
        <v>3652</v>
      </c>
      <c r="K535" t="s">
        <v>3634</v>
      </c>
      <c r="L535">
        <v>4.29</v>
      </c>
      <c r="M535" t="s">
        <v>3622</v>
      </c>
      <c r="N535" t="s">
        <v>3626</v>
      </c>
      <c r="O535" t="s">
        <v>3624</v>
      </c>
      <c r="P535">
        <v>4</v>
      </c>
      <c r="Q535">
        <v>5</v>
      </c>
      <c r="R535" s="2">
        <v>50.71</v>
      </c>
    </row>
    <row r="536" spans="1:18">
      <c r="A536">
        <v>6385</v>
      </c>
      <c r="B536" t="s">
        <v>3627</v>
      </c>
      <c r="C536" s="1">
        <v>43734</v>
      </c>
      <c r="D536">
        <v>96423136</v>
      </c>
      <c r="E536">
        <v>10</v>
      </c>
      <c r="F536">
        <v>2</v>
      </c>
      <c r="G536" s="2">
        <v>19.34</v>
      </c>
      <c r="H536" s="2">
        <v>38.68</v>
      </c>
      <c r="I536" t="s">
        <v>3619</v>
      </c>
      <c r="J536" t="s">
        <v>3620</v>
      </c>
      <c r="K536" t="s">
        <v>3629</v>
      </c>
      <c r="L536">
        <v>9.98</v>
      </c>
      <c r="M536" t="s">
        <v>3622</v>
      </c>
      <c r="N536" t="s">
        <v>3623</v>
      </c>
      <c r="O536" t="s">
        <v>3624</v>
      </c>
      <c r="P536">
        <v>5</v>
      </c>
      <c r="Q536">
        <v>5</v>
      </c>
      <c r="R536" s="2">
        <v>38.68</v>
      </c>
    </row>
    <row r="537" spans="1:18">
      <c r="A537">
        <v>2106</v>
      </c>
      <c r="B537" t="s">
        <v>3627</v>
      </c>
      <c r="C537" s="1">
        <v>43735</v>
      </c>
      <c r="D537">
        <v>31459950</v>
      </c>
      <c r="E537">
        <v>69</v>
      </c>
      <c r="F537">
        <v>3</v>
      </c>
      <c r="G537" s="2">
        <v>96.47</v>
      </c>
      <c r="H537" s="2">
        <v>289.41000000000003</v>
      </c>
      <c r="I537" t="s">
        <v>3640</v>
      </c>
      <c r="J537" t="s">
        <v>3650</v>
      </c>
      <c r="K537" t="s">
        <v>3621</v>
      </c>
      <c r="L537">
        <v>8.74</v>
      </c>
      <c r="M537" t="s">
        <v>3622</v>
      </c>
      <c r="N537" t="s">
        <v>3623</v>
      </c>
      <c r="O537" t="s">
        <v>3624</v>
      </c>
      <c r="P537">
        <v>4</v>
      </c>
      <c r="Q537">
        <v>5</v>
      </c>
      <c r="R537" s="2">
        <v>0</v>
      </c>
    </row>
    <row r="538" spans="1:18">
      <c r="A538">
        <v>4426</v>
      </c>
      <c r="B538" t="s">
        <v>3618</v>
      </c>
      <c r="C538" s="1">
        <v>43736</v>
      </c>
      <c r="D538">
        <v>24183250</v>
      </c>
      <c r="E538">
        <v>83</v>
      </c>
      <c r="F538">
        <v>1</v>
      </c>
      <c r="G538" s="2">
        <v>1.22</v>
      </c>
      <c r="H538" s="2">
        <v>1.22</v>
      </c>
      <c r="I538" t="s">
        <v>3619</v>
      </c>
      <c r="J538" t="s">
        <v>3635</v>
      </c>
      <c r="K538" t="s">
        <v>3621</v>
      </c>
      <c r="L538">
        <v>8.2899999999999991</v>
      </c>
      <c r="M538" t="s">
        <v>3622</v>
      </c>
      <c r="N538" t="s">
        <v>3626</v>
      </c>
      <c r="O538" t="s">
        <v>3624</v>
      </c>
      <c r="P538">
        <v>4</v>
      </c>
      <c r="Q538">
        <v>4</v>
      </c>
      <c r="R538" s="2">
        <v>1.22</v>
      </c>
    </row>
    <row r="539" spans="1:18">
      <c r="A539">
        <v>3872</v>
      </c>
      <c r="B539" t="s">
        <v>3627</v>
      </c>
      <c r="C539" s="1">
        <v>43736</v>
      </c>
      <c r="D539">
        <v>37523494</v>
      </c>
      <c r="E539">
        <v>32</v>
      </c>
      <c r="F539">
        <v>1</v>
      </c>
      <c r="G539" s="2">
        <v>91.37</v>
      </c>
      <c r="H539" s="2">
        <v>91.37</v>
      </c>
      <c r="I539" t="s">
        <v>3625</v>
      </c>
      <c r="J539" t="s">
        <v>3659</v>
      </c>
      <c r="K539" t="s">
        <v>3634</v>
      </c>
      <c r="L539">
        <v>8.35</v>
      </c>
      <c r="M539" t="s">
        <v>3622</v>
      </c>
      <c r="N539" t="s">
        <v>3626</v>
      </c>
      <c r="O539" t="s">
        <v>3624</v>
      </c>
      <c r="P539">
        <v>3</v>
      </c>
      <c r="Q539">
        <v>4</v>
      </c>
      <c r="R539" s="2">
        <v>0</v>
      </c>
    </row>
    <row r="540" spans="1:18">
      <c r="A540">
        <v>5289</v>
      </c>
      <c r="B540" t="s">
        <v>3627</v>
      </c>
      <c r="C540" s="1">
        <v>43737</v>
      </c>
      <c r="D540">
        <v>41928922</v>
      </c>
      <c r="E540">
        <v>82</v>
      </c>
      <c r="F540">
        <v>3</v>
      </c>
      <c r="G540" s="2">
        <v>5.82</v>
      </c>
      <c r="H540" s="2">
        <v>17.46</v>
      </c>
      <c r="I540" t="s">
        <v>3619</v>
      </c>
      <c r="J540" t="s">
        <v>3659</v>
      </c>
      <c r="K540" t="s">
        <v>3634</v>
      </c>
      <c r="L540">
        <v>5.28</v>
      </c>
      <c r="M540" t="s">
        <v>3631</v>
      </c>
      <c r="N540" t="s">
        <v>3638</v>
      </c>
      <c r="O540" t="s">
        <v>3647</v>
      </c>
      <c r="P540">
        <v>5</v>
      </c>
      <c r="Q540">
        <v>4</v>
      </c>
      <c r="R540" s="2">
        <v>17.46</v>
      </c>
    </row>
    <row r="541" spans="1:18">
      <c r="A541">
        <v>8633</v>
      </c>
      <c r="B541" t="s">
        <v>3618</v>
      </c>
      <c r="C541" s="1">
        <v>43737</v>
      </c>
      <c r="D541">
        <v>35846956</v>
      </c>
      <c r="E541">
        <v>43</v>
      </c>
      <c r="F541">
        <v>1</v>
      </c>
      <c r="G541" s="2">
        <v>30.66</v>
      </c>
      <c r="H541" s="2">
        <v>30.66</v>
      </c>
      <c r="I541" t="s">
        <v>3619</v>
      </c>
      <c r="J541" t="s">
        <v>3650</v>
      </c>
      <c r="K541" t="s">
        <v>3634</v>
      </c>
      <c r="L541">
        <v>0.79</v>
      </c>
      <c r="M541" t="s">
        <v>3631</v>
      </c>
      <c r="N541" t="s">
        <v>3632</v>
      </c>
      <c r="O541" t="s">
        <v>3647</v>
      </c>
      <c r="P541">
        <v>5</v>
      </c>
      <c r="Q541">
        <v>4</v>
      </c>
      <c r="R541" s="2">
        <v>30.66</v>
      </c>
    </row>
    <row r="542" spans="1:18">
      <c r="A542">
        <v>1979</v>
      </c>
      <c r="B542" t="s">
        <v>3627</v>
      </c>
      <c r="C542" s="1">
        <v>43737</v>
      </c>
      <c r="D542">
        <v>72147921</v>
      </c>
      <c r="E542">
        <v>22</v>
      </c>
      <c r="F542">
        <v>3</v>
      </c>
      <c r="G542" s="2">
        <v>41.48</v>
      </c>
      <c r="H542" s="2">
        <v>124.44</v>
      </c>
      <c r="I542" t="s">
        <v>3619</v>
      </c>
      <c r="J542" t="s">
        <v>3653</v>
      </c>
      <c r="K542" t="s">
        <v>3634</v>
      </c>
      <c r="L542">
        <v>0.17</v>
      </c>
      <c r="M542" t="s">
        <v>3631</v>
      </c>
      <c r="N542" t="s">
        <v>3632</v>
      </c>
      <c r="O542" t="s">
        <v>3647</v>
      </c>
      <c r="P542">
        <v>5</v>
      </c>
      <c r="Q542">
        <v>5</v>
      </c>
      <c r="R542" s="2">
        <v>124.44</v>
      </c>
    </row>
    <row r="543" spans="1:18">
      <c r="A543">
        <v>3598</v>
      </c>
      <c r="B543" t="s">
        <v>3618</v>
      </c>
      <c r="C543" s="1">
        <v>43738</v>
      </c>
      <c r="D543">
        <v>12027949</v>
      </c>
      <c r="E543">
        <v>65</v>
      </c>
      <c r="F543">
        <v>3</v>
      </c>
      <c r="G543" s="2">
        <v>38.950000000000003</v>
      </c>
      <c r="H543" s="2">
        <v>116.85</v>
      </c>
      <c r="I543" t="s">
        <v>3619</v>
      </c>
      <c r="J543" t="s">
        <v>3643</v>
      </c>
      <c r="K543" t="s">
        <v>3629</v>
      </c>
      <c r="L543">
        <v>1.86</v>
      </c>
      <c r="M543" t="s">
        <v>3622</v>
      </c>
      <c r="N543" t="s">
        <v>3626</v>
      </c>
      <c r="O543" t="s">
        <v>3642</v>
      </c>
      <c r="P543">
        <v>3</v>
      </c>
      <c r="Q543">
        <v>4</v>
      </c>
      <c r="R543" s="2">
        <v>116.85</v>
      </c>
    </row>
    <row r="544" spans="1:18">
      <c r="A544">
        <v>1138</v>
      </c>
      <c r="B544" t="s">
        <v>3627</v>
      </c>
      <c r="C544" s="1">
        <v>43738</v>
      </c>
      <c r="D544">
        <v>46534174</v>
      </c>
      <c r="E544">
        <v>93</v>
      </c>
      <c r="F544">
        <v>2</v>
      </c>
      <c r="G544" s="2">
        <v>67.459999999999994</v>
      </c>
      <c r="H544" s="2">
        <v>134.91999999999999</v>
      </c>
      <c r="I544" t="s">
        <v>3625</v>
      </c>
      <c r="J544" t="s">
        <v>3641</v>
      </c>
      <c r="K544" t="s">
        <v>3621</v>
      </c>
      <c r="L544">
        <v>6.84</v>
      </c>
      <c r="M544" t="s">
        <v>3622</v>
      </c>
      <c r="N544" t="s">
        <v>3626</v>
      </c>
      <c r="O544" t="s">
        <v>3624</v>
      </c>
      <c r="P544">
        <v>4</v>
      </c>
      <c r="Q544">
        <v>5</v>
      </c>
      <c r="R544" s="2">
        <v>0</v>
      </c>
    </row>
    <row r="545" spans="1:18">
      <c r="A545">
        <v>4417</v>
      </c>
      <c r="B545" t="s">
        <v>3627</v>
      </c>
      <c r="C545" s="1">
        <v>43739</v>
      </c>
      <c r="D545">
        <v>35960707</v>
      </c>
      <c r="E545">
        <v>32</v>
      </c>
      <c r="F545">
        <v>3</v>
      </c>
      <c r="G545" s="2">
        <v>91.37</v>
      </c>
      <c r="H545" s="2">
        <v>274.11</v>
      </c>
      <c r="I545" t="s">
        <v>3625</v>
      </c>
      <c r="J545" t="s">
        <v>3649</v>
      </c>
      <c r="K545" t="s">
        <v>3634</v>
      </c>
      <c r="L545">
        <v>9.34</v>
      </c>
      <c r="M545" t="s">
        <v>3631</v>
      </c>
      <c r="N545" t="s">
        <v>3638</v>
      </c>
      <c r="O545" t="s">
        <v>3624</v>
      </c>
      <c r="P545">
        <v>2</v>
      </c>
      <c r="Q545">
        <v>4</v>
      </c>
      <c r="R545" s="2">
        <v>0</v>
      </c>
    </row>
    <row r="546" spans="1:18">
      <c r="A546">
        <v>5895</v>
      </c>
      <c r="B546" t="s">
        <v>3627</v>
      </c>
      <c r="C546" s="1">
        <v>43739</v>
      </c>
      <c r="D546">
        <v>96727796</v>
      </c>
      <c r="E546">
        <v>69</v>
      </c>
      <c r="F546">
        <v>3</v>
      </c>
      <c r="G546" s="2">
        <v>96.47</v>
      </c>
      <c r="H546" s="2">
        <v>289.41000000000003</v>
      </c>
      <c r="I546" t="s">
        <v>3619</v>
      </c>
      <c r="J546" t="s">
        <v>3663</v>
      </c>
      <c r="K546" t="s">
        <v>3634</v>
      </c>
      <c r="L546">
        <v>4.9400000000000004</v>
      </c>
      <c r="M546" t="s">
        <v>3622</v>
      </c>
      <c r="N546" t="s">
        <v>3626</v>
      </c>
      <c r="O546" t="s">
        <v>3624</v>
      </c>
      <c r="P546">
        <v>3</v>
      </c>
      <c r="Q546">
        <v>4</v>
      </c>
      <c r="R546" s="2">
        <v>289.41000000000003</v>
      </c>
    </row>
    <row r="547" spans="1:18">
      <c r="A547">
        <v>3723</v>
      </c>
      <c r="B547" t="s">
        <v>3618</v>
      </c>
      <c r="C547" s="1">
        <v>43740</v>
      </c>
      <c r="D547">
        <v>87280445</v>
      </c>
      <c r="E547">
        <v>92</v>
      </c>
      <c r="F547">
        <v>1</v>
      </c>
      <c r="G547" s="2">
        <v>58.5</v>
      </c>
      <c r="H547" s="2">
        <v>58.5</v>
      </c>
      <c r="I547" t="s">
        <v>3645</v>
      </c>
      <c r="J547" t="s">
        <v>3639</v>
      </c>
      <c r="K547" t="s">
        <v>3621</v>
      </c>
      <c r="L547">
        <v>0.72</v>
      </c>
      <c r="M547" t="s">
        <v>3622</v>
      </c>
      <c r="N547" t="s">
        <v>3626</v>
      </c>
      <c r="O547" t="s">
        <v>3624</v>
      </c>
      <c r="P547">
        <v>3</v>
      </c>
      <c r="Q547">
        <v>5</v>
      </c>
      <c r="R547" s="2">
        <v>0</v>
      </c>
    </row>
    <row r="548" spans="1:18">
      <c r="A548">
        <v>1786</v>
      </c>
      <c r="B548" t="s">
        <v>3627</v>
      </c>
      <c r="C548" s="1">
        <v>43740</v>
      </c>
      <c r="D548">
        <v>89638864</v>
      </c>
      <c r="E548">
        <v>79</v>
      </c>
      <c r="F548">
        <v>1</v>
      </c>
      <c r="G548" s="2">
        <v>33.28</v>
      </c>
      <c r="H548" s="2">
        <v>33.28</v>
      </c>
      <c r="I548" t="s">
        <v>3645</v>
      </c>
      <c r="J548" t="s">
        <v>3636</v>
      </c>
      <c r="K548" t="s">
        <v>3634</v>
      </c>
      <c r="L548">
        <v>6.33</v>
      </c>
      <c r="M548" t="s">
        <v>3622</v>
      </c>
      <c r="N548" t="s">
        <v>3623</v>
      </c>
      <c r="O548" t="s">
        <v>3642</v>
      </c>
      <c r="P548">
        <v>5</v>
      </c>
      <c r="Q548">
        <v>5</v>
      </c>
      <c r="R548" s="2">
        <v>0</v>
      </c>
    </row>
    <row r="549" spans="1:18">
      <c r="A549">
        <v>5830</v>
      </c>
      <c r="B549" t="s">
        <v>3618</v>
      </c>
      <c r="C549" s="1">
        <v>43741</v>
      </c>
      <c r="D549">
        <v>83505716</v>
      </c>
      <c r="E549">
        <v>31</v>
      </c>
      <c r="F549">
        <v>1</v>
      </c>
      <c r="G549" s="2">
        <v>43.5</v>
      </c>
      <c r="H549" s="2">
        <v>43.5</v>
      </c>
      <c r="I549" t="s">
        <v>3619</v>
      </c>
      <c r="J549" t="s">
        <v>3643</v>
      </c>
      <c r="K549" t="s">
        <v>3621</v>
      </c>
      <c r="L549">
        <v>1.53</v>
      </c>
      <c r="M549" t="s">
        <v>3631</v>
      </c>
      <c r="N549" t="s">
        <v>3638</v>
      </c>
      <c r="O549" t="s">
        <v>3624</v>
      </c>
      <c r="P549">
        <v>5</v>
      </c>
      <c r="Q549">
        <v>5</v>
      </c>
      <c r="R549" s="2">
        <v>43.5</v>
      </c>
    </row>
    <row r="550" spans="1:18">
      <c r="A550">
        <v>3705</v>
      </c>
      <c r="B550" t="s">
        <v>3627</v>
      </c>
      <c r="C550" s="1">
        <v>43741</v>
      </c>
      <c r="D550">
        <v>72680298</v>
      </c>
      <c r="E550">
        <v>26</v>
      </c>
      <c r="F550">
        <v>3</v>
      </c>
      <c r="G550" s="2">
        <v>34.43</v>
      </c>
      <c r="H550" s="2">
        <v>103.29</v>
      </c>
      <c r="I550" t="s">
        <v>3625</v>
      </c>
      <c r="J550" t="s">
        <v>3620</v>
      </c>
      <c r="K550" t="s">
        <v>3634</v>
      </c>
      <c r="L550">
        <v>6.79</v>
      </c>
      <c r="M550" t="s">
        <v>3622</v>
      </c>
      <c r="N550" t="s">
        <v>3626</v>
      </c>
      <c r="O550" t="s">
        <v>3642</v>
      </c>
      <c r="P550">
        <v>4</v>
      </c>
      <c r="Q550">
        <v>4</v>
      </c>
      <c r="R550" s="2">
        <v>0</v>
      </c>
    </row>
    <row r="551" spans="1:18">
      <c r="A551">
        <v>5400</v>
      </c>
      <c r="B551" t="s">
        <v>3627</v>
      </c>
      <c r="C551" s="1">
        <v>43742</v>
      </c>
      <c r="D551">
        <v>14908590</v>
      </c>
      <c r="E551">
        <v>17</v>
      </c>
      <c r="F551">
        <v>3</v>
      </c>
      <c r="G551" s="2">
        <v>18.86</v>
      </c>
      <c r="H551" s="2">
        <v>56.58</v>
      </c>
      <c r="I551" t="s">
        <v>3645</v>
      </c>
      <c r="J551" t="s">
        <v>3641</v>
      </c>
      <c r="K551" t="s">
        <v>3634</v>
      </c>
      <c r="L551">
        <v>9.23</v>
      </c>
      <c r="M551" t="s">
        <v>3622</v>
      </c>
      <c r="N551" t="s">
        <v>3626</v>
      </c>
      <c r="O551" t="s">
        <v>3624</v>
      </c>
      <c r="P551">
        <v>2</v>
      </c>
      <c r="Q551">
        <v>5</v>
      </c>
      <c r="R551" s="2">
        <v>0</v>
      </c>
    </row>
    <row r="552" spans="1:18">
      <c r="A552">
        <v>3002</v>
      </c>
      <c r="B552" t="s">
        <v>3618</v>
      </c>
      <c r="C552" s="1">
        <v>43743</v>
      </c>
      <c r="D552">
        <v>11999495</v>
      </c>
      <c r="E552">
        <v>76</v>
      </c>
      <c r="F552">
        <v>3</v>
      </c>
      <c r="G552" s="2">
        <v>76.67</v>
      </c>
      <c r="H552" s="2">
        <v>230.01</v>
      </c>
      <c r="I552" t="s">
        <v>3645</v>
      </c>
      <c r="J552" t="s">
        <v>3641</v>
      </c>
      <c r="K552" t="s">
        <v>3621</v>
      </c>
      <c r="L552">
        <v>9.0299999999999994</v>
      </c>
      <c r="M552" t="s">
        <v>3622</v>
      </c>
      <c r="N552" t="s">
        <v>3623</v>
      </c>
      <c r="O552" t="s">
        <v>3624</v>
      </c>
      <c r="P552">
        <v>2</v>
      </c>
      <c r="Q552">
        <v>5</v>
      </c>
      <c r="R552" s="2">
        <v>0</v>
      </c>
    </row>
    <row r="553" spans="1:18">
      <c r="A553">
        <v>6998</v>
      </c>
      <c r="B553" t="s">
        <v>3627</v>
      </c>
      <c r="C553" s="1">
        <v>43743</v>
      </c>
      <c r="D553">
        <v>38889923</v>
      </c>
      <c r="E553">
        <v>12</v>
      </c>
      <c r="F553">
        <v>1</v>
      </c>
      <c r="G553" s="2">
        <v>86.11</v>
      </c>
      <c r="H553" s="2">
        <v>86.11</v>
      </c>
      <c r="I553" t="s">
        <v>3645</v>
      </c>
      <c r="J553" t="s">
        <v>3655</v>
      </c>
      <c r="K553" t="s">
        <v>3629</v>
      </c>
      <c r="L553">
        <v>4.0199999999999996</v>
      </c>
      <c r="M553" t="s">
        <v>3631</v>
      </c>
      <c r="N553" t="s">
        <v>3638</v>
      </c>
      <c r="O553" t="s">
        <v>3624</v>
      </c>
      <c r="P553">
        <v>5</v>
      </c>
      <c r="Q553">
        <v>5</v>
      </c>
      <c r="R553" s="2">
        <v>0</v>
      </c>
    </row>
    <row r="554" spans="1:18">
      <c r="A554">
        <v>8000</v>
      </c>
      <c r="B554" t="s">
        <v>3618</v>
      </c>
      <c r="C554" s="1">
        <v>43744</v>
      </c>
      <c r="D554">
        <v>15580094</v>
      </c>
      <c r="E554">
        <v>55</v>
      </c>
      <c r="F554">
        <v>2</v>
      </c>
      <c r="G554" s="2">
        <v>73.53</v>
      </c>
      <c r="H554" s="2">
        <v>147.06</v>
      </c>
      <c r="I554" t="s">
        <v>3625</v>
      </c>
      <c r="J554" t="s">
        <v>3636</v>
      </c>
      <c r="K554" t="s">
        <v>3621</v>
      </c>
      <c r="L554">
        <v>3.98</v>
      </c>
      <c r="M554" t="s">
        <v>3622</v>
      </c>
      <c r="N554" t="s">
        <v>3623</v>
      </c>
      <c r="O554" t="s">
        <v>3624</v>
      </c>
      <c r="P554">
        <v>5</v>
      </c>
      <c r="Q554">
        <v>5</v>
      </c>
      <c r="R554" s="2">
        <v>0</v>
      </c>
    </row>
    <row r="555" spans="1:18">
      <c r="A555">
        <v>1396</v>
      </c>
      <c r="B555" t="s">
        <v>3618</v>
      </c>
      <c r="C555" s="1">
        <v>43744</v>
      </c>
      <c r="D555">
        <v>48980351</v>
      </c>
      <c r="E555">
        <v>99</v>
      </c>
      <c r="F555">
        <v>1</v>
      </c>
      <c r="G555" s="2">
        <v>36.83</v>
      </c>
      <c r="H555" s="2">
        <v>36.83</v>
      </c>
      <c r="I555" t="s">
        <v>3619</v>
      </c>
      <c r="J555" t="s">
        <v>3628</v>
      </c>
      <c r="K555" t="s">
        <v>3634</v>
      </c>
      <c r="L555">
        <v>4.53</v>
      </c>
      <c r="M555" t="s">
        <v>3622</v>
      </c>
      <c r="N555" t="s">
        <v>3623</v>
      </c>
      <c r="O555" t="s">
        <v>3624</v>
      </c>
      <c r="P555">
        <v>3</v>
      </c>
      <c r="Q555">
        <v>4</v>
      </c>
      <c r="R555" s="2">
        <v>36.83</v>
      </c>
    </row>
    <row r="556" spans="1:18">
      <c r="A556">
        <v>6332</v>
      </c>
      <c r="B556" t="s">
        <v>3627</v>
      </c>
      <c r="C556" s="1">
        <v>43745</v>
      </c>
      <c r="D556">
        <v>91682453</v>
      </c>
      <c r="E556">
        <v>62</v>
      </c>
      <c r="F556">
        <v>3</v>
      </c>
      <c r="G556" s="2">
        <v>81.459999999999994</v>
      </c>
      <c r="H556" s="2">
        <v>244.38</v>
      </c>
      <c r="I556" t="s">
        <v>3619</v>
      </c>
      <c r="J556" t="s">
        <v>3643</v>
      </c>
      <c r="K556" t="s">
        <v>3621</v>
      </c>
      <c r="L556">
        <v>9.2100000000000009</v>
      </c>
      <c r="M556" t="s">
        <v>3631</v>
      </c>
      <c r="N556" t="s">
        <v>3638</v>
      </c>
      <c r="O556" t="s">
        <v>3624</v>
      </c>
      <c r="P556">
        <v>5</v>
      </c>
      <c r="Q556">
        <v>5</v>
      </c>
      <c r="R556" s="2">
        <v>244.38</v>
      </c>
    </row>
    <row r="557" spans="1:18">
      <c r="A557">
        <v>5220</v>
      </c>
      <c r="B557" t="s">
        <v>3627</v>
      </c>
      <c r="C557" s="1">
        <v>43745</v>
      </c>
      <c r="D557">
        <v>66256700</v>
      </c>
      <c r="E557">
        <v>11</v>
      </c>
      <c r="F557">
        <v>1</v>
      </c>
      <c r="G557" s="2">
        <v>4.3099999999999996</v>
      </c>
      <c r="H557" s="2">
        <v>4.3099999999999996</v>
      </c>
      <c r="I557" t="s">
        <v>3645</v>
      </c>
      <c r="J557" t="s">
        <v>3655</v>
      </c>
      <c r="K557" t="s">
        <v>3621</v>
      </c>
      <c r="L557">
        <v>0.59</v>
      </c>
      <c r="M557" t="s">
        <v>3622</v>
      </c>
      <c r="N557" t="s">
        <v>3623</v>
      </c>
      <c r="O557" t="s">
        <v>3624</v>
      </c>
      <c r="P557">
        <v>4</v>
      </c>
      <c r="Q557">
        <v>3</v>
      </c>
      <c r="R557" s="2">
        <v>0</v>
      </c>
    </row>
    <row r="558" spans="1:18">
      <c r="A558">
        <v>5429</v>
      </c>
      <c r="B558" t="s">
        <v>3618</v>
      </c>
      <c r="C558" s="1">
        <v>43746</v>
      </c>
      <c r="D558">
        <v>18438891</v>
      </c>
      <c r="E558">
        <v>70</v>
      </c>
      <c r="F558">
        <v>3</v>
      </c>
      <c r="G558" s="2">
        <v>63.88</v>
      </c>
      <c r="H558" s="2">
        <v>191.64</v>
      </c>
      <c r="I558" t="s">
        <v>3625</v>
      </c>
      <c r="J558" t="s">
        <v>3655</v>
      </c>
      <c r="K558" t="s">
        <v>3634</v>
      </c>
      <c r="L558">
        <v>9.66</v>
      </c>
      <c r="M558" t="s">
        <v>3631</v>
      </c>
      <c r="N558" t="s">
        <v>3638</v>
      </c>
      <c r="O558" t="s">
        <v>3624</v>
      </c>
      <c r="P558">
        <v>3</v>
      </c>
      <c r="Q558">
        <v>3</v>
      </c>
      <c r="R558" s="2">
        <v>0</v>
      </c>
    </row>
    <row r="559" spans="1:18">
      <c r="A559">
        <v>7170</v>
      </c>
      <c r="B559" t="s">
        <v>3627</v>
      </c>
      <c r="C559" s="1">
        <v>43747</v>
      </c>
      <c r="D559">
        <v>18201552</v>
      </c>
      <c r="E559">
        <v>49</v>
      </c>
      <c r="F559">
        <v>2</v>
      </c>
      <c r="G559" s="2">
        <v>99.72</v>
      </c>
      <c r="H559" s="2">
        <v>199.44</v>
      </c>
      <c r="I559" t="s">
        <v>3619</v>
      </c>
      <c r="J559" t="s">
        <v>3641</v>
      </c>
      <c r="K559" t="s">
        <v>3621</v>
      </c>
      <c r="L559">
        <v>2.2400000000000002</v>
      </c>
      <c r="M559" t="s">
        <v>3631</v>
      </c>
      <c r="N559" t="s">
        <v>3638</v>
      </c>
      <c r="O559" t="s">
        <v>3624</v>
      </c>
      <c r="P559">
        <v>5</v>
      </c>
      <c r="Q559">
        <v>5</v>
      </c>
      <c r="R559" s="2">
        <v>199.44</v>
      </c>
    </row>
    <row r="560" spans="1:18">
      <c r="A560">
        <v>2038</v>
      </c>
      <c r="B560" t="s">
        <v>3627</v>
      </c>
      <c r="C560" s="1">
        <v>43748</v>
      </c>
      <c r="D560">
        <v>36430932</v>
      </c>
      <c r="E560">
        <v>98</v>
      </c>
      <c r="F560">
        <v>2</v>
      </c>
      <c r="G560" s="2">
        <v>85.04</v>
      </c>
      <c r="H560" s="2">
        <v>170.08</v>
      </c>
      <c r="I560" t="s">
        <v>3619</v>
      </c>
      <c r="J560" t="s">
        <v>3654</v>
      </c>
      <c r="K560" t="s">
        <v>3621</v>
      </c>
      <c r="L560">
        <v>1.1200000000000001</v>
      </c>
      <c r="M560" t="s">
        <v>3631</v>
      </c>
      <c r="N560" t="s">
        <v>3632</v>
      </c>
      <c r="O560" t="s">
        <v>3624</v>
      </c>
      <c r="P560">
        <v>5</v>
      </c>
      <c r="Q560">
        <v>3</v>
      </c>
      <c r="R560" s="2">
        <v>170.08</v>
      </c>
    </row>
    <row r="561" spans="1:18">
      <c r="A561">
        <v>7505</v>
      </c>
      <c r="B561" t="s">
        <v>3627</v>
      </c>
      <c r="C561" s="1">
        <v>43748</v>
      </c>
      <c r="D561">
        <v>95423474</v>
      </c>
      <c r="E561">
        <v>99</v>
      </c>
      <c r="F561">
        <v>2</v>
      </c>
      <c r="G561" s="2">
        <v>36.83</v>
      </c>
      <c r="H561" s="2">
        <v>73.66</v>
      </c>
      <c r="I561" t="s">
        <v>3645</v>
      </c>
      <c r="J561" t="s">
        <v>3659</v>
      </c>
      <c r="K561" t="s">
        <v>3634</v>
      </c>
      <c r="L561">
        <v>7.42</v>
      </c>
      <c r="M561" t="s">
        <v>3622</v>
      </c>
      <c r="N561" t="s">
        <v>3623</v>
      </c>
      <c r="O561" t="s">
        <v>3642</v>
      </c>
      <c r="P561">
        <v>4</v>
      </c>
      <c r="Q561">
        <v>4</v>
      </c>
      <c r="R561" s="2">
        <v>0</v>
      </c>
    </row>
    <row r="562" spans="1:18">
      <c r="A562">
        <v>1846</v>
      </c>
      <c r="B562" t="s">
        <v>3618</v>
      </c>
      <c r="C562" s="1">
        <v>43748</v>
      </c>
      <c r="D562">
        <v>17462899</v>
      </c>
      <c r="E562">
        <v>68</v>
      </c>
      <c r="F562">
        <v>2</v>
      </c>
      <c r="G562" s="2">
        <v>32.68</v>
      </c>
      <c r="H562" s="2">
        <v>65.36</v>
      </c>
      <c r="I562" t="s">
        <v>3619</v>
      </c>
      <c r="J562" t="s">
        <v>3628</v>
      </c>
      <c r="K562" t="s">
        <v>3621</v>
      </c>
      <c r="L562">
        <v>0.06</v>
      </c>
      <c r="M562" t="s">
        <v>3622</v>
      </c>
      <c r="N562" t="s">
        <v>3623</v>
      </c>
      <c r="O562" t="s">
        <v>3624</v>
      </c>
      <c r="P562">
        <v>4</v>
      </c>
      <c r="Q562">
        <v>5</v>
      </c>
      <c r="R562" s="2">
        <v>65.36</v>
      </c>
    </row>
    <row r="563" spans="1:18">
      <c r="A563">
        <v>9222</v>
      </c>
      <c r="B563" t="s">
        <v>3627</v>
      </c>
      <c r="C563" s="1">
        <v>43749</v>
      </c>
      <c r="D563">
        <v>47272527</v>
      </c>
      <c r="E563">
        <v>79</v>
      </c>
      <c r="F563">
        <v>3</v>
      </c>
      <c r="G563" s="2">
        <v>33.28</v>
      </c>
      <c r="H563" s="2">
        <v>99.84</v>
      </c>
      <c r="I563" t="s">
        <v>3645</v>
      </c>
      <c r="J563" t="s">
        <v>3657</v>
      </c>
      <c r="K563" t="s">
        <v>3634</v>
      </c>
      <c r="L563">
        <v>0.97</v>
      </c>
      <c r="M563" t="s">
        <v>3631</v>
      </c>
      <c r="N563" t="s">
        <v>3638</v>
      </c>
      <c r="O563" t="s">
        <v>3647</v>
      </c>
      <c r="P563">
        <v>5</v>
      </c>
      <c r="Q563">
        <v>3</v>
      </c>
      <c r="R563" s="2">
        <v>0</v>
      </c>
    </row>
    <row r="564" spans="1:18">
      <c r="A564">
        <v>9099</v>
      </c>
      <c r="B564" t="s">
        <v>3627</v>
      </c>
      <c r="C564" s="1">
        <v>43749</v>
      </c>
      <c r="D564">
        <v>98897874</v>
      </c>
      <c r="E564">
        <v>53</v>
      </c>
      <c r="F564">
        <v>2</v>
      </c>
      <c r="G564" s="2">
        <v>7.51</v>
      </c>
      <c r="H564" s="2">
        <v>15.02</v>
      </c>
      <c r="I564" t="s">
        <v>3619</v>
      </c>
      <c r="J564" t="s">
        <v>3654</v>
      </c>
      <c r="K564" t="s">
        <v>3634</v>
      </c>
      <c r="L564">
        <v>7.9</v>
      </c>
      <c r="M564" t="s">
        <v>3622</v>
      </c>
      <c r="N564" t="s">
        <v>3626</v>
      </c>
      <c r="O564" t="s">
        <v>3646</v>
      </c>
      <c r="P564">
        <v>5</v>
      </c>
      <c r="Q564">
        <v>5</v>
      </c>
      <c r="R564" s="2">
        <v>15.02</v>
      </c>
    </row>
    <row r="565" spans="1:18">
      <c r="A565">
        <v>8348</v>
      </c>
      <c r="B565" t="s">
        <v>3627</v>
      </c>
      <c r="C565" s="1">
        <v>43749</v>
      </c>
      <c r="D565">
        <v>85838620</v>
      </c>
      <c r="E565">
        <v>48</v>
      </c>
      <c r="F565">
        <v>1</v>
      </c>
      <c r="G565" s="2">
        <v>31.26</v>
      </c>
      <c r="H565" s="2">
        <v>31.26</v>
      </c>
      <c r="I565" t="s">
        <v>3619</v>
      </c>
      <c r="J565" t="s">
        <v>3650</v>
      </c>
      <c r="K565" t="s">
        <v>3621</v>
      </c>
      <c r="L565">
        <v>4.71</v>
      </c>
      <c r="M565" t="s">
        <v>3622</v>
      </c>
      <c r="N565" t="s">
        <v>3626</v>
      </c>
      <c r="O565" t="s">
        <v>3624</v>
      </c>
      <c r="P565">
        <v>4</v>
      </c>
      <c r="Q565">
        <v>5</v>
      </c>
      <c r="R565" s="2">
        <v>31.26</v>
      </c>
    </row>
    <row r="566" spans="1:18">
      <c r="A566">
        <v>7675</v>
      </c>
      <c r="B566" t="s">
        <v>3618</v>
      </c>
      <c r="C566" s="1">
        <v>43750</v>
      </c>
      <c r="D566">
        <v>69640684</v>
      </c>
      <c r="E566">
        <v>10</v>
      </c>
      <c r="F566">
        <v>2</v>
      </c>
      <c r="G566" s="2">
        <v>19.34</v>
      </c>
      <c r="H566" s="2">
        <v>38.68</v>
      </c>
      <c r="I566" t="s">
        <v>3625</v>
      </c>
      <c r="J566" t="s">
        <v>3639</v>
      </c>
      <c r="K566" t="s">
        <v>3634</v>
      </c>
      <c r="L566">
        <v>5.72</v>
      </c>
      <c r="M566" t="s">
        <v>3622</v>
      </c>
      <c r="N566" t="s">
        <v>3626</v>
      </c>
      <c r="O566" t="s">
        <v>3624</v>
      </c>
      <c r="P566">
        <v>5</v>
      </c>
      <c r="Q566">
        <v>4</v>
      </c>
      <c r="R566" s="2">
        <v>0</v>
      </c>
    </row>
    <row r="567" spans="1:18">
      <c r="A567">
        <v>5848</v>
      </c>
      <c r="B567" t="s">
        <v>3627</v>
      </c>
      <c r="C567" s="1">
        <v>43750</v>
      </c>
      <c r="D567">
        <v>23130509</v>
      </c>
      <c r="E567">
        <v>33</v>
      </c>
      <c r="F567">
        <v>3</v>
      </c>
      <c r="G567" s="2">
        <v>28.56</v>
      </c>
      <c r="H567" s="2">
        <v>85.68</v>
      </c>
      <c r="I567" t="s">
        <v>3640</v>
      </c>
      <c r="J567" t="s">
        <v>3636</v>
      </c>
      <c r="K567" t="s">
        <v>3621</v>
      </c>
      <c r="L567">
        <v>4.59</v>
      </c>
      <c r="M567" t="s">
        <v>3622</v>
      </c>
      <c r="N567" t="s">
        <v>3626</v>
      </c>
      <c r="O567" t="s">
        <v>3624</v>
      </c>
      <c r="P567">
        <v>5</v>
      </c>
      <c r="Q567">
        <v>2</v>
      </c>
      <c r="R567" s="2">
        <v>0</v>
      </c>
    </row>
    <row r="568" spans="1:18">
      <c r="A568">
        <v>8962</v>
      </c>
      <c r="B568" t="s">
        <v>3627</v>
      </c>
      <c r="C568" s="1">
        <v>43751</v>
      </c>
      <c r="D568">
        <v>68803778</v>
      </c>
      <c r="E568">
        <v>20</v>
      </c>
      <c r="F568">
        <v>2</v>
      </c>
      <c r="G568" s="2">
        <v>81.89</v>
      </c>
      <c r="H568" s="2">
        <v>163.78</v>
      </c>
      <c r="I568" t="s">
        <v>3625</v>
      </c>
      <c r="J568" t="s">
        <v>3663</v>
      </c>
      <c r="K568" t="s">
        <v>3634</v>
      </c>
      <c r="L568">
        <v>3.85</v>
      </c>
      <c r="M568" t="s">
        <v>3622</v>
      </c>
      <c r="N568" t="s">
        <v>3623</v>
      </c>
      <c r="O568" t="s">
        <v>3642</v>
      </c>
      <c r="P568">
        <v>2</v>
      </c>
      <c r="Q568">
        <v>3</v>
      </c>
      <c r="R568" s="2">
        <v>0</v>
      </c>
    </row>
    <row r="569" spans="1:18">
      <c r="A569">
        <v>2979</v>
      </c>
      <c r="B569" t="s">
        <v>3627</v>
      </c>
      <c r="C569" s="1">
        <v>43751</v>
      </c>
      <c r="D569">
        <v>29277128</v>
      </c>
      <c r="E569">
        <v>38</v>
      </c>
      <c r="F569">
        <v>1</v>
      </c>
      <c r="G569" s="2">
        <v>26.03</v>
      </c>
      <c r="H569" s="2">
        <v>26.03</v>
      </c>
      <c r="I569" t="s">
        <v>3619</v>
      </c>
      <c r="J569" t="s">
        <v>3654</v>
      </c>
      <c r="K569" t="s">
        <v>3629</v>
      </c>
      <c r="L569">
        <v>2.29</v>
      </c>
      <c r="M569" t="s">
        <v>3631</v>
      </c>
      <c r="N569" t="s">
        <v>3638</v>
      </c>
      <c r="O569" t="s">
        <v>3647</v>
      </c>
      <c r="P569">
        <v>3</v>
      </c>
      <c r="Q569">
        <v>5</v>
      </c>
      <c r="R569" s="2">
        <v>26.03</v>
      </c>
    </row>
    <row r="570" spans="1:18">
      <c r="A570">
        <v>5779</v>
      </c>
      <c r="B570" t="s">
        <v>3627</v>
      </c>
      <c r="C570" s="1">
        <v>43752</v>
      </c>
      <c r="D570">
        <v>13654108</v>
      </c>
      <c r="E570">
        <v>62</v>
      </c>
      <c r="F570">
        <v>1</v>
      </c>
      <c r="G570" s="2">
        <v>81.459999999999994</v>
      </c>
      <c r="H570" s="2">
        <v>81.459999999999994</v>
      </c>
      <c r="I570" t="s">
        <v>3645</v>
      </c>
      <c r="J570" t="s">
        <v>3637</v>
      </c>
      <c r="K570" t="s">
        <v>3634</v>
      </c>
      <c r="L570">
        <v>4.9800000000000004</v>
      </c>
      <c r="M570" t="s">
        <v>3631</v>
      </c>
      <c r="N570" t="s">
        <v>3632</v>
      </c>
      <c r="O570" t="s">
        <v>3624</v>
      </c>
      <c r="P570">
        <v>3</v>
      </c>
      <c r="Q570">
        <v>5</v>
      </c>
      <c r="R570" s="2">
        <v>0</v>
      </c>
    </row>
    <row r="571" spans="1:18">
      <c r="A571">
        <v>3011</v>
      </c>
      <c r="B571" t="s">
        <v>3627</v>
      </c>
      <c r="C571" s="1">
        <v>43753</v>
      </c>
      <c r="D571">
        <v>55129277</v>
      </c>
      <c r="E571">
        <v>100</v>
      </c>
      <c r="F571">
        <v>3</v>
      </c>
      <c r="G571" s="2">
        <v>98.59</v>
      </c>
      <c r="H571" s="2">
        <v>295.77</v>
      </c>
      <c r="I571" t="s">
        <v>3619</v>
      </c>
      <c r="J571" t="s">
        <v>3667</v>
      </c>
      <c r="K571" t="s">
        <v>3629</v>
      </c>
      <c r="L571">
        <v>7.3</v>
      </c>
      <c r="M571" t="s">
        <v>3631</v>
      </c>
      <c r="N571" t="s">
        <v>3638</v>
      </c>
      <c r="O571" t="s">
        <v>3647</v>
      </c>
      <c r="P571">
        <v>4</v>
      </c>
      <c r="Q571">
        <v>4</v>
      </c>
      <c r="R571" s="2">
        <v>295.77</v>
      </c>
    </row>
    <row r="572" spans="1:18">
      <c r="A572">
        <v>9863</v>
      </c>
      <c r="B572" t="s">
        <v>3627</v>
      </c>
      <c r="C572" s="1">
        <v>43753</v>
      </c>
      <c r="D572">
        <v>79720689</v>
      </c>
      <c r="E572">
        <v>75</v>
      </c>
      <c r="F572">
        <v>2</v>
      </c>
      <c r="G572" s="2">
        <v>32.340000000000003</v>
      </c>
      <c r="H572" s="2">
        <v>64.680000000000007</v>
      </c>
      <c r="I572" t="s">
        <v>3619</v>
      </c>
      <c r="J572" t="s">
        <v>3644</v>
      </c>
      <c r="K572" t="s">
        <v>3621</v>
      </c>
      <c r="L572">
        <v>5.25</v>
      </c>
      <c r="M572" t="s">
        <v>3631</v>
      </c>
      <c r="N572" t="s">
        <v>3638</v>
      </c>
      <c r="O572" t="s">
        <v>3647</v>
      </c>
      <c r="P572">
        <v>5</v>
      </c>
      <c r="Q572">
        <v>3</v>
      </c>
      <c r="R572" s="2">
        <v>64.680000000000007</v>
      </c>
    </row>
    <row r="573" spans="1:18">
      <c r="A573">
        <v>1750</v>
      </c>
      <c r="B573" t="s">
        <v>3627</v>
      </c>
      <c r="C573" s="1">
        <v>43754</v>
      </c>
      <c r="D573">
        <v>64559366</v>
      </c>
      <c r="E573">
        <v>67</v>
      </c>
      <c r="F573">
        <v>3</v>
      </c>
      <c r="G573" s="2">
        <v>17.22</v>
      </c>
      <c r="H573" s="2">
        <v>51.66</v>
      </c>
      <c r="I573" t="s">
        <v>3619</v>
      </c>
      <c r="J573" t="s">
        <v>3637</v>
      </c>
      <c r="K573" t="s">
        <v>3634</v>
      </c>
      <c r="L573">
        <v>2.06</v>
      </c>
      <c r="M573" t="s">
        <v>3622</v>
      </c>
      <c r="N573" t="s">
        <v>3626</v>
      </c>
      <c r="O573" t="s">
        <v>3624</v>
      </c>
      <c r="P573">
        <v>5</v>
      </c>
      <c r="Q573">
        <v>5</v>
      </c>
      <c r="R573" s="2">
        <v>51.66</v>
      </c>
    </row>
    <row r="574" spans="1:18">
      <c r="A574">
        <v>2693</v>
      </c>
      <c r="B574" t="s">
        <v>3618</v>
      </c>
      <c r="C574" s="1">
        <v>43754</v>
      </c>
      <c r="D574">
        <v>19287453</v>
      </c>
      <c r="E574">
        <v>86</v>
      </c>
      <c r="F574">
        <v>3</v>
      </c>
      <c r="G574" s="2">
        <v>93.47</v>
      </c>
      <c r="H574" s="2">
        <v>280.41000000000003</v>
      </c>
      <c r="I574" t="s">
        <v>3625</v>
      </c>
      <c r="J574" t="s">
        <v>3649</v>
      </c>
      <c r="K574" t="s">
        <v>3621</v>
      </c>
      <c r="L574">
        <v>5.8</v>
      </c>
      <c r="M574" t="s">
        <v>3622</v>
      </c>
      <c r="N574" t="s">
        <v>3626</v>
      </c>
      <c r="O574" t="s">
        <v>3646</v>
      </c>
      <c r="P574">
        <v>5</v>
      </c>
      <c r="Q574">
        <v>5</v>
      </c>
      <c r="R574" s="2">
        <v>0</v>
      </c>
    </row>
    <row r="575" spans="1:18">
      <c r="A575">
        <v>7055</v>
      </c>
      <c r="B575" t="s">
        <v>3618</v>
      </c>
      <c r="C575" s="1">
        <v>43755</v>
      </c>
      <c r="D575">
        <v>98581685</v>
      </c>
      <c r="E575">
        <v>33</v>
      </c>
      <c r="F575">
        <v>2</v>
      </c>
      <c r="G575" s="2">
        <v>28.56</v>
      </c>
      <c r="H575" s="2">
        <v>57.12</v>
      </c>
      <c r="I575" t="s">
        <v>3619</v>
      </c>
      <c r="J575" t="s">
        <v>3651</v>
      </c>
      <c r="K575" t="s">
        <v>3634</v>
      </c>
      <c r="L575">
        <v>9.2100000000000009</v>
      </c>
      <c r="M575" t="s">
        <v>3622</v>
      </c>
      <c r="N575" t="s">
        <v>3626</v>
      </c>
      <c r="O575" t="s">
        <v>3624</v>
      </c>
      <c r="P575">
        <v>4</v>
      </c>
      <c r="Q575">
        <v>4</v>
      </c>
      <c r="R575" s="2">
        <v>57.12</v>
      </c>
    </row>
    <row r="576" spans="1:18">
      <c r="A576">
        <v>7490</v>
      </c>
      <c r="B576" t="s">
        <v>3618</v>
      </c>
      <c r="C576" s="1">
        <v>43755</v>
      </c>
      <c r="D576">
        <v>78108122</v>
      </c>
      <c r="E576">
        <v>81</v>
      </c>
      <c r="F576">
        <v>2</v>
      </c>
      <c r="G576" s="2">
        <v>52.96</v>
      </c>
      <c r="H576" s="2">
        <v>105.92</v>
      </c>
      <c r="I576" t="s">
        <v>3619</v>
      </c>
      <c r="J576" t="s">
        <v>3641</v>
      </c>
      <c r="K576" t="s">
        <v>3634</v>
      </c>
      <c r="L576">
        <v>9.5299999999999994</v>
      </c>
      <c r="M576" t="s">
        <v>3622</v>
      </c>
      <c r="N576" t="s">
        <v>3623</v>
      </c>
      <c r="O576" t="s">
        <v>3624</v>
      </c>
      <c r="P576">
        <v>4</v>
      </c>
      <c r="Q576">
        <v>4</v>
      </c>
      <c r="R576" s="2">
        <v>105.92</v>
      </c>
    </row>
    <row r="577" spans="1:18">
      <c r="A577">
        <v>8054</v>
      </c>
      <c r="B577" t="s">
        <v>3618</v>
      </c>
      <c r="C577" s="1">
        <v>43756</v>
      </c>
      <c r="D577">
        <v>85081229</v>
      </c>
      <c r="E577">
        <v>34</v>
      </c>
      <c r="F577">
        <v>2</v>
      </c>
      <c r="G577" s="2">
        <v>48.24</v>
      </c>
      <c r="H577" s="2">
        <v>96.48</v>
      </c>
      <c r="I577" t="s">
        <v>3619</v>
      </c>
      <c r="J577" t="s">
        <v>3643</v>
      </c>
      <c r="K577" t="s">
        <v>3634</v>
      </c>
      <c r="L577">
        <v>2.3199999999999998</v>
      </c>
      <c r="M577" t="s">
        <v>3622</v>
      </c>
      <c r="N577" t="s">
        <v>3623</v>
      </c>
      <c r="O577" t="s">
        <v>3624</v>
      </c>
      <c r="P577">
        <v>3</v>
      </c>
      <c r="Q577">
        <v>4</v>
      </c>
      <c r="R577" s="2">
        <v>96.48</v>
      </c>
    </row>
    <row r="578" spans="1:18">
      <c r="A578">
        <v>5690</v>
      </c>
      <c r="B578" t="s">
        <v>3627</v>
      </c>
      <c r="C578" s="1">
        <v>43757</v>
      </c>
      <c r="D578">
        <v>76439713</v>
      </c>
      <c r="E578">
        <v>26</v>
      </c>
      <c r="F578">
        <v>1</v>
      </c>
      <c r="G578" s="2">
        <v>34.43</v>
      </c>
      <c r="H578" s="2">
        <v>34.43</v>
      </c>
      <c r="I578" t="s">
        <v>3619</v>
      </c>
      <c r="J578" t="s">
        <v>3620</v>
      </c>
      <c r="K578" t="s">
        <v>3634</v>
      </c>
      <c r="L578">
        <v>8.08</v>
      </c>
      <c r="M578" t="s">
        <v>3622</v>
      </c>
      <c r="N578" t="s">
        <v>3623</v>
      </c>
      <c r="O578" t="s">
        <v>3624</v>
      </c>
      <c r="P578">
        <v>5</v>
      </c>
      <c r="Q578">
        <v>5</v>
      </c>
      <c r="R578" s="2">
        <v>34.43</v>
      </c>
    </row>
    <row r="579" spans="1:18">
      <c r="A579">
        <v>5344</v>
      </c>
      <c r="B579" t="s">
        <v>3627</v>
      </c>
      <c r="C579" s="1">
        <v>43758</v>
      </c>
      <c r="D579">
        <v>30268234</v>
      </c>
      <c r="E579">
        <v>79</v>
      </c>
      <c r="F579">
        <v>1</v>
      </c>
      <c r="G579" s="2">
        <v>33.28</v>
      </c>
      <c r="H579" s="2">
        <v>33.28</v>
      </c>
      <c r="I579" t="s">
        <v>3619</v>
      </c>
      <c r="J579" t="s">
        <v>3641</v>
      </c>
      <c r="K579" t="s">
        <v>3634</v>
      </c>
      <c r="L579">
        <v>0.6</v>
      </c>
      <c r="M579" t="s">
        <v>3622</v>
      </c>
      <c r="N579" t="s">
        <v>3626</v>
      </c>
      <c r="O579" t="s">
        <v>3624</v>
      </c>
      <c r="P579">
        <v>5</v>
      </c>
      <c r="Q579">
        <v>5</v>
      </c>
      <c r="R579" s="2">
        <v>33.28</v>
      </c>
    </row>
    <row r="580" spans="1:18">
      <c r="A580">
        <v>4292</v>
      </c>
      <c r="B580" t="s">
        <v>3627</v>
      </c>
      <c r="C580" s="1">
        <v>43758</v>
      </c>
      <c r="D580">
        <v>21621583</v>
      </c>
      <c r="E580">
        <v>16</v>
      </c>
      <c r="F580">
        <v>1</v>
      </c>
      <c r="G580" s="2">
        <v>39.33</v>
      </c>
      <c r="H580" s="2">
        <v>39.33</v>
      </c>
      <c r="I580" t="s">
        <v>3619</v>
      </c>
      <c r="J580" t="s">
        <v>3636</v>
      </c>
      <c r="K580" t="s">
        <v>3634</v>
      </c>
      <c r="L580">
        <v>1.34</v>
      </c>
      <c r="M580" t="s">
        <v>3622</v>
      </c>
      <c r="N580" t="s">
        <v>3626</v>
      </c>
      <c r="O580" t="s">
        <v>3646</v>
      </c>
      <c r="P580">
        <v>3</v>
      </c>
      <c r="Q580">
        <v>5</v>
      </c>
      <c r="R580" s="2">
        <v>39.33</v>
      </c>
    </row>
    <row r="581" spans="1:18">
      <c r="A581">
        <v>6335</v>
      </c>
      <c r="B581" t="s">
        <v>3618</v>
      </c>
      <c r="C581" s="1">
        <v>43759</v>
      </c>
      <c r="D581">
        <v>15801408</v>
      </c>
      <c r="E581">
        <v>51</v>
      </c>
      <c r="F581">
        <v>1</v>
      </c>
      <c r="G581" s="2">
        <v>50.59</v>
      </c>
      <c r="H581" s="2">
        <v>50.59</v>
      </c>
      <c r="I581" t="s">
        <v>3619</v>
      </c>
      <c r="J581" t="s">
        <v>3637</v>
      </c>
      <c r="K581" t="s">
        <v>3634</v>
      </c>
      <c r="L581">
        <v>0.96</v>
      </c>
      <c r="M581" t="s">
        <v>3631</v>
      </c>
      <c r="N581" t="s">
        <v>3632</v>
      </c>
      <c r="O581" t="s">
        <v>3647</v>
      </c>
      <c r="P581">
        <v>5</v>
      </c>
      <c r="Q581">
        <v>5</v>
      </c>
      <c r="R581" s="2">
        <v>50.59</v>
      </c>
    </row>
    <row r="582" spans="1:18">
      <c r="A582">
        <v>3339</v>
      </c>
      <c r="B582" t="s">
        <v>3627</v>
      </c>
      <c r="C582" s="1">
        <v>43759</v>
      </c>
      <c r="D582">
        <v>49362367</v>
      </c>
      <c r="E582">
        <v>41</v>
      </c>
      <c r="F582">
        <v>3</v>
      </c>
      <c r="G582" s="2">
        <v>32.33</v>
      </c>
      <c r="H582" s="2">
        <v>96.99</v>
      </c>
      <c r="I582" t="s">
        <v>3619</v>
      </c>
      <c r="J582" t="s">
        <v>3643</v>
      </c>
      <c r="K582" t="s">
        <v>3621</v>
      </c>
      <c r="L582">
        <v>3.51</v>
      </c>
      <c r="M582" t="s">
        <v>3622</v>
      </c>
      <c r="N582" t="s">
        <v>3623</v>
      </c>
      <c r="O582" t="s">
        <v>3642</v>
      </c>
      <c r="P582">
        <v>3</v>
      </c>
      <c r="Q582">
        <v>5</v>
      </c>
      <c r="R582" s="2">
        <v>96.99</v>
      </c>
    </row>
    <row r="583" spans="1:18">
      <c r="A583">
        <v>9245</v>
      </c>
      <c r="B583" t="s">
        <v>3618</v>
      </c>
      <c r="C583" s="1">
        <v>43760</v>
      </c>
      <c r="D583">
        <v>55742715</v>
      </c>
      <c r="E583">
        <v>33</v>
      </c>
      <c r="F583">
        <v>1</v>
      </c>
      <c r="G583" s="2">
        <v>28.56</v>
      </c>
      <c r="H583" s="2">
        <v>28.56</v>
      </c>
      <c r="I583" t="s">
        <v>3640</v>
      </c>
      <c r="J583" t="s">
        <v>3639</v>
      </c>
      <c r="K583" t="s">
        <v>3634</v>
      </c>
      <c r="L583">
        <v>4.5199999999999996</v>
      </c>
      <c r="M583" t="s">
        <v>3622</v>
      </c>
      <c r="N583" t="s">
        <v>3626</v>
      </c>
      <c r="O583" t="s">
        <v>3624</v>
      </c>
      <c r="P583">
        <v>5</v>
      </c>
      <c r="Q583">
        <v>3</v>
      </c>
      <c r="R583" s="2">
        <v>0</v>
      </c>
    </row>
    <row r="584" spans="1:18">
      <c r="A584">
        <v>5435</v>
      </c>
      <c r="B584" t="s">
        <v>3627</v>
      </c>
      <c r="C584" s="1">
        <v>43760</v>
      </c>
      <c r="D584">
        <v>88470080</v>
      </c>
      <c r="E584">
        <v>59</v>
      </c>
      <c r="F584">
        <v>2</v>
      </c>
      <c r="G584" s="2">
        <v>79.569999999999993</v>
      </c>
      <c r="H584" s="2">
        <v>159.13999999999999</v>
      </c>
      <c r="I584" t="s">
        <v>3619</v>
      </c>
      <c r="J584" t="s">
        <v>3628</v>
      </c>
      <c r="K584" t="s">
        <v>3621</v>
      </c>
      <c r="L584">
        <v>4.2</v>
      </c>
      <c r="M584" t="s">
        <v>3631</v>
      </c>
      <c r="N584" t="s">
        <v>3638</v>
      </c>
      <c r="O584" t="s">
        <v>3647</v>
      </c>
      <c r="P584">
        <v>4</v>
      </c>
      <c r="Q584">
        <v>3</v>
      </c>
      <c r="R584" s="2">
        <v>159.13999999999999</v>
      </c>
    </row>
    <row r="585" spans="1:18">
      <c r="A585">
        <v>7224</v>
      </c>
      <c r="B585" t="s">
        <v>3618</v>
      </c>
      <c r="C585" s="1">
        <v>43760</v>
      </c>
      <c r="D585">
        <v>57459168</v>
      </c>
      <c r="E585">
        <v>46</v>
      </c>
      <c r="F585">
        <v>2</v>
      </c>
      <c r="G585" s="2">
        <v>9.8800000000000008</v>
      </c>
      <c r="H585" s="2">
        <v>19.760000000000002</v>
      </c>
      <c r="I585" t="s">
        <v>3619</v>
      </c>
      <c r="J585" t="s">
        <v>3620</v>
      </c>
      <c r="K585" t="s">
        <v>3621</v>
      </c>
      <c r="L585">
        <v>5.79</v>
      </c>
      <c r="M585" t="s">
        <v>3631</v>
      </c>
      <c r="N585" t="s">
        <v>3632</v>
      </c>
      <c r="O585" t="s">
        <v>3624</v>
      </c>
      <c r="P585">
        <v>3</v>
      </c>
      <c r="Q585">
        <v>4</v>
      </c>
      <c r="R585" s="2">
        <v>19.760000000000002</v>
      </c>
    </row>
    <row r="586" spans="1:18">
      <c r="A586">
        <v>7228</v>
      </c>
      <c r="B586" t="s">
        <v>3627</v>
      </c>
      <c r="C586" s="1">
        <v>43761</v>
      </c>
      <c r="D586">
        <v>39450766</v>
      </c>
      <c r="E586">
        <v>86</v>
      </c>
      <c r="F586">
        <v>2</v>
      </c>
      <c r="G586" s="2">
        <v>93.47</v>
      </c>
      <c r="H586" s="2">
        <v>186.94</v>
      </c>
      <c r="I586" t="s">
        <v>3619</v>
      </c>
      <c r="J586" t="s">
        <v>3628</v>
      </c>
      <c r="K586" t="s">
        <v>3629</v>
      </c>
      <c r="L586">
        <v>0.25</v>
      </c>
      <c r="M586" t="s">
        <v>3622</v>
      </c>
      <c r="N586" t="s">
        <v>3626</v>
      </c>
      <c r="O586" t="s">
        <v>3624</v>
      </c>
      <c r="P586">
        <v>1</v>
      </c>
      <c r="Q586">
        <v>3</v>
      </c>
      <c r="R586" s="2">
        <v>186.94</v>
      </c>
    </row>
    <row r="587" spans="1:18">
      <c r="A587">
        <v>8224</v>
      </c>
      <c r="B587" t="s">
        <v>3627</v>
      </c>
      <c r="C587" s="1">
        <v>43761</v>
      </c>
      <c r="D587">
        <v>81127504</v>
      </c>
      <c r="E587">
        <v>42</v>
      </c>
      <c r="F587">
        <v>1</v>
      </c>
      <c r="G587" s="2">
        <v>74.77</v>
      </c>
      <c r="H587" s="2">
        <v>74.77</v>
      </c>
      <c r="I587" t="s">
        <v>3619</v>
      </c>
      <c r="J587" t="s">
        <v>3655</v>
      </c>
      <c r="K587" t="s">
        <v>3634</v>
      </c>
      <c r="L587">
        <v>8.77</v>
      </c>
      <c r="M587" t="s">
        <v>3622</v>
      </c>
      <c r="N587" t="s">
        <v>3623</v>
      </c>
      <c r="O587" t="s">
        <v>3624</v>
      </c>
      <c r="P587">
        <v>1</v>
      </c>
      <c r="Q587">
        <v>5</v>
      </c>
      <c r="R587" s="2">
        <v>74.77</v>
      </c>
    </row>
    <row r="588" spans="1:18">
      <c r="A588">
        <v>5729</v>
      </c>
      <c r="B588" t="s">
        <v>3618</v>
      </c>
      <c r="C588" s="1">
        <v>43761</v>
      </c>
      <c r="D588">
        <v>19376652</v>
      </c>
      <c r="E588">
        <v>15</v>
      </c>
      <c r="F588">
        <v>2</v>
      </c>
      <c r="G588" s="2">
        <v>6.32</v>
      </c>
      <c r="H588" s="2">
        <v>12.64</v>
      </c>
      <c r="I588" t="s">
        <v>3619</v>
      </c>
      <c r="J588" t="s">
        <v>3637</v>
      </c>
      <c r="K588" t="s">
        <v>3629</v>
      </c>
      <c r="L588">
        <v>1.08</v>
      </c>
      <c r="M588" t="s">
        <v>3622</v>
      </c>
      <c r="N588" t="s">
        <v>3626</v>
      </c>
      <c r="O588" t="s">
        <v>3646</v>
      </c>
      <c r="P588">
        <v>4</v>
      </c>
      <c r="Q588">
        <v>4</v>
      </c>
      <c r="R588" s="2">
        <v>12.64</v>
      </c>
    </row>
    <row r="589" spans="1:18">
      <c r="A589">
        <v>1285</v>
      </c>
      <c r="B589" t="s">
        <v>3627</v>
      </c>
      <c r="C589" s="1">
        <v>43761</v>
      </c>
      <c r="D589">
        <v>58248945</v>
      </c>
      <c r="E589">
        <v>55</v>
      </c>
      <c r="F589">
        <v>2</v>
      </c>
      <c r="G589" s="2">
        <v>73.53</v>
      </c>
      <c r="H589" s="2">
        <v>147.06</v>
      </c>
      <c r="I589" t="s">
        <v>3625</v>
      </c>
      <c r="J589" t="s">
        <v>3665</v>
      </c>
      <c r="K589" t="s">
        <v>3621</v>
      </c>
      <c r="L589">
        <v>1.06</v>
      </c>
      <c r="M589" t="s">
        <v>3622</v>
      </c>
      <c r="N589" t="s">
        <v>3626</v>
      </c>
      <c r="O589" t="s">
        <v>3624</v>
      </c>
      <c r="P589">
        <v>3</v>
      </c>
      <c r="Q589">
        <v>4</v>
      </c>
      <c r="R589" s="2">
        <v>0</v>
      </c>
    </row>
    <row r="590" spans="1:18">
      <c r="A590">
        <v>8864</v>
      </c>
      <c r="B590" t="s">
        <v>3618</v>
      </c>
      <c r="C590" s="1">
        <v>43762</v>
      </c>
      <c r="D590">
        <v>42355535</v>
      </c>
      <c r="E590">
        <v>93</v>
      </c>
      <c r="F590">
        <v>2</v>
      </c>
      <c r="G590" s="2">
        <v>67.459999999999994</v>
      </c>
      <c r="H590" s="2">
        <v>134.91999999999999</v>
      </c>
      <c r="I590" t="s">
        <v>3619</v>
      </c>
      <c r="J590" t="s">
        <v>3658</v>
      </c>
      <c r="K590" t="s">
        <v>3629</v>
      </c>
      <c r="L590">
        <v>7.76</v>
      </c>
      <c r="M590" t="s">
        <v>3622</v>
      </c>
      <c r="N590" t="s">
        <v>3626</v>
      </c>
      <c r="O590" t="s">
        <v>3624</v>
      </c>
      <c r="P590">
        <v>5</v>
      </c>
      <c r="Q590">
        <v>5</v>
      </c>
      <c r="R590" s="2">
        <v>134.91999999999999</v>
      </c>
    </row>
    <row r="591" spans="1:18">
      <c r="A591">
        <v>9124</v>
      </c>
      <c r="B591" t="s">
        <v>3618</v>
      </c>
      <c r="C591" s="1">
        <v>43762</v>
      </c>
      <c r="D591">
        <v>92084739</v>
      </c>
      <c r="E591">
        <v>57</v>
      </c>
      <c r="F591">
        <v>1</v>
      </c>
      <c r="G591" s="2">
        <v>13.08</v>
      </c>
      <c r="H591" s="2">
        <v>13.08</v>
      </c>
      <c r="I591" t="s">
        <v>3619</v>
      </c>
      <c r="J591" t="s">
        <v>3639</v>
      </c>
      <c r="K591" t="s">
        <v>3634</v>
      </c>
      <c r="L591">
        <v>3.91</v>
      </c>
      <c r="M591" t="s">
        <v>3622</v>
      </c>
      <c r="N591" t="s">
        <v>3626</v>
      </c>
      <c r="O591" t="s">
        <v>3624</v>
      </c>
      <c r="P591">
        <v>5</v>
      </c>
      <c r="Q591">
        <v>3</v>
      </c>
      <c r="R591" s="2">
        <v>13.08</v>
      </c>
    </row>
    <row r="592" spans="1:18">
      <c r="A592">
        <v>7121</v>
      </c>
      <c r="B592" t="s">
        <v>3627</v>
      </c>
      <c r="C592" s="1">
        <v>43763</v>
      </c>
      <c r="D592">
        <v>12451735</v>
      </c>
      <c r="E592">
        <v>78</v>
      </c>
      <c r="F592">
        <v>2</v>
      </c>
      <c r="G592" s="2">
        <v>19.66</v>
      </c>
      <c r="H592" s="2">
        <v>39.32</v>
      </c>
      <c r="I592" t="s">
        <v>3619</v>
      </c>
      <c r="J592" t="s">
        <v>3641</v>
      </c>
      <c r="K592" t="s">
        <v>3634</v>
      </c>
      <c r="L592">
        <v>2.46</v>
      </c>
      <c r="M592" t="s">
        <v>3622</v>
      </c>
      <c r="N592" t="s">
        <v>3623</v>
      </c>
      <c r="O592" t="s">
        <v>3624</v>
      </c>
      <c r="P592">
        <v>1</v>
      </c>
      <c r="Q592">
        <v>4</v>
      </c>
      <c r="R592" s="2">
        <v>39.32</v>
      </c>
    </row>
    <row r="593" spans="1:18">
      <c r="A593">
        <v>5380</v>
      </c>
      <c r="B593" t="s">
        <v>3618</v>
      </c>
      <c r="C593" s="1">
        <v>43763</v>
      </c>
      <c r="D593">
        <v>76788380</v>
      </c>
      <c r="E593">
        <v>28</v>
      </c>
      <c r="F593">
        <v>2</v>
      </c>
      <c r="G593" s="2">
        <v>5.32</v>
      </c>
      <c r="H593" s="2">
        <v>10.64</v>
      </c>
      <c r="I593" t="s">
        <v>3619</v>
      </c>
      <c r="J593" t="s">
        <v>3648</v>
      </c>
      <c r="K593" t="s">
        <v>3634</v>
      </c>
      <c r="L593">
        <v>8.11</v>
      </c>
      <c r="M593" t="s">
        <v>3622</v>
      </c>
      <c r="N593" t="s">
        <v>3626</v>
      </c>
      <c r="O593" t="s">
        <v>3624</v>
      </c>
      <c r="P593">
        <v>3</v>
      </c>
      <c r="Q593">
        <v>1</v>
      </c>
      <c r="R593" s="2">
        <v>10.64</v>
      </c>
    </row>
    <row r="594" spans="1:18">
      <c r="A594">
        <v>5030</v>
      </c>
      <c r="B594" t="s">
        <v>3627</v>
      </c>
      <c r="C594" s="1">
        <v>43763</v>
      </c>
      <c r="D594">
        <v>29612783</v>
      </c>
      <c r="E594">
        <v>36</v>
      </c>
      <c r="F594">
        <v>3</v>
      </c>
      <c r="G594" s="2">
        <v>48.16</v>
      </c>
      <c r="H594" s="2">
        <v>144.47999999999999</v>
      </c>
      <c r="I594" t="s">
        <v>3619</v>
      </c>
      <c r="J594" t="s">
        <v>3650</v>
      </c>
      <c r="K594" t="s">
        <v>3629</v>
      </c>
      <c r="L594">
        <v>5.4</v>
      </c>
      <c r="M594" t="s">
        <v>3622</v>
      </c>
      <c r="N594" t="s">
        <v>3626</v>
      </c>
      <c r="O594" t="s">
        <v>3624</v>
      </c>
      <c r="P594">
        <v>5</v>
      </c>
      <c r="Q594">
        <v>3</v>
      </c>
      <c r="R594" s="2">
        <v>144.47999999999999</v>
      </c>
    </row>
    <row r="595" spans="1:18">
      <c r="A595">
        <v>4024</v>
      </c>
      <c r="B595" t="s">
        <v>3627</v>
      </c>
      <c r="C595" s="1">
        <v>43764</v>
      </c>
      <c r="D595">
        <v>77666861</v>
      </c>
      <c r="E595">
        <v>38</v>
      </c>
      <c r="F595">
        <v>2</v>
      </c>
      <c r="G595" s="2">
        <v>26.03</v>
      </c>
      <c r="H595" s="2">
        <v>52.06</v>
      </c>
      <c r="I595" t="s">
        <v>3619</v>
      </c>
      <c r="J595" t="s">
        <v>3656</v>
      </c>
      <c r="K595" t="s">
        <v>3629</v>
      </c>
      <c r="L595">
        <v>2.91</v>
      </c>
      <c r="M595" t="s">
        <v>3622</v>
      </c>
      <c r="N595" t="s">
        <v>3626</v>
      </c>
      <c r="O595" t="s">
        <v>3624</v>
      </c>
      <c r="P595">
        <v>3</v>
      </c>
      <c r="Q595">
        <v>5</v>
      </c>
      <c r="R595" s="2">
        <v>52.06</v>
      </c>
    </row>
    <row r="596" spans="1:18">
      <c r="A596">
        <v>9526</v>
      </c>
      <c r="B596" t="s">
        <v>3627</v>
      </c>
      <c r="C596" s="1">
        <v>43764</v>
      </c>
      <c r="D596">
        <v>37377429</v>
      </c>
      <c r="E596">
        <v>94</v>
      </c>
      <c r="F596">
        <v>2</v>
      </c>
      <c r="G596" s="2">
        <v>17.63</v>
      </c>
      <c r="H596" s="2">
        <v>35.26</v>
      </c>
      <c r="I596" t="s">
        <v>3619</v>
      </c>
      <c r="J596" t="s">
        <v>3650</v>
      </c>
      <c r="K596" t="s">
        <v>3634</v>
      </c>
      <c r="L596">
        <v>9.2899999999999991</v>
      </c>
      <c r="M596" t="s">
        <v>3631</v>
      </c>
      <c r="N596" t="s">
        <v>3632</v>
      </c>
      <c r="O596" t="s">
        <v>3624</v>
      </c>
      <c r="P596">
        <v>3</v>
      </c>
      <c r="Q596">
        <v>5</v>
      </c>
      <c r="R596" s="2">
        <v>35.26</v>
      </c>
    </row>
    <row r="597" spans="1:18">
      <c r="A597">
        <v>2613</v>
      </c>
      <c r="B597" t="s">
        <v>3618</v>
      </c>
      <c r="C597" s="1">
        <v>43764</v>
      </c>
      <c r="D597">
        <v>49168822</v>
      </c>
      <c r="E597">
        <v>36</v>
      </c>
      <c r="F597">
        <v>3</v>
      </c>
      <c r="G597" s="2">
        <v>48.16</v>
      </c>
      <c r="H597" s="2">
        <v>144.47999999999999</v>
      </c>
      <c r="I597" t="s">
        <v>3619</v>
      </c>
      <c r="J597" t="s">
        <v>3651</v>
      </c>
      <c r="K597" t="s">
        <v>3629</v>
      </c>
      <c r="L597">
        <v>2.6</v>
      </c>
      <c r="M597" t="s">
        <v>3622</v>
      </c>
      <c r="N597" t="s">
        <v>3626</v>
      </c>
      <c r="O597" t="s">
        <v>3646</v>
      </c>
      <c r="P597">
        <v>4</v>
      </c>
      <c r="Q597">
        <v>5</v>
      </c>
      <c r="R597" s="2">
        <v>144.47999999999999</v>
      </c>
    </row>
    <row r="598" spans="1:18">
      <c r="A598">
        <v>6723</v>
      </c>
      <c r="B598" t="s">
        <v>3618</v>
      </c>
      <c r="C598" s="1">
        <v>43765</v>
      </c>
      <c r="D598">
        <v>13798702</v>
      </c>
      <c r="E598">
        <v>72</v>
      </c>
      <c r="F598">
        <v>2</v>
      </c>
      <c r="G598" s="2">
        <v>3.55</v>
      </c>
      <c r="H598" s="2">
        <v>7.1</v>
      </c>
      <c r="I598" t="s">
        <v>3625</v>
      </c>
      <c r="J598" t="s">
        <v>3650</v>
      </c>
      <c r="K598" t="s">
        <v>3634</v>
      </c>
      <c r="L598">
        <v>8.52</v>
      </c>
      <c r="M598" t="s">
        <v>3622</v>
      </c>
      <c r="N598" t="s">
        <v>3626</v>
      </c>
      <c r="O598" t="s">
        <v>3624</v>
      </c>
      <c r="P598">
        <v>3</v>
      </c>
      <c r="Q598">
        <v>4</v>
      </c>
      <c r="R598" s="2">
        <v>0</v>
      </c>
    </row>
    <row r="599" spans="1:18">
      <c r="A599">
        <v>5204</v>
      </c>
      <c r="B599" t="s">
        <v>3627</v>
      </c>
      <c r="C599" s="1">
        <v>43765</v>
      </c>
      <c r="D599">
        <v>40673926</v>
      </c>
      <c r="E599">
        <v>61</v>
      </c>
      <c r="F599">
        <v>2</v>
      </c>
      <c r="G599" s="2">
        <v>70.34</v>
      </c>
      <c r="H599" s="2">
        <v>140.68</v>
      </c>
      <c r="I599" t="s">
        <v>3619</v>
      </c>
      <c r="J599" t="s">
        <v>3643</v>
      </c>
      <c r="K599" t="s">
        <v>3621</v>
      </c>
      <c r="L599">
        <v>5.8</v>
      </c>
      <c r="M599" t="s">
        <v>3622</v>
      </c>
      <c r="N599" t="s">
        <v>3626</v>
      </c>
      <c r="O599" t="s">
        <v>3624</v>
      </c>
      <c r="P599">
        <v>5</v>
      </c>
      <c r="Q599">
        <v>2</v>
      </c>
      <c r="R599" s="2">
        <v>140.68</v>
      </c>
    </row>
    <row r="600" spans="1:18">
      <c r="A600">
        <v>3049</v>
      </c>
      <c r="B600" t="s">
        <v>3627</v>
      </c>
      <c r="C600" s="1">
        <v>43766</v>
      </c>
      <c r="D600">
        <v>55718322</v>
      </c>
      <c r="E600">
        <v>65</v>
      </c>
      <c r="F600">
        <v>2</v>
      </c>
      <c r="G600" s="2">
        <v>38.950000000000003</v>
      </c>
      <c r="H600" s="2">
        <v>77.900000000000006</v>
      </c>
      <c r="I600" t="s">
        <v>3640</v>
      </c>
      <c r="J600" t="s">
        <v>3649</v>
      </c>
      <c r="K600" t="s">
        <v>3621</v>
      </c>
      <c r="L600">
        <v>5.84</v>
      </c>
      <c r="M600" t="s">
        <v>3622</v>
      </c>
      <c r="N600" t="s">
        <v>3626</v>
      </c>
      <c r="O600" t="s">
        <v>3624</v>
      </c>
      <c r="P600">
        <v>4</v>
      </c>
      <c r="Q600">
        <v>5</v>
      </c>
      <c r="R600" s="2">
        <v>0</v>
      </c>
    </row>
    <row r="601" spans="1:18">
      <c r="A601">
        <v>9757</v>
      </c>
      <c r="B601" t="s">
        <v>3627</v>
      </c>
      <c r="C601" s="1">
        <v>43766</v>
      </c>
      <c r="D601">
        <v>47233443</v>
      </c>
      <c r="E601">
        <v>66</v>
      </c>
      <c r="F601">
        <v>3</v>
      </c>
      <c r="G601" s="2">
        <v>56.01</v>
      </c>
      <c r="H601" s="2">
        <v>168.03</v>
      </c>
      <c r="I601" t="s">
        <v>3619</v>
      </c>
      <c r="J601" t="s">
        <v>3643</v>
      </c>
      <c r="K601" t="s">
        <v>3634</v>
      </c>
      <c r="L601">
        <v>9.1</v>
      </c>
      <c r="M601" t="s">
        <v>3622</v>
      </c>
      <c r="N601" t="s">
        <v>3623</v>
      </c>
      <c r="O601" t="s">
        <v>3624</v>
      </c>
      <c r="P601">
        <v>5</v>
      </c>
      <c r="Q601">
        <v>5</v>
      </c>
      <c r="R601" s="2">
        <v>168.03</v>
      </c>
    </row>
    <row r="602" spans="1:18">
      <c r="A602">
        <v>9363</v>
      </c>
      <c r="B602" t="s">
        <v>3627</v>
      </c>
      <c r="C602" s="1">
        <v>43767</v>
      </c>
      <c r="D602">
        <v>82471076</v>
      </c>
      <c r="E602">
        <v>68</v>
      </c>
      <c r="F602">
        <v>3</v>
      </c>
      <c r="G602" s="2">
        <v>32.68</v>
      </c>
      <c r="H602" s="2">
        <v>98.04</v>
      </c>
      <c r="I602" t="s">
        <v>3619</v>
      </c>
      <c r="J602" t="s">
        <v>3643</v>
      </c>
      <c r="K602" t="s">
        <v>3621</v>
      </c>
      <c r="L602">
        <v>3.92</v>
      </c>
      <c r="M602" t="s">
        <v>3622</v>
      </c>
      <c r="N602" t="s">
        <v>3626</v>
      </c>
      <c r="O602" t="s">
        <v>3646</v>
      </c>
      <c r="P602">
        <v>4</v>
      </c>
      <c r="Q602">
        <v>5</v>
      </c>
      <c r="R602" s="2">
        <v>98.04</v>
      </c>
    </row>
    <row r="603" spans="1:18">
      <c r="A603">
        <v>5823</v>
      </c>
      <c r="B603" t="s">
        <v>3627</v>
      </c>
      <c r="C603" s="1">
        <v>43767</v>
      </c>
      <c r="D603">
        <v>84293576</v>
      </c>
      <c r="E603">
        <v>55</v>
      </c>
      <c r="F603">
        <v>1</v>
      </c>
      <c r="G603" s="2">
        <v>73.53</v>
      </c>
      <c r="H603" s="2">
        <v>73.53</v>
      </c>
      <c r="I603" t="s">
        <v>3619</v>
      </c>
      <c r="J603" t="s">
        <v>3639</v>
      </c>
      <c r="K603" t="s">
        <v>3634</v>
      </c>
      <c r="L603">
        <v>6.18</v>
      </c>
      <c r="M603" t="s">
        <v>3622</v>
      </c>
      <c r="N603" t="s">
        <v>3626</v>
      </c>
      <c r="O603" t="s">
        <v>3624</v>
      </c>
      <c r="P603">
        <v>2</v>
      </c>
      <c r="Q603">
        <v>5</v>
      </c>
      <c r="R603" s="2">
        <v>73.53</v>
      </c>
    </row>
    <row r="604" spans="1:18">
      <c r="A604">
        <v>3884</v>
      </c>
      <c r="B604" t="s">
        <v>3627</v>
      </c>
      <c r="C604" s="1">
        <v>43768</v>
      </c>
      <c r="D604">
        <v>49441734</v>
      </c>
      <c r="E604">
        <v>25</v>
      </c>
      <c r="F604">
        <v>1</v>
      </c>
      <c r="G604" s="2">
        <v>11.29</v>
      </c>
      <c r="H604" s="2">
        <v>11.29</v>
      </c>
      <c r="I604" t="s">
        <v>3619</v>
      </c>
      <c r="J604" t="s">
        <v>3641</v>
      </c>
      <c r="K604" t="s">
        <v>3634</v>
      </c>
      <c r="L604">
        <v>4.09</v>
      </c>
      <c r="M604" t="s">
        <v>3622</v>
      </c>
      <c r="N604" t="s">
        <v>3623</v>
      </c>
      <c r="O604" t="s">
        <v>3642</v>
      </c>
      <c r="P604">
        <v>4</v>
      </c>
      <c r="Q604">
        <v>4</v>
      </c>
      <c r="R604" s="2">
        <v>11.29</v>
      </c>
    </row>
    <row r="605" spans="1:18">
      <c r="A605">
        <v>8584</v>
      </c>
      <c r="B605" t="s">
        <v>3627</v>
      </c>
      <c r="C605" s="1">
        <v>43769</v>
      </c>
      <c r="D605">
        <v>70646153</v>
      </c>
      <c r="E605">
        <v>76</v>
      </c>
      <c r="F605">
        <v>2</v>
      </c>
      <c r="G605" s="2">
        <v>76.67</v>
      </c>
      <c r="H605" s="2">
        <v>153.34</v>
      </c>
      <c r="I605" t="s">
        <v>3619</v>
      </c>
      <c r="J605" t="s">
        <v>3663</v>
      </c>
      <c r="K605" t="s">
        <v>3634</v>
      </c>
      <c r="L605">
        <v>3.91</v>
      </c>
      <c r="M605" t="s">
        <v>3622</v>
      </c>
      <c r="N605" t="s">
        <v>3626</v>
      </c>
      <c r="O605" t="s">
        <v>3624</v>
      </c>
      <c r="P605">
        <v>4</v>
      </c>
      <c r="Q605">
        <v>5</v>
      </c>
      <c r="R605" s="2">
        <v>153.34</v>
      </c>
    </row>
    <row r="606" spans="1:18">
      <c r="A606">
        <v>8642</v>
      </c>
      <c r="B606" t="s">
        <v>3618</v>
      </c>
      <c r="C606" s="1">
        <v>43769</v>
      </c>
      <c r="D606">
        <v>90354862</v>
      </c>
      <c r="E606">
        <v>8</v>
      </c>
      <c r="F606">
        <v>2</v>
      </c>
      <c r="G606" s="2">
        <v>67.180000000000007</v>
      </c>
      <c r="H606" s="2">
        <v>134.36000000000001</v>
      </c>
      <c r="I606" t="s">
        <v>3619</v>
      </c>
      <c r="J606" t="s">
        <v>3639</v>
      </c>
      <c r="K606" t="s">
        <v>3634</v>
      </c>
      <c r="L606">
        <v>3.07</v>
      </c>
      <c r="M606" t="s">
        <v>3631</v>
      </c>
      <c r="N606" t="s">
        <v>3638</v>
      </c>
      <c r="O606" t="s">
        <v>3624</v>
      </c>
      <c r="P606">
        <v>5</v>
      </c>
      <c r="Q606">
        <v>5</v>
      </c>
      <c r="R606" s="2">
        <v>134.36000000000001</v>
      </c>
    </row>
    <row r="607" spans="1:18">
      <c r="A607">
        <v>3139</v>
      </c>
      <c r="B607" t="s">
        <v>3618</v>
      </c>
      <c r="C607" s="1">
        <v>43770</v>
      </c>
      <c r="D607">
        <v>31422085</v>
      </c>
      <c r="E607">
        <v>46</v>
      </c>
      <c r="F607">
        <v>3</v>
      </c>
      <c r="G607" s="2">
        <v>9.8800000000000008</v>
      </c>
      <c r="H607" s="2">
        <v>29.64</v>
      </c>
      <c r="I607" t="s">
        <v>3619</v>
      </c>
      <c r="J607" t="s">
        <v>3637</v>
      </c>
      <c r="K607" t="s">
        <v>3621</v>
      </c>
      <c r="L607">
        <v>4.4000000000000004</v>
      </c>
      <c r="M607" t="s">
        <v>3631</v>
      </c>
      <c r="N607" t="s">
        <v>3638</v>
      </c>
      <c r="O607" t="s">
        <v>3624</v>
      </c>
      <c r="P607">
        <v>4</v>
      </c>
      <c r="Q607">
        <v>2</v>
      </c>
      <c r="R607" s="2">
        <v>29.64</v>
      </c>
    </row>
    <row r="608" spans="1:18">
      <c r="A608">
        <v>6760</v>
      </c>
      <c r="B608" t="s">
        <v>3627</v>
      </c>
      <c r="C608" s="1">
        <v>43770</v>
      </c>
      <c r="D608">
        <v>64961789</v>
      </c>
      <c r="E608">
        <v>74</v>
      </c>
      <c r="F608">
        <v>2</v>
      </c>
      <c r="G608" s="2">
        <v>33.51</v>
      </c>
      <c r="H608" s="2">
        <v>67.02</v>
      </c>
      <c r="I608" t="s">
        <v>3619</v>
      </c>
      <c r="J608" t="s">
        <v>3641</v>
      </c>
      <c r="K608" t="s">
        <v>3634</v>
      </c>
      <c r="L608">
        <v>3.42</v>
      </c>
      <c r="M608" t="s">
        <v>3622</v>
      </c>
      <c r="N608" t="s">
        <v>3626</v>
      </c>
      <c r="O608" t="s">
        <v>3646</v>
      </c>
      <c r="P608">
        <v>2</v>
      </c>
      <c r="Q608">
        <v>4</v>
      </c>
      <c r="R608" s="2">
        <v>67.02</v>
      </c>
    </row>
    <row r="609" spans="1:18">
      <c r="A609">
        <v>8211</v>
      </c>
      <c r="B609" t="s">
        <v>3618</v>
      </c>
      <c r="C609" s="1">
        <v>43770</v>
      </c>
      <c r="D609">
        <v>17170886</v>
      </c>
      <c r="E609">
        <v>13</v>
      </c>
      <c r="F609">
        <v>2</v>
      </c>
      <c r="G609" s="2">
        <v>41.29</v>
      </c>
      <c r="H609" s="2">
        <v>82.58</v>
      </c>
      <c r="I609" t="s">
        <v>3619</v>
      </c>
      <c r="J609" t="s">
        <v>3659</v>
      </c>
      <c r="K609" t="s">
        <v>3634</v>
      </c>
      <c r="L609">
        <v>1.47</v>
      </c>
      <c r="M609" t="s">
        <v>3622</v>
      </c>
      <c r="N609" t="s">
        <v>3623</v>
      </c>
      <c r="O609" t="s">
        <v>3642</v>
      </c>
      <c r="P609">
        <v>4</v>
      </c>
      <c r="Q609">
        <v>5</v>
      </c>
      <c r="R609" s="2">
        <v>82.58</v>
      </c>
    </row>
    <row r="610" spans="1:18">
      <c r="A610">
        <v>4116</v>
      </c>
      <c r="B610" t="s">
        <v>3627</v>
      </c>
      <c r="C610" s="1">
        <v>43771</v>
      </c>
      <c r="D610">
        <v>98565321</v>
      </c>
      <c r="E610">
        <v>60</v>
      </c>
      <c r="F610">
        <v>2</v>
      </c>
      <c r="G610" s="2">
        <v>91.28</v>
      </c>
      <c r="H610" s="2">
        <v>182.56</v>
      </c>
      <c r="I610" t="s">
        <v>3640</v>
      </c>
      <c r="J610" t="s">
        <v>3650</v>
      </c>
      <c r="K610" t="s">
        <v>3634</v>
      </c>
      <c r="L610">
        <v>5.82</v>
      </c>
      <c r="M610" t="s">
        <v>3631</v>
      </c>
      <c r="N610" t="s">
        <v>3632</v>
      </c>
      <c r="O610" t="s">
        <v>3624</v>
      </c>
      <c r="P610">
        <v>4</v>
      </c>
      <c r="Q610">
        <v>5</v>
      </c>
      <c r="R610" s="2">
        <v>0</v>
      </c>
    </row>
    <row r="611" spans="1:18">
      <c r="A611">
        <v>1578</v>
      </c>
      <c r="B611" t="s">
        <v>3618</v>
      </c>
      <c r="C611" s="1">
        <v>43771</v>
      </c>
      <c r="D611">
        <v>21676964</v>
      </c>
      <c r="E611">
        <v>45</v>
      </c>
      <c r="F611">
        <v>3</v>
      </c>
      <c r="G611" s="2">
        <v>3.67</v>
      </c>
      <c r="H611" s="2">
        <v>11.01</v>
      </c>
      <c r="I611" t="s">
        <v>3619</v>
      </c>
      <c r="J611" t="s">
        <v>3641</v>
      </c>
      <c r="K611" t="s">
        <v>3634</v>
      </c>
      <c r="L611">
        <v>8.5299999999999994</v>
      </c>
      <c r="M611" t="s">
        <v>3622</v>
      </c>
      <c r="N611" t="s">
        <v>3623</v>
      </c>
      <c r="O611" t="s">
        <v>3624</v>
      </c>
      <c r="P611">
        <v>4</v>
      </c>
      <c r="Q611">
        <v>3</v>
      </c>
      <c r="R611" s="2">
        <v>11.01</v>
      </c>
    </row>
    <row r="612" spans="1:18">
      <c r="A612">
        <v>8946</v>
      </c>
      <c r="B612" t="s">
        <v>3627</v>
      </c>
      <c r="C612" s="1">
        <v>43772</v>
      </c>
      <c r="D612">
        <v>50732696</v>
      </c>
      <c r="E612">
        <v>69</v>
      </c>
      <c r="F612">
        <v>2</v>
      </c>
      <c r="G612" s="2">
        <v>96.47</v>
      </c>
      <c r="H612" s="2">
        <v>192.94</v>
      </c>
      <c r="I612" t="s">
        <v>3619</v>
      </c>
      <c r="J612" t="s">
        <v>3659</v>
      </c>
      <c r="K612" t="s">
        <v>3634</v>
      </c>
      <c r="L612">
        <v>1.03</v>
      </c>
      <c r="M612" t="s">
        <v>3622</v>
      </c>
      <c r="N612" t="s">
        <v>3623</v>
      </c>
      <c r="O612" t="s">
        <v>3624</v>
      </c>
      <c r="P612">
        <v>4</v>
      </c>
      <c r="Q612">
        <v>4</v>
      </c>
      <c r="R612" s="2">
        <v>192.94</v>
      </c>
    </row>
    <row r="613" spans="1:18">
      <c r="A613">
        <v>8414</v>
      </c>
      <c r="B613" t="s">
        <v>3627</v>
      </c>
      <c r="C613" s="1">
        <v>43773</v>
      </c>
      <c r="D613">
        <v>35746627</v>
      </c>
      <c r="E613">
        <v>62</v>
      </c>
      <c r="F613">
        <v>2</v>
      </c>
      <c r="G613" s="2">
        <v>81.459999999999994</v>
      </c>
      <c r="H613" s="2">
        <v>162.91999999999999</v>
      </c>
      <c r="I613" t="s">
        <v>3619</v>
      </c>
      <c r="J613" t="s">
        <v>3659</v>
      </c>
      <c r="K613" t="s">
        <v>3634</v>
      </c>
      <c r="L613">
        <v>4.8099999999999996</v>
      </c>
      <c r="M613" t="s">
        <v>3622</v>
      </c>
      <c r="N613" t="s">
        <v>3623</v>
      </c>
      <c r="O613" t="s">
        <v>3624</v>
      </c>
      <c r="P613">
        <v>4</v>
      </c>
      <c r="Q613">
        <v>4</v>
      </c>
      <c r="R613" s="2">
        <v>162.91999999999999</v>
      </c>
    </row>
    <row r="614" spans="1:18">
      <c r="A614">
        <v>4809</v>
      </c>
      <c r="B614" t="s">
        <v>3618</v>
      </c>
      <c r="C614" s="1">
        <v>43774</v>
      </c>
      <c r="D614">
        <v>30941582</v>
      </c>
      <c r="E614">
        <v>15</v>
      </c>
      <c r="F614">
        <v>3</v>
      </c>
      <c r="G614" s="2">
        <v>6.32</v>
      </c>
      <c r="H614" s="2">
        <v>18.96</v>
      </c>
      <c r="I614" t="s">
        <v>3619</v>
      </c>
      <c r="J614" t="s">
        <v>3657</v>
      </c>
      <c r="K614" t="s">
        <v>3634</v>
      </c>
      <c r="L614">
        <v>1.53</v>
      </c>
      <c r="M614" t="s">
        <v>3622</v>
      </c>
      <c r="N614" t="s">
        <v>3626</v>
      </c>
      <c r="O614" t="s">
        <v>3624</v>
      </c>
      <c r="P614">
        <v>5</v>
      </c>
      <c r="Q614">
        <v>4</v>
      </c>
      <c r="R614" s="2">
        <v>18.96</v>
      </c>
    </row>
    <row r="615" spans="1:18">
      <c r="A615">
        <v>3498</v>
      </c>
      <c r="B615" t="s">
        <v>3627</v>
      </c>
      <c r="C615" s="1">
        <v>43774</v>
      </c>
      <c r="D615">
        <v>80951477</v>
      </c>
      <c r="E615">
        <v>64</v>
      </c>
      <c r="F615">
        <v>3</v>
      </c>
      <c r="G615" s="2">
        <v>35.229999999999997</v>
      </c>
      <c r="H615" s="2">
        <v>105.69</v>
      </c>
      <c r="I615" t="s">
        <v>3619</v>
      </c>
      <c r="J615" t="s">
        <v>3658</v>
      </c>
      <c r="K615" t="s">
        <v>3629</v>
      </c>
      <c r="L615">
        <v>2.08</v>
      </c>
      <c r="M615" t="s">
        <v>3631</v>
      </c>
      <c r="N615" t="s">
        <v>3632</v>
      </c>
      <c r="O615" t="s">
        <v>3647</v>
      </c>
      <c r="P615">
        <v>3</v>
      </c>
      <c r="Q615">
        <v>5</v>
      </c>
      <c r="R615" s="2">
        <v>105.69</v>
      </c>
    </row>
    <row r="616" spans="1:18">
      <c r="A616">
        <v>2933</v>
      </c>
      <c r="B616" t="s">
        <v>3618</v>
      </c>
      <c r="C616" s="1">
        <v>43774</v>
      </c>
      <c r="D616">
        <v>32248683</v>
      </c>
      <c r="E616">
        <v>61</v>
      </c>
      <c r="F616">
        <v>2</v>
      </c>
      <c r="G616" s="2">
        <v>70.34</v>
      </c>
      <c r="H616" s="2">
        <v>140.68</v>
      </c>
      <c r="I616" t="s">
        <v>3619</v>
      </c>
      <c r="J616" t="s">
        <v>3641</v>
      </c>
      <c r="K616" t="s">
        <v>3634</v>
      </c>
      <c r="L616">
        <v>8.94</v>
      </c>
      <c r="M616" t="s">
        <v>3631</v>
      </c>
      <c r="N616" t="s">
        <v>3638</v>
      </c>
      <c r="O616" t="s">
        <v>3647</v>
      </c>
      <c r="P616">
        <v>5</v>
      </c>
      <c r="Q616">
        <v>5</v>
      </c>
      <c r="R616" s="2">
        <v>140.68</v>
      </c>
    </row>
    <row r="617" spans="1:18">
      <c r="A617">
        <v>1875</v>
      </c>
      <c r="B617" t="s">
        <v>3627</v>
      </c>
      <c r="C617" s="1">
        <v>43774</v>
      </c>
      <c r="D617">
        <v>71472670</v>
      </c>
      <c r="E617">
        <v>68</v>
      </c>
      <c r="F617">
        <v>2</v>
      </c>
      <c r="G617" s="2">
        <v>32.68</v>
      </c>
      <c r="H617" s="2">
        <v>65.36</v>
      </c>
      <c r="I617" t="s">
        <v>3619</v>
      </c>
      <c r="J617" t="s">
        <v>3654</v>
      </c>
      <c r="K617" t="s">
        <v>3634</v>
      </c>
      <c r="L617">
        <v>5</v>
      </c>
      <c r="M617" t="s">
        <v>3622</v>
      </c>
      <c r="N617" t="s">
        <v>3623</v>
      </c>
      <c r="O617" t="s">
        <v>3624</v>
      </c>
      <c r="P617">
        <v>5</v>
      </c>
      <c r="Q617">
        <v>5</v>
      </c>
      <c r="R617" s="2">
        <v>65.36</v>
      </c>
    </row>
    <row r="618" spans="1:18">
      <c r="A618">
        <v>8073</v>
      </c>
      <c r="B618" t="s">
        <v>3627</v>
      </c>
      <c r="C618" s="1">
        <v>43775</v>
      </c>
      <c r="D618">
        <v>88475469</v>
      </c>
      <c r="E618">
        <v>88</v>
      </c>
      <c r="F618">
        <v>3</v>
      </c>
      <c r="G618" s="2">
        <v>40.950000000000003</v>
      </c>
      <c r="H618" s="2">
        <v>122.85</v>
      </c>
      <c r="I618" t="s">
        <v>3619</v>
      </c>
      <c r="J618" t="s">
        <v>3639</v>
      </c>
      <c r="K618" t="s">
        <v>3629</v>
      </c>
      <c r="L618">
        <v>5.23</v>
      </c>
      <c r="M618" t="s">
        <v>3622</v>
      </c>
      <c r="N618" t="s">
        <v>3623</v>
      </c>
      <c r="O618" t="s">
        <v>3624</v>
      </c>
      <c r="P618">
        <v>5</v>
      </c>
      <c r="Q618">
        <v>4</v>
      </c>
      <c r="R618" s="2">
        <v>122.85</v>
      </c>
    </row>
    <row r="619" spans="1:18">
      <c r="A619">
        <v>1566</v>
      </c>
      <c r="B619" t="s">
        <v>3627</v>
      </c>
      <c r="C619" s="1">
        <v>43775</v>
      </c>
      <c r="D619">
        <v>56868687</v>
      </c>
      <c r="E619">
        <v>49</v>
      </c>
      <c r="F619">
        <v>2</v>
      </c>
      <c r="G619" s="2">
        <v>99.72</v>
      </c>
      <c r="H619" s="2">
        <v>199.44</v>
      </c>
      <c r="I619" t="s">
        <v>3619</v>
      </c>
      <c r="J619" t="s">
        <v>3658</v>
      </c>
      <c r="K619" t="s">
        <v>3629</v>
      </c>
      <c r="L619">
        <v>4.42</v>
      </c>
      <c r="M619" t="s">
        <v>3622</v>
      </c>
      <c r="N619" t="s">
        <v>3623</v>
      </c>
      <c r="O619" t="s">
        <v>3624</v>
      </c>
      <c r="P619">
        <v>3</v>
      </c>
      <c r="Q619">
        <v>2</v>
      </c>
      <c r="R619" s="2">
        <v>199.44</v>
      </c>
    </row>
    <row r="620" spans="1:18">
      <c r="A620">
        <v>4422</v>
      </c>
      <c r="B620" t="s">
        <v>3618</v>
      </c>
      <c r="C620" s="1">
        <v>43775</v>
      </c>
      <c r="D620">
        <v>65838179</v>
      </c>
      <c r="E620">
        <v>29</v>
      </c>
      <c r="F620">
        <v>1</v>
      </c>
      <c r="G620" s="2">
        <v>1.91</v>
      </c>
      <c r="H620" s="2">
        <v>1.91</v>
      </c>
      <c r="I620" t="s">
        <v>3619</v>
      </c>
      <c r="J620" t="s">
        <v>3655</v>
      </c>
      <c r="K620" t="s">
        <v>3634</v>
      </c>
      <c r="L620">
        <v>9.49</v>
      </c>
      <c r="M620" t="s">
        <v>3622</v>
      </c>
      <c r="N620" t="s">
        <v>3626</v>
      </c>
      <c r="O620" t="s">
        <v>3646</v>
      </c>
      <c r="P620">
        <v>4</v>
      </c>
      <c r="Q620">
        <v>5</v>
      </c>
      <c r="R620" s="2">
        <v>1.91</v>
      </c>
    </row>
    <row r="621" spans="1:18">
      <c r="A621">
        <v>9087</v>
      </c>
      <c r="B621" t="s">
        <v>3627</v>
      </c>
      <c r="C621" s="1">
        <v>43776</v>
      </c>
      <c r="D621">
        <v>75926671</v>
      </c>
      <c r="E621">
        <v>65</v>
      </c>
      <c r="F621">
        <v>2</v>
      </c>
      <c r="G621" s="2">
        <v>38.950000000000003</v>
      </c>
      <c r="H621" s="2">
        <v>77.900000000000006</v>
      </c>
      <c r="I621" t="s">
        <v>3619</v>
      </c>
      <c r="J621" t="s">
        <v>3652</v>
      </c>
      <c r="K621" t="s">
        <v>3634</v>
      </c>
      <c r="L621">
        <v>0.56000000000000005</v>
      </c>
      <c r="M621" t="s">
        <v>3622</v>
      </c>
      <c r="N621" t="s">
        <v>3623</v>
      </c>
      <c r="O621" t="s">
        <v>3624</v>
      </c>
      <c r="P621">
        <v>5</v>
      </c>
      <c r="Q621">
        <v>4</v>
      </c>
      <c r="R621" s="2">
        <v>77.900000000000006</v>
      </c>
    </row>
    <row r="622" spans="1:18">
      <c r="A622">
        <v>8158</v>
      </c>
      <c r="B622" t="s">
        <v>3618</v>
      </c>
      <c r="C622" s="1">
        <v>43776</v>
      </c>
      <c r="D622">
        <v>23054544</v>
      </c>
      <c r="E622">
        <v>83</v>
      </c>
      <c r="F622">
        <v>1</v>
      </c>
      <c r="G622" s="2">
        <v>1.22</v>
      </c>
      <c r="H622" s="2">
        <v>1.22</v>
      </c>
      <c r="I622" t="s">
        <v>3619</v>
      </c>
      <c r="J622" t="s">
        <v>3637</v>
      </c>
      <c r="K622" t="s">
        <v>3621</v>
      </c>
      <c r="L622">
        <v>8.48</v>
      </c>
      <c r="M622" t="s">
        <v>3622</v>
      </c>
      <c r="N622" t="s">
        <v>3623</v>
      </c>
      <c r="O622" t="s">
        <v>3624</v>
      </c>
      <c r="P622">
        <v>5</v>
      </c>
      <c r="Q622">
        <v>1</v>
      </c>
      <c r="R622" s="2">
        <v>1.22</v>
      </c>
    </row>
    <row r="623" spans="1:18">
      <c r="A623">
        <v>4902</v>
      </c>
      <c r="B623" t="s">
        <v>3618</v>
      </c>
      <c r="C623" s="1">
        <v>43776</v>
      </c>
      <c r="D623">
        <v>88580458</v>
      </c>
      <c r="E623">
        <v>12</v>
      </c>
      <c r="F623">
        <v>3</v>
      </c>
      <c r="G623" s="2">
        <v>86.11</v>
      </c>
      <c r="H623" s="2">
        <v>258.33</v>
      </c>
      <c r="I623" t="s">
        <v>3619</v>
      </c>
      <c r="J623" t="s">
        <v>3656</v>
      </c>
      <c r="K623" t="s">
        <v>3629</v>
      </c>
      <c r="L623">
        <v>6.5</v>
      </c>
      <c r="M623" t="s">
        <v>3622</v>
      </c>
      <c r="N623" t="s">
        <v>3623</v>
      </c>
      <c r="O623" t="s">
        <v>3624</v>
      </c>
      <c r="P623">
        <v>4</v>
      </c>
      <c r="Q623">
        <v>5</v>
      </c>
      <c r="R623" s="2">
        <v>258.33</v>
      </c>
    </row>
    <row r="624" spans="1:18">
      <c r="A624">
        <v>6488</v>
      </c>
      <c r="B624" t="s">
        <v>3627</v>
      </c>
      <c r="C624" s="1">
        <v>43777</v>
      </c>
      <c r="D624">
        <v>34917618</v>
      </c>
      <c r="E624">
        <v>4</v>
      </c>
      <c r="F624">
        <v>1</v>
      </c>
      <c r="G624" s="2">
        <v>32.43</v>
      </c>
      <c r="H624" s="2">
        <v>32.43</v>
      </c>
      <c r="I624" t="s">
        <v>3625</v>
      </c>
      <c r="J624" t="s">
        <v>3641</v>
      </c>
      <c r="K624" t="s">
        <v>3621</v>
      </c>
      <c r="L624">
        <v>6.11</v>
      </c>
      <c r="M624" t="s">
        <v>3622</v>
      </c>
      <c r="N624" t="s">
        <v>3626</v>
      </c>
      <c r="O624" t="s">
        <v>3624</v>
      </c>
      <c r="P624">
        <v>4</v>
      </c>
      <c r="Q624">
        <v>5</v>
      </c>
      <c r="R624" s="2">
        <v>0</v>
      </c>
    </row>
    <row r="625" spans="1:18">
      <c r="A625">
        <v>3083</v>
      </c>
      <c r="B625" t="s">
        <v>3627</v>
      </c>
      <c r="C625" s="1">
        <v>43778</v>
      </c>
      <c r="D625">
        <v>90071788</v>
      </c>
      <c r="E625">
        <v>60</v>
      </c>
      <c r="F625">
        <v>1</v>
      </c>
      <c r="G625" s="2">
        <v>91.28</v>
      </c>
      <c r="H625" s="2">
        <v>91.28</v>
      </c>
      <c r="I625" t="s">
        <v>3619</v>
      </c>
      <c r="J625" t="s">
        <v>3637</v>
      </c>
      <c r="K625" t="s">
        <v>3634</v>
      </c>
      <c r="L625">
        <v>3.45</v>
      </c>
      <c r="M625" t="s">
        <v>3622</v>
      </c>
      <c r="N625" t="s">
        <v>3626</v>
      </c>
      <c r="O625" t="s">
        <v>3624</v>
      </c>
      <c r="P625">
        <v>2</v>
      </c>
      <c r="Q625">
        <v>5</v>
      </c>
      <c r="R625" s="2">
        <v>91.28</v>
      </c>
    </row>
    <row r="626" spans="1:18">
      <c r="A626">
        <v>3842</v>
      </c>
      <c r="B626" t="s">
        <v>3618</v>
      </c>
      <c r="C626" s="1">
        <v>43779</v>
      </c>
      <c r="D626">
        <v>78136072</v>
      </c>
      <c r="E626">
        <v>31</v>
      </c>
      <c r="F626">
        <v>2</v>
      </c>
      <c r="G626" s="2">
        <v>43.5</v>
      </c>
      <c r="H626" s="2">
        <v>87</v>
      </c>
      <c r="I626" t="s">
        <v>3619</v>
      </c>
      <c r="J626" t="s">
        <v>3637</v>
      </c>
      <c r="K626" t="s">
        <v>3634</v>
      </c>
      <c r="L626">
        <v>3.03</v>
      </c>
      <c r="M626" t="s">
        <v>3631</v>
      </c>
      <c r="N626" t="s">
        <v>3638</v>
      </c>
      <c r="O626" t="s">
        <v>3647</v>
      </c>
      <c r="P626">
        <v>5</v>
      </c>
      <c r="Q626">
        <v>4</v>
      </c>
      <c r="R626" s="2">
        <v>87</v>
      </c>
    </row>
    <row r="627" spans="1:18">
      <c r="A627">
        <v>1171</v>
      </c>
      <c r="B627" t="s">
        <v>3618</v>
      </c>
      <c r="C627" s="1">
        <v>43780</v>
      </c>
      <c r="D627">
        <v>90834301</v>
      </c>
      <c r="E627">
        <v>84</v>
      </c>
      <c r="F627">
        <v>3</v>
      </c>
      <c r="G627" s="2">
        <v>32.880000000000003</v>
      </c>
      <c r="H627" s="2">
        <v>98.64</v>
      </c>
      <c r="I627" t="s">
        <v>3619</v>
      </c>
      <c r="J627" t="s">
        <v>3654</v>
      </c>
      <c r="K627" t="s">
        <v>3629</v>
      </c>
      <c r="L627">
        <v>7.88</v>
      </c>
      <c r="M627" t="s">
        <v>3622</v>
      </c>
      <c r="N627" t="s">
        <v>3623</v>
      </c>
      <c r="O627" t="s">
        <v>3624</v>
      </c>
      <c r="P627">
        <v>5</v>
      </c>
      <c r="Q627">
        <v>3</v>
      </c>
      <c r="R627" s="2">
        <v>98.64</v>
      </c>
    </row>
    <row r="628" spans="1:18">
      <c r="A628">
        <v>9316</v>
      </c>
      <c r="B628" t="s">
        <v>3627</v>
      </c>
      <c r="C628" s="1">
        <v>43780</v>
      </c>
      <c r="D628">
        <v>75954999</v>
      </c>
      <c r="E628">
        <v>21</v>
      </c>
      <c r="F628">
        <v>2</v>
      </c>
      <c r="G628" s="2">
        <v>98.91</v>
      </c>
      <c r="H628" s="2">
        <v>197.82</v>
      </c>
      <c r="I628" t="s">
        <v>3619</v>
      </c>
      <c r="J628" t="s">
        <v>3657</v>
      </c>
      <c r="K628" t="s">
        <v>3629</v>
      </c>
      <c r="L628">
        <v>5.93</v>
      </c>
      <c r="M628" t="s">
        <v>3622</v>
      </c>
      <c r="N628" t="s">
        <v>3623</v>
      </c>
      <c r="O628" t="s">
        <v>3624</v>
      </c>
      <c r="P628">
        <v>5</v>
      </c>
      <c r="Q628">
        <v>2</v>
      </c>
      <c r="R628" s="2">
        <v>197.82</v>
      </c>
    </row>
    <row r="629" spans="1:18">
      <c r="A629">
        <v>6809</v>
      </c>
      <c r="B629" t="s">
        <v>3627</v>
      </c>
      <c r="C629" s="1">
        <v>43781</v>
      </c>
      <c r="D629">
        <v>76902315</v>
      </c>
      <c r="E629">
        <v>14</v>
      </c>
      <c r="F629">
        <v>2</v>
      </c>
      <c r="G629" s="2">
        <v>89.76</v>
      </c>
      <c r="H629" s="2">
        <v>179.52</v>
      </c>
      <c r="I629" t="s">
        <v>3619</v>
      </c>
      <c r="J629" t="s">
        <v>3657</v>
      </c>
      <c r="K629" t="s">
        <v>3629</v>
      </c>
      <c r="L629">
        <v>7.33</v>
      </c>
      <c r="M629" t="s">
        <v>3631</v>
      </c>
      <c r="N629" t="s">
        <v>3632</v>
      </c>
      <c r="O629" t="s">
        <v>3647</v>
      </c>
      <c r="P629">
        <v>5</v>
      </c>
      <c r="Q629">
        <v>4</v>
      </c>
      <c r="R629" s="2">
        <v>179.52</v>
      </c>
    </row>
    <row r="630" spans="1:18">
      <c r="A630">
        <v>3770</v>
      </c>
      <c r="B630" t="s">
        <v>3627</v>
      </c>
      <c r="C630" s="1">
        <v>43782</v>
      </c>
      <c r="D630">
        <v>20545352</v>
      </c>
      <c r="E630">
        <v>5</v>
      </c>
      <c r="F630">
        <v>1</v>
      </c>
      <c r="G630" s="2">
        <v>11.97</v>
      </c>
      <c r="H630" s="2">
        <v>11.97</v>
      </c>
      <c r="I630" t="s">
        <v>3625</v>
      </c>
      <c r="J630" t="s">
        <v>3620</v>
      </c>
      <c r="K630" t="s">
        <v>3634</v>
      </c>
      <c r="L630">
        <v>7.23</v>
      </c>
      <c r="M630" t="s">
        <v>3622</v>
      </c>
      <c r="N630" t="s">
        <v>3626</v>
      </c>
      <c r="O630" t="s">
        <v>3624</v>
      </c>
      <c r="P630">
        <v>5</v>
      </c>
      <c r="Q630">
        <v>1</v>
      </c>
      <c r="R630" s="2">
        <v>0</v>
      </c>
    </row>
    <row r="631" spans="1:18">
      <c r="A631">
        <v>2699</v>
      </c>
      <c r="B631" t="s">
        <v>3618</v>
      </c>
      <c r="C631" s="1">
        <v>43782</v>
      </c>
      <c r="D631">
        <v>73699636</v>
      </c>
      <c r="E631">
        <v>99</v>
      </c>
      <c r="F631">
        <v>3</v>
      </c>
      <c r="G631" s="2">
        <v>36.83</v>
      </c>
      <c r="H631" s="2">
        <v>110.49</v>
      </c>
      <c r="I631" t="s">
        <v>3619</v>
      </c>
      <c r="J631" t="s">
        <v>3659</v>
      </c>
      <c r="K631" t="s">
        <v>3634</v>
      </c>
      <c r="L631">
        <v>2.15</v>
      </c>
      <c r="M631" t="s">
        <v>3622</v>
      </c>
      <c r="N631" t="s">
        <v>3626</v>
      </c>
      <c r="O631" t="s">
        <v>3624</v>
      </c>
      <c r="P631">
        <v>3</v>
      </c>
      <c r="Q631">
        <v>4</v>
      </c>
      <c r="R631" s="2">
        <v>110.49</v>
      </c>
    </row>
    <row r="632" spans="1:18">
      <c r="A632">
        <v>7084</v>
      </c>
      <c r="B632" t="s">
        <v>3618</v>
      </c>
      <c r="C632" s="1">
        <v>43783</v>
      </c>
      <c r="D632">
        <v>85708276</v>
      </c>
      <c r="E632">
        <v>86</v>
      </c>
      <c r="F632">
        <v>3</v>
      </c>
      <c r="G632" s="2">
        <v>93.47</v>
      </c>
      <c r="H632" s="2">
        <v>280.41000000000003</v>
      </c>
      <c r="I632" t="s">
        <v>3619</v>
      </c>
      <c r="J632" t="s">
        <v>3656</v>
      </c>
      <c r="K632" t="s">
        <v>3621</v>
      </c>
      <c r="L632">
        <v>2.48</v>
      </c>
      <c r="M632" t="s">
        <v>3631</v>
      </c>
      <c r="N632" t="s">
        <v>3632</v>
      </c>
      <c r="O632" t="s">
        <v>3624</v>
      </c>
      <c r="P632">
        <v>3</v>
      </c>
      <c r="Q632">
        <v>5</v>
      </c>
      <c r="R632" s="2">
        <v>280.41000000000003</v>
      </c>
    </row>
    <row r="633" spans="1:18">
      <c r="A633">
        <v>8660</v>
      </c>
      <c r="B633" t="s">
        <v>3627</v>
      </c>
      <c r="C633" s="1">
        <v>43784</v>
      </c>
      <c r="D633">
        <v>64115092</v>
      </c>
      <c r="E633">
        <v>58</v>
      </c>
      <c r="F633">
        <v>2</v>
      </c>
      <c r="G633" s="2">
        <v>74.55</v>
      </c>
      <c r="H633" s="2">
        <v>149.1</v>
      </c>
      <c r="I633" t="s">
        <v>3625</v>
      </c>
      <c r="J633" t="s">
        <v>3659</v>
      </c>
      <c r="K633" t="s">
        <v>3634</v>
      </c>
      <c r="L633">
        <v>1.57</v>
      </c>
      <c r="M633" t="s">
        <v>3622</v>
      </c>
      <c r="N633" t="s">
        <v>3626</v>
      </c>
      <c r="O633" t="s">
        <v>3624</v>
      </c>
      <c r="P633">
        <v>5</v>
      </c>
      <c r="Q633">
        <v>4</v>
      </c>
      <c r="R633" s="2">
        <v>0</v>
      </c>
    </row>
    <row r="634" spans="1:18">
      <c r="A634">
        <v>4390</v>
      </c>
      <c r="B634" t="s">
        <v>3627</v>
      </c>
      <c r="C634" s="1">
        <v>43785</v>
      </c>
      <c r="D634">
        <v>53717028</v>
      </c>
      <c r="E634">
        <v>14</v>
      </c>
      <c r="F634">
        <v>1</v>
      </c>
      <c r="G634" s="2">
        <v>89.76</v>
      </c>
      <c r="H634" s="2">
        <v>89.76</v>
      </c>
      <c r="I634" t="s">
        <v>3619</v>
      </c>
      <c r="J634" t="s">
        <v>3628</v>
      </c>
      <c r="K634" t="s">
        <v>3634</v>
      </c>
      <c r="L634">
        <v>4.58</v>
      </c>
      <c r="M634" t="s">
        <v>3631</v>
      </c>
      <c r="N634" t="s">
        <v>3632</v>
      </c>
      <c r="O634" t="s">
        <v>3624</v>
      </c>
      <c r="P634">
        <v>2</v>
      </c>
      <c r="Q634">
        <v>4</v>
      </c>
      <c r="R634" s="2">
        <v>89.76</v>
      </c>
    </row>
    <row r="635" spans="1:18">
      <c r="A635">
        <v>2533</v>
      </c>
      <c r="B635" t="s">
        <v>3627</v>
      </c>
      <c r="C635" s="1">
        <v>43785</v>
      </c>
      <c r="D635">
        <v>29400888</v>
      </c>
      <c r="E635">
        <v>62</v>
      </c>
      <c r="F635">
        <v>2</v>
      </c>
      <c r="G635" s="2">
        <v>81.459999999999994</v>
      </c>
      <c r="H635" s="2">
        <v>162.91999999999999</v>
      </c>
      <c r="I635" t="s">
        <v>3619</v>
      </c>
      <c r="J635" t="s">
        <v>3641</v>
      </c>
      <c r="K635" t="s">
        <v>3629</v>
      </c>
      <c r="L635">
        <v>5.64</v>
      </c>
      <c r="M635" t="s">
        <v>3622</v>
      </c>
      <c r="N635" t="s">
        <v>3623</v>
      </c>
      <c r="O635" t="s">
        <v>3624</v>
      </c>
      <c r="P635">
        <v>5</v>
      </c>
      <c r="Q635">
        <v>4</v>
      </c>
      <c r="R635" s="2">
        <v>162.91999999999999</v>
      </c>
    </row>
    <row r="636" spans="1:18">
      <c r="A636">
        <v>3537</v>
      </c>
      <c r="B636" t="s">
        <v>3627</v>
      </c>
      <c r="C636" s="1">
        <v>43786</v>
      </c>
      <c r="D636">
        <v>14009042</v>
      </c>
      <c r="E636">
        <v>74</v>
      </c>
      <c r="F636">
        <v>3</v>
      </c>
      <c r="G636" s="2">
        <v>33.51</v>
      </c>
      <c r="H636" s="2">
        <v>100.53</v>
      </c>
      <c r="I636" t="s">
        <v>3645</v>
      </c>
      <c r="J636" t="s">
        <v>3636</v>
      </c>
      <c r="K636" t="s">
        <v>3634</v>
      </c>
      <c r="L636">
        <v>6.08</v>
      </c>
      <c r="M636" t="s">
        <v>3622</v>
      </c>
      <c r="N636" t="s">
        <v>3623</v>
      </c>
      <c r="O636" t="s">
        <v>3624</v>
      </c>
      <c r="P636">
        <v>3</v>
      </c>
      <c r="Q636">
        <v>5</v>
      </c>
      <c r="R636" s="2">
        <v>0</v>
      </c>
    </row>
    <row r="637" spans="1:18">
      <c r="A637">
        <v>7979</v>
      </c>
      <c r="B637" t="s">
        <v>3618</v>
      </c>
      <c r="C637" s="1">
        <v>43786</v>
      </c>
      <c r="D637">
        <v>17881112</v>
      </c>
      <c r="E637">
        <v>58</v>
      </c>
      <c r="F637">
        <v>1</v>
      </c>
      <c r="G637" s="2">
        <v>74.55</v>
      </c>
      <c r="H637" s="2">
        <v>74.55</v>
      </c>
      <c r="I637" t="s">
        <v>3645</v>
      </c>
      <c r="J637" t="s">
        <v>3666</v>
      </c>
      <c r="K637" t="s">
        <v>3634</v>
      </c>
      <c r="L637">
        <v>0.78</v>
      </c>
      <c r="M637" t="s">
        <v>3622</v>
      </c>
      <c r="N637" t="s">
        <v>3623</v>
      </c>
      <c r="O637" t="s">
        <v>3624</v>
      </c>
      <c r="P637">
        <v>5</v>
      </c>
      <c r="Q637">
        <v>5</v>
      </c>
      <c r="R637" s="2">
        <v>0</v>
      </c>
    </row>
    <row r="638" spans="1:18">
      <c r="A638">
        <v>9300</v>
      </c>
      <c r="B638" t="s">
        <v>3618</v>
      </c>
      <c r="C638" s="1">
        <v>43787</v>
      </c>
      <c r="D638">
        <v>34624081</v>
      </c>
      <c r="E638">
        <v>56</v>
      </c>
      <c r="F638">
        <v>2</v>
      </c>
      <c r="G638" s="2">
        <v>87.34</v>
      </c>
      <c r="H638" s="2">
        <v>174.68</v>
      </c>
      <c r="I638" t="s">
        <v>3619</v>
      </c>
      <c r="J638" t="s">
        <v>3662</v>
      </c>
      <c r="K638" t="s">
        <v>3634</v>
      </c>
      <c r="L638">
        <v>3.3</v>
      </c>
      <c r="M638" t="s">
        <v>3622</v>
      </c>
      <c r="N638" t="s">
        <v>3626</v>
      </c>
      <c r="O638" t="s">
        <v>3646</v>
      </c>
      <c r="P638">
        <v>5</v>
      </c>
      <c r="Q638">
        <v>5</v>
      </c>
      <c r="R638" s="2">
        <v>174.68</v>
      </c>
    </row>
    <row r="639" spans="1:18">
      <c r="A639">
        <v>1737</v>
      </c>
      <c r="B639" t="s">
        <v>3627</v>
      </c>
      <c r="C639" s="1">
        <v>43788</v>
      </c>
      <c r="D639">
        <v>68611770</v>
      </c>
      <c r="E639">
        <v>5</v>
      </c>
      <c r="F639">
        <v>1</v>
      </c>
      <c r="G639" s="2">
        <v>11.97</v>
      </c>
      <c r="H639" s="2">
        <v>11.97</v>
      </c>
      <c r="I639" t="s">
        <v>3625</v>
      </c>
      <c r="J639" t="s">
        <v>3656</v>
      </c>
      <c r="K639" t="s">
        <v>3634</v>
      </c>
      <c r="L639">
        <v>2.5499999999999998</v>
      </c>
      <c r="M639" t="s">
        <v>3631</v>
      </c>
      <c r="N639" t="s">
        <v>3638</v>
      </c>
      <c r="O639" t="s">
        <v>3624</v>
      </c>
      <c r="P639">
        <v>5</v>
      </c>
      <c r="Q639">
        <v>4</v>
      </c>
      <c r="R639" s="2">
        <v>0</v>
      </c>
    </row>
    <row r="640" spans="1:18">
      <c r="A640">
        <v>1704</v>
      </c>
      <c r="B640" t="s">
        <v>3618</v>
      </c>
      <c r="C640" s="1">
        <v>43788</v>
      </c>
      <c r="D640">
        <v>93850501</v>
      </c>
      <c r="E640">
        <v>34</v>
      </c>
      <c r="F640">
        <v>2</v>
      </c>
      <c r="G640" s="2">
        <v>48.24</v>
      </c>
      <c r="H640" s="2">
        <v>96.48</v>
      </c>
      <c r="I640" t="s">
        <v>3619</v>
      </c>
      <c r="J640" t="s">
        <v>3648</v>
      </c>
      <c r="K640" t="s">
        <v>3634</v>
      </c>
      <c r="L640">
        <v>7.35</v>
      </c>
      <c r="M640" t="s">
        <v>3622</v>
      </c>
      <c r="N640" t="s">
        <v>3626</v>
      </c>
      <c r="O640" t="s">
        <v>3624</v>
      </c>
      <c r="P640">
        <v>5</v>
      </c>
      <c r="Q640">
        <v>4</v>
      </c>
      <c r="R640" s="2">
        <v>96.48</v>
      </c>
    </row>
    <row r="641" spans="1:18">
      <c r="A641">
        <v>9282</v>
      </c>
      <c r="B641" t="s">
        <v>3627</v>
      </c>
      <c r="C641" s="1">
        <v>43789</v>
      </c>
      <c r="D641">
        <v>98253335</v>
      </c>
      <c r="E641">
        <v>10</v>
      </c>
      <c r="F641">
        <v>2</v>
      </c>
      <c r="G641" s="2">
        <v>19.34</v>
      </c>
      <c r="H641" s="2">
        <v>38.68</v>
      </c>
      <c r="I641" t="s">
        <v>3619</v>
      </c>
      <c r="J641" t="s">
        <v>3660</v>
      </c>
      <c r="K641" t="s">
        <v>3621</v>
      </c>
      <c r="L641">
        <v>8.8000000000000007</v>
      </c>
      <c r="M641" t="s">
        <v>3622</v>
      </c>
      <c r="N641" t="s">
        <v>3623</v>
      </c>
      <c r="O641" t="s">
        <v>3642</v>
      </c>
      <c r="P641">
        <v>5</v>
      </c>
      <c r="Q641">
        <v>5</v>
      </c>
      <c r="R641" s="2">
        <v>38.68</v>
      </c>
    </row>
    <row r="642" spans="1:18">
      <c r="A642">
        <v>7603</v>
      </c>
      <c r="B642" t="s">
        <v>3627</v>
      </c>
      <c r="C642" s="1">
        <v>43790</v>
      </c>
      <c r="D642">
        <v>19589646</v>
      </c>
      <c r="E642">
        <v>55</v>
      </c>
      <c r="F642">
        <v>1</v>
      </c>
      <c r="G642" s="2">
        <v>73.53</v>
      </c>
      <c r="H642" s="2">
        <v>73.53</v>
      </c>
      <c r="I642" t="s">
        <v>3619</v>
      </c>
      <c r="J642" t="s">
        <v>3628</v>
      </c>
      <c r="K642" t="s">
        <v>3634</v>
      </c>
      <c r="L642">
        <v>5.69</v>
      </c>
      <c r="M642" t="s">
        <v>3622</v>
      </c>
      <c r="N642" t="s">
        <v>3626</v>
      </c>
      <c r="O642" t="s">
        <v>3624</v>
      </c>
      <c r="P642">
        <v>3</v>
      </c>
      <c r="Q642">
        <v>4</v>
      </c>
      <c r="R642" s="2">
        <v>73.53</v>
      </c>
    </row>
    <row r="643" spans="1:18">
      <c r="A643">
        <v>4169</v>
      </c>
      <c r="B643" t="s">
        <v>3627</v>
      </c>
      <c r="C643" s="1">
        <v>43790</v>
      </c>
      <c r="D643">
        <v>82105277</v>
      </c>
      <c r="E643">
        <v>73</v>
      </c>
      <c r="F643">
        <v>3</v>
      </c>
      <c r="G643" s="2">
        <v>30.57</v>
      </c>
      <c r="H643" s="2">
        <v>91.71</v>
      </c>
      <c r="I643" t="s">
        <v>3619</v>
      </c>
      <c r="J643" t="s">
        <v>3658</v>
      </c>
      <c r="K643" t="s">
        <v>3634</v>
      </c>
      <c r="L643">
        <v>2.36</v>
      </c>
      <c r="M643" t="s">
        <v>3631</v>
      </c>
      <c r="N643" t="s">
        <v>3638</v>
      </c>
      <c r="O643" t="s">
        <v>3647</v>
      </c>
      <c r="P643">
        <v>5</v>
      </c>
      <c r="Q643">
        <v>5</v>
      </c>
      <c r="R643" s="2">
        <v>91.71</v>
      </c>
    </row>
    <row r="644" spans="1:18">
      <c r="A644">
        <v>7828</v>
      </c>
      <c r="B644" t="s">
        <v>3627</v>
      </c>
      <c r="C644" s="1">
        <v>43791</v>
      </c>
      <c r="D644">
        <v>80084430</v>
      </c>
      <c r="E644">
        <v>19</v>
      </c>
      <c r="F644">
        <v>3</v>
      </c>
      <c r="G644" s="2">
        <v>13.2</v>
      </c>
      <c r="H644" s="2">
        <v>39.6</v>
      </c>
      <c r="I644" t="s">
        <v>3645</v>
      </c>
      <c r="J644" t="s">
        <v>3641</v>
      </c>
      <c r="K644" t="s">
        <v>3634</v>
      </c>
      <c r="L644">
        <v>7.17</v>
      </c>
      <c r="M644" t="s">
        <v>3622</v>
      </c>
      <c r="N644" t="s">
        <v>3626</v>
      </c>
      <c r="O644" t="s">
        <v>3624</v>
      </c>
      <c r="P644">
        <v>5</v>
      </c>
      <c r="Q644">
        <v>5</v>
      </c>
      <c r="R644" s="2">
        <v>0</v>
      </c>
    </row>
    <row r="645" spans="1:18">
      <c r="A645">
        <v>9957</v>
      </c>
      <c r="B645" t="s">
        <v>3627</v>
      </c>
      <c r="C645" s="1">
        <v>43791</v>
      </c>
      <c r="D645">
        <v>43603238</v>
      </c>
      <c r="E645">
        <v>57</v>
      </c>
      <c r="F645">
        <v>2</v>
      </c>
      <c r="G645" s="2">
        <v>13.08</v>
      </c>
      <c r="H645" s="2">
        <v>26.16</v>
      </c>
      <c r="I645" t="s">
        <v>3619</v>
      </c>
      <c r="J645" t="s">
        <v>3620</v>
      </c>
      <c r="K645" t="s">
        <v>3621</v>
      </c>
      <c r="L645">
        <v>4.96</v>
      </c>
      <c r="M645" t="s">
        <v>3622</v>
      </c>
      <c r="N645" t="s">
        <v>3623</v>
      </c>
      <c r="O645" t="s">
        <v>3642</v>
      </c>
      <c r="P645">
        <v>4</v>
      </c>
      <c r="Q645">
        <v>5</v>
      </c>
      <c r="R645" s="2">
        <v>26.16</v>
      </c>
    </row>
    <row r="646" spans="1:18">
      <c r="A646">
        <v>7462</v>
      </c>
      <c r="B646" t="s">
        <v>3627</v>
      </c>
      <c r="C646" s="1">
        <v>43791</v>
      </c>
      <c r="D646">
        <v>16330176</v>
      </c>
      <c r="E646">
        <v>78</v>
      </c>
      <c r="F646">
        <v>1</v>
      </c>
      <c r="G646" s="2">
        <v>19.66</v>
      </c>
      <c r="H646" s="2">
        <v>19.66</v>
      </c>
      <c r="I646" t="s">
        <v>3619</v>
      </c>
      <c r="J646" t="s">
        <v>3628</v>
      </c>
      <c r="K646" t="s">
        <v>3629</v>
      </c>
      <c r="L646">
        <v>8.98</v>
      </c>
      <c r="M646" t="s">
        <v>3622</v>
      </c>
      <c r="N646" t="s">
        <v>3623</v>
      </c>
      <c r="O646" t="s">
        <v>3624</v>
      </c>
      <c r="P646">
        <v>3</v>
      </c>
      <c r="Q646">
        <v>5</v>
      </c>
      <c r="R646" s="2">
        <v>19.66</v>
      </c>
    </row>
    <row r="647" spans="1:18">
      <c r="A647">
        <v>4691</v>
      </c>
      <c r="B647" t="s">
        <v>3627</v>
      </c>
      <c r="C647" s="1">
        <v>43792</v>
      </c>
      <c r="D647">
        <v>88076618</v>
      </c>
      <c r="E647">
        <v>64</v>
      </c>
      <c r="F647">
        <v>2</v>
      </c>
      <c r="G647" s="2">
        <v>35.229999999999997</v>
      </c>
      <c r="H647" s="2">
        <v>70.459999999999994</v>
      </c>
      <c r="I647" t="s">
        <v>3619</v>
      </c>
      <c r="J647" t="s">
        <v>3637</v>
      </c>
      <c r="K647" t="s">
        <v>3634</v>
      </c>
      <c r="L647">
        <v>8.0500000000000007</v>
      </c>
      <c r="M647" t="s">
        <v>3631</v>
      </c>
      <c r="N647" t="s">
        <v>3632</v>
      </c>
      <c r="O647" t="s">
        <v>3647</v>
      </c>
      <c r="P647">
        <v>4</v>
      </c>
      <c r="Q647">
        <v>4</v>
      </c>
      <c r="R647" s="2">
        <v>70.459999999999994</v>
      </c>
    </row>
    <row r="648" spans="1:18">
      <c r="A648">
        <v>1123</v>
      </c>
      <c r="B648" t="s">
        <v>3627</v>
      </c>
      <c r="C648" s="1">
        <v>43792</v>
      </c>
      <c r="D648">
        <v>49066683</v>
      </c>
      <c r="E648">
        <v>4</v>
      </c>
      <c r="F648">
        <v>3</v>
      </c>
      <c r="G648" s="2">
        <v>32.43</v>
      </c>
      <c r="H648" s="2">
        <v>97.29</v>
      </c>
      <c r="I648" t="s">
        <v>3619</v>
      </c>
      <c r="J648" t="s">
        <v>3650</v>
      </c>
      <c r="K648" t="s">
        <v>3634</v>
      </c>
      <c r="L648">
        <v>9.02</v>
      </c>
      <c r="M648" t="s">
        <v>3622</v>
      </c>
      <c r="N648" t="s">
        <v>3623</v>
      </c>
      <c r="O648" t="s">
        <v>3624</v>
      </c>
      <c r="P648">
        <v>3</v>
      </c>
      <c r="Q648">
        <v>5</v>
      </c>
      <c r="R648" s="2">
        <v>97.29</v>
      </c>
    </row>
    <row r="649" spans="1:18">
      <c r="A649">
        <v>6318</v>
      </c>
      <c r="B649" t="s">
        <v>3627</v>
      </c>
      <c r="C649" s="1">
        <v>43792</v>
      </c>
      <c r="D649">
        <v>21922188</v>
      </c>
      <c r="E649">
        <v>65</v>
      </c>
      <c r="F649">
        <v>3</v>
      </c>
      <c r="G649" s="2">
        <v>38.950000000000003</v>
      </c>
      <c r="H649" s="2">
        <v>116.85</v>
      </c>
      <c r="I649" t="s">
        <v>3619</v>
      </c>
      <c r="J649" t="s">
        <v>3654</v>
      </c>
      <c r="K649" t="s">
        <v>3634</v>
      </c>
      <c r="L649">
        <v>8.5</v>
      </c>
      <c r="M649" t="s">
        <v>3622</v>
      </c>
      <c r="N649" t="s">
        <v>3623</v>
      </c>
      <c r="O649" t="s">
        <v>3642</v>
      </c>
      <c r="P649">
        <v>2</v>
      </c>
      <c r="Q649">
        <v>5</v>
      </c>
      <c r="R649" s="2">
        <v>116.85</v>
      </c>
    </row>
    <row r="650" spans="1:18">
      <c r="A650">
        <v>8816</v>
      </c>
      <c r="B650" t="s">
        <v>3618</v>
      </c>
      <c r="C650" s="1">
        <v>43793</v>
      </c>
      <c r="D650">
        <v>86832507</v>
      </c>
      <c r="E650">
        <v>37</v>
      </c>
      <c r="F650">
        <v>1</v>
      </c>
      <c r="G650" s="2">
        <v>11.5</v>
      </c>
      <c r="H650" s="2">
        <v>11.5</v>
      </c>
      <c r="I650" t="s">
        <v>3640</v>
      </c>
      <c r="J650" t="s">
        <v>3641</v>
      </c>
      <c r="K650" t="s">
        <v>3634</v>
      </c>
      <c r="L650">
        <v>3.36</v>
      </c>
      <c r="M650" t="s">
        <v>3622</v>
      </c>
      <c r="N650" t="s">
        <v>3626</v>
      </c>
      <c r="O650" t="s">
        <v>3624</v>
      </c>
      <c r="P650">
        <v>4</v>
      </c>
      <c r="Q650">
        <v>5</v>
      </c>
      <c r="R650" s="2">
        <v>0</v>
      </c>
    </row>
    <row r="651" spans="1:18">
      <c r="A651">
        <v>7293</v>
      </c>
      <c r="B651" t="s">
        <v>3618</v>
      </c>
      <c r="C651" s="1">
        <v>43794</v>
      </c>
      <c r="D651">
        <v>87960526</v>
      </c>
      <c r="E651">
        <v>19</v>
      </c>
      <c r="F651">
        <v>2</v>
      </c>
      <c r="G651" s="2">
        <v>13.2</v>
      </c>
      <c r="H651" s="2">
        <v>26.4</v>
      </c>
      <c r="I651" t="s">
        <v>3640</v>
      </c>
      <c r="J651" t="s">
        <v>3663</v>
      </c>
      <c r="K651" t="s">
        <v>3621</v>
      </c>
      <c r="L651">
        <v>3.48</v>
      </c>
      <c r="M651" t="s">
        <v>3622</v>
      </c>
      <c r="N651" t="s">
        <v>3623</v>
      </c>
      <c r="O651" t="s">
        <v>3624</v>
      </c>
      <c r="P651">
        <v>5</v>
      </c>
      <c r="Q651">
        <v>4</v>
      </c>
      <c r="R651" s="2">
        <v>0</v>
      </c>
    </row>
    <row r="652" spans="1:18">
      <c r="A652">
        <v>1237</v>
      </c>
      <c r="B652" t="s">
        <v>3627</v>
      </c>
      <c r="C652" s="1">
        <v>43794</v>
      </c>
      <c r="D652">
        <v>78984417</v>
      </c>
      <c r="E652">
        <v>26</v>
      </c>
      <c r="F652">
        <v>3</v>
      </c>
      <c r="G652" s="2">
        <v>34.43</v>
      </c>
      <c r="H652" s="2">
        <v>103.29</v>
      </c>
      <c r="I652" t="s">
        <v>3645</v>
      </c>
      <c r="J652" t="s">
        <v>3650</v>
      </c>
      <c r="K652" t="s">
        <v>3634</v>
      </c>
      <c r="L652">
        <v>3.35</v>
      </c>
      <c r="M652" t="s">
        <v>3622</v>
      </c>
      <c r="N652" t="s">
        <v>3626</v>
      </c>
      <c r="O652" t="s">
        <v>3624</v>
      </c>
      <c r="P652">
        <v>2</v>
      </c>
      <c r="Q652">
        <v>3</v>
      </c>
      <c r="R652" s="2">
        <v>0</v>
      </c>
    </row>
    <row r="653" spans="1:18">
      <c r="A653">
        <v>9698</v>
      </c>
      <c r="B653" t="s">
        <v>3618</v>
      </c>
      <c r="C653" s="1">
        <v>43794</v>
      </c>
      <c r="D653">
        <v>34755035</v>
      </c>
      <c r="E653">
        <v>49</v>
      </c>
      <c r="F653">
        <v>3</v>
      </c>
      <c r="G653" s="2">
        <v>99.72</v>
      </c>
      <c r="H653" s="2">
        <v>299.16000000000003</v>
      </c>
      <c r="I653" t="s">
        <v>3645</v>
      </c>
      <c r="J653" t="s">
        <v>3663</v>
      </c>
      <c r="K653" t="s">
        <v>3634</v>
      </c>
      <c r="L653">
        <v>5.21</v>
      </c>
      <c r="M653" t="s">
        <v>3622</v>
      </c>
      <c r="N653" t="s">
        <v>3626</v>
      </c>
      <c r="O653" t="s">
        <v>3624</v>
      </c>
      <c r="P653">
        <v>5</v>
      </c>
      <c r="Q653">
        <v>5</v>
      </c>
      <c r="R653" s="2">
        <v>0</v>
      </c>
    </row>
    <row r="654" spans="1:18">
      <c r="A654">
        <v>4447</v>
      </c>
      <c r="B654" t="s">
        <v>3627</v>
      </c>
      <c r="C654" s="1">
        <v>43794</v>
      </c>
      <c r="D654">
        <v>34713746</v>
      </c>
      <c r="E654">
        <v>32</v>
      </c>
      <c r="F654">
        <v>2</v>
      </c>
      <c r="G654" s="2">
        <v>91.37</v>
      </c>
      <c r="H654" s="2">
        <v>182.74</v>
      </c>
      <c r="I654" t="s">
        <v>3619</v>
      </c>
      <c r="J654" t="s">
        <v>3654</v>
      </c>
      <c r="K654" t="s">
        <v>3621</v>
      </c>
      <c r="L654">
        <v>9.35</v>
      </c>
      <c r="M654" t="s">
        <v>3622</v>
      </c>
      <c r="N654" t="s">
        <v>3626</v>
      </c>
      <c r="O654" t="s">
        <v>3646</v>
      </c>
      <c r="P654">
        <v>5</v>
      </c>
      <c r="Q654">
        <v>3</v>
      </c>
      <c r="R654" s="2">
        <v>182.74</v>
      </c>
    </row>
    <row r="655" spans="1:18">
      <c r="A655">
        <v>7559</v>
      </c>
      <c r="B655" t="s">
        <v>3627</v>
      </c>
      <c r="C655" s="1">
        <v>43795</v>
      </c>
      <c r="D655">
        <v>14985230</v>
      </c>
      <c r="E655">
        <v>100</v>
      </c>
      <c r="F655">
        <v>1</v>
      </c>
      <c r="G655" s="2">
        <v>98.59</v>
      </c>
      <c r="H655" s="2">
        <v>98.59</v>
      </c>
      <c r="I655" t="s">
        <v>3625</v>
      </c>
      <c r="J655" t="s">
        <v>3637</v>
      </c>
      <c r="K655" t="s">
        <v>3621</v>
      </c>
      <c r="L655">
        <v>4.99</v>
      </c>
      <c r="M655" t="s">
        <v>3622</v>
      </c>
      <c r="N655" t="s">
        <v>3626</v>
      </c>
      <c r="O655" t="s">
        <v>3624</v>
      </c>
      <c r="P655">
        <v>4</v>
      </c>
      <c r="Q655">
        <v>4</v>
      </c>
      <c r="R655" s="2">
        <v>0</v>
      </c>
    </row>
    <row r="656" spans="1:18">
      <c r="A656">
        <v>2146</v>
      </c>
      <c r="B656" t="s">
        <v>3618</v>
      </c>
      <c r="C656" s="1">
        <v>43795</v>
      </c>
      <c r="D656">
        <v>89096761</v>
      </c>
      <c r="E656">
        <v>49</v>
      </c>
      <c r="F656">
        <v>2</v>
      </c>
      <c r="G656" s="2">
        <v>99.72</v>
      </c>
      <c r="H656" s="2">
        <v>199.44</v>
      </c>
      <c r="I656" t="s">
        <v>3619</v>
      </c>
      <c r="J656" t="s">
        <v>3662</v>
      </c>
      <c r="K656" t="s">
        <v>3634</v>
      </c>
      <c r="L656">
        <v>0.95</v>
      </c>
      <c r="M656" t="s">
        <v>3622</v>
      </c>
      <c r="N656" t="s">
        <v>3626</v>
      </c>
      <c r="O656" t="s">
        <v>3646</v>
      </c>
      <c r="P656">
        <v>5</v>
      </c>
      <c r="Q656">
        <v>3</v>
      </c>
      <c r="R656" s="2">
        <v>199.44</v>
      </c>
    </row>
    <row r="657" spans="1:18">
      <c r="A657">
        <v>6627</v>
      </c>
      <c r="B657" t="s">
        <v>3627</v>
      </c>
      <c r="C657" s="1">
        <v>43796</v>
      </c>
      <c r="D657">
        <v>85372293</v>
      </c>
      <c r="E657">
        <v>21</v>
      </c>
      <c r="F657">
        <v>2</v>
      </c>
      <c r="G657" s="2">
        <v>98.91</v>
      </c>
      <c r="H657" s="2">
        <v>197.82</v>
      </c>
      <c r="I657" t="s">
        <v>3619</v>
      </c>
      <c r="J657" t="s">
        <v>3637</v>
      </c>
      <c r="K657" t="s">
        <v>3634</v>
      </c>
      <c r="L657">
        <v>9.11</v>
      </c>
      <c r="M657" t="s">
        <v>3631</v>
      </c>
      <c r="N657" t="s">
        <v>3632</v>
      </c>
      <c r="O657" t="s">
        <v>3624</v>
      </c>
      <c r="P657">
        <v>5</v>
      </c>
      <c r="Q657">
        <v>5</v>
      </c>
      <c r="R657" s="2">
        <v>197.82</v>
      </c>
    </row>
    <row r="658" spans="1:18">
      <c r="A658">
        <v>7750</v>
      </c>
      <c r="B658" t="s">
        <v>3627</v>
      </c>
      <c r="C658" s="1">
        <v>43797</v>
      </c>
      <c r="D658">
        <v>58475796</v>
      </c>
      <c r="E658">
        <v>5</v>
      </c>
      <c r="F658">
        <v>2</v>
      </c>
      <c r="G658" s="2">
        <v>11.97</v>
      </c>
      <c r="H658" s="2">
        <v>23.94</v>
      </c>
      <c r="I658" t="s">
        <v>3619</v>
      </c>
      <c r="J658" t="s">
        <v>3655</v>
      </c>
      <c r="K658" t="s">
        <v>3621</v>
      </c>
      <c r="L658">
        <v>6.95</v>
      </c>
      <c r="M658" t="s">
        <v>3622</v>
      </c>
      <c r="N658" t="s">
        <v>3626</v>
      </c>
      <c r="O658" t="s">
        <v>3624</v>
      </c>
      <c r="P658">
        <v>5</v>
      </c>
      <c r="Q658">
        <v>5</v>
      </c>
      <c r="R658" s="2">
        <v>23.94</v>
      </c>
    </row>
    <row r="659" spans="1:18">
      <c r="A659">
        <v>6794</v>
      </c>
      <c r="B659" t="s">
        <v>3627</v>
      </c>
      <c r="C659" s="1">
        <v>43797</v>
      </c>
      <c r="D659">
        <v>56748125</v>
      </c>
      <c r="E659">
        <v>26</v>
      </c>
      <c r="F659">
        <v>1</v>
      </c>
      <c r="G659" s="2">
        <v>34.43</v>
      </c>
      <c r="H659" s="2">
        <v>34.43</v>
      </c>
      <c r="I659" t="s">
        <v>3625</v>
      </c>
      <c r="J659" t="s">
        <v>3654</v>
      </c>
      <c r="K659" t="s">
        <v>3634</v>
      </c>
      <c r="L659">
        <v>1.93</v>
      </c>
      <c r="M659" t="s">
        <v>3622</v>
      </c>
      <c r="N659" t="s">
        <v>3626</v>
      </c>
      <c r="O659" t="s">
        <v>3642</v>
      </c>
      <c r="P659">
        <v>4</v>
      </c>
      <c r="Q659">
        <v>4</v>
      </c>
      <c r="R659" s="2">
        <v>0</v>
      </c>
    </row>
    <row r="660" spans="1:18">
      <c r="A660">
        <v>7184</v>
      </c>
      <c r="B660" t="s">
        <v>3627</v>
      </c>
      <c r="C660" s="1">
        <v>43797</v>
      </c>
      <c r="D660">
        <v>87742788</v>
      </c>
      <c r="E660">
        <v>44</v>
      </c>
      <c r="F660">
        <v>3</v>
      </c>
      <c r="G660" s="2">
        <v>52.78</v>
      </c>
      <c r="H660" s="2">
        <v>158.34</v>
      </c>
      <c r="I660" t="s">
        <v>3640</v>
      </c>
      <c r="J660" t="s">
        <v>3641</v>
      </c>
      <c r="K660" t="s">
        <v>3634</v>
      </c>
      <c r="L660">
        <v>9.5399999999999991</v>
      </c>
      <c r="M660" t="s">
        <v>3622</v>
      </c>
      <c r="N660" t="s">
        <v>3623</v>
      </c>
      <c r="O660" t="s">
        <v>3624</v>
      </c>
      <c r="P660">
        <v>5</v>
      </c>
      <c r="Q660">
        <v>4</v>
      </c>
      <c r="R660" s="2">
        <v>0</v>
      </c>
    </row>
    <row r="661" spans="1:18">
      <c r="A661">
        <v>1857</v>
      </c>
      <c r="B661" t="s">
        <v>3627</v>
      </c>
      <c r="C661" s="1">
        <v>43798</v>
      </c>
      <c r="D661">
        <v>96994795</v>
      </c>
      <c r="E661">
        <v>19</v>
      </c>
      <c r="F661">
        <v>2</v>
      </c>
      <c r="G661" s="2">
        <v>13.2</v>
      </c>
      <c r="H661" s="2">
        <v>26.4</v>
      </c>
      <c r="I661" t="s">
        <v>3640</v>
      </c>
      <c r="J661" t="s">
        <v>3648</v>
      </c>
      <c r="K661" t="s">
        <v>3634</v>
      </c>
      <c r="L661">
        <v>5.83</v>
      </c>
      <c r="M661" t="s">
        <v>3622</v>
      </c>
      <c r="N661" t="s">
        <v>3623</v>
      </c>
      <c r="O661" t="s">
        <v>3624</v>
      </c>
      <c r="P661">
        <v>4</v>
      </c>
      <c r="Q661">
        <v>4</v>
      </c>
      <c r="R661" s="2">
        <v>0</v>
      </c>
    </row>
    <row r="662" spans="1:18">
      <c r="A662">
        <v>9527</v>
      </c>
      <c r="B662" t="s">
        <v>3618</v>
      </c>
      <c r="C662" s="1">
        <v>43798</v>
      </c>
      <c r="D662">
        <v>47110575</v>
      </c>
      <c r="E662">
        <v>17</v>
      </c>
      <c r="F662">
        <v>2</v>
      </c>
      <c r="G662" s="2">
        <v>18.86</v>
      </c>
      <c r="H662" s="2">
        <v>37.72</v>
      </c>
      <c r="I662" t="s">
        <v>3619</v>
      </c>
      <c r="J662" t="s">
        <v>3620</v>
      </c>
      <c r="K662" t="s">
        <v>3629</v>
      </c>
      <c r="L662">
        <v>7</v>
      </c>
      <c r="M662" t="s">
        <v>3622</v>
      </c>
      <c r="N662" t="s">
        <v>3623</v>
      </c>
      <c r="O662" t="s">
        <v>3624</v>
      </c>
      <c r="P662">
        <v>5</v>
      </c>
      <c r="Q662">
        <v>5</v>
      </c>
      <c r="R662" s="2">
        <v>37.72</v>
      </c>
    </row>
    <row r="663" spans="1:18">
      <c r="A663">
        <v>7781</v>
      </c>
      <c r="B663" t="s">
        <v>3627</v>
      </c>
      <c r="C663" s="1">
        <v>43799</v>
      </c>
      <c r="D663">
        <v>64652689</v>
      </c>
      <c r="E663">
        <v>82</v>
      </c>
      <c r="F663">
        <v>2</v>
      </c>
      <c r="G663" s="2">
        <v>5.82</v>
      </c>
      <c r="H663" s="2">
        <v>11.64</v>
      </c>
      <c r="I663" t="s">
        <v>3619</v>
      </c>
      <c r="J663" t="s">
        <v>3661</v>
      </c>
      <c r="K663" t="s">
        <v>3634</v>
      </c>
      <c r="L663">
        <v>3.42</v>
      </c>
      <c r="M663" t="s">
        <v>3622</v>
      </c>
      <c r="N663" t="s">
        <v>3626</v>
      </c>
      <c r="O663" t="s">
        <v>3624</v>
      </c>
      <c r="P663">
        <v>5</v>
      </c>
      <c r="Q663">
        <v>2</v>
      </c>
      <c r="R663" s="2">
        <v>11.64</v>
      </c>
    </row>
    <row r="664" spans="1:18">
      <c r="A664">
        <v>3031</v>
      </c>
      <c r="B664" t="s">
        <v>3618</v>
      </c>
      <c r="C664" s="1">
        <v>43799</v>
      </c>
      <c r="D664">
        <v>50539934</v>
      </c>
      <c r="E664">
        <v>7</v>
      </c>
      <c r="F664">
        <v>1</v>
      </c>
      <c r="G664" s="2">
        <v>59.68</v>
      </c>
      <c r="H664" s="2">
        <v>59.68</v>
      </c>
      <c r="I664" t="s">
        <v>3619</v>
      </c>
      <c r="J664" t="s">
        <v>3661</v>
      </c>
      <c r="K664" t="s">
        <v>3621</v>
      </c>
      <c r="L664">
        <v>4.7699999999999996</v>
      </c>
      <c r="M664" t="s">
        <v>3631</v>
      </c>
      <c r="N664" t="s">
        <v>3638</v>
      </c>
      <c r="O664" t="s">
        <v>3647</v>
      </c>
      <c r="P664">
        <v>5</v>
      </c>
      <c r="Q664">
        <v>3</v>
      </c>
      <c r="R664" s="2">
        <v>59.68</v>
      </c>
    </row>
    <row r="665" spans="1:18">
      <c r="A665">
        <v>5616</v>
      </c>
      <c r="B665" t="s">
        <v>3618</v>
      </c>
      <c r="C665" s="1">
        <v>43800</v>
      </c>
      <c r="D665">
        <v>80737413</v>
      </c>
      <c r="E665">
        <v>38</v>
      </c>
      <c r="F665">
        <v>1</v>
      </c>
      <c r="G665" s="2">
        <v>26.03</v>
      </c>
      <c r="H665" s="2">
        <v>26.03</v>
      </c>
      <c r="I665" t="s">
        <v>3645</v>
      </c>
      <c r="J665" t="s">
        <v>3661</v>
      </c>
      <c r="K665" t="s">
        <v>3634</v>
      </c>
      <c r="L665">
        <v>7.28</v>
      </c>
      <c r="M665" t="s">
        <v>3622</v>
      </c>
      <c r="N665" t="s">
        <v>3626</v>
      </c>
      <c r="O665" t="s">
        <v>3642</v>
      </c>
      <c r="P665">
        <v>4</v>
      </c>
      <c r="Q665">
        <v>4</v>
      </c>
      <c r="R665" s="2">
        <v>0</v>
      </c>
    </row>
    <row r="666" spans="1:18">
      <c r="A666">
        <v>1272</v>
      </c>
      <c r="B666" t="s">
        <v>3627</v>
      </c>
      <c r="C666" s="1">
        <v>43800</v>
      </c>
      <c r="D666">
        <v>64223710</v>
      </c>
      <c r="E666">
        <v>96</v>
      </c>
      <c r="F666">
        <v>3</v>
      </c>
      <c r="G666" s="2">
        <v>36.96</v>
      </c>
      <c r="H666" s="2">
        <v>110.88</v>
      </c>
      <c r="I666" t="s">
        <v>3625</v>
      </c>
      <c r="J666" t="s">
        <v>3656</v>
      </c>
      <c r="K666" t="s">
        <v>3621</v>
      </c>
      <c r="L666">
        <v>2.0499999999999998</v>
      </c>
      <c r="M666" t="s">
        <v>3622</v>
      </c>
      <c r="N666" t="s">
        <v>3623</v>
      </c>
      <c r="O666" t="s">
        <v>3624</v>
      </c>
      <c r="P666">
        <v>5</v>
      </c>
      <c r="Q666">
        <v>5</v>
      </c>
      <c r="R666" s="2">
        <v>0</v>
      </c>
    </row>
    <row r="667" spans="1:18">
      <c r="A667">
        <v>2902</v>
      </c>
      <c r="B667" t="s">
        <v>3618</v>
      </c>
      <c r="C667" s="1">
        <v>43800</v>
      </c>
      <c r="D667">
        <v>93618744</v>
      </c>
      <c r="E667">
        <v>94</v>
      </c>
      <c r="F667">
        <v>2</v>
      </c>
      <c r="G667" s="2">
        <v>17.63</v>
      </c>
      <c r="H667" s="2">
        <v>35.26</v>
      </c>
      <c r="I667" t="s">
        <v>3619</v>
      </c>
      <c r="J667" t="s">
        <v>3639</v>
      </c>
      <c r="K667" t="s">
        <v>3634</v>
      </c>
      <c r="L667">
        <v>5.01</v>
      </c>
      <c r="M667" t="s">
        <v>3622</v>
      </c>
      <c r="N667" t="s">
        <v>3623</v>
      </c>
      <c r="O667" t="s">
        <v>3642</v>
      </c>
      <c r="P667">
        <v>4</v>
      </c>
      <c r="Q667">
        <v>5</v>
      </c>
      <c r="R667" s="2">
        <v>35.26</v>
      </c>
    </row>
    <row r="668" spans="1:18">
      <c r="A668">
        <v>4973</v>
      </c>
      <c r="B668" t="s">
        <v>3618</v>
      </c>
      <c r="C668" s="1">
        <v>43801</v>
      </c>
      <c r="D668">
        <v>86339032</v>
      </c>
      <c r="E668">
        <v>96</v>
      </c>
      <c r="F668">
        <v>2</v>
      </c>
      <c r="G668" s="2">
        <v>36.96</v>
      </c>
      <c r="H668" s="2">
        <v>73.92</v>
      </c>
      <c r="I668" t="s">
        <v>3619</v>
      </c>
      <c r="J668" t="s">
        <v>3643</v>
      </c>
      <c r="K668" t="s">
        <v>3621</v>
      </c>
      <c r="L668">
        <v>4.54</v>
      </c>
      <c r="M668" t="s">
        <v>3622</v>
      </c>
      <c r="N668" t="s">
        <v>3626</v>
      </c>
      <c r="O668" t="s">
        <v>3642</v>
      </c>
      <c r="P668">
        <v>5</v>
      </c>
      <c r="Q668">
        <v>5</v>
      </c>
      <c r="R668" s="2">
        <v>73.92</v>
      </c>
    </row>
    <row r="669" spans="1:18">
      <c r="A669">
        <v>4968</v>
      </c>
      <c r="B669" t="s">
        <v>3627</v>
      </c>
      <c r="C669" s="1">
        <v>43802</v>
      </c>
      <c r="D669">
        <v>62064053</v>
      </c>
      <c r="E669">
        <v>83</v>
      </c>
      <c r="F669">
        <v>2</v>
      </c>
      <c r="G669" s="2">
        <v>1.22</v>
      </c>
      <c r="H669" s="2">
        <v>2.44</v>
      </c>
      <c r="I669" t="s">
        <v>3619</v>
      </c>
      <c r="J669" t="s">
        <v>3637</v>
      </c>
      <c r="K669" t="s">
        <v>3634</v>
      </c>
      <c r="L669">
        <v>4.1500000000000004</v>
      </c>
      <c r="M669" t="s">
        <v>3622</v>
      </c>
      <c r="N669" t="s">
        <v>3623</v>
      </c>
      <c r="O669" t="s">
        <v>3624</v>
      </c>
      <c r="P669">
        <v>5</v>
      </c>
      <c r="Q669">
        <v>5</v>
      </c>
      <c r="R669" s="2">
        <v>2.44</v>
      </c>
    </row>
    <row r="670" spans="1:18">
      <c r="A670">
        <v>2770</v>
      </c>
      <c r="B670" t="s">
        <v>3627</v>
      </c>
      <c r="C670" s="1">
        <v>43803</v>
      </c>
      <c r="D670">
        <v>78511442</v>
      </c>
      <c r="E670">
        <v>1</v>
      </c>
      <c r="F670">
        <v>2</v>
      </c>
      <c r="G670" s="2">
        <v>81.91</v>
      </c>
      <c r="H670" s="2">
        <v>163.82</v>
      </c>
      <c r="I670" t="s">
        <v>3619</v>
      </c>
      <c r="J670" t="s">
        <v>3658</v>
      </c>
      <c r="K670" t="s">
        <v>3634</v>
      </c>
      <c r="L670">
        <v>7.72</v>
      </c>
      <c r="M670" t="s">
        <v>3622</v>
      </c>
      <c r="N670" t="s">
        <v>3626</v>
      </c>
      <c r="O670" t="s">
        <v>3642</v>
      </c>
      <c r="P670">
        <v>3</v>
      </c>
      <c r="Q670">
        <v>5</v>
      </c>
      <c r="R670" s="2">
        <v>163.82</v>
      </c>
    </row>
    <row r="671" spans="1:18">
      <c r="A671">
        <v>8133</v>
      </c>
      <c r="B671" t="s">
        <v>3627</v>
      </c>
      <c r="C671" s="1">
        <v>43803</v>
      </c>
      <c r="D671">
        <v>99545698</v>
      </c>
      <c r="E671">
        <v>23</v>
      </c>
      <c r="F671">
        <v>1</v>
      </c>
      <c r="G671" s="2">
        <v>95.72</v>
      </c>
      <c r="H671" s="2">
        <v>95.72</v>
      </c>
      <c r="I671" t="s">
        <v>3645</v>
      </c>
      <c r="J671" t="s">
        <v>3644</v>
      </c>
      <c r="K671" t="s">
        <v>3634</v>
      </c>
      <c r="L671">
        <v>5.15</v>
      </c>
      <c r="M671" t="s">
        <v>3622</v>
      </c>
      <c r="N671" t="s">
        <v>3626</v>
      </c>
      <c r="O671" t="s">
        <v>3624</v>
      </c>
      <c r="P671">
        <v>3</v>
      </c>
      <c r="Q671">
        <v>5</v>
      </c>
      <c r="R671" s="2">
        <v>0</v>
      </c>
    </row>
    <row r="672" spans="1:18">
      <c r="A672">
        <v>8372</v>
      </c>
      <c r="B672" t="s">
        <v>3627</v>
      </c>
      <c r="C672" s="1">
        <v>43804</v>
      </c>
      <c r="D672">
        <v>19175480</v>
      </c>
      <c r="E672">
        <v>74</v>
      </c>
      <c r="F672">
        <v>1</v>
      </c>
      <c r="G672" s="2">
        <v>33.51</v>
      </c>
      <c r="H672" s="2">
        <v>33.51</v>
      </c>
      <c r="I672" t="s">
        <v>3619</v>
      </c>
      <c r="J672" t="s">
        <v>3657</v>
      </c>
      <c r="K672" t="s">
        <v>3634</v>
      </c>
      <c r="L672">
        <v>9.5500000000000007</v>
      </c>
      <c r="M672" t="s">
        <v>3622</v>
      </c>
      <c r="N672" t="s">
        <v>3623</v>
      </c>
      <c r="O672" t="s">
        <v>3642</v>
      </c>
      <c r="P672">
        <v>4</v>
      </c>
      <c r="Q672">
        <v>4</v>
      </c>
      <c r="R672" s="2">
        <v>33.51</v>
      </c>
    </row>
    <row r="673" spans="1:18">
      <c r="A673">
        <v>7954</v>
      </c>
      <c r="B673" t="s">
        <v>3627</v>
      </c>
      <c r="C673" s="1">
        <v>43804</v>
      </c>
      <c r="D673">
        <v>65398414</v>
      </c>
      <c r="E673">
        <v>25</v>
      </c>
      <c r="F673">
        <v>3</v>
      </c>
      <c r="G673" s="2">
        <v>11.29</v>
      </c>
      <c r="H673" s="2">
        <v>33.869999999999997</v>
      </c>
      <c r="I673" t="s">
        <v>3625</v>
      </c>
      <c r="J673" t="s">
        <v>3644</v>
      </c>
      <c r="K673" t="s">
        <v>3621</v>
      </c>
      <c r="L673">
        <v>2.37</v>
      </c>
      <c r="M673" t="s">
        <v>3622</v>
      </c>
      <c r="N673" t="s">
        <v>3626</v>
      </c>
      <c r="O673" t="s">
        <v>3642</v>
      </c>
      <c r="P673">
        <v>5</v>
      </c>
      <c r="Q673">
        <v>3</v>
      </c>
      <c r="R673" s="2">
        <v>0</v>
      </c>
    </row>
    <row r="674" spans="1:18">
      <c r="A674">
        <v>2120</v>
      </c>
      <c r="B674" t="s">
        <v>3627</v>
      </c>
      <c r="C674" s="1">
        <v>43804</v>
      </c>
      <c r="D674">
        <v>95058720</v>
      </c>
      <c r="E674">
        <v>12</v>
      </c>
      <c r="F674">
        <v>2</v>
      </c>
      <c r="G674" s="2">
        <v>86.11</v>
      </c>
      <c r="H674" s="2">
        <v>172.22</v>
      </c>
      <c r="I674" t="s">
        <v>3645</v>
      </c>
      <c r="J674" t="s">
        <v>3656</v>
      </c>
      <c r="K674" t="s">
        <v>3621</v>
      </c>
      <c r="L674">
        <v>1.77</v>
      </c>
      <c r="M674" t="s">
        <v>3622</v>
      </c>
      <c r="N674" t="s">
        <v>3623</v>
      </c>
      <c r="O674" t="s">
        <v>3624</v>
      </c>
      <c r="P674">
        <v>4</v>
      </c>
      <c r="Q674">
        <v>5</v>
      </c>
      <c r="R674" s="2">
        <v>0</v>
      </c>
    </row>
    <row r="675" spans="1:18">
      <c r="A675">
        <v>8256</v>
      </c>
      <c r="B675" t="s">
        <v>3627</v>
      </c>
      <c r="C675" s="1">
        <v>43805</v>
      </c>
      <c r="D675">
        <v>27867437</v>
      </c>
      <c r="E675">
        <v>57</v>
      </c>
      <c r="F675">
        <v>1</v>
      </c>
      <c r="G675" s="2">
        <v>13.08</v>
      </c>
      <c r="H675" s="2">
        <v>13.08</v>
      </c>
      <c r="I675" t="s">
        <v>3619</v>
      </c>
      <c r="J675" t="s">
        <v>3659</v>
      </c>
      <c r="K675" t="s">
        <v>3629</v>
      </c>
      <c r="L675">
        <v>8.7799999999999994</v>
      </c>
      <c r="M675" t="s">
        <v>3622</v>
      </c>
      <c r="N675" t="s">
        <v>3623</v>
      </c>
      <c r="O675" t="s">
        <v>3642</v>
      </c>
      <c r="P675">
        <v>5</v>
      </c>
      <c r="Q675">
        <v>3</v>
      </c>
      <c r="R675" s="2">
        <v>13.08</v>
      </c>
    </row>
    <row r="676" spans="1:18">
      <c r="A676">
        <v>2894</v>
      </c>
      <c r="B676" t="s">
        <v>3618</v>
      </c>
      <c r="C676" s="1">
        <v>43806</v>
      </c>
      <c r="D676">
        <v>48489170</v>
      </c>
      <c r="E676">
        <v>57</v>
      </c>
      <c r="F676">
        <v>2</v>
      </c>
      <c r="G676" s="2">
        <v>13.08</v>
      </c>
      <c r="H676" s="2">
        <v>26.16</v>
      </c>
      <c r="I676" t="s">
        <v>3619</v>
      </c>
      <c r="J676" t="s">
        <v>3643</v>
      </c>
      <c r="K676" t="s">
        <v>3634</v>
      </c>
      <c r="L676">
        <v>8.5299999999999994</v>
      </c>
      <c r="M676" t="s">
        <v>3622</v>
      </c>
      <c r="N676" t="s">
        <v>3623</v>
      </c>
      <c r="O676" t="s">
        <v>3624</v>
      </c>
      <c r="P676">
        <v>5</v>
      </c>
      <c r="Q676">
        <v>3</v>
      </c>
      <c r="R676" s="2">
        <v>26.16</v>
      </c>
    </row>
    <row r="677" spans="1:18">
      <c r="A677">
        <v>3175</v>
      </c>
      <c r="B677" t="s">
        <v>3627</v>
      </c>
      <c r="C677" s="1">
        <v>43807</v>
      </c>
      <c r="D677">
        <v>72581130</v>
      </c>
      <c r="E677">
        <v>9</v>
      </c>
      <c r="F677">
        <v>1</v>
      </c>
      <c r="G677" s="2">
        <v>73.83</v>
      </c>
      <c r="H677" s="2">
        <v>73.83</v>
      </c>
      <c r="I677" t="s">
        <v>3619</v>
      </c>
      <c r="J677" t="s">
        <v>3663</v>
      </c>
      <c r="K677" t="s">
        <v>3621</v>
      </c>
      <c r="L677">
        <v>5.45</v>
      </c>
      <c r="M677" t="s">
        <v>3622</v>
      </c>
      <c r="N677" t="s">
        <v>3623</v>
      </c>
      <c r="O677" t="s">
        <v>3624</v>
      </c>
      <c r="P677">
        <v>5</v>
      </c>
      <c r="Q677">
        <v>5</v>
      </c>
      <c r="R677" s="2">
        <v>73.83</v>
      </c>
    </row>
    <row r="678" spans="1:18">
      <c r="A678">
        <v>5908</v>
      </c>
      <c r="B678" t="s">
        <v>3627</v>
      </c>
      <c r="C678" s="1">
        <v>43807</v>
      </c>
      <c r="D678">
        <v>38440739</v>
      </c>
      <c r="E678">
        <v>27</v>
      </c>
      <c r="F678">
        <v>2</v>
      </c>
      <c r="G678" s="2">
        <v>72.930000000000007</v>
      </c>
      <c r="H678" s="2">
        <v>145.86000000000001</v>
      </c>
      <c r="I678" t="s">
        <v>3625</v>
      </c>
      <c r="J678" t="s">
        <v>3655</v>
      </c>
      <c r="K678" t="s">
        <v>3621</v>
      </c>
      <c r="L678">
        <v>0.24</v>
      </c>
      <c r="M678" t="s">
        <v>3631</v>
      </c>
      <c r="N678" t="s">
        <v>3638</v>
      </c>
      <c r="O678" t="s">
        <v>3647</v>
      </c>
      <c r="P678">
        <v>4</v>
      </c>
      <c r="Q678">
        <v>4</v>
      </c>
      <c r="R678" s="2">
        <v>0</v>
      </c>
    </row>
    <row r="679" spans="1:18">
      <c r="A679">
        <v>8378</v>
      </c>
      <c r="B679" t="s">
        <v>3627</v>
      </c>
      <c r="C679" s="1">
        <v>43808</v>
      </c>
      <c r="D679">
        <v>94867064</v>
      </c>
      <c r="E679">
        <v>33</v>
      </c>
      <c r="F679">
        <v>2</v>
      </c>
      <c r="G679" s="2">
        <v>28.56</v>
      </c>
      <c r="H679" s="2">
        <v>57.12</v>
      </c>
      <c r="I679" t="s">
        <v>3619</v>
      </c>
      <c r="J679" t="s">
        <v>3643</v>
      </c>
      <c r="K679" t="s">
        <v>3621</v>
      </c>
      <c r="L679">
        <v>6.05</v>
      </c>
      <c r="M679" t="s">
        <v>3622</v>
      </c>
      <c r="N679" t="s">
        <v>3626</v>
      </c>
      <c r="O679" t="s">
        <v>3624</v>
      </c>
      <c r="P679">
        <v>4</v>
      </c>
      <c r="Q679">
        <v>4</v>
      </c>
      <c r="R679" s="2">
        <v>57.12</v>
      </c>
    </row>
    <row r="680" spans="1:18">
      <c r="A680">
        <v>2640</v>
      </c>
      <c r="B680" t="s">
        <v>3618</v>
      </c>
      <c r="C680" s="1">
        <v>43809</v>
      </c>
      <c r="D680">
        <v>47849186</v>
      </c>
      <c r="E680">
        <v>58</v>
      </c>
      <c r="F680">
        <v>3</v>
      </c>
      <c r="G680" s="2">
        <v>74.55</v>
      </c>
      <c r="H680" s="2">
        <v>223.65</v>
      </c>
      <c r="I680" t="s">
        <v>3625</v>
      </c>
      <c r="J680" t="s">
        <v>3620</v>
      </c>
      <c r="K680" t="s">
        <v>3634</v>
      </c>
      <c r="L680">
        <v>8.14</v>
      </c>
      <c r="M680" t="s">
        <v>3622</v>
      </c>
      <c r="N680" t="s">
        <v>3623</v>
      </c>
      <c r="O680" t="s">
        <v>3624</v>
      </c>
      <c r="P680">
        <v>5</v>
      </c>
      <c r="Q680">
        <v>4</v>
      </c>
      <c r="R680" s="2">
        <v>0</v>
      </c>
    </row>
    <row r="681" spans="1:18">
      <c r="A681">
        <v>7059</v>
      </c>
      <c r="B681" t="s">
        <v>3618</v>
      </c>
      <c r="C681" s="1">
        <v>43809</v>
      </c>
      <c r="D681">
        <v>13327595</v>
      </c>
      <c r="E681">
        <v>8</v>
      </c>
      <c r="F681">
        <v>2</v>
      </c>
      <c r="G681" s="2">
        <v>67.180000000000007</v>
      </c>
      <c r="H681" s="2">
        <v>134.36000000000001</v>
      </c>
      <c r="I681" t="s">
        <v>3619</v>
      </c>
      <c r="J681" t="s">
        <v>3633</v>
      </c>
      <c r="K681" t="s">
        <v>3634</v>
      </c>
      <c r="L681">
        <v>7.55</v>
      </c>
      <c r="M681" t="s">
        <v>3622</v>
      </c>
      <c r="N681" t="s">
        <v>3626</v>
      </c>
      <c r="O681" t="s">
        <v>3624</v>
      </c>
      <c r="P681">
        <v>4</v>
      </c>
      <c r="Q681">
        <v>3</v>
      </c>
      <c r="R681" s="2">
        <v>134.36000000000001</v>
      </c>
    </row>
    <row r="682" spans="1:18">
      <c r="A682">
        <v>8883</v>
      </c>
      <c r="B682" t="s">
        <v>3618</v>
      </c>
      <c r="C682" s="1">
        <v>43810</v>
      </c>
      <c r="D682">
        <v>48245541</v>
      </c>
      <c r="E682">
        <v>97</v>
      </c>
      <c r="F682">
        <v>1</v>
      </c>
      <c r="G682" s="2">
        <v>56.74</v>
      </c>
      <c r="H682" s="2">
        <v>56.74</v>
      </c>
      <c r="I682" t="s">
        <v>3619</v>
      </c>
      <c r="J682" t="s">
        <v>3654</v>
      </c>
      <c r="K682" t="s">
        <v>3621</v>
      </c>
      <c r="L682">
        <v>2.5099999999999998</v>
      </c>
      <c r="M682" t="s">
        <v>3622</v>
      </c>
      <c r="N682" t="s">
        <v>3623</v>
      </c>
      <c r="O682" t="s">
        <v>3624</v>
      </c>
      <c r="P682">
        <v>5</v>
      </c>
      <c r="Q682">
        <v>4</v>
      </c>
      <c r="R682" s="2">
        <v>56.74</v>
      </c>
    </row>
    <row r="683" spans="1:18">
      <c r="A683">
        <v>9387</v>
      </c>
      <c r="B683" t="s">
        <v>3627</v>
      </c>
      <c r="C683" s="1">
        <v>43810</v>
      </c>
      <c r="D683">
        <v>64893604</v>
      </c>
      <c r="E683">
        <v>74</v>
      </c>
      <c r="F683">
        <v>1</v>
      </c>
      <c r="G683" s="2">
        <v>33.51</v>
      </c>
      <c r="H683" s="2">
        <v>33.51</v>
      </c>
      <c r="I683" t="s">
        <v>3619</v>
      </c>
      <c r="J683" t="s">
        <v>3656</v>
      </c>
      <c r="K683" t="s">
        <v>3634</v>
      </c>
      <c r="L683">
        <v>1.1100000000000001</v>
      </c>
      <c r="M683" t="s">
        <v>3622</v>
      </c>
      <c r="N683" t="s">
        <v>3623</v>
      </c>
      <c r="O683" t="s">
        <v>3624</v>
      </c>
      <c r="P683">
        <v>5</v>
      </c>
      <c r="Q683">
        <v>4</v>
      </c>
      <c r="R683" s="2">
        <v>33.51</v>
      </c>
    </row>
    <row r="684" spans="1:18">
      <c r="A684">
        <v>9938</v>
      </c>
      <c r="B684" t="s">
        <v>3627</v>
      </c>
      <c r="C684" s="1">
        <v>43810</v>
      </c>
      <c r="D684">
        <v>26117328</v>
      </c>
      <c r="E684">
        <v>31</v>
      </c>
      <c r="F684">
        <v>2</v>
      </c>
      <c r="G684" s="2">
        <v>43.5</v>
      </c>
      <c r="H684" s="2">
        <v>87</v>
      </c>
      <c r="I684" t="s">
        <v>3619</v>
      </c>
      <c r="J684" t="s">
        <v>3639</v>
      </c>
      <c r="K684" t="s">
        <v>3621</v>
      </c>
      <c r="L684">
        <v>5.88</v>
      </c>
      <c r="M684" t="s">
        <v>3622</v>
      </c>
      <c r="N684" t="s">
        <v>3623</v>
      </c>
      <c r="O684" t="s">
        <v>3624</v>
      </c>
      <c r="P684">
        <v>5</v>
      </c>
      <c r="Q684">
        <v>5</v>
      </c>
      <c r="R684" s="2">
        <v>87</v>
      </c>
    </row>
    <row r="685" spans="1:18">
      <c r="A685">
        <v>3518</v>
      </c>
      <c r="B685" t="s">
        <v>3627</v>
      </c>
      <c r="C685" s="1">
        <v>43811</v>
      </c>
      <c r="D685">
        <v>11345964</v>
      </c>
      <c r="E685">
        <v>91</v>
      </c>
      <c r="F685">
        <v>3</v>
      </c>
      <c r="G685" s="2">
        <v>67.48</v>
      </c>
      <c r="H685" s="2">
        <v>202.44</v>
      </c>
      <c r="I685" t="s">
        <v>3619</v>
      </c>
      <c r="J685" t="s">
        <v>3637</v>
      </c>
      <c r="K685" t="s">
        <v>3634</v>
      </c>
      <c r="L685">
        <v>8.5</v>
      </c>
      <c r="M685" t="s">
        <v>3622</v>
      </c>
      <c r="N685" t="s">
        <v>3623</v>
      </c>
      <c r="O685" t="s">
        <v>3624</v>
      </c>
      <c r="P685">
        <v>3</v>
      </c>
      <c r="Q685">
        <v>4</v>
      </c>
      <c r="R685" s="2">
        <v>202.44</v>
      </c>
    </row>
    <row r="686" spans="1:18">
      <c r="A686">
        <v>9046</v>
      </c>
      <c r="B686" t="s">
        <v>3627</v>
      </c>
      <c r="C686" s="1">
        <v>43811</v>
      </c>
      <c r="D686">
        <v>79033953</v>
      </c>
      <c r="E686">
        <v>23</v>
      </c>
      <c r="F686">
        <v>1</v>
      </c>
      <c r="G686" s="2">
        <v>95.72</v>
      </c>
      <c r="H686" s="2">
        <v>95.72</v>
      </c>
      <c r="I686" t="s">
        <v>3625</v>
      </c>
      <c r="J686" t="s">
        <v>3648</v>
      </c>
      <c r="K686" t="s">
        <v>3634</v>
      </c>
      <c r="L686">
        <v>3.64</v>
      </c>
      <c r="M686" t="s">
        <v>3622</v>
      </c>
      <c r="N686" t="s">
        <v>3626</v>
      </c>
      <c r="O686" t="s">
        <v>3624</v>
      </c>
      <c r="P686">
        <v>4</v>
      </c>
      <c r="Q686">
        <v>3</v>
      </c>
      <c r="R686" s="2">
        <v>0</v>
      </c>
    </row>
    <row r="687" spans="1:18">
      <c r="A687">
        <v>9625</v>
      </c>
      <c r="B687" t="s">
        <v>3627</v>
      </c>
      <c r="C687" s="1">
        <v>43811</v>
      </c>
      <c r="D687">
        <v>95800192</v>
      </c>
      <c r="E687">
        <v>53</v>
      </c>
      <c r="F687">
        <v>1</v>
      </c>
      <c r="G687" s="2">
        <v>7.51</v>
      </c>
      <c r="H687" s="2">
        <v>7.51</v>
      </c>
      <c r="I687" t="s">
        <v>3645</v>
      </c>
      <c r="J687" t="s">
        <v>3655</v>
      </c>
      <c r="K687" t="s">
        <v>3634</v>
      </c>
      <c r="L687">
        <v>2.67</v>
      </c>
      <c r="M687" t="s">
        <v>3631</v>
      </c>
      <c r="N687" t="s">
        <v>3632</v>
      </c>
      <c r="O687" t="s">
        <v>3647</v>
      </c>
      <c r="P687">
        <v>4</v>
      </c>
      <c r="Q687">
        <v>3</v>
      </c>
      <c r="R687" s="2">
        <v>0</v>
      </c>
    </row>
    <row r="688" spans="1:18">
      <c r="A688">
        <v>7574</v>
      </c>
      <c r="B688" t="s">
        <v>3627</v>
      </c>
      <c r="C688" s="1">
        <v>43812</v>
      </c>
      <c r="D688">
        <v>23279344</v>
      </c>
      <c r="E688">
        <v>20</v>
      </c>
      <c r="F688">
        <v>1</v>
      </c>
      <c r="G688" s="2">
        <v>81.89</v>
      </c>
      <c r="H688" s="2">
        <v>81.89</v>
      </c>
      <c r="I688" t="s">
        <v>3619</v>
      </c>
      <c r="J688" t="s">
        <v>3650</v>
      </c>
      <c r="K688" t="s">
        <v>3634</v>
      </c>
      <c r="L688">
        <v>5.47</v>
      </c>
      <c r="M688" t="s">
        <v>3622</v>
      </c>
      <c r="N688" t="s">
        <v>3626</v>
      </c>
      <c r="O688" t="s">
        <v>3624</v>
      </c>
      <c r="P688">
        <v>5</v>
      </c>
      <c r="Q688">
        <v>5</v>
      </c>
      <c r="R688" s="2">
        <v>81.89</v>
      </c>
    </row>
    <row r="689" spans="1:18">
      <c r="A689">
        <v>9228</v>
      </c>
      <c r="B689" t="s">
        <v>3627</v>
      </c>
      <c r="C689" s="1">
        <v>43812</v>
      </c>
      <c r="D689">
        <v>95188261</v>
      </c>
      <c r="E689">
        <v>13</v>
      </c>
      <c r="F689">
        <v>3</v>
      </c>
      <c r="G689" s="2">
        <v>41.29</v>
      </c>
      <c r="H689" s="2">
        <v>123.87</v>
      </c>
      <c r="I689" t="s">
        <v>3619</v>
      </c>
      <c r="J689" t="s">
        <v>3628</v>
      </c>
      <c r="K689" t="s">
        <v>3634</v>
      </c>
      <c r="L689">
        <v>9.24</v>
      </c>
      <c r="M689" t="s">
        <v>3631</v>
      </c>
      <c r="N689" t="s">
        <v>3632</v>
      </c>
      <c r="O689" t="s">
        <v>3647</v>
      </c>
      <c r="P689">
        <v>4</v>
      </c>
      <c r="Q689">
        <v>5</v>
      </c>
      <c r="R689" s="2">
        <v>123.87</v>
      </c>
    </row>
    <row r="690" spans="1:18">
      <c r="A690">
        <v>4205</v>
      </c>
      <c r="B690" t="s">
        <v>3618</v>
      </c>
      <c r="C690" s="1">
        <v>43812</v>
      </c>
      <c r="D690">
        <v>98359973</v>
      </c>
      <c r="E690">
        <v>66</v>
      </c>
      <c r="F690">
        <v>3</v>
      </c>
      <c r="G690" s="2">
        <v>56.01</v>
      </c>
      <c r="H690" s="2">
        <v>168.03</v>
      </c>
      <c r="I690" t="s">
        <v>3619</v>
      </c>
      <c r="J690" t="s">
        <v>3663</v>
      </c>
      <c r="K690" t="s">
        <v>3629</v>
      </c>
      <c r="L690">
        <v>7.89</v>
      </c>
      <c r="M690" t="s">
        <v>3631</v>
      </c>
      <c r="N690" t="s">
        <v>3632</v>
      </c>
      <c r="O690" t="s">
        <v>3647</v>
      </c>
      <c r="P690">
        <v>4</v>
      </c>
      <c r="Q690">
        <v>4</v>
      </c>
      <c r="R690" s="2">
        <v>168.03</v>
      </c>
    </row>
    <row r="691" spans="1:18">
      <c r="A691">
        <v>1359</v>
      </c>
      <c r="B691" t="s">
        <v>3627</v>
      </c>
      <c r="C691" s="1">
        <v>43813</v>
      </c>
      <c r="D691">
        <v>25658226</v>
      </c>
      <c r="E691">
        <v>30</v>
      </c>
      <c r="F691">
        <v>2</v>
      </c>
      <c r="G691" s="2">
        <v>6.08</v>
      </c>
      <c r="H691" s="2">
        <v>12.16</v>
      </c>
      <c r="I691" t="s">
        <v>3619</v>
      </c>
      <c r="J691" t="s">
        <v>3644</v>
      </c>
      <c r="K691" t="s">
        <v>3634</v>
      </c>
      <c r="L691">
        <v>9.33</v>
      </c>
      <c r="M691" t="s">
        <v>3622</v>
      </c>
      <c r="N691" t="s">
        <v>3626</v>
      </c>
      <c r="O691" t="s">
        <v>3624</v>
      </c>
      <c r="P691">
        <v>4</v>
      </c>
      <c r="Q691">
        <v>4</v>
      </c>
      <c r="R691" s="2">
        <v>12.16</v>
      </c>
    </row>
    <row r="692" spans="1:18">
      <c r="A692">
        <v>8733</v>
      </c>
      <c r="B692" t="s">
        <v>3627</v>
      </c>
      <c r="C692" s="1">
        <v>43813</v>
      </c>
      <c r="D692">
        <v>80405572</v>
      </c>
      <c r="E692">
        <v>50</v>
      </c>
      <c r="F692">
        <v>3</v>
      </c>
      <c r="G692" s="2">
        <v>50.71</v>
      </c>
      <c r="H692" s="2">
        <v>152.13</v>
      </c>
      <c r="I692" t="s">
        <v>3619</v>
      </c>
      <c r="J692" t="s">
        <v>3628</v>
      </c>
      <c r="K692" t="s">
        <v>3621</v>
      </c>
      <c r="L692">
        <v>6.31</v>
      </c>
      <c r="M692" t="s">
        <v>3631</v>
      </c>
      <c r="N692" t="s">
        <v>3632</v>
      </c>
      <c r="O692" t="s">
        <v>3624</v>
      </c>
      <c r="P692">
        <v>4</v>
      </c>
      <c r="Q692">
        <v>5</v>
      </c>
      <c r="R692" s="2">
        <v>152.13</v>
      </c>
    </row>
    <row r="693" spans="1:18">
      <c r="A693">
        <v>1735</v>
      </c>
      <c r="B693" t="s">
        <v>3618</v>
      </c>
      <c r="C693" s="1">
        <v>43814</v>
      </c>
      <c r="D693">
        <v>49980346</v>
      </c>
      <c r="E693">
        <v>6</v>
      </c>
      <c r="F693">
        <v>3</v>
      </c>
      <c r="G693" s="2">
        <v>8.07</v>
      </c>
      <c r="H693" s="2">
        <v>24.21</v>
      </c>
      <c r="I693" t="s">
        <v>3645</v>
      </c>
      <c r="J693" t="s">
        <v>3633</v>
      </c>
      <c r="K693" t="s">
        <v>3621</v>
      </c>
      <c r="L693">
        <v>3.16</v>
      </c>
      <c r="M693" t="s">
        <v>3631</v>
      </c>
      <c r="N693" t="s">
        <v>3632</v>
      </c>
      <c r="O693" t="s">
        <v>3647</v>
      </c>
      <c r="P693">
        <v>5</v>
      </c>
      <c r="Q693">
        <v>5</v>
      </c>
      <c r="R693" s="2">
        <v>0</v>
      </c>
    </row>
    <row r="694" spans="1:18">
      <c r="A694">
        <v>5464</v>
      </c>
      <c r="B694" t="s">
        <v>3627</v>
      </c>
      <c r="C694" s="1">
        <v>43814</v>
      </c>
      <c r="D694">
        <v>81306791</v>
      </c>
      <c r="E694">
        <v>14</v>
      </c>
      <c r="F694">
        <v>3</v>
      </c>
      <c r="G694" s="2">
        <v>89.76</v>
      </c>
      <c r="H694" s="2">
        <v>269.27999999999997</v>
      </c>
      <c r="I694" t="s">
        <v>3625</v>
      </c>
      <c r="J694" t="s">
        <v>3654</v>
      </c>
      <c r="K694" t="s">
        <v>3634</v>
      </c>
      <c r="L694">
        <v>4.2699999999999996</v>
      </c>
      <c r="M694" t="s">
        <v>3622</v>
      </c>
      <c r="N694" t="s">
        <v>3626</v>
      </c>
      <c r="O694" t="s">
        <v>3624</v>
      </c>
      <c r="P694">
        <v>5</v>
      </c>
      <c r="Q694">
        <v>4</v>
      </c>
      <c r="R694" s="2">
        <v>0</v>
      </c>
    </row>
    <row r="695" spans="1:18">
      <c r="A695">
        <v>7571</v>
      </c>
      <c r="B695" t="s">
        <v>3627</v>
      </c>
      <c r="C695" s="1">
        <v>43814</v>
      </c>
      <c r="D695">
        <v>74681326</v>
      </c>
      <c r="E695">
        <v>82</v>
      </c>
      <c r="F695">
        <v>2</v>
      </c>
      <c r="G695" s="2">
        <v>5.82</v>
      </c>
      <c r="H695" s="2">
        <v>11.64</v>
      </c>
      <c r="I695" t="s">
        <v>3619</v>
      </c>
      <c r="J695" t="s">
        <v>3620</v>
      </c>
      <c r="K695" t="s">
        <v>3621</v>
      </c>
      <c r="L695">
        <v>0.6</v>
      </c>
      <c r="M695" t="s">
        <v>3631</v>
      </c>
      <c r="N695" t="s">
        <v>3638</v>
      </c>
      <c r="O695" t="s">
        <v>3647</v>
      </c>
      <c r="P695">
        <v>5</v>
      </c>
      <c r="Q695">
        <v>4</v>
      </c>
      <c r="R695" s="2">
        <v>11.64</v>
      </c>
    </row>
    <row r="696" spans="1:18">
      <c r="A696">
        <v>5573</v>
      </c>
      <c r="B696" t="s">
        <v>3627</v>
      </c>
      <c r="C696" s="1">
        <v>43815</v>
      </c>
      <c r="D696">
        <v>81531412</v>
      </c>
      <c r="E696">
        <v>4</v>
      </c>
      <c r="F696">
        <v>2</v>
      </c>
      <c r="G696" s="2">
        <v>32.43</v>
      </c>
      <c r="H696" s="2">
        <v>64.86</v>
      </c>
      <c r="I696" t="s">
        <v>3619</v>
      </c>
      <c r="J696" t="s">
        <v>3657</v>
      </c>
      <c r="K696" t="s">
        <v>3621</v>
      </c>
      <c r="L696">
        <v>7.71</v>
      </c>
      <c r="M696" t="s">
        <v>3622</v>
      </c>
      <c r="N696" t="s">
        <v>3626</v>
      </c>
      <c r="O696" t="s">
        <v>3624</v>
      </c>
      <c r="P696">
        <v>5</v>
      </c>
      <c r="Q696">
        <v>5</v>
      </c>
      <c r="R696" s="2">
        <v>64.86</v>
      </c>
    </row>
    <row r="697" spans="1:18">
      <c r="A697">
        <v>4212</v>
      </c>
      <c r="B697" t="s">
        <v>3618</v>
      </c>
      <c r="C697" s="1">
        <v>43816</v>
      </c>
      <c r="D697">
        <v>23119497</v>
      </c>
      <c r="E697">
        <v>25</v>
      </c>
      <c r="F697">
        <v>3</v>
      </c>
      <c r="G697" s="2">
        <v>11.29</v>
      </c>
      <c r="H697" s="2">
        <v>33.869999999999997</v>
      </c>
      <c r="I697" t="s">
        <v>3625</v>
      </c>
      <c r="J697" t="s">
        <v>3656</v>
      </c>
      <c r="K697" t="s">
        <v>3634</v>
      </c>
      <c r="L697">
        <v>2.08</v>
      </c>
      <c r="M697" t="s">
        <v>3622</v>
      </c>
      <c r="N697" t="s">
        <v>3623</v>
      </c>
      <c r="O697" t="s">
        <v>3624</v>
      </c>
      <c r="P697">
        <v>4</v>
      </c>
      <c r="Q697">
        <v>5</v>
      </c>
      <c r="R697" s="2">
        <v>0</v>
      </c>
    </row>
    <row r="698" spans="1:18">
      <c r="A698">
        <v>7293</v>
      </c>
      <c r="B698" t="s">
        <v>3618</v>
      </c>
      <c r="C698" s="1">
        <v>43816</v>
      </c>
      <c r="D698">
        <v>75080677</v>
      </c>
      <c r="E698">
        <v>13</v>
      </c>
      <c r="F698">
        <v>3</v>
      </c>
      <c r="G698" s="2">
        <v>41.29</v>
      </c>
      <c r="H698" s="2">
        <v>123.87</v>
      </c>
      <c r="I698" t="s">
        <v>3619</v>
      </c>
      <c r="J698" t="s">
        <v>3663</v>
      </c>
      <c r="K698" t="s">
        <v>3621</v>
      </c>
      <c r="L698">
        <v>6.54</v>
      </c>
      <c r="M698" t="s">
        <v>3631</v>
      </c>
      <c r="N698" t="s">
        <v>3632</v>
      </c>
      <c r="O698" t="s">
        <v>3647</v>
      </c>
      <c r="P698">
        <v>5</v>
      </c>
      <c r="Q698">
        <v>4</v>
      </c>
      <c r="R698" s="2">
        <v>123.87</v>
      </c>
    </row>
    <row r="699" spans="1:18">
      <c r="A699">
        <v>8137</v>
      </c>
      <c r="B699" t="s">
        <v>3627</v>
      </c>
      <c r="C699" s="1">
        <v>43817</v>
      </c>
      <c r="D699">
        <v>51549645</v>
      </c>
      <c r="E699">
        <v>27</v>
      </c>
      <c r="F699">
        <v>3</v>
      </c>
      <c r="G699" s="2">
        <v>72.930000000000007</v>
      </c>
      <c r="H699" s="2">
        <v>218.79</v>
      </c>
      <c r="I699" t="s">
        <v>3645</v>
      </c>
      <c r="J699" t="s">
        <v>3648</v>
      </c>
      <c r="K699" t="s">
        <v>3634</v>
      </c>
      <c r="L699">
        <v>0.2</v>
      </c>
      <c r="M699" t="s">
        <v>3622</v>
      </c>
      <c r="N699" t="s">
        <v>3626</v>
      </c>
      <c r="O699" t="s">
        <v>3646</v>
      </c>
      <c r="P699">
        <v>5</v>
      </c>
      <c r="Q699">
        <v>5</v>
      </c>
      <c r="R699" s="2">
        <v>0</v>
      </c>
    </row>
    <row r="700" spans="1:18">
      <c r="A700">
        <v>9463</v>
      </c>
      <c r="B700" t="s">
        <v>3627</v>
      </c>
      <c r="C700" s="1">
        <v>43817</v>
      </c>
      <c r="D700">
        <v>55548033</v>
      </c>
      <c r="E700">
        <v>95</v>
      </c>
      <c r="F700">
        <v>3</v>
      </c>
      <c r="G700" s="2">
        <v>50.48</v>
      </c>
      <c r="H700" s="2">
        <v>151.44</v>
      </c>
      <c r="I700" t="s">
        <v>3619</v>
      </c>
      <c r="J700" t="s">
        <v>3654</v>
      </c>
      <c r="K700" t="s">
        <v>3629</v>
      </c>
      <c r="L700">
        <v>5.59</v>
      </c>
      <c r="M700" t="s">
        <v>3622</v>
      </c>
      <c r="N700" t="s">
        <v>3626</v>
      </c>
      <c r="O700" t="s">
        <v>3642</v>
      </c>
      <c r="P700">
        <v>5</v>
      </c>
      <c r="Q700">
        <v>4</v>
      </c>
      <c r="R700" s="2">
        <v>151.44</v>
      </c>
    </row>
    <row r="701" spans="1:18">
      <c r="A701">
        <v>4502</v>
      </c>
      <c r="B701" t="s">
        <v>3627</v>
      </c>
      <c r="C701" s="1">
        <v>43818</v>
      </c>
      <c r="D701">
        <v>67057353</v>
      </c>
      <c r="E701">
        <v>4</v>
      </c>
      <c r="F701">
        <v>3</v>
      </c>
      <c r="G701" s="2">
        <v>32.43</v>
      </c>
      <c r="H701" s="2">
        <v>97.29</v>
      </c>
      <c r="I701" t="s">
        <v>3619</v>
      </c>
      <c r="J701" t="s">
        <v>3643</v>
      </c>
      <c r="K701" t="s">
        <v>3621</v>
      </c>
      <c r="L701">
        <v>4.67</v>
      </c>
      <c r="M701" t="s">
        <v>3622</v>
      </c>
      <c r="N701" t="s">
        <v>3623</v>
      </c>
      <c r="O701" t="s">
        <v>3642</v>
      </c>
      <c r="P701">
        <v>4</v>
      </c>
      <c r="Q701">
        <v>5</v>
      </c>
      <c r="R701" s="2">
        <v>97.29</v>
      </c>
    </row>
    <row r="702" spans="1:18">
      <c r="A702">
        <v>6141</v>
      </c>
      <c r="B702" t="s">
        <v>3627</v>
      </c>
      <c r="C702" s="1">
        <v>43819</v>
      </c>
      <c r="D702">
        <v>99356144</v>
      </c>
      <c r="E702">
        <v>63</v>
      </c>
      <c r="F702">
        <v>1</v>
      </c>
      <c r="G702" s="2">
        <v>57.12</v>
      </c>
      <c r="H702" s="2">
        <v>57.12</v>
      </c>
      <c r="I702" t="s">
        <v>3645</v>
      </c>
      <c r="J702" t="s">
        <v>3635</v>
      </c>
      <c r="K702" t="s">
        <v>3634</v>
      </c>
      <c r="L702">
        <v>5.81</v>
      </c>
      <c r="M702" t="s">
        <v>3622</v>
      </c>
      <c r="N702" t="s">
        <v>3626</v>
      </c>
      <c r="O702" t="s">
        <v>3646</v>
      </c>
      <c r="P702">
        <v>4</v>
      </c>
      <c r="Q702">
        <v>5</v>
      </c>
      <c r="R702" s="2">
        <v>0</v>
      </c>
    </row>
    <row r="703" spans="1:18">
      <c r="A703">
        <v>8921</v>
      </c>
      <c r="B703" t="s">
        <v>3627</v>
      </c>
      <c r="C703" s="1">
        <v>43819</v>
      </c>
      <c r="D703">
        <v>40768713</v>
      </c>
      <c r="E703">
        <v>88</v>
      </c>
      <c r="F703">
        <v>3</v>
      </c>
      <c r="G703" s="2">
        <v>40.950000000000003</v>
      </c>
      <c r="H703" s="2">
        <v>122.85</v>
      </c>
      <c r="I703" t="s">
        <v>3619</v>
      </c>
      <c r="J703" t="s">
        <v>3637</v>
      </c>
      <c r="K703" t="s">
        <v>3621</v>
      </c>
      <c r="L703">
        <v>7.14</v>
      </c>
      <c r="M703" t="s">
        <v>3631</v>
      </c>
      <c r="N703" t="s">
        <v>3632</v>
      </c>
      <c r="O703" t="s">
        <v>3624</v>
      </c>
      <c r="P703">
        <v>1</v>
      </c>
      <c r="Q703">
        <v>3</v>
      </c>
      <c r="R703" s="2">
        <v>122.85</v>
      </c>
    </row>
    <row r="704" spans="1:18">
      <c r="A704">
        <v>6891</v>
      </c>
      <c r="B704" t="s">
        <v>3627</v>
      </c>
      <c r="C704" s="1">
        <v>43820</v>
      </c>
      <c r="D704">
        <v>57176514</v>
      </c>
      <c r="E704">
        <v>14</v>
      </c>
      <c r="F704">
        <v>1</v>
      </c>
      <c r="G704" s="2">
        <v>89.76</v>
      </c>
      <c r="H704" s="2">
        <v>89.76</v>
      </c>
      <c r="I704" t="s">
        <v>3625</v>
      </c>
      <c r="J704" t="s">
        <v>3650</v>
      </c>
      <c r="K704" t="s">
        <v>3634</v>
      </c>
      <c r="L704">
        <v>9.15</v>
      </c>
      <c r="M704" t="s">
        <v>3622</v>
      </c>
      <c r="N704" t="s">
        <v>3626</v>
      </c>
      <c r="O704" t="s">
        <v>3624</v>
      </c>
      <c r="P704">
        <v>4</v>
      </c>
      <c r="Q704">
        <v>5</v>
      </c>
      <c r="R704" s="2">
        <v>0</v>
      </c>
    </row>
    <row r="705" spans="1:18">
      <c r="A705">
        <v>9566</v>
      </c>
      <c r="B705" t="s">
        <v>3627</v>
      </c>
      <c r="C705" s="1">
        <v>43820</v>
      </c>
      <c r="D705">
        <v>66378786</v>
      </c>
      <c r="E705">
        <v>24</v>
      </c>
      <c r="F705">
        <v>3</v>
      </c>
      <c r="G705" s="2">
        <v>99.58</v>
      </c>
      <c r="H705" s="2">
        <v>298.74</v>
      </c>
      <c r="I705" t="s">
        <v>3640</v>
      </c>
      <c r="J705" t="s">
        <v>3639</v>
      </c>
      <c r="K705" t="s">
        <v>3634</v>
      </c>
      <c r="L705">
        <v>2.39</v>
      </c>
      <c r="M705" t="s">
        <v>3622</v>
      </c>
      <c r="N705" t="s">
        <v>3623</v>
      </c>
      <c r="O705" t="s">
        <v>3624</v>
      </c>
      <c r="P705">
        <v>5</v>
      </c>
      <c r="Q705">
        <v>5</v>
      </c>
      <c r="R705" s="2">
        <v>0</v>
      </c>
    </row>
    <row r="706" spans="1:18">
      <c r="A706">
        <v>8985</v>
      </c>
      <c r="B706" t="s">
        <v>3618</v>
      </c>
      <c r="C706" s="1">
        <v>43821</v>
      </c>
      <c r="D706">
        <v>63998869</v>
      </c>
      <c r="E706">
        <v>79</v>
      </c>
      <c r="F706">
        <v>1</v>
      </c>
      <c r="G706" s="2">
        <v>33.28</v>
      </c>
      <c r="H706" s="2">
        <v>33.28</v>
      </c>
      <c r="I706" t="s">
        <v>3619</v>
      </c>
      <c r="J706" t="s">
        <v>3658</v>
      </c>
      <c r="K706" t="s">
        <v>3629</v>
      </c>
      <c r="L706">
        <v>8.9600000000000009</v>
      </c>
      <c r="M706" t="s">
        <v>3631</v>
      </c>
      <c r="N706" t="s">
        <v>3632</v>
      </c>
      <c r="O706" t="s">
        <v>3647</v>
      </c>
      <c r="P706">
        <v>5</v>
      </c>
      <c r="Q706">
        <v>4</v>
      </c>
      <c r="R706" s="2">
        <v>33.28</v>
      </c>
    </row>
    <row r="707" spans="1:18">
      <c r="A707">
        <v>9972</v>
      </c>
      <c r="B707" t="s">
        <v>3618</v>
      </c>
      <c r="C707" s="1">
        <v>43821</v>
      </c>
      <c r="D707">
        <v>38839897</v>
      </c>
      <c r="E707">
        <v>77</v>
      </c>
      <c r="F707">
        <v>1</v>
      </c>
      <c r="G707" s="2">
        <v>20.399999999999999</v>
      </c>
      <c r="H707" s="2">
        <v>20.399999999999999</v>
      </c>
      <c r="I707" t="s">
        <v>3619</v>
      </c>
      <c r="J707" t="s">
        <v>3656</v>
      </c>
      <c r="K707" t="s">
        <v>3621</v>
      </c>
      <c r="L707">
        <v>1.8</v>
      </c>
      <c r="M707" t="s">
        <v>3622</v>
      </c>
      <c r="N707" t="s">
        <v>3626</v>
      </c>
      <c r="O707" t="s">
        <v>3624</v>
      </c>
      <c r="P707">
        <v>4</v>
      </c>
      <c r="Q707">
        <v>5</v>
      </c>
      <c r="R707" s="2">
        <v>20.399999999999999</v>
      </c>
    </row>
    <row r="708" spans="1:18">
      <c r="A708">
        <v>2531</v>
      </c>
      <c r="B708" t="s">
        <v>3627</v>
      </c>
      <c r="C708" s="1">
        <v>43822</v>
      </c>
      <c r="D708">
        <v>82856739</v>
      </c>
      <c r="E708">
        <v>13</v>
      </c>
      <c r="F708">
        <v>1</v>
      </c>
      <c r="G708" s="2">
        <v>41.29</v>
      </c>
      <c r="H708" s="2">
        <v>41.29</v>
      </c>
      <c r="I708" t="s">
        <v>3625</v>
      </c>
      <c r="J708" t="s">
        <v>3658</v>
      </c>
      <c r="K708" t="s">
        <v>3634</v>
      </c>
      <c r="L708">
        <v>9.3000000000000007</v>
      </c>
      <c r="M708" t="s">
        <v>3631</v>
      </c>
      <c r="N708" t="s">
        <v>3632</v>
      </c>
      <c r="O708" t="s">
        <v>3647</v>
      </c>
      <c r="P708">
        <v>4</v>
      </c>
      <c r="Q708">
        <v>5</v>
      </c>
      <c r="R708" s="2">
        <v>0</v>
      </c>
    </row>
    <row r="709" spans="1:18">
      <c r="A709">
        <v>4781</v>
      </c>
      <c r="B709" t="s">
        <v>3618</v>
      </c>
      <c r="C709" s="1">
        <v>43822</v>
      </c>
      <c r="D709">
        <v>72038075</v>
      </c>
      <c r="E709">
        <v>65</v>
      </c>
      <c r="F709">
        <v>2</v>
      </c>
      <c r="G709" s="2">
        <v>38.950000000000003</v>
      </c>
      <c r="H709" s="2">
        <v>77.900000000000006</v>
      </c>
      <c r="I709" t="s">
        <v>3619</v>
      </c>
      <c r="J709" t="s">
        <v>3630</v>
      </c>
      <c r="K709" t="s">
        <v>3621</v>
      </c>
      <c r="L709">
        <v>9.82</v>
      </c>
      <c r="M709" t="s">
        <v>3622</v>
      </c>
      <c r="N709" t="s">
        <v>3626</v>
      </c>
      <c r="O709" t="s">
        <v>3624</v>
      </c>
      <c r="P709">
        <v>3</v>
      </c>
      <c r="Q709">
        <v>5</v>
      </c>
      <c r="R709" s="2">
        <v>77.900000000000006</v>
      </c>
    </row>
    <row r="710" spans="1:18">
      <c r="A710">
        <v>5653</v>
      </c>
      <c r="B710" t="s">
        <v>3627</v>
      </c>
      <c r="C710" s="1">
        <v>43822</v>
      </c>
      <c r="D710">
        <v>41679559</v>
      </c>
      <c r="E710">
        <v>38</v>
      </c>
      <c r="F710">
        <v>2</v>
      </c>
      <c r="G710" s="2">
        <v>26.03</v>
      </c>
      <c r="H710" s="2">
        <v>52.06</v>
      </c>
      <c r="I710" t="s">
        <v>3619</v>
      </c>
      <c r="J710" t="s">
        <v>3656</v>
      </c>
      <c r="K710" t="s">
        <v>3629</v>
      </c>
      <c r="L710">
        <v>1.78</v>
      </c>
      <c r="M710" t="s">
        <v>3622</v>
      </c>
      <c r="N710" t="s">
        <v>3623</v>
      </c>
      <c r="O710" t="s">
        <v>3624</v>
      </c>
      <c r="P710">
        <v>5</v>
      </c>
      <c r="Q710">
        <v>4</v>
      </c>
      <c r="R710" s="2">
        <v>52.06</v>
      </c>
    </row>
    <row r="711" spans="1:18">
      <c r="A711">
        <v>9882</v>
      </c>
      <c r="B711" t="s">
        <v>3627</v>
      </c>
      <c r="C711" s="1">
        <v>43823</v>
      </c>
      <c r="D711">
        <v>38906226</v>
      </c>
      <c r="E711">
        <v>9</v>
      </c>
      <c r="F711">
        <v>2</v>
      </c>
      <c r="G711" s="2">
        <v>73.83</v>
      </c>
      <c r="H711" s="2">
        <v>147.66</v>
      </c>
      <c r="I711" t="s">
        <v>3619</v>
      </c>
      <c r="J711" t="s">
        <v>3657</v>
      </c>
      <c r="K711" t="s">
        <v>3621</v>
      </c>
      <c r="L711">
        <v>1.45</v>
      </c>
      <c r="M711" t="s">
        <v>3631</v>
      </c>
      <c r="N711" t="s">
        <v>3632</v>
      </c>
      <c r="O711" t="s">
        <v>3647</v>
      </c>
      <c r="P711">
        <v>5</v>
      </c>
      <c r="Q711">
        <v>5</v>
      </c>
      <c r="R711" s="2">
        <v>147.66</v>
      </c>
    </row>
    <row r="712" spans="1:18">
      <c r="A712">
        <v>5444</v>
      </c>
      <c r="B712" t="s">
        <v>3618</v>
      </c>
      <c r="C712" s="1">
        <v>43823</v>
      </c>
      <c r="D712">
        <v>71758884</v>
      </c>
      <c r="E712">
        <v>48</v>
      </c>
      <c r="F712">
        <v>1</v>
      </c>
      <c r="G712" s="2">
        <v>31.26</v>
      </c>
      <c r="H712" s="2">
        <v>31.26</v>
      </c>
      <c r="I712" t="s">
        <v>3619</v>
      </c>
      <c r="J712" t="s">
        <v>3641</v>
      </c>
      <c r="K712" t="s">
        <v>3621</v>
      </c>
      <c r="L712">
        <v>2.91</v>
      </c>
      <c r="M712" t="s">
        <v>3631</v>
      </c>
      <c r="N712" t="s">
        <v>3638</v>
      </c>
      <c r="O712" t="s">
        <v>3624</v>
      </c>
      <c r="P712">
        <v>5</v>
      </c>
      <c r="Q712">
        <v>4</v>
      </c>
      <c r="R712" s="2">
        <v>31.26</v>
      </c>
    </row>
    <row r="713" spans="1:18">
      <c r="A713">
        <v>8036</v>
      </c>
      <c r="B713" t="s">
        <v>3627</v>
      </c>
      <c r="C713" s="1">
        <v>43823</v>
      </c>
      <c r="D713">
        <v>71267793</v>
      </c>
      <c r="E713">
        <v>10</v>
      </c>
      <c r="F713">
        <v>2</v>
      </c>
      <c r="G713" s="2">
        <v>19.34</v>
      </c>
      <c r="H713" s="2">
        <v>38.68</v>
      </c>
      <c r="I713" t="s">
        <v>3619</v>
      </c>
      <c r="J713" t="s">
        <v>3628</v>
      </c>
      <c r="K713" t="s">
        <v>3634</v>
      </c>
      <c r="L713">
        <v>4.13</v>
      </c>
      <c r="M713" t="s">
        <v>3622</v>
      </c>
      <c r="N713" t="s">
        <v>3623</v>
      </c>
      <c r="O713" t="s">
        <v>3624</v>
      </c>
      <c r="P713">
        <v>4</v>
      </c>
      <c r="Q713">
        <v>4</v>
      </c>
      <c r="R713" s="2">
        <v>38.68</v>
      </c>
    </row>
    <row r="714" spans="1:18">
      <c r="A714">
        <v>3790</v>
      </c>
      <c r="B714" t="s">
        <v>3627</v>
      </c>
      <c r="C714" s="1">
        <v>43824</v>
      </c>
      <c r="D714">
        <v>25888666</v>
      </c>
      <c r="E714">
        <v>3</v>
      </c>
      <c r="F714">
        <v>3</v>
      </c>
      <c r="G714" s="2">
        <v>97.19</v>
      </c>
      <c r="H714" s="2">
        <v>291.57</v>
      </c>
      <c r="I714" t="s">
        <v>3619</v>
      </c>
      <c r="J714" t="s">
        <v>3659</v>
      </c>
      <c r="K714" t="s">
        <v>3634</v>
      </c>
      <c r="L714">
        <v>0.86</v>
      </c>
      <c r="M714" t="s">
        <v>3622</v>
      </c>
      <c r="N714" t="s">
        <v>3626</v>
      </c>
      <c r="O714" t="s">
        <v>3624</v>
      </c>
      <c r="P714">
        <v>3</v>
      </c>
      <c r="Q714">
        <v>5</v>
      </c>
      <c r="R714" s="2">
        <v>291.57</v>
      </c>
    </row>
    <row r="715" spans="1:18">
      <c r="A715">
        <v>9347</v>
      </c>
      <c r="B715" t="s">
        <v>3618</v>
      </c>
      <c r="C715" s="1">
        <v>43824</v>
      </c>
      <c r="D715">
        <v>51451048</v>
      </c>
      <c r="E715">
        <v>68</v>
      </c>
      <c r="F715">
        <v>2</v>
      </c>
      <c r="G715" s="2">
        <v>32.68</v>
      </c>
      <c r="H715" s="2">
        <v>65.36</v>
      </c>
      <c r="I715" t="s">
        <v>3645</v>
      </c>
      <c r="J715" t="s">
        <v>3657</v>
      </c>
      <c r="K715" t="s">
        <v>3634</v>
      </c>
      <c r="L715">
        <v>7.71</v>
      </c>
      <c r="M715" t="s">
        <v>3631</v>
      </c>
      <c r="N715" t="s">
        <v>3632</v>
      </c>
      <c r="O715" t="s">
        <v>3624</v>
      </c>
      <c r="P715">
        <v>5</v>
      </c>
      <c r="Q715">
        <v>3</v>
      </c>
      <c r="R715" s="2">
        <v>0</v>
      </c>
    </row>
    <row r="716" spans="1:18">
      <c r="A716">
        <v>8622</v>
      </c>
      <c r="B716" t="s">
        <v>3627</v>
      </c>
      <c r="C716" s="1">
        <v>43825</v>
      </c>
      <c r="D716">
        <v>58527179</v>
      </c>
      <c r="E716">
        <v>17</v>
      </c>
      <c r="F716">
        <v>2</v>
      </c>
      <c r="G716" s="2">
        <v>18.86</v>
      </c>
      <c r="H716" s="2">
        <v>37.72</v>
      </c>
      <c r="I716" t="s">
        <v>3625</v>
      </c>
      <c r="J716" t="s">
        <v>3633</v>
      </c>
      <c r="K716" t="s">
        <v>3634</v>
      </c>
      <c r="L716">
        <v>1.79</v>
      </c>
      <c r="M716" t="s">
        <v>3622</v>
      </c>
      <c r="N716" t="s">
        <v>3623</v>
      </c>
      <c r="O716" t="s">
        <v>3624</v>
      </c>
      <c r="P716">
        <v>4</v>
      </c>
      <c r="Q716">
        <v>5</v>
      </c>
      <c r="R716" s="2">
        <v>0</v>
      </c>
    </row>
    <row r="717" spans="1:18">
      <c r="A717">
        <v>7086</v>
      </c>
      <c r="B717" t="s">
        <v>3627</v>
      </c>
      <c r="C717" s="1">
        <v>43825</v>
      </c>
      <c r="D717">
        <v>53463408</v>
      </c>
      <c r="E717">
        <v>23</v>
      </c>
      <c r="F717">
        <v>2</v>
      </c>
      <c r="G717" s="2">
        <v>95.72</v>
      </c>
      <c r="H717" s="2">
        <v>191.44</v>
      </c>
      <c r="I717" t="s">
        <v>3619</v>
      </c>
      <c r="J717" t="s">
        <v>3637</v>
      </c>
      <c r="K717" t="s">
        <v>3629</v>
      </c>
      <c r="L717">
        <v>0.56999999999999995</v>
      </c>
      <c r="M717" t="s">
        <v>3622</v>
      </c>
      <c r="N717" t="s">
        <v>3626</v>
      </c>
      <c r="O717" t="s">
        <v>3642</v>
      </c>
      <c r="P717">
        <v>2</v>
      </c>
      <c r="Q717">
        <v>3</v>
      </c>
      <c r="R717" s="2">
        <v>191.44</v>
      </c>
    </row>
    <row r="718" spans="1:18">
      <c r="A718">
        <v>6467</v>
      </c>
      <c r="B718" t="s">
        <v>3618</v>
      </c>
      <c r="C718" s="1">
        <v>43826</v>
      </c>
      <c r="D718">
        <v>29560134</v>
      </c>
      <c r="E718">
        <v>54</v>
      </c>
      <c r="F718">
        <v>2</v>
      </c>
      <c r="G718" s="2">
        <v>90.78</v>
      </c>
      <c r="H718" s="2">
        <v>181.56</v>
      </c>
      <c r="I718" t="s">
        <v>3619</v>
      </c>
      <c r="J718" t="s">
        <v>3643</v>
      </c>
      <c r="K718" t="s">
        <v>3621</v>
      </c>
      <c r="L718">
        <v>7.06</v>
      </c>
      <c r="M718" t="s">
        <v>3631</v>
      </c>
      <c r="N718" t="s">
        <v>3638</v>
      </c>
      <c r="O718" t="s">
        <v>3624</v>
      </c>
      <c r="P718">
        <v>2</v>
      </c>
      <c r="Q718">
        <v>5</v>
      </c>
      <c r="R718" s="2">
        <v>181.56</v>
      </c>
    </row>
    <row r="719" spans="1:18">
      <c r="A719">
        <v>8348</v>
      </c>
      <c r="B719" t="s">
        <v>3627</v>
      </c>
      <c r="C719" s="1">
        <v>43826</v>
      </c>
      <c r="D719">
        <v>35927505</v>
      </c>
      <c r="E719">
        <v>76</v>
      </c>
      <c r="F719">
        <v>3</v>
      </c>
      <c r="G719" s="2">
        <v>76.67</v>
      </c>
      <c r="H719" s="2">
        <v>230.01</v>
      </c>
      <c r="I719" t="s">
        <v>3619</v>
      </c>
      <c r="J719" t="s">
        <v>3628</v>
      </c>
      <c r="K719" t="s">
        <v>3634</v>
      </c>
      <c r="L719">
        <v>1.35</v>
      </c>
      <c r="M719" t="s">
        <v>3622</v>
      </c>
      <c r="N719" t="s">
        <v>3626</v>
      </c>
      <c r="O719" t="s">
        <v>3624</v>
      </c>
      <c r="P719">
        <v>3</v>
      </c>
      <c r="Q719">
        <v>3</v>
      </c>
      <c r="R719" s="2">
        <v>230.01</v>
      </c>
    </row>
    <row r="720" spans="1:18">
      <c r="A720">
        <v>8864</v>
      </c>
      <c r="B720" t="s">
        <v>3618</v>
      </c>
      <c r="C720" s="1">
        <v>43826</v>
      </c>
      <c r="D720">
        <v>44424757</v>
      </c>
      <c r="E720">
        <v>37</v>
      </c>
      <c r="F720">
        <v>1</v>
      </c>
      <c r="G720" s="2">
        <v>11.5</v>
      </c>
      <c r="H720" s="2">
        <v>11.5</v>
      </c>
      <c r="I720" t="s">
        <v>3619</v>
      </c>
      <c r="J720" t="s">
        <v>3662</v>
      </c>
      <c r="K720" t="s">
        <v>3621</v>
      </c>
      <c r="L720">
        <v>3.21</v>
      </c>
      <c r="M720" t="s">
        <v>3622</v>
      </c>
      <c r="N720" t="s">
        <v>3626</v>
      </c>
      <c r="O720" t="s">
        <v>3624</v>
      </c>
      <c r="P720">
        <v>4</v>
      </c>
      <c r="Q720">
        <v>5</v>
      </c>
      <c r="R720" s="2">
        <v>11.5</v>
      </c>
    </row>
    <row r="721" spans="1:18">
      <c r="A721">
        <v>7590</v>
      </c>
      <c r="B721" t="s">
        <v>3627</v>
      </c>
      <c r="C721" s="1">
        <v>43827</v>
      </c>
      <c r="D721">
        <v>31255092</v>
      </c>
      <c r="E721">
        <v>72</v>
      </c>
      <c r="F721">
        <v>3</v>
      </c>
      <c r="G721" s="2">
        <v>3.55</v>
      </c>
      <c r="H721" s="2">
        <v>10.65</v>
      </c>
      <c r="I721" t="s">
        <v>3619</v>
      </c>
      <c r="J721" t="s">
        <v>3659</v>
      </c>
      <c r="K721" t="s">
        <v>3634</v>
      </c>
      <c r="L721">
        <v>0.61</v>
      </c>
      <c r="M721" t="s">
        <v>3631</v>
      </c>
      <c r="N721" t="s">
        <v>3632</v>
      </c>
      <c r="O721" t="s">
        <v>3624</v>
      </c>
      <c r="P721">
        <v>2</v>
      </c>
      <c r="Q721">
        <v>5</v>
      </c>
      <c r="R721" s="2">
        <v>10.65</v>
      </c>
    </row>
    <row r="722" spans="1:18">
      <c r="A722">
        <v>4967</v>
      </c>
      <c r="B722" t="s">
        <v>3627</v>
      </c>
      <c r="C722" s="1">
        <v>43827</v>
      </c>
      <c r="D722">
        <v>43801349</v>
      </c>
      <c r="E722">
        <v>98</v>
      </c>
      <c r="F722">
        <v>2</v>
      </c>
      <c r="G722" s="2">
        <v>85.04</v>
      </c>
      <c r="H722" s="2">
        <v>170.08</v>
      </c>
      <c r="I722" t="s">
        <v>3619</v>
      </c>
      <c r="J722" t="s">
        <v>3644</v>
      </c>
      <c r="K722" t="s">
        <v>3629</v>
      </c>
      <c r="L722">
        <v>8.6199999999999992</v>
      </c>
      <c r="M722" t="s">
        <v>3631</v>
      </c>
      <c r="N722" t="s">
        <v>3632</v>
      </c>
      <c r="O722" t="s">
        <v>3624</v>
      </c>
      <c r="P722">
        <v>4</v>
      </c>
      <c r="Q722">
        <v>4</v>
      </c>
      <c r="R722" s="2">
        <v>170.08</v>
      </c>
    </row>
    <row r="723" spans="1:18">
      <c r="A723">
        <v>1755</v>
      </c>
      <c r="B723" t="s">
        <v>3627</v>
      </c>
      <c r="C723" s="1">
        <v>43827</v>
      </c>
      <c r="D723">
        <v>19221636</v>
      </c>
      <c r="E723">
        <v>12</v>
      </c>
      <c r="F723">
        <v>2</v>
      </c>
      <c r="G723" s="2">
        <v>86.11</v>
      </c>
      <c r="H723" s="2">
        <v>172.22</v>
      </c>
      <c r="I723" t="s">
        <v>3625</v>
      </c>
      <c r="J723" t="s">
        <v>3628</v>
      </c>
      <c r="K723" t="s">
        <v>3621</v>
      </c>
      <c r="L723">
        <v>0.75</v>
      </c>
      <c r="M723" t="s">
        <v>3631</v>
      </c>
      <c r="N723" t="s">
        <v>3638</v>
      </c>
      <c r="O723" t="s">
        <v>3647</v>
      </c>
      <c r="P723">
        <v>3</v>
      </c>
      <c r="Q723">
        <v>4</v>
      </c>
      <c r="R723" s="2">
        <v>0</v>
      </c>
    </row>
    <row r="724" spans="1:18">
      <c r="A724">
        <v>2933</v>
      </c>
      <c r="B724" t="s">
        <v>3618</v>
      </c>
      <c r="C724" s="1">
        <v>43828</v>
      </c>
      <c r="D724">
        <v>30266440</v>
      </c>
      <c r="E724">
        <v>86</v>
      </c>
      <c r="F724">
        <v>1</v>
      </c>
      <c r="G724" s="2">
        <v>93.47</v>
      </c>
      <c r="H724" s="2">
        <v>93.47</v>
      </c>
      <c r="I724" t="s">
        <v>3625</v>
      </c>
      <c r="J724" t="s">
        <v>3661</v>
      </c>
      <c r="K724" t="s">
        <v>3621</v>
      </c>
      <c r="L724">
        <v>6.65</v>
      </c>
      <c r="M724" t="s">
        <v>3622</v>
      </c>
      <c r="N724" t="s">
        <v>3623</v>
      </c>
      <c r="O724" t="s">
        <v>3624</v>
      </c>
      <c r="P724">
        <v>5</v>
      </c>
      <c r="Q724">
        <v>5</v>
      </c>
      <c r="R724" s="2">
        <v>0</v>
      </c>
    </row>
    <row r="725" spans="1:18">
      <c r="A725">
        <v>4378</v>
      </c>
      <c r="B725" t="s">
        <v>3627</v>
      </c>
      <c r="C725" s="1">
        <v>43829</v>
      </c>
      <c r="D725">
        <v>37148475</v>
      </c>
      <c r="E725">
        <v>74</v>
      </c>
      <c r="F725">
        <v>2</v>
      </c>
      <c r="G725" s="2">
        <v>33.51</v>
      </c>
      <c r="H725" s="2">
        <v>67.02</v>
      </c>
      <c r="I725" t="s">
        <v>3619</v>
      </c>
      <c r="J725" t="s">
        <v>3633</v>
      </c>
      <c r="K725" t="s">
        <v>3634</v>
      </c>
      <c r="L725">
        <v>7.56</v>
      </c>
      <c r="M725" t="s">
        <v>3622</v>
      </c>
      <c r="N725" t="s">
        <v>3623</v>
      </c>
      <c r="O725" t="s">
        <v>3624</v>
      </c>
      <c r="P725">
        <v>2</v>
      </c>
      <c r="Q725">
        <v>4</v>
      </c>
      <c r="R725" s="2">
        <v>67.02</v>
      </c>
    </row>
    <row r="726" spans="1:18">
      <c r="A726">
        <v>5772</v>
      </c>
      <c r="B726" t="s">
        <v>3627</v>
      </c>
      <c r="C726" s="1">
        <v>43829</v>
      </c>
      <c r="D726">
        <v>65681688</v>
      </c>
      <c r="E726">
        <v>36</v>
      </c>
      <c r="F726">
        <v>3</v>
      </c>
      <c r="G726" s="2">
        <v>48.16</v>
      </c>
      <c r="H726" s="2">
        <v>144.47999999999999</v>
      </c>
      <c r="I726" t="s">
        <v>3619</v>
      </c>
      <c r="J726" t="s">
        <v>3633</v>
      </c>
      <c r="K726" t="s">
        <v>3621</v>
      </c>
      <c r="L726">
        <v>3.08</v>
      </c>
      <c r="M726" t="s">
        <v>3622</v>
      </c>
      <c r="N726" t="s">
        <v>3623</v>
      </c>
      <c r="O726" t="s">
        <v>3624</v>
      </c>
      <c r="P726">
        <v>5</v>
      </c>
      <c r="Q726">
        <v>5</v>
      </c>
      <c r="R726" s="2">
        <v>144.47999999999999</v>
      </c>
    </row>
    <row r="727" spans="1:18">
      <c r="A727">
        <v>2352</v>
      </c>
      <c r="B727" t="s">
        <v>3627</v>
      </c>
      <c r="C727" s="1">
        <v>43830</v>
      </c>
      <c r="D727">
        <v>68621360</v>
      </c>
      <c r="E727">
        <v>31</v>
      </c>
      <c r="F727">
        <v>2</v>
      </c>
      <c r="G727" s="2">
        <v>43.5</v>
      </c>
      <c r="H727" s="2">
        <v>87</v>
      </c>
      <c r="I727" t="s">
        <v>3619</v>
      </c>
      <c r="J727" t="s">
        <v>3650</v>
      </c>
      <c r="K727" t="s">
        <v>3621</v>
      </c>
      <c r="L727">
        <v>9.58</v>
      </c>
      <c r="M727" t="s">
        <v>3631</v>
      </c>
      <c r="N727" t="s">
        <v>3638</v>
      </c>
      <c r="O727" t="s">
        <v>3647</v>
      </c>
      <c r="P727">
        <v>3</v>
      </c>
      <c r="Q727">
        <v>5</v>
      </c>
      <c r="R727" s="2">
        <v>87</v>
      </c>
    </row>
    <row r="728" spans="1:18">
      <c r="A728">
        <v>5874</v>
      </c>
      <c r="B728" t="s">
        <v>3618</v>
      </c>
      <c r="C728" s="1">
        <v>43830</v>
      </c>
      <c r="D728">
        <v>24010655</v>
      </c>
      <c r="E728">
        <v>12</v>
      </c>
      <c r="F728">
        <v>2</v>
      </c>
      <c r="G728" s="2">
        <v>86.11</v>
      </c>
      <c r="H728" s="2">
        <v>172.22</v>
      </c>
      <c r="I728" t="s">
        <v>3625</v>
      </c>
      <c r="J728" t="s">
        <v>3628</v>
      </c>
      <c r="K728" t="s">
        <v>3634</v>
      </c>
      <c r="L728">
        <v>1.87</v>
      </c>
      <c r="M728" t="s">
        <v>3631</v>
      </c>
      <c r="N728" t="s">
        <v>3632</v>
      </c>
      <c r="O728" t="s">
        <v>3647</v>
      </c>
      <c r="P728">
        <v>3</v>
      </c>
      <c r="Q728">
        <v>5</v>
      </c>
      <c r="R728" s="2">
        <v>0</v>
      </c>
    </row>
    <row r="729" spans="1:18">
      <c r="A729">
        <v>8604</v>
      </c>
      <c r="B729" t="s">
        <v>3618</v>
      </c>
      <c r="C729" s="1">
        <v>43831</v>
      </c>
      <c r="D729">
        <v>69683975</v>
      </c>
      <c r="E729">
        <v>49</v>
      </c>
      <c r="F729">
        <v>1</v>
      </c>
      <c r="G729" s="2">
        <v>99.72</v>
      </c>
      <c r="H729" s="2">
        <v>99.72</v>
      </c>
      <c r="I729" t="s">
        <v>3619</v>
      </c>
      <c r="J729" t="s">
        <v>3663</v>
      </c>
      <c r="K729" t="s">
        <v>3634</v>
      </c>
      <c r="L729">
        <v>6.38</v>
      </c>
      <c r="M729" t="s">
        <v>3622</v>
      </c>
      <c r="N729" t="s">
        <v>3623</v>
      </c>
      <c r="O729" t="s">
        <v>3624</v>
      </c>
      <c r="P729">
        <v>3</v>
      </c>
      <c r="Q729">
        <v>5</v>
      </c>
      <c r="R729" s="2">
        <v>99.72</v>
      </c>
    </row>
    <row r="730" spans="1:18">
      <c r="A730">
        <v>2828</v>
      </c>
      <c r="B730" t="s">
        <v>3627</v>
      </c>
      <c r="C730" s="1">
        <v>43832</v>
      </c>
      <c r="D730">
        <v>27661298</v>
      </c>
      <c r="E730">
        <v>35</v>
      </c>
      <c r="F730">
        <v>3</v>
      </c>
      <c r="G730" s="2">
        <v>78.78</v>
      </c>
      <c r="H730" s="2">
        <v>236.34</v>
      </c>
      <c r="I730" t="s">
        <v>3619</v>
      </c>
      <c r="J730" t="s">
        <v>3643</v>
      </c>
      <c r="K730" t="s">
        <v>3634</v>
      </c>
      <c r="L730">
        <v>4.8499999999999996</v>
      </c>
      <c r="M730" t="s">
        <v>3622</v>
      </c>
      <c r="N730" t="s">
        <v>3626</v>
      </c>
      <c r="O730" t="s">
        <v>3624</v>
      </c>
      <c r="P730">
        <v>4</v>
      </c>
      <c r="Q730">
        <v>5</v>
      </c>
      <c r="R730" s="2">
        <v>236.34</v>
      </c>
    </row>
    <row r="731" spans="1:18">
      <c r="A731">
        <v>1211</v>
      </c>
      <c r="B731" t="s">
        <v>3627</v>
      </c>
      <c r="C731" s="1">
        <v>43832</v>
      </c>
      <c r="D731">
        <v>46405395</v>
      </c>
      <c r="E731">
        <v>56</v>
      </c>
      <c r="F731">
        <v>1</v>
      </c>
      <c r="G731" s="2">
        <v>87.34</v>
      </c>
      <c r="H731" s="2">
        <v>87.34</v>
      </c>
      <c r="I731" t="s">
        <v>3619</v>
      </c>
      <c r="J731" t="s">
        <v>3650</v>
      </c>
      <c r="K731" t="s">
        <v>3634</v>
      </c>
      <c r="L731">
        <v>8.08</v>
      </c>
      <c r="M731" t="s">
        <v>3622</v>
      </c>
      <c r="N731" t="s">
        <v>3626</v>
      </c>
      <c r="O731" t="s">
        <v>3646</v>
      </c>
      <c r="P731">
        <v>5</v>
      </c>
      <c r="Q731">
        <v>4</v>
      </c>
      <c r="R731" s="2">
        <v>87.34</v>
      </c>
    </row>
    <row r="732" spans="1:18">
      <c r="A732">
        <v>6110</v>
      </c>
      <c r="B732" t="s">
        <v>3618</v>
      </c>
      <c r="C732" s="1">
        <v>43832</v>
      </c>
      <c r="D732">
        <v>61210524</v>
      </c>
      <c r="E732">
        <v>85</v>
      </c>
      <c r="F732">
        <v>1</v>
      </c>
      <c r="G732" s="2">
        <v>68.31</v>
      </c>
      <c r="H732" s="2">
        <v>68.31</v>
      </c>
      <c r="I732" t="s">
        <v>3645</v>
      </c>
      <c r="J732" t="s">
        <v>3661</v>
      </c>
      <c r="K732" t="s">
        <v>3634</v>
      </c>
      <c r="L732">
        <v>8.69</v>
      </c>
      <c r="M732" t="s">
        <v>3622</v>
      </c>
      <c r="N732" t="s">
        <v>3623</v>
      </c>
      <c r="O732" t="s">
        <v>3624</v>
      </c>
      <c r="P732">
        <v>5</v>
      </c>
      <c r="Q732">
        <v>5</v>
      </c>
      <c r="R732" s="2">
        <v>0</v>
      </c>
    </row>
    <row r="733" spans="1:18">
      <c r="A733">
        <v>9709</v>
      </c>
      <c r="B733" t="s">
        <v>3618</v>
      </c>
      <c r="C733" s="1">
        <v>43832</v>
      </c>
      <c r="D733">
        <v>89290761</v>
      </c>
      <c r="E733">
        <v>44</v>
      </c>
      <c r="F733">
        <v>3</v>
      </c>
      <c r="G733" s="2">
        <v>52.78</v>
      </c>
      <c r="H733" s="2">
        <v>158.34</v>
      </c>
      <c r="I733" t="s">
        <v>3619</v>
      </c>
      <c r="J733" t="s">
        <v>3639</v>
      </c>
      <c r="K733" t="s">
        <v>3629</v>
      </c>
      <c r="L733">
        <v>6.82</v>
      </c>
      <c r="M733" t="s">
        <v>3631</v>
      </c>
      <c r="N733" t="s">
        <v>3632</v>
      </c>
      <c r="O733" t="s">
        <v>3624</v>
      </c>
      <c r="P733">
        <v>5</v>
      </c>
      <c r="Q733">
        <v>5</v>
      </c>
      <c r="R733" s="2">
        <v>158.34</v>
      </c>
    </row>
    <row r="734" spans="1:18">
      <c r="A734">
        <v>7043</v>
      </c>
      <c r="B734" t="s">
        <v>3618</v>
      </c>
      <c r="C734" s="1">
        <v>43833</v>
      </c>
      <c r="D734">
        <v>11315383</v>
      </c>
      <c r="E734">
        <v>29</v>
      </c>
      <c r="F734">
        <v>1</v>
      </c>
      <c r="G734" s="2">
        <v>1.91</v>
      </c>
      <c r="H734" s="2">
        <v>1.91</v>
      </c>
      <c r="I734" t="s">
        <v>3619</v>
      </c>
      <c r="J734" t="s">
        <v>3650</v>
      </c>
      <c r="K734" t="s">
        <v>3621</v>
      </c>
      <c r="L734">
        <v>0.73</v>
      </c>
      <c r="M734" t="s">
        <v>3622</v>
      </c>
      <c r="N734" t="s">
        <v>3623</v>
      </c>
      <c r="O734" t="s">
        <v>3624</v>
      </c>
      <c r="P734">
        <v>3</v>
      </c>
      <c r="Q734">
        <v>5</v>
      </c>
      <c r="R734" s="2">
        <v>1.91</v>
      </c>
    </row>
    <row r="735" spans="1:18">
      <c r="A735">
        <v>3229</v>
      </c>
      <c r="B735" t="s">
        <v>3627</v>
      </c>
      <c r="C735" s="1">
        <v>43834</v>
      </c>
      <c r="D735">
        <v>64826255</v>
      </c>
      <c r="E735">
        <v>56</v>
      </c>
      <c r="F735">
        <v>3</v>
      </c>
      <c r="G735" s="2">
        <v>87.34</v>
      </c>
      <c r="H735" s="2">
        <v>262.02</v>
      </c>
      <c r="I735" t="s">
        <v>3619</v>
      </c>
      <c r="J735" t="s">
        <v>3665</v>
      </c>
      <c r="K735" t="s">
        <v>3634</v>
      </c>
      <c r="L735">
        <v>8.64</v>
      </c>
      <c r="M735" t="s">
        <v>3622</v>
      </c>
      <c r="N735" t="s">
        <v>3623</v>
      </c>
      <c r="O735" t="s">
        <v>3624</v>
      </c>
      <c r="P735">
        <v>5</v>
      </c>
      <c r="Q735">
        <v>5</v>
      </c>
      <c r="R735" s="2">
        <v>262.02</v>
      </c>
    </row>
    <row r="736" spans="1:18">
      <c r="A736">
        <v>1670</v>
      </c>
      <c r="B736" t="s">
        <v>3627</v>
      </c>
      <c r="C736" s="1">
        <v>43834</v>
      </c>
      <c r="D736">
        <v>83051527</v>
      </c>
      <c r="E736">
        <v>7</v>
      </c>
      <c r="F736">
        <v>3</v>
      </c>
      <c r="G736" s="2">
        <v>59.68</v>
      </c>
      <c r="H736" s="2">
        <v>179.04</v>
      </c>
      <c r="I736" t="s">
        <v>3619</v>
      </c>
      <c r="J736" t="s">
        <v>3636</v>
      </c>
      <c r="K736" t="s">
        <v>3634</v>
      </c>
      <c r="L736">
        <v>4.5</v>
      </c>
      <c r="M736" t="s">
        <v>3622</v>
      </c>
      <c r="N736" t="s">
        <v>3623</v>
      </c>
      <c r="O736" t="s">
        <v>3624</v>
      </c>
      <c r="P736">
        <v>3</v>
      </c>
      <c r="Q736">
        <v>4</v>
      </c>
      <c r="R736" s="2">
        <v>179.04</v>
      </c>
    </row>
    <row r="737" spans="1:18">
      <c r="A737">
        <v>3276</v>
      </c>
      <c r="B737" t="s">
        <v>3618</v>
      </c>
      <c r="C737" s="1">
        <v>43834</v>
      </c>
      <c r="D737">
        <v>95716379</v>
      </c>
      <c r="E737">
        <v>55</v>
      </c>
      <c r="F737">
        <v>2</v>
      </c>
      <c r="G737" s="2">
        <v>73.53</v>
      </c>
      <c r="H737" s="2">
        <v>147.06</v>
      </c>
      <c r="I737" t="s">
        <v>3645</v>
      </c>
      <c r="J737" t="s">
        <v>3663</v>
      </c>
      <c r="K737" t="s">
        <v>3634</v>
      </c>
      <c r="L737">
        <v>7.62</v>
      </c>
      <c r="M737" t="s">
        <v>3622</v>
      </c>
      <c r="N737" t="s">
        <v>3626</v>
      </c>
      <c r="O737" t="s">
        <v>3624</v>
      </c>
      <c r="P737">
        <v>2</v>
      </c>
      <c r="Q737">
        <v>5</v>
      </c>
      <c r="R737" s="2">
        <v>0</v>
      </c>
    </row>
    <row r="738" spans="1:18">
      <c r="A738">
        <v>6134</v>
      </c>
      <c r="B738" t="s">
        <v>3627</v>
      </c>
      <c r="C738" s="1">
        <v>43834</v>
      </c>
      <c r="D738">
        <v>56818602</v>
      </c>
      <c r="E738">
        <v>39</v>
      </c>
      <c r="F738">
        <v>1</v>
      </c>
      <c r="G738" s="2">
        <v>41.61</v>
      </c>
      <c r="H738" s="2">
        <v>41.61</v>
      </c>
      <c r="I738" t="s">
        <v>3625</v>
      </c>
      <c r="J738" t="s">
        <v>3665</v>
      </c>
      <c r="K738" t="s">
        <v>3634</v>
      </c>
      <c r="L738">
        <v>3.4</v>
      </c>
      <c r="M738" t="s">
        <v>3622</v>
      </c>
      <c r="N738" t="s">
        <v>3623</v>
      </c>
      <c r="O738" t="s">
        <v>3624</v>
      </c>
      <c r="P738">
        <v>4</v>
      </c>
      <c r="Q738">
        <v>5</v>
      </c>
      <c r="R738" s="2">
        <v>0</v>
      </c>
    </row>
    <row r="739" spans="1:18">
      <c r="A739">
        <v>8939</v>
      </c>
      <c r="B739" t="s">
        <v>3618</v>
      </c>
      <c r="C739" s="1">
        <v>43835</v>
      </c>
      <c r="D739">
        <v>58457898</v>
      </c>
      <c r="E739">
        <v>59</v>
      </c>
      <c r="F739">
        <v>3</v>
      </c>
      <c r="G739" s="2">
        <v>79.569999999999993</v>
      </c>
      <c r="H739" s="2">
        <v>238.71</v>
      </c>
      <c r="I739" t="s">
        <v>3619</v>
      </c>
      <c r="J739" t="s">
        <v>3660</v>
      </c>
      <c r="K739" t="s">
        <v>3621</v>
      </c>
      <c r="L739">
        <v>2.4300000000000002</v>
      </c>
      <c r="M739" t="s">
        <v>3631</v>
      </c>
      <c r="N739" t="s">
        <v>3632</v>
      </c>
      <c r="O739" t="s">
        <v>3624</v>
      </c>
      <c r="P739">
        <v>5</v>
      </c>
      <c r="Q739">
        <v>5</v>
      </c>
      <c r="R739" s="2">
        <v>238.71</v>
      </c>
    </row>
    <row r="740" spans="1:18">
      <c r="A740">
        <v>8958</v>
      </c>
      <c r="B740" t="s">
        <v>3627</v>
      </c>
      <c r="C740" s="1">
        <v>43836</v>
      </c>
      <c r="D740">
        <v>91779378</v>
      </c>
      <c r="E740">
        <v>80</v>
      </c>
      <c r="F740">
        <v>2</v>
      </c>
      <c r="G740" s="2">
        <v>77.64</v>
      </c>
      <c r="H740" s="2">
        <v>155.28</v>
      </c>
      <c r="I740" t="s">
        <v>3640</v>
      </c>
      <c r="J740" t="s">
        <v>3639</v>
      </c>
      <c r="K740" t="s">
        <v>3621</v>
      </c>
      <c r="L740">
        <v>7.28</v>
      </c>
      <c r="M740" t="s">
        <v>3622</v>
      </c>
      <c r="N740" t="s">
        <v>3626</v>
      </c>
      <c r="O740" t="s">
        <v>3624</v>
      </c>
      <c r="P740">
        <v>4</v>
      </c>
      <c r="Q740">
        <v>3</v>
      </c>
      <c r="R740" s="2">
        <v>0</v>
      </c>
    </row>
    <row r="741" spans="1:18">
      <c r="A741">
        <v>2737</v>
      </c>
      <c r="B741" t="s">
        <v>3627</v>
      </c>
      <c r="C741" s="1">
        <v>43836</v>
      </c>
      <c r="D741">
        <v>67544836</v>
      </c>
      <c r="E741">
        <v>2</v>
      </c>
      <c r="F741">
        <v>3</v>
      </c>
      <c r="G741" s="2">
        <v>33.11</v>
      </c>
      <c r="H741" s="2">
        <v>99.33</v>
      </c>
      <c r="I741" t="s">
        <v>3640</v>
      </c>
      <c r="J741" t="s">
        <v>3658</v>
      </c>
      <c r="K741" t="s">
        <v>3621</v>
      </c>
      <c r="L741">
        <v>6.23</v>
      </c>
      <c r="M741" t="s">
        <v>3622</v>
      </c>
      <c r="N741" t="s">
        <v>3623</v>
      </c>
      <c r="O741" t="s">
        <v>3624</v>
      </c>
      <c r="P741">
        <v>4</v>
      </c>
      <c r="Q741">
        <v>5</v>
      </c>
      <c r="R741" s="2">
        <v>0</v>
      </c>
    </row>
    <row r="742" spans="1:18">
      <c r="A742">
        <v>1819</v>
      </c>
      <c r="B742" t="s">
        <v>3627</v>
      </c>
      <c r="C742" s="1">
        <v>43837</v>
      </c>
      <c r="D742">
        <v>58308257</v>
      </c>
      <c r="E742">
        <v>23</v>
      </c>
      <c r="F742">
        <v>1</v>
      </c>
      <c r="G742" s="2">
        <v>95.72</v>
      </c>
      <c r="H742" s="2">
        <v>95.72</v>
      </c>
      <c r="I742" t="s">
        <v>3619</v>
      </c>
      <c r="J742" t="s">
        <v>3656</v>
      </c>
      <c r="K742" t="s">
        <v>3621</v>
      </c>
      <c r="L742">
        <v>7.89</v>
      </c>
      <c r="M742" t="s">
        <v>3622</v>
      </c>
      <c r="N742" t="s">
        <v>3623</v>
      </c>
      <c r="O742" t="s">
        <v>3642</v>
      </c>
      <c r="P742">
        <v>4</v>
      </c>
      <c r="Q742">
        <v>4</v>
      </c>
      <c r="R742" s="2">
        <v>95.72</v>
      </c>
    </row>
    <row r="743" spans="1:18">
      <c r="A743">
        <v>2955</v>
      </c>
      <c r="B743" t="s">
        <v>3627</v>
      </c>
      <c r="C743" s="1">
        <v>43837</v>
      </c>
      <c r="D743">
        <v>65119561</v>
      </c>
      <c r="E743">
        <v>72</v>
      </c>
      <c r="F743">
        <v>3</v>
      </c>
      <c r="G743" s="2">
        <v>3.55</v>
      </c>
      <c r="H743" s="2">
        <v>10.65</v>
      </c>
      <c r="I743" t="s">
        <v>3619</v>
      </c>
      <c r="J743" t="s">
        <v>3641</v>
      </c>
      <c r="K743" t="s">
        <v>3634</v>
      </c>
      <c r="L743">
        <v>1.39</v>
      </c>
      <c r="M743" t="s">
        <v>3631</v>
      </c>
      <c r="N743" t="s">
        <v>3632</v>
      </c>
      <c r="O743" t="s">
        <v>3647</v>
      </c>
      <c r="P743">
        <v>4</v>
      </c>
      <c r="Q743">
        <v>5</v>
      </c>
      <c r="R743" s="2">
        <v>10.65</v>
      </c>
    </row>
    <row r="744" spans="1:18">
      <c r="A744">
        <v>9411</v>
      </c>
      <c r="B744" t="s">
        <v>3618</v>
      </c>
      <c r="C744" s="1">
        <v>43838</v>
      </c>
      <c r="D744">
        <v>68265947</v>
      </c>
      <c r="E744">
        <v>60</v>
      </c>
      <c r="F744">
        <v>2</v>
      </c>
      <c r="G744" s="2">
        <v>91.28</v>
      </c>
      <c r="H744" s="2">
        <v>182.56</v>
      </c>
      <c r="I744" t="s">
        <v>3625</v>
      </c>
      <c r="J744" t="s">
        <v>3633</v>
      </c>
      <c r="K744" t="s">
        <v>3621</v>
      </c>
      <c r="L744">
        <v>7.2</v>
      </c>
      <c r="M744" t="s">
        <v>3622</v>
      </c>
      <c r="N744" t="s">
        <v>3626</v>
      </c>
      <c r="O744" t="s">
        <v>3624</v>
      </c>
      <c r="P744">
        <v>5</v>
      </c>
      <c r="Q744">
        <v>4</v>
      </c>
      <c r="R744" s="2">
        <v>0</v>
      </c>
    </row>
    <row r="745" spans="1:18">
      <c r="A745">
        <v>7696</v>
      </c>
      <c r="B745" t="s">
        <v>3618</v>
      </c>
      <c r="C745" s="1">
        <v>43839</v>
      </c>
      <c r="D745">
        <v>48524538</v>
      </c>
      <c r="E745">
        <v>79</v>
      </c>
      <c r="F745">
        <v>3</v>
      </c>
      <c r="G745" s="2">
        <v>33.28</v>
      </c>
      <c r="H745" s="2">
        <v>99.84</v>
      </c>
      <c r="I745" t="s">
        <v>3619</v>
      </c>
      <c r="J745" t="s">
        <v>3663</v>
      </c>
      <c r="K745" t="s">
        <v>3634</v>
      </c>
      <c r="L745">
        <v>3.2</v>
      </c>
      <c r="M745" t="s">
        <v>3622</v>
      </c>
      <c r="N745" t="s">
        <v>3623</v>
      </c>
      <c r="O745" t="s">
        <v>3624</v>
      </c>
      <c r="P745">
        <v>3</v>
      </c>
      <c r="Q745">
        <v>4</v>
      </c>
      <c r="R745" s="2">
        <v>99.84</v>
      </c>
    </row>
    <row r="746" spans="1:18">
      <c r="A746">
        <v>2532</v>
      </c>
      <c r="B746" t="s">
        <v>3618</v>
      </c>
      <c r="C746" s="1">
        <v>43839</v>
      </c>
      <c r="D746">
        <v>31143610</v>
      </c>
      <c r="E746">
        <v>75</v>
      </c>
      <c r="F746">
        <v>1</v>
      </c>
      <c r="G746" s="2">
        <v>32.340000000000003</v>
      </c>
      <c r="H746" s="2">
        <v>32.340000000000003</v>
      </c>
      <c r="I746" t="s">
        <v>3619</v>
      </c>
      <c r="J746" t="s">
        <v>3628</v>
      </c>
      <c r="K746" t="s">
        <v>3634</v>
      </c>
      <c r="L746">
        <v>9.1199999999999992</v>
      </c>
      <c r="M746" t="s">
        <v>3622</v>
      </c>
      <c r="N746" t="s">
        <v>3626</v>
      </c>
      <c r="O746" t="s">
        <v>3646</v>
      </c>
      <c r="P746">
        <v>4</v>
      </c>
      <c r="Q746">
        <v>3</v>
      </c>
      <c r="R746" s="2">
        <v>32.340000000000003</v>
      </c>
    </row>
    <row r="747" spans="1:18">
      <c r="A747">
        <v>7749</v>
      </c>
      <c r="B747" t="s">
        <v>3627</v>
      </c>
      <c r="C747" s="1">
        <v>43839</v>
      </c>
      <c r="D747">
        <v>25695737</v>
      </c>
      <c r="E747">
        <v>65</v>
      </c>
      <c r="F747">
        <v>2</v>
      </c>
      <c r="G747" s="2">
        <v>38.950000000000003</v>
      </c>
      <c r="H747" s="2">
        <v>77.900000000000006</v>
      </c>
      <c r="I747" t="s">
        <v>3619</v>
      </c>
      <c r="J747" t="s">
        <v>3644</v>
      </c>
      <c r="K747" t="s">
        <v>3634</v>
      </c>
      <c r="L747">
        <v>5.15</v>
      </c>
      <c r="M747" t="s">
        <v>3631</v>
      </c>
      <c r="N747" t="s">
        <v>3638</v>
      </c>
      <c r="O747" t="s">
        <v>3647</v>
      </c>
      <c r="P747">
        <v>5</v>
      </c>
      <c r="Q747">
        <v>5</v>
      </c>
      <c r="R747" s="2">
        <v>77.900000000000006</v>
      </c>
    </row>
    <row r="748" spans="1:18">
      <c r="A748">
        <v>8727</v>
      </c>
      <c r="B748" t="s">
        <v>3627</v>
      </c>
      <c r="C748" s="1">
        <v>43840</v>
      </c>
      <c r="D748">
        <v>52397293</v>
      </c>
      <c r="E748">
        <v>51</v>
      </c>
      <c r="F748">
        <v>2</v>
      </c>
      <c r="G748" s="2">
        <v>50.59</v>
      </c>
      <c r="H748" s="2">
        <v>101.18</v>
      </c>
      <c r="I748" t="s">
        <v>3619</v>
      </c>
      <c r="J748" t="s">
        <v>3648</v>
      </c>
      <c r="K748" t="s">
        <v>3634</v>
      </c>
      <c r="L748">
        <v>4.9000000000000004</v>
      </c>
      <c r="M748" t="s">
        <v>3622</v>
      </c>
      <c r="N748" t="s">
        <v>3626</v>
      </c>
      <c r="O748" t="s">
        <v>3624</v>
      </c>
      <c r="P748">
        <v>3</v>
      </c>
      <c r="Q748">
        <v>5</v>
      </c>
      <c r="R748" s="2">
        <v>101.18</v>
      </c>
    </row>
    <row r="749" spans="1:18">
      <c r="A749">
        <v>1396</v>
      </c>
      <c r="B749" t="s">
        <v>3618</v>
      </c>
      <c r="C749" s="1">
        <v>43840</v>
      </c>
      <c r="D749">
        <v>12919830</v>
      </c>
      <c r="E749">
        <v>69</v>
      </c>
      <c r="F749">
        <v>3</v>
      </c>
      <c r="G749" s="2">
        <v>96.47</v>
      </c>
      <c r="H749" s="2">
        <v>289.41000000000003</v>
      </c>
      <c r="I749" t="s">
        <v>3645</v>
      </c>
      <c r="J749" t="s">
        <v>3655</v>
      </c>
      <c r="K749" t="s">
        <v>3634</v>
      </c>
      <c r="L749">
        <v>3.89</v>
      </c>
      <c r="M749" t="s">
        <v>3622</v>
      </c>
      <c r="N749" t="s">
        <v>3626</v>
      </c>
      <c r="O749" t="s">
        <v>3624</v>
      </c>
      <c r="P749">
        <v>4</v>
      </c>
      <c r="Q749">
        <v>5</v>
      </c>
      <c r="R749" s="2">
        <v>0</v>
      </c>
    </row>
    <row r="750" spans="1:18">
      <c r="A750">
        <v>7141</v>
      </c>
      <c r="B750" t="s">
        <v>3627</v>
      </c>
      <c r="C750" s="1">
        <v>43841</v>
      </c>
      <c r="D750">
        <v>26827684</v>
      </c>
      <c r="E750">
        <v>67</v>
      </c>
      <c r="F750">
        <v>1</v>
      </c>
      <c r="G750" s="2">
        <v>17.22</v>
      </c>
      <c r="H750" s="2">
        <v>17.22</v>
      </c>
      <c r="I750" t="s">
        <v>3619</v>
      </c>
      <c r="J750" t="s">
        <v>3641</v>
      </c>
      <c r="K750" t="s">
        <v>3629</v>
      </c>
      <c r="L750">
        <v>6.77</v>
      </c>
      <c r="M750" t="s">
        <v>3622</v>
      </c>
      <c r="N750" t="s">
        <v>3623</v>
      </c>
      <c r="O750" t="s">
        <v>3642</v>
      </c>
      <c r="P750">
        <v>5</v>
      </c>
      <c r="Q750">
        <v>5</v>
      </c>
      <c r="R750" s="2">
        <v>17.22</v>
      </c>
    </row>
    <row r="751" spans="1:18">
      <c r="A751">
        <v>5352</v>
      </c>
      <c r="B751" t="s">
        <v>3627</v>
      </c>
      <c r="C751" s="1">
        <v>43841</v>
      </c>
      <c r="D751">
        <v>32590331</v>
      </c>
      <c r="E751">
        <v>17</v>
      </c>
      <c r="F751">
        <v>1</v>
      </c>
      <c r="G751" s="2">
        <v>18.86</v>
      </c>
      <c r="H751" s="2">
        <v>18.86</v>
      </c>
      <c r="I751" t="s">
        <v>3625</v>
      </c>
      <c r="J751" t="s">
        <v>3655</v>
      </c>
      <c r="K751" t="s">
        <v>3634</v>
      </c>
      <c r="L751">
        <v>3.05</v>
      </c>
      <c r="M751" t="s">
        <v>3631</v>
      </c>
      <c r="N751" t="s">
        <v>3632</v>
      </c>
      <c r="O751" t="s">
        <v>3624</v>
      </c>
      <c r="P751">
        <v>3</v>
      </c>
      <c r="Q751">
        <v>5</v>
      </c>
      <c r="R751" s="2">
        <v>0</v>
      </c>
    </row>
    <row r="752" spans="1:18">
      <c r="A752">
        <v>6540</v>
      </c>
      <c r="B752" t="s">
        <v>3627</v>
      </c>
      <c r="C752" s="1">
        <v>43841</v>
      </c>
      <c r="D752">
        <v>23155392</v>
      </c>
      <c r="E752">
        <v>33</v>
      </c>
      <c r="F752">
        <v>2</v>
      </c>
      <c r="G752" s="2">
        <v>28.56</v>
      </c>
      <c r="H752" s="2">
        <v>57.12</v>
      </c>
      <c r="I752" t="s">
        <v>3619</v>
      </c>
      <c r="J752" t="s">
        <v>3656</v>
      </c>
      <c r="K752" t="s">
        <v>3634</v>
      </c>
      <c r="L752">
        <v>7.78</v>
      </c>
      <c r="M752" t="s">
        <v>3631</v>
      </c>
      <c r="N752" t="s">
        <v>3632</v>
      </c>
      <c r="O752" t="s">
        <v>3624</v>
      </c>
      <c r="P752">
        <v>4</v>
      </c>
      <c r="Q752">
        <v>5</v>
      </c>
      <c r="R752" s="2">
        <v>57.12</v>
      </c>
    </row>
    <row r="753" spans="1:18">
      <c r="A753">
        <v>6177</v>
      </c>
      <c r="B753" t="s">
        <v>3627</v>
      </c>
      <c r="C753" s="1">
        <v>43842</v>
      </c>
      <c r="D753">
        <v>56911433</v>
      </c>
      <c r="E753">
        <v>57</v>
      </c>
      <c r="F753">
        <v>2</v>
      </c>
      <c r="G753" s="2">
        <v>13.08</v>
      </c>
      <c r="H753" s="2">
        <v>26.16</v>
      </c>
      <c r="I753" t="s">
        <v>3625</v>
      </c>
      <c r="J753" t="s">
        <v>3658</v>
      </c>
      <c r="K753" t="s">
        <v>3634</v>
      </c>
      <c r="L753">
        <v>3.17</v>
      </c>
      <c r="M753" t="s">
        <v>3631</v>
      </c>
      <c r="N753" t="s">
        <v>3632</v>
      </c>
      <c r="O753" t="s">
        <v>3624</v>
      </c>
      <c r="P753">
        <v>4</v>
      </c>
      <c r="Q753">
        <v>5</v>
      </c>
      <c r="R753" s="2">
        <v>0</v>
      </c>
    </row>
    <row r="754" spans="1:18">
      <c r="A754">
        <v>9147</v>
      </c>
      <c r="B754" t="s">
        <v>3618</v>
      </c>
      <c r="C754" s="1">
        <v>43842</v>
      </c>
      <c r="D754">
        <v>98908013</v>
      </c>
      <c r="E754">
        <v>89</v>
      </c>
      <c r="F754">
        <v>1</v>
      </c>
      <c r="G754" s="2">
        <v>37.61</v>
      </c>
      <c r="H754" s="2">
        <v>37.61</v>
      </c>
      <c r="I754" t="s">
        <v>3625</v>
      </c>
      <c r="J754" t="s">
        <v>3650</v>
      </c>
      <c r="K754" t="s">
        <v>3629</v>
      </c>
      <c r="L754">
        <v>1.36</v>
      </c>
      <c r="M754" t="s">
        <v>3622</v>
      </c>
      <c r="N754" t="s">
        <v>3623</v>
      </c>
      <c r="O754" t="s">
        <v>3624</v>
      </c>
      <c r="P754">
        <v>5</v>
      </c>
      <c r="Q754">
        <v>5</v>
      </c>
      <c r="R754" s="2">
        <v>0</v>
      </c>
    </row>
    <row r="755" spans="1:18">
      <c r="A755">
        <v>3271</v>
      </c>
      <c r="B755" t="s">
        <v>3618</v>
      </c>
      <c r="C755" s="1">
        <v>43843</v>
      </c>
      <c r="D755">
        <v>24111980</v>
      </c>
      <c r="E755">
        <v>28</v>
      </c>
      <c r="F755">
        <v>1</v>
      </c>
      <c r="G755" s="2">
        <v>5.32</v>
      </c>
      <c r="H755" s="2">
        <v>5.32</v>
      </c>
      <c r="I755" t="s">
        <v>3645</v>
      </c>
      <c r="J755" t="s">
        <v>3637</v>
      </c>
      <c r="K755" t="s">
        <v>3621</v>
      </c>
      <c r="L755">
        <v>2.11</v>
      </c>
      <c r="M755" t="s">
        <v>3622</v>
      </c>
      <c r="N755" t="s">
        <v>3623</v>
      </c>
      <c r="O755" t="s">
        <v>3624</v>
      </c>
      <c r="P755">
        <v>5</v>
      </c>
      <c r="Q755">
        <v>4</v>
      </c>
      <c r="R755" s="2">
        <v>0</v>
      </c>
    </row>
    <row r="756" spans="1:18">
      <c r="A756">
        <v>7652</v>
      </c>
      <c r="B756" t="s">
        <v>3618</v>
      </c>
      <c r="C756" s="1">
        <v>43843</v>
      </c>
      <c r="D756">
        <v>23947474</v>
      </c>
      <c r="E756">
        <v>3</v>
      </c>
      <c r="F756">
        <v>1</v>
      </c>
      <c r="G756" s="2">
        <v>97.19</v>
      </c>
      <c r="H756" s="2">
        <v>97.19</v>
      </c>
      <c r="I756" t="s">
        <v>3619</v>
      </c>
      <c r="J756" t="s">
        <v>3633</v>
      </c>
      <c r="K756" t="s">
        <v>3634</v>
      </c>
      <c r="L756">
        <v>1.29</v>
      </c>
      <c r="M756" t="s">
        <v>3622</v>
      </c>
      <c r="N756" t="s">
        <v>3626</v>
      </c>
      <c r="O756" t="s">
        <v>3646</v>
      </c>
      <c r="P756">
        <v>5</v>
      </c>
      <c r="Q756">
        <v>5</v>
      </c>
      <c r="R756" s="2">
        <v>97.19</v>
      </c>
    </row>
    <row r="757" spans="1:18">
      <c r="A757">
        <v>5924</v>
      </c>
      <c r="B757" t="s">
        <v>3618</v>
      </c>
      <c r="C757" s="1">
        <v>43843</v>
      </c>
      <c r="D757">
        <v>77710606</v>
      </c>
      <c r="E757">
        <v>57</v>
      </c>
      <c r="F757">
        <v>2</v>
      </c>
      <c r="G757" s="2">
        <v>13.08</v>
      </c>
      <c r="H757" s="2">
        <v>26.16</v>
      </c>
      <c r="I757" t="s">
        <v>3640</v>
      </c>
      <c r="J757" t="s">
        <v>3658</v>
      </c>
      <c r="K757" t="s">
        <v>3629</v>
      </c>
      <c r="L757">
        <v>5.33</v>
      </c>
      <c r="M757" t="s">
        <v>3622</v>
      </c>
      <c r="N757" t="s">
        <v>3623</v>
      </c>
      <c r="O757" t="s">
        <v>3624</v>
      </c>
      <c r="P757">
        <v>5</v>
      </c>
      <c r="Q757">
        <v>5</v>
      </c>
      <c r="R757" s="2">
        <v>0</v>
      </c>
    </row>
    <row r="758" spans="1:18">
      <c r="A758">
        <v>8709</v>
      </c>
      <c r="B758" t="s">
        <v>3627</v>
      </c>
      <c r="C758" s="1">
        <v>43843</v>
      </c>
      <c r="D758">
        <v>38188975</v>
      </c>
      <c r="E758">
        <v>21</v>
      </c>
      <c r="F758">
        <v>3</v>
      </c>
      <c r="G758" s="2">
        <v>98.91</v>
      </c>
      <c r="H758" s="2">
        <v>296.73</v>
      </c>
      <c r="I758" t="s">
        <v>3619</v>
      </c>
      <c r="J758" t="s">
        <v>3620</v>
      </c>
      <c r="K758" t="s">
        <v>3621</v>
      </c>
      <c r="L758">
        <v>8.51</v>
      </c>
      <c r="M758" t="s">
        <v>3622</v>
      </c>
      <c r="N758" t="s">
        <v>3626</v>
      </c>
      <c r="O758" t="s">
        <v>3646</v>
      </c>
      <c r="P758">
        <v>4</v>
      </c>
      <c r="Q758">
        <v>5</v>
      </c>
      <c r="R758" s="2">
        <v>296.73</v>
      </c>
    </row>
    <row r="759" spans="1:18">
      <c r="A759">
        <v>4807</v>
      </c>
      <c r="B759" t="s">
        <v>3627</v>
      </c>
      <c r="C759" s="1">
        <v>43843</v>
      </c>
      <c r="D759">
        <v>47853262</v>
      </c>
      <c r="E759">
        <v>76</v>
      </c>
      <c r="F759">
        <v>1</v>
      </c>
      <c r="G759" s="2">
        <v>76.67</v>
      </c>
      <c r="H759" s="2">
        <v>76.67</v>
      </c>
      <c r="I759" t="s">
        <v>3619</v>
      </c>
      <c r="J759" t="s">
        <v>3628</v>
      </c>
      <c r="K759" t="s">
        <v>3629</v>
      </c>
      <c r="L759">
        <v>0.74</v>
      </c>
      <c r="M759" t="s">
        <v>3622</v>
      </c>
      <c r="N759" t="s">
        <v>3626</v>
      </c>
      <c r="O759" t="s">
        <v>3646</v>
      </c>
      <c r="P759">
        <v>5</v>
      </c>
      <c r="Q759">
        <v>5</v>
      </c>
      <c r="R759" s="2">
        <v>76.67</v>
      </c>
    </row>
    <row r="760" spans="1:18">
      <c r="A760">
        <v>3948</v>
      </c>
      <c r="B760" t="s">
        <v>3618</v>
      </c>
      <c r="C760" s="1">
        <v>43844</v>
      </c>
      <c r="D760">
        <v>11820860</v>
      </c>
      <c r="E760">
        <v>91</v>
      </c>
      <c r="F760">
        <v>1</v>
      </c>
      <c r="G760" s="2">
        <v>67.48</v>
      </c>
      <c r="H760" s="2">
        <v>67.48</v>
      </c>
      <c r="I760" t="s">
        <v>3619</v>
      </c>
      <c r="J760" t="s">
        <v>3652</v>
      </c>
      <c r="K760" t="s">
        <v>3621</v>
      </c>
      <c r="L760">
        <v>4.33</v>
      </c>
      <c r="M760" t="s">
        <v>3622</v>
      </c>
      <c r="N760" t="s">
        <v>3623</v>
      </c>
      <c r="O760" t="s">
        <v>3624</v>
      </c>
      <c r="P760">
        <v>4</v>
      </c>
      <c r="Q760">
        <v>5</v>
      </c>
      <c r="R760" s="2">
        <v>67.48</v>
      </c>
    </row>
    <row r="761" spans="1:18">
      <c r="A761">
        <v>2351</v>
      </c>
      <c r="B761" t="s">
        <v>3627</v>
      </c>
      <c r="C761" s="1">
        <v>43844</v>
      </c>
      <c r="D761">
        <v>37240982</v>
      </c>
      <c r="E761">
        <v>39</v>
      </c>
      <c r="F761">
        <v>3</v>
      </c>
      <c r="G761" s="2">
        <v>41.61</v>
      </c>
      <c r="H761" s="2">
        <v>124.83</v>
      </c>
      <c r="I761" t="s">
        <v>3619</v>
      </c>
      <c r="J761" t="s">
        <v>3643</v>
      </c>
      <c r="K761" t="s">
        <v>3629</v>
      </c>
      <c r="L761">
        <v>3.58</v>
      </c>
      <c r="M761" t="s">
        <v>3622</v>
      </c>
      <c r="N761" t="s">
        <v>3626</v>
      </c>
      <c r="O761" t="s">
        <v>3646</v>
      </c>
      <c r="P761">
        <v>5</v>
      </c>
      <c r="Q761">
        <v>4</v>
      </c>
      <c r="R761" s="2">
        <v>124.83</v>
      </c>
    </row>
    <row r="762" spans="1:18">
      <c r="A762">
        <v>5882</v>
      </c>
      <c r="B762" t="s">
        <v>3627</v>
      </c>
      <c r="C762" s="1">
        <v>43845</v>
      </c>
      <c r="D762">
        <v>20881299</v>
      </c>
      <c r="E762">
        <v>86</v>
      </c>
      <c r="F762">
        <v>2</v>
      </c>
      <c r="G762" s="2">
        <v>93.47</v>
      </c>
      <c r="H762" s="2">
        <v>186.94</v>
      </c>
      <c r="I762" t="s">
        <v>3619</v>
      </c>
      <c r="J762" t="s">
        <v>3650</v>
      </c>
      <c r="K762" t="s">
        <v>3621</v>
      </c>
      <c r="L762">
        <v>7.9</v>
      </c>
      <c r="M762" t="s">
        <v>3631</v>
      </c>
      <c r="N762" t="s">
        <v>3632</v>
      </c>
      <c r="O762" t="s">
        <v>3624</v>
      </c>
      <c r="P762">
        <v>3</v>
      </c>
      <c r="Q762">
        <v>4</v>
      </c>
      <c r="R762" s="2">
        <v>186.94</v>
      </c>
    </row>
    <row r="763" spans="1:18">
      <c r="A763">
        <v>3619</v>
      </c>
      <c r="B763" t="s">
        <v>3627</v>
      </c>
      <c r="C763" s="1">
        <v>43846</v>
      </c>
      <c r="D763">
        <v>25405689</v>
      </c>
      <c r="E763">
        <v>32</v>
      </c>
      <c r="F763">
        <v>2</v>
      </c>
      <c r="G763" s="2">
        <v>91.37</v>
      </c>
      <c r="H763" s="2">
        <v>182.74</v>
      </c>
      <c r="I763" t="s">
        <v>3625</v>
      </c>
      <c r="J763" t="s">
        <v>3654</v>
      </c>
      <c r="K763" t="s">
        <v>3629</v>
      </c>
      <c r="L763">
        <v>1.43</v>
      </c>
      <c r="M763" t="s">
        <v>3622</v>
      </c>
      <c r="N763" t="s">
        <v>3626</v>
      </c>
      <c r="O763" t="s">
        <v>3646</v>
      </c>
      <c r="P763">
        <v>4</v>
      </c>
      <c r="Q763">
        <v>4</v>
      </c>
      <c r="R763" s="2">
        <v>0</v>
      </c>
    </row>
    <row r="764" spans="1:18">
      <c r="A764">
        <v>6448</v>
      </c>
      <c r="B764" t="s">
        <v>3618</v>
      </c>
      <c r="C764" s="1">
        <v>43847</v>
      </c>
      <c r="D764">
        <v>30281984</v>
      </c>
      <c r="E764">
        <v>65</v>
      </c>
      <c r="F764">
        <v>3</v>
      </c>
      <c r="G764" s="2">
        <v>38.950000000000003</v>
      </c>
      <c r="H764" s="2">
        <v>116.85</v>
      </c>
      <c r="I764" t="s">
        <v>3625</v>
      </c>
      <c r="J764" t="s">
        <v>3652</v>
      </c>
      <c r="K764" t="s">
        <v>3634</v>
      </c>
      <c r="L764">
        <v>8.2200000000000006</v>
      </c>
      <c r="M764" t="s">
        <v>3622</v>
      </c>
      <c r="N764" t="s">
        <v>3623</v>
      </c>
      <c r="O764" t="s">
        <v>3624</v>
      </c>
      <c r="P764">
        <v>5</v>
      </c>
      <c r="Q764">
        <v>5</v>
      </c>
      <c r="R764" s="2">
        <v>0</v>
      </c>
    </row>
    <row r="765" spans="1:18">
      <c r="A765">
        <v>9305</v>
      </c>
      <c r="B765" t="s">
        <v>3627</v>
      </c>
      <c r="C765" s="1">
        <v>43847</v>
      </c>
      <c r="D765">
        <v>85307768</v>
      </c>
      <c r="E765">
        <v>17</v>
      </c>
      <c r="F765">
        <v>3</v>
      </c>
      <c r="G765" s="2">
        <v>18.86</v>
      </c>
      <c r="H765" s="2">
        <v>56.58</v>
      </c>
      <c r="I765" t="s">
        <v>3645</v>
      </c>
      <c r="J765" t="s">
        <v>3654</v>
      </c>
      <c r="K765" t="s">
        <v>3621</v>
      </c>
      <c r="L765">
        <v>4.9800000000000004</v>
      </c>
      <c r="M765" t="s">
        <v>3631</v>
      </c>
      <c r="N765" t="s">
        <v>3632</v>
      </c>
      <c r="O765" t="s">
        <v>3624</v>
      </c>
      <c r="P765">
        <v>5</v>
      </c>
      <c r="Q765">
        <v>4</v>
      </c>
      <c r="R765" s="2">
        <v>0</v>
      </c>
    </row>
    <row r="766" spans="1:18">
      <c r="A766">
        <v>9435</v>
      </c>
      <c r="B766" t="s">
        <v>3627</v>
      </c>
      <c r="C766" s="1">
        <v>43848</v>
      </c>
      <c r="D766">
        <v>42826204</v>
      </c>
      <c r="E766">
        <v>1</v>
      </c>
      <c r="F766">
        <v>1</v>
      </c>
      <c r="G766" s="2">
        <v>81.91</v>
      </c>
      <c r="H766" s="2">
        <v>81.91</v>
      </c>
      <c r="I766" t="s">
        <v>3625</v>
      </c>
      <c r="J766" t="s">
        <v>3637</v>
      </c>
      <c r="K766" t="s">
        <v>3634</v>
      </c>
      <c r="L766">
        <v>6.28</v>
      </c>
      <c r="M766" t="s">
        <v>3622</v>
      </c>
      <c r="N766" t="s">
        <v>3626</v>
      </c>
      <c r="O766" t="s">
        <v>3624</v>
      </c>
      <c r="P766">
        <v>4</v>
      </c>
      <c r="Q766">
        <v>4</v>
      </c>
      <c r="R766" s="2">
        <v>0</v>
      </c>
    </row>
    <row r="767" spans="1:18">
      <c r="A767">
        <v>1752</v>
      </c>
      <c r="B767" t="s">
        <v>3627</v>
      </c>
      <c r="C767" s="1">
        <v>43848</v>
      </c>
      <c r="D767">
        <v>96086708</v>
      </c>
      <c r="E767">
        <v>60</v>
      </c>
      <c r="F767">
        <v>3</v>
      </c>
      <c r="G767" s="2">
        <v>91.28</v>
      </c>
      <c r="H767" s="2">
        <v>273.83999999999997</v>
      </c>
      <c r="I767" t="s">
        <v>3619</v>
      </c>
      <c r="J767" t="s">
        <v>3637</v>
      </c>
      <c r="K767" t="s">
        <v>3621</v>
      </c>
      <c r="L767">
        <v>3.56</v>
      </c>
      <c r="M767" t="s">
        <v>3631</v>
      </c>
      <c r="N767" t="s">
        <v>3632</v>
      </c>
      <c r="O767" t="s">
        <v>3647</v>
      </c>
      <c r="P767">
        <v>4</v>
      </c>
      <c r="Q767">
        <v>4</v>
      </c>
      <c r="R767" s="2">
        <v>273.83999999999997</v>
      </c>
    </row>
    <row r="768" spans="1:18">
      <c r="A768">
        <v>3060</v>
      </c>
      <c r="B768" t="s">
        <v>3627</v>
      </c>
      <c r="C768" s="1">
        <v>43849</v>
      </c>
      <c r="D768">
        <v>60490133</v>
      </c>
      <c r="E768">
        <v>33</v>
      </c>
      <c r="F768">
        <v>2</v>
      </c>
      <c r="G768" s="2">
        <v>28.56</v>
      </c>
      <c r="H768" s="2">
        <v>57.12</v>
      </c>
      <c r="I768" t="s">
        <v>3619</v>
      </c>
      <c r="J768" t="s">
        <v>3620</v>
      </c>
      <c r="K768" t="s">
        <v>3629</v>
      </c>
      <c r="L768">
        <v>5.69</v>
      </c>
      <c r="M768" t="s">
        <v>3631</v>
      </c>
      <c r="N768" t="s">
        <v>3632</v>
      </c>
      <c r="O768" t="s">
        <v>3664</v>
      </c>
      <c r="P768">
        <v>5</v>
      </c>
      <c r="Q768">
        <v>5</v>
      </c>
      <c r="R768" s="2">
        <v>57.12</v>
      </c>
    </row>
    <row r="769" spans="1:18">
      <c r="A769">
        <v>8593</v>
      </c>
      <c r="B769" t="s">
        <v>3618</v>
      </c>
      <c r="C769" s="1">
        <v>43849</v>
      </c>
      <c r="D769">
        <v>58485741</v>
      </c>
      <c r="E769">
        <v>58</v>
      </c>
      <c r="F769">
        <v>2</v>
      </c>
      <c r="G769" s="2">
        <v>74.55</v>
      </c>
      <c r="H769" s="2">
        <v>149.1</v>
      </c>
      <c r="I769" t="s">
        <v>3640</v>
      </c>
      <c r="J769" t="s">
        <v>3643</v>
      </c>
      <c r="K769" t="s">
        <v>3634</v>
      </c>
      <c r="L769">
        <v>3.07</v>
      </c>
      <c r="M769" t="s">
        <v>3631</v>
      </c>
      <c r="N769" t="s">
        <v>3638</v>
      </c>
      <c r="O769" t="s">
        <v>3647</v>
      </c>
      <c r="P769">
        <v>4</v>
      </c>
      <c r="Q769">
        <v>4</v>
      </c>
      <c r="R769" s="2">
        <v>0</v>
      </c>
    </row>
    <row r="770" spans="1:18">
      <c r="A770">
        <v>5313</v>
      </c>
      <c r="B770" t="s">
        <v>3618</v>
      </c>
      <c r="C770" s="1">
        <v>43849</v>
      </c>
      <c r="D770">
        <v>70571956</v>
      </c>
      <c r="E770">
        <v>30</v>
      </c>
      <c r="F770">
        <v>3</v>
      </c>
      <c r="G770" s="2">
        <v>6.08</v>
      </c>
      <c r="H770" s="2">
        <v>18.239999999999998</v>
      </c>
      <c r="I770" t="s">
        <v>3619</v>
      </c>
      <c r="J770" t="s">
        <v>3641</v>
      </c>
      <c r="K770" t="s">
        <v>3621</v>
      </c>
      <c r="L770">
        <v>2.04</v>
      </c>
      <c r="M770" t="s">
        <v>3622</v>
      </c>
      <c r="N770" t="s">
        <v>3623</v>
      </c>
      <c r="O770" t="s">
        <v>3624</v>
      </c>
      <c r="P770">
        <v>5</v>
      </c>
      <c r="Q770">
        <v>5</v>
      </c>
      <c r="R770" s="2">
        <v>18.239999999999998</v>
      </c>
    </row>
    <row r="771" spans="1:18">
      <c r="A771">
        <v>3989</v>
      </c>
      <c r="B771" t="s">
        <v>3627</v>
      </c>
      <c r="C771" s="1">
        <v>43850</v>
      </c>
      <c r="D771">
        <v>25887932</v>
      </c>
      <c r="E771">
        <v>23</v>
      </c>
      <c r="F771">
        <v>3</v>
      </c>
      <c r="G771" s="2">
        <v>95.72</v>
      </c>
      <c r="H771" s="2">
        <v>287.16000000000003</v>
      </c>
      <c r="I771" t="s">
        <v>3619</v>
      </c>
      <c r="J771" t="s">
        <v>3656</v>
      </c>
      <c r="K771" t="s">
        <v>3634</v>
      </c>
      <c r="L771">
        <v>7.51</v>
      </c>
      <c r="M771" t="s">
        <v>3631</v>
      </c>
      <c r="N771" t="s">
        <v>3632</v>
      </c>
      <c r="O771" t="s">
        <v>3624</v>
      </c>
      <c r="P771">
        <v>4</v>
      </c>
      <c r="Q771">
        <v>4</v>
      </c>
      <c r="R771" s="2">
        <v>287.16000000000003</v>
      </c>
    </row>
    <row r="772" spans="1:18">
      <c r="A772">
        <v>3876</v>
      </c>
      <c r="B772" t="s">
        <v>3618</v>
      </c>
      <c r="C772" s="1">
        <v>43850</v>
      </c>
      <c r="D772">
        <v>77042054</v>
      </c>
      <c r="E772">
        <v>46</v>
      </c>
      <c r="F772">
        <v>2</v>
      </c>
      <c r="G772" s="2">
        <v>9.8800000000000008</v>
      </c>
      <c r="H772" s="2">
        <v>19.760000000000002</v>
      </c>
      <c r="I772" t="s">
        <v>3619</v>
      </c>
      <c r="J772" t="s">
        <v>3643</v>
      </c>
      <c r="K772" t="s">
        <v>3621</v>
      </c>
      <c r="L772">
        <v>3.16</v>
      </c>
      <c r="M772" t="s">
        <v>3631</v>
      </c>
      <c r="N772" t="s">
        <v>3632</v>
      </c>
      <c r="O772" t="s">
        <v>3624</v>
      </c>
      <c r="P772">
        <v>4</v>
      </c>
      <c r="Q772">
        <v>4</v>
      </c>
      <c r="R772" s="2">
        <v>19.760000000000002</v>
      </c>
    </row>
    <row r="773" spans="1:18">
      <c r="A773">
        <v>4063</v>
      </c>
      <c r="B773" t="s">
        <v>3627</v>
      </c>
      <c r="C773" s="1">
        <v>43851</v>
      </c>
      <c r="D773">
        <v>47139725</v>
      </c>
      <c r="E773">
        <v>56</v>
      </c>
      <c r="F773">
        <v>2</v>
      </c>
      <c r="G773" s="2">
        <v>87.34</v>
      </c>
      <c r="H773" s="2">
        <v>174.68</v>
      </c>
      <c r="I773" t="s">
        <v>3619</v>
      </c>
      <c r="J773" t="s">
        <v>3658</v>
      </c>
      <c r="K773" t="s">
        <v>3634</v>
      </c>
      <c r="L773">
        <v>9.32</v>
      </c>
      <c r="M773" t="s">
        <v>3622</v>
      </c>
      <c r="N773" t="s">
        <v>3626</v>
      </c>
      <c r="O773" t="s">
        <v>3624</v>
      </c>
      <c r="P773">
        <v>5</v>
      </c>
      <c r="Q773">
        <v>3</v>
      </c>
      <c r="R773" s="2">
        <v>174.68</v>
      </c>
    </row>
    <row r="774" spans="1:18">
      <c r="A774">
        <v>3407</v>
      </c>
      <c r="B774" t="s">
        <v>3627</v>
      </c>
      <c r="C774" s="1">
        <v>43851</v>
      </c>
      <c r="D774">
        <v>14487138</v>
      </c>
      <c r="E774">
        <v>34</v>
      </c>
      <c r="F774">
        <v>3</v>
      </c>
      <c r="G774" s="2">
        <v>48.24</v>
      </c>
      <c r="H774" s="2">
        <v>144.72</v>
      </c>
      <c r="I774" t="s">
        <v>3619</v>
      </c>
      <c r="J774" t="s">
        <v>3652</v>
      </c>
      <c r="K774" t="s">
        <v>3629</v>
      </c>
      <c r="L774">
        <v>4.5999999999999996</v>
      </c>
      <c r="M774" t="s">
        <v>3622</v>
      </c>
      <c r="N774" t="s">
        <v>3623</v>
      </c>
      <c r="O774" t="s">
        <v>3624</v>
      </c>
      <c r="P774">
        <v>5</v>
      </c>
      <c r="Q774">
        <v>5</v>
      </c>
      <c r="R774" s="2">
        <v>144.72</v>
      </c>
    </row>
    <row r="775" spans="1:18">
      <c r="A775">
        <v>4275</v>
      </c>
      <c r="B775" t="s">
        <v>3618</v>
      </c>
      <c r="C775" s="1">
        <v>43852</v>
      </c>
      <c r="D775">
        <v>84758200</v>
      </c>
      <c r="E775">
        <v>89</v>
      </c>
      <c r="F775">
        <v>3</v>
      </c>
      <c r="G775" s="2">
        <v>37.61</v>
      </c>
      <c r="H775" s="2">
        <v>112.83</v>
      </c>
      <c r="I775" t="s">
        <v>3619</v>
      </c>
      <c r="J775" t="s">
        <v>3661</v>
      </c>
      <c r="K775" t="s">
        <v>3634</v>
      </c>
      <c r="L775">
        <v>8.1999999999999993</v>
      </c>
      <c r="M775" t="s">
        <v>3622</v>
      </c>
      <c r="N775" t="s">
        <v>3623</v>
      </c>
      <c r="O775" t="s">
        <v>3624</v>
      </c>
      <c r="P775">
        <v>2</v>
      </c>
      <c r="Q775">
        <v>3</v>
      </c>
      <c r="R775" s="2">
        <v>112.83</v>
      </c>
    </row>
    <row r="776" spans="1:18">
      <c r="A776">
        <v>6260</v>
      </c>
      <c r="B776" t="s">
        <v>3627</v>
      </c>
      <c r="C776" s="1">
        <v>43853</v>
      </c>
      <c r="D776">
        <v>92763917</v>
      </c>
      <c r="E776">
        <v>3</v>
      </c>
      <c r="F776">
        <v>2</v>
      </c>
      <c r="G776" s="2">
        <v>97.19</v>
      </c>
      <c r="H776" s="2">
        <v>194.38</v>
      </c>
      <c r="I776" t="s">
        <v>3619</v>
      </c>
      <c r="J776" t="s">
        <v>3628</v>
      </c>
      <c r="K776" t="s">
        <v>3634</v>
      </c>
      <c r="L776">
        <v>7.65</v>
      </c>
      <c r="M776" t="s">
        <v>3631</v>
      </c>
      <c r="N776" t="s">
        <v>3632</v>
      </c>
      <c r="O776" t="s">
        <v>3624</v>
      </c>
      <c r="P776">
        <v>5</v>
      </c>
      <c r="Q776">
        <v>5</v>
      </c>
      <c r="R776" s="2">
        <v>194.38</v>
      </c>
    </row>
    <row r="777" spans="1:18">
      <c r="A777">
        <v>1766</v>
      </c>
      <c r="B777" t="s">
        <v>3627</v>
      </c>
      <c r="C777" s="1">
        <v>43853</v>
      </c>
      <c r="D777">
        <v>21179177</v>
      </c>
      <c r="E777">
        <v>77</v>
      </c>
      <c r="F777">
        <v>1</v>
      </c>
      <c r="G777" s="2">
        <v>20.399999999999999</v>
      </c>
      <c r="H777" s="2">
        <v>20.399999999999999</v>
      </c>
      <c r="I777" t="s">
        <v>3625</v>
      </c>
      <c r="J777" t="s">
        <v>3628</v>
      </c>
      <c r="K777" t="s">
        <v>3634</v>
      </c>
      <c r="L777">
        <v>5.41</v>
      </c>
      <c r="M777" t="s">
        <v>3622</v>
      </c>
      <c r="N777" t="s">
        <v>3623</v>
      </c>
      <c r="O777" t="s">
        <v>3624</v>
      </c>
      <c r="P777">
        <v>5</v>
      </c>
      <c r="Q777">
        <v>5</v>
      </c>
      <c r="R777" s="2">
        <v>0</v>
      </c>
    </row>
    <row r="778" spans="1:18">
      <c r="A778">
        <v>5526</v>
      </c>
      <c r="B778" t="s">
        <v>3618</v>
      </c>
      <c r="C778" s="1">
        <v>43854</v>
      </c>
      <c r="D778">
        <v>46690610</v>
      </c>
      <c r="E778">
        <v>77</v>
      </c>
      <c r="F778">
        <v>3</v>
      </c>
      <c r="G778" s="2">
        <v>20.399999999999999</v>
      </c>
      <c r="H778" s="2">
        <v>61.2</v>
      </c>
      <c r="I778" t="s">
        <v>3619</v>
      </c>
      <c r="J778" t="s">
        <v>3650</v>
      </c>
      <c r="K778" t="s">
        <v>3629</v>
      </c>
      <c r="L778">
        <v>7.08</v>
      </c>
      <c r="M778" t="s">
        <v>3622</v>
      </c>
      <c r="N778" t="s">
        <v>3623</v>
      </c>
      <c r="O778" t="s">
        <v>3624</v>
      </c>
      <c r="P778">
        <v>5</v>
      </c>
      <c r="Q778">
        <v>4</v>
      </c>
      <c r="R778" s="2">
        <v>61.2</v>
      </c>
    </row>
    <row r="779" spans="1:18">
      <c r="A779">
        <v>8373</v>
      </c>
      <c r="B779" t="s">
        <v>3627</v>
      </c>
      <c r="C779" s="1">
        <v>43854</v>
      </c>
      <c r="D779">
        <v>30791999</v>
      </c>
      <c r="E779">
        <v>51</v>
      </c>
      <c r="F779">
        <v>2</v>
      </c>
      <c r="G779" s="2">
        <v>50.59</v>
      </c>
      <c r="H779" s="2">
        <v>101.18</v>
      </c>
      <c r="I779" t="s">
        <v>3619</v>
      </c>
      <c r="J779" t="s">
        <v>3658</v>
      </c>
      <c r="K779" t="s">
        <v>3629</v>
      </c>
      <c r="L779">
        <v>8.7899999999999991</v>
      </c>
      <c r="M779" t="s">
        <v>3622</v>
      </c>
      <c r="N779" t="s">
        <v>3626</v>
      </c>
      <c r="O779" t="s">
        <v>3624</v>
      </c>
      <c r="P779">
        <v>5</v>
      </c>
      <c r="Q779">
        <v>4</v>
      </c>
      <c r="R779" s="2">
        <v>101.18</v>
      </c>
    </row>
    <row r="780" spans="1:18">
      <c r="A780">
        <v>7893</v>
      </c>
      <c r="B780" t="s">
        <v>3627</v>
      </c>
      <c r="C780" s="1">
        <v>43854</v>
      </c>
      <c r="D780">
        <v>74949408</v>
      </c>
      <c r="E780">
        <v>31</v>
      </c>
      <c r="F780">
        <v>1</v>
      </c>
      <c r="G780" s="2">
        <v>43.5</v>
      </c>
      <c r="H780" s="2">
        <v>43.5</v>
      </c>
      <c r="I780" t="s">
        <v>3619</v>
      </c>
      <c r="J780" t="s">
        <v>3641</v>
      </c>
      <c r="K780" t="s">
        <v>3634</v>
      </c>
      <c r="L780">
        <v>9.6999999999999993</v>
      </c>
      <c r="M780" t="s">
        <v>3622</v>
      </c>
      <c r="N780" t="s">
        <v>3623</v>
      </c>
      <c r="O780" t="s">
        <v>3624</v>
      </c>
      <c r="P780">
        <v>5</v>
      </c>
      <c r="Q780">
        <v>4</v>
      </c>
      <c r="R780" s="2">
        <v>43.5</v>
      </c>
    </row>
    <row r="781" spans="1:18">
      <c r="A781">
        <v>7293</v>
      </c>
      <c r="B781" t="s">
        <v>3618</v>
      </c>
      <c r="C781" s="1">
        <v>43855</v>
      </c>
      <c r="D781">
        <v>82722071</v>
      </c>
      <c r="E781">
        <v>76</v>
      </c>
      <c r="F781">
        <v>1</v>
      </c>
      <c r="G781" s="2">
        <v>76.67</v>
      </c>
      <c r="H781" s="2">
        <v>76.67</v>
      </c>
      <c r="I781" t="s">
        <v>3619</v>
      </c>
      <c r="J781" t="s">
        <v>3620</v>
      </c>
      <c r="K781" t="s">
        <v>3629</v>
      </c>
      <c r="L781">
        <v>8.52</v>
      </c>
      <c r="M781" t="s">
        <v>3622</v>
      </c>
      <c r="N781" t="s">
        <v>3626</v>
      </c>
      <c r="O781" t="s">
        <v>3624</v>
      </c>
      <c r="P781">
        <v>5</v>
      </c>
      <c r="Q781">
        <v>4</v>
      </c>
      <c r="R781" s="2">
        <v>76.67</v>
      </c>
    </row>
    <row r="782" spans="1:18">
      <c r="A782">
        <v>1892</v>
      </c>
      <c r="B782" t="s">
        <v>3627</v>
      </c>
      <c r="C782" s="1">
        <v>43855</v>
      </c>
      <c r="D782">
        <v>52854877</v>
      </c>
      <c r="E782">
        <v>14</v>
      </c>
      <c r="F782">
        <v>2</v>
      </c>
      <c r="G782" s="2">
        <v>89.76</v>
      </c>
      <c r="H782" s="2">
        <v>179.52</v>
      </c>
      <c r="I782" t="s">
        <v>3619</v>
      </c>
      <c r="J782" t="s">
        <v>3658</v>
      </c>
      <c r="K782" t="s">
        <v>3621</v>
      </c>
      <c r="L782">
        <v>1.1399999999999999</v>
      </c>
      <c r="M782" t="s">
        <v>3631</v>
      </c>
      <c r="N782" t="s">
        <v>3638</v>
      </c>
      <c r="O782" t="s">
        <v>3647</v>
      </c>
      <c r="P782">
        <v>4</v>
      </c>
      <c r="Q782">
        <v>4</v>
      </c>
      <c r="R782" s="2">
        <v>179.52</v>
      </c>
    </row>
    <row r="783" spans="1:18">
      <c r="A783">
        <v>9157</v>
      </c>
      <c r="B783" t="s">
        <v>3618</v>
      </c>
      <c r="C783" s="1">
        <v>43856</v>
      </c>
      <c r="D783">
        <v>98855532</v>
      </c>
      <c r="E783">
        <v>18</v>
      </c>
      <c r="F783">
        <v>1</v>
      </c>
      <c r="G783" s="2">
        <v>1.97</v>
      </c>
      <c r="H783" s="2">
        <v>1.97</v>
      </c>
      <c r="I783" t="s">
        <v>3640</v>
      </c>
      <c r="J783" t="s">
        <v>3628</v>
      </c>
      <c r="K783" t="s">
        <v>3621</v>
      </c>
      <c r="L783">
        <v>5.07</v>
      </c>
      <c r="M783" t="s">
        <v>3631</v>
      </c>
      <c r="N783" t="s">
        <v>3638</v>
      </c>
      <c r="O783" t="s">
        <v>3664</v>
      </c>
      <c r="P783">
        <v>4</v>
      </c>
      <c r="Q783">
        <v>4</v>
      </c>
      <c r="R783" s="2">
        <v>0</v>
      </c>
    </row>
    <row r="784" spans="1:18">
      <c r="A784">
        <v>9179</v>
      </c>
      <c r="B784" t="s">
        <v>3627</v>
      </c>
      <c r="C784" s="1">
        <v>43857</v>
      </c>
      <c r="D784">
        <v>93252957</v>
      </c>
      <c r="E784">
        <v>12</v>
      </c>
      <c r="F784">
        <v>1</v>
      </c>
      <c r="G784" s="2">
        <v>86.11</v>
      </c>
      <c r="H784" s="2">
        <v>86.11</v>
      </c>
      <c r="I784" t="s">
        <v>3625</v>
      </c>
      <c r="J784" t="s">
        <v>3663</v>
      </c>
      <c r="K784" t="s">
        <v>3621</v>
      </c>
      <c r="L784">
        <v>5.13</v>
      </c>
      <c r="M784" t="s">
        <v>3622</v>
      </c>
      <c r="N784" t="s">
        <v>3623</v>
      </c>
      <c r="O784" t="s">
        <v>3624</v>
      </c>
      <c r="P784">
        <v>5</v>
      </c>
      <c r="Q784">
        <v>5</v>
      </c>
      <c r="R784" s="2">
        <v>0</v>
      </c>
    </row>
    <row r="785" spans="1:18">
      <c r="A785">
        <v>2852</v>
      </c>
      <c r="B785" t="s">
        <v>3627</v>
      </c>
      <c r="C785" s="1">
        <v>43857</v>
      </c>
      <c r="D785">
        <v>75685424</v>
      </c>
      <c r="E785">
        <v>98</v>
      </c>
      <c r="F785">
        <v>3</v>
      </c>
      <c r="G785" s="2">
        <v>85.04</v>
      </c>
      <c r="H785" s="2">
        <v>255.12</v>
      </c>
      <c r="I785" t="s">
        <v>3619</v>
      </c>
      <c r="J785" t="s">
        <v>3620</v>
      </c>
      <c r="K785" t="s">
        <v>3634</v>
      </c>
      <c r="L785">
        <v>9.6</v>
      </c>
      <c r="M785" t="s">
        <v>3631</v>
      </c>
      <c r="N785" t="s">
        <v>3632</v>
      </c>
      <c r="O785" t="s">
        <v>3624</v>
      </c>
      <c r="P785">
        <v>5</v>
      </c>
      <c r="Q785">
        <v>2</v>
      </c>
      <c r="R785" s="2">
        <v>255.12</v>
      </c>
    </row>
    <row r="786" spans="1:18">
      <c r="A786">
        <v>6459</v>
      </c>
      <c r="B786" t="s">
        <v>3618</v>
      </c>
      <c r="C786" s="1">
        <v>43857</v>
      </c>
      <c r="D786">
        <v>63280940</v>
      </c>
      <c r="E786">
        <v>24</v>
      </c>
      <c r="F786">
        <v>3</v>
      </c>
      <c r="G786" s="2">
        <v>99.58</v>
      </c>
      <c r="H786" s="2">
        <v>298.74</v>
      </c>
      <c r="I786" t="s">
        <v>3619</v>
      </c>
      <c r="J786" t="s">
        <v>3662</v>
      </c>
      <c r="K786" t="s">
        <v>3629</v>
      </c>
      <c r="L786">
        <v>9.98</v>
      </c>
      <c r="M786" t="s">
        <v>3631</v>
      </c>
      <c r="N786" t="s">
        <v>3638</v>
      </c>
      <c r="O786" t="s">
        <v>3647</v>
      </c>
      <c r="P786">
        <v>4</v>
      </c>
      <c r="Q786">
        <v>4</v>
      </c>
      <c r="R786" s="2">
        <v>298.74</v>
      </c>
    </row>
    <row r="787" spans="1:18">
      <c r="A787">
        <v>3260</v>
      </c>
      <c r="B787" t="s">
        <v>3618</v>
      </c>
      <c r="C787" s="1">
        <v>43858</v>
      </c>
      <c r="D787">
        <v>36599957</v>
      </c>
      <c r="E787">
        <v>34</v>
      </c>
      <c r="F787">
        <v>2</v>
      </c>
      <c r="G787" s="2">
        <v>48.24</v>
      </c>
      <c r="H787" s="2">
        <v>96.48</v>
      </c>
      <c r="I787" t="s">
        <v>3645</v>
      </c>
      <c r="J787" t="s">
        <v>3641</v>
      </c>
      <c r="K787" t="s">
        <v>3621</v>
      </c>
      <c r="L787">
        <v>9.77</v>
      </c>
      <c r="M787" t="s">
        <v>3622</v>
      </c>
      <c r="N787" t="s">
        <v>3626</v>
      </c>
      <c r="O787" t="s">
        <v>3646</v>
      </c>
      <c r="P787">
        <v>5</v>
      </c>
      <c r="Q787">
        <v>5</v>
      </c>
      <c r="R787" s="2">
        <v>0</v>
      </c>
    </row>
    <row r="788" spans="1:18">
      <c r="A788">
        <v>6199</v>
      </c>
      <c r="B788" t="s">
        <v>3618</v>
      </c>
      <c r="C788" s="1">
        <v>43858</v>
      </c>
      <c r="D788">
        <v>43072984</v>
      </c>
      <c r="E788">
        <v>4</v>
      </c>
      <c r="F788">
        <v>2</v>
      </c>
      <c r="G788" s="2">
        <v>32.43</v>
      </c>
      <c r="H788" s="2">
        <v>64.86</v>
      </c>
      <c r="I788" t="s">
        <v>3625</v>
      </c>
      <c r="J788" t="s">
        <v>3656</v>
      </c>
      <c r="K788" t="s">
        <v>3634</v>
      </c>
      <c r="L788">
        <v>7.6</v>
      </c>
      <c r="M788" t="s">
        <v>3631</v>
      </c>
      <c r="N788" t="s">
        <v>3632</v>
      </c>
      <c r="O788" t="s">
        <v>3647</v>
      </c>
      <c r="P788">
        <v>5</v>
      </c>
      <c r="Q788">
        <v>5</v>
      </c>
      <c r="R788" s="2">
        <v>0</v>
      </c>
    </row>
    <row r="789" spans="1:18">
      <c r="A789">
        <v>1473</v>
      </c>
      <c r="B789" t="s">
        <v>3618</v>
      </c>
      <c r="C789" s="1">
        <v>43859</v>
      </c>
      <c r="D789">
        <v>36549340</v>
      </c>
      <c r="E789">
        <v>15</v>
      </c>
      <c r="F789">
        <v>3</v>
      </c>
      <c r="G789" s="2">
        <v>6.32</v>
      </c>
      <c r="H789" s="2">
        <v>18.96</v>
      </c>
      <c r="I789" t="s">
        <v>3640</v>
      </c>
      <c r="J789" t="s">
        <v>3655</v>
      </c>
      <c r="K789" t="s">
        <v>3629</v>
      </c>
      <c r="L789">
        <v>0.35</v>
      </c>
      <c r="M789" t="s">
        <v>3622</v>
      </c>
      <c r="N789" t="s">
        <v>3626</v>
      </c>
      <c r="O789" t="s">
        <v>3624</v>
      </c>
      <c r="P789">
        <v>4</v>
      </c>
      <c r="Q789">
        <v>5</v>
      </c>
      <c r="R789" s="2">
        <v>0</v>
      </c>
    </row>
    <row r="790" spans="1:18">
      <c r="A790">
        <v>9899</v>
      </c>
      <c r="B790" t="s">
        <v>3618</v>
      </c>
      <c r="C790" s="1">
        <v>43859</v>
      </c>
      <c r="D790">
        <v>32172893</v>
      </c>
      <c r="E790">
        <v>46</v>
      </c>
      <c r="F790">
        <v>1</v>
      </c>
      <c r="G790" s="2">
        <v>9.8800000000000008</v>
      </c>
      <c r="H790" s="2">
        <v>9.8800000000000008</v>
      </c>
      <c r="I790" t="s">
        <v>3625</v>
      </c>
      <c r="J790" t="s">
        <v>3637</v>
      </c>
      <c r="K790" t="s">
        <v>3634</v>
      </c>
      <c r="L790">
        <v>8.34</v>
      </c>
      <c r="M790" t="s">
        <v>3622</v>
      </c>
      <c r="N790" t="s">
        <v>3626</v>
      </c>
      <c r="O790" t="s">
        <v>3624</v>
      </c>
      <c r="P790">
        <v>4</v>
      </c>
      <c r="Q790">
        <v>5</v>
      </c>
      <c r="R790" s="2">
        <v>0</v>
      </c>
    </row>
    <row r="791" spans="1:18">
      <c r="A791">
        <v>5197</v>
      </c>
      <c r="B791" t="s">
        <v>3627</v>
      </c>
      <c r="C791" s="1">
        <v>43860</v>
      </c>
      <c r="D791">
        <v>76386674</v>
      </c>
      <c r="E791">
        <v>69</v>
      </c>
      <c r="F791">
        <v>1</v>
      </c>
      <c r="G791" s="2">
        <v>96.47</v>
      </c>
      <c r="H791" s="2">
        <v>96.47</v>
      </c>
      <c r="I791" t="s">
        <v>3645</v>
      </c>
      <c r="J791" t="s">
        <v>3650</v>
      </c>
      <c r="K791" t="s">
        <v>3634</v>
      </c>
      <c r="L791">
        <v>2.89</v>
      </c>
      <c r="M791" t="s">
        <v>3622</v>
      </c>
      <c r="N791" t="s">
        <v>3626</v>
      </c>
      <c r="O791" t="s">
        <v>3624</v>
      </c>
      <c r="P791">
        <v>4</v>
      </c>
      <c r="Q791">
        <v>1</v>
      </c>
      <c r="R791" s="2">
        <v>0</v>
      </c>
    </row>
    <row r="792" spans="1:18">
      <c r="A792">
        <v>5743</v>
      </c>
      <c r="B792" t="s">
        <v>3627</v>
      </c>
      <c r="C792" s="1">
        <v>43860</v>
      </c>
      <c r="D792">
        <v>52066499</v>
      </c>
      <c r="E792">
        <v>97</v>
      </c>
      <c r="F792">
        <v>1</v>
      </c>
      <c r="G792" s="2">
        <v>56.74</v>
      </c>
      <c r="H792" s="2">
        <v>56.74</v>
      </c>
      <c r="I792" t="s">
        <v>3619</v>
      </c>
      <c r="J792" t="s">
        <v>3620</v>
      </c>
      <c r="K792" t="s">
        <v>3621</v>
      </c>
      <c r="L792">
        <v>6.51</v>
      </c>
      <c r="M792" t="s">
        <v>3631</v>
      </c>
      <c r="N792" t="s">
        <v>3638</v>
      </c>
      <c r="O792" t="s">
        <v>3647</v>
      </c>
      <c r="P792">
        <v>3</v>
      </c>
      <c r="Q792">
        <v>4</v>
      </c>
      <c r="R792" s="2">
        <v>56.74</v>
      </c>
    </row>
    <row r="793" spans="1:18">
      <c r="A793">
        <v>7156</v>
      </c>
      <c r="B793" t="s">
        <v>3627</v>
      </c>
      <c r="C793" s="1">
        <v>43860</v>
      </c>
      <c r="D793">
        <v>85757632</v>
      </c>
      <c r="E793">
        <v>52</v>
      </c>
      <c r="F793">
        <v>3</v>
      </c>
      <c r="G793" s="2">
        <v>20.149999999999999</v>
      </c>
      <c r="H793" s="2">
        <v>60.45</v>
      </c>
      <c r="I793" t="s">
        <v>3619</v>
      </c>
      <c r="J793" t="s">
        <v>3663</v>
      </c>
      <c r="K793" t="s">
        <v>3621</v>
      </c>
      <c r="L793">
        <v>0.22</v>
      </c>
      <c r="M793" t="s">
        <v>3622</v>
      </c>
      <c r="N793" t="s">
        <v>3626</v>
      </c>
      <c r="O793" t="s">
        <v>3624</v>
      </c>
      <c r="P793">
        <v>5</v>
      </c>
      <c r="Q793">
        <v>5</v>
      </c>
      <c r="R793" s="2">
        <v>60.45</v>
      </c>
    </row>
    <row r="794" spans="1:18">
      <c r="A794">
        <v>5571</v>
      </c>
      <c r="B794" t="s">
        <v>3618</v>
      </c>
      <c r="C794" s="1">
        <v>43861</v>
      </c>
      <c r="D794">
        <v>19804640</v>
      </c>
      <c r="E794">
        <v>50</v>
      </c>
      <c r="F794">
        <v>2</v>
      </c>
      <c r="G794" s="2">
        <v>50.71</v>
      </c>
      <c r="H794" s="2">
        <v>101.42</v>
      </c>
      <c r="I794" t="s">
        <v>3619</v>
      </c>
      <c r="J794" t="s">
        <v>3620</v>
      </c>
      <c r="K794" t="s">
        <v>3629</v>
      </c>
      <c r="L794">
        <v>5.25</v>
      </c>
      <c r="M794" t="s">
        <v>3631</v>
      </c>
      <c r="N794" t="s">
        <v>3638</v>
      </c>
      <c r="O794" t="s">
        <v>3647</v>
      </c>
      <c r="P794">
        <v>2</v>
      </c>
      <c r="Q794">
        <v>3</v>
      </c>
      <c r="R794" s="2">
        <v>101.42</v>
      </c>
    </row>
    <row r="795" spans="1:18">
      <c r="A795">
        <v>7947</v>
      </c>
      <c r="B795" t="s">
        <v>3627</v>
      </c>
      <c r="C795" s="1">
        <v>43862</v>
      </c>
      <c r="D795">
        <v>80650300</v>
      </c>
      <c r="E795">
        <v>14</v>
      </c>
      <c r="F795">
        <v>1</v>
      </c>
      <c r="G795" s="2">
        <v>89.76</v>
      </c>
      <c r="H795" s="2">
        <v>89.76</v>
      </c>
      <c r="I795" t="s">
        <v>3625</v>
      </c>
      <c r="J795" t="s">
        <v>3633</v>
      </c>
      <c r="K795" t="s">
        <v>3634</v>
      </c>
      <c r="L795">
        <v>3</v>
      </c>
      <c r="M795" t="s">
        <v>3622</v>
      </c>
      <c r="N795" t="s">
        <v>3623</v>
      </c>
      <c r="O795" t="s">
        <v>3624</v>
      </c>
      <c r="P795">
        <v>5</v>
      </c>
      <c r="Q795">
        <v>5</v>
      </c>
      <c r="R795" s="2">
        <v>0</v>
      </c>
    </row>
    <row r="796" spans="1:18">
      <c r="A796">
        <v>9653</v>
      </c>
      <c r="B796" t="s">
        <v>3627</v>
      </c>
      <c r="C796" s="1">
        <v>43862</v>
      </c>
      <c r="D796">
        <v>53503593</v>
      </c>
      <c r="E796">
        <v>81</v>
      </c>
      <c r="F796">
        <v>1</v>
      </c>
      <c r="G796" s="2">
        <v>52.96</v>
      </c>
      <c r="H796" s="2">
        <v>52.96</v>
      </c>
      <c r="I796" t="s">
        <v>3625</v>
      </c>
      <c r="J796" t="s">
        <v>3641</v>
      </c>
      <c r="K796" t="s">
        <v>3621</v>
      </c>
      <c r="L796">
        <v>2.3199999999999998</v>
      </c>
      <c r="M796" t="s">
        <v>3631</v>
      </c>
      <c r="N796" t="s">
        <v>3638</v>
      </c>
      <c r="O796" t="s">
        <v>3647</v>
      </c>
      <c r="P796">
        <v>3</v>
      </c>
      <c r="Q796">
        <v>5</v>
      </c>
      <c r="R796" s="2">
        <v>0</v>
      </c>
    </row>
    <row r="797" spans="1:18">
      <c r="A797">
        <v>4017</v>
      </c>
      <c r="B797" t="s">
        <v>3627</v>
      </c>
      <c r="C797" s="1">
        <v>43863</v>
      </c>
      <c r="D797">
        <v>82228841</v>
      </c>
      <c r="E797">
        <v>50</v>
      </c>
      <c r="F797">
        <v>1</v>
      </c>
      <c r="G797" s="2">
        <v>50.71</v>
      </c>
      <c r="H797" s="2">
        <v>50.71</v>
      </c>
      <c r="I797" t="s">
        <v>3625</v>
      </c>
      <c r="J797" t="s">
        <v>3636</v>
      </c>
      <c r="K797" t="s">
        <v>3621</v>
      </c>
      <c r="L797">
        <v>0.94</v>
      </c>
      <c r="M797" t="s">
        <v>3631</v>
      </c>
      <c r="N797" t="s">
        <v>3632</v>
      </c>
      <c r="O797" t="s">
        <v>3624</v>
      </c>
      <c r="P797">
        <v>4</v>
      </c>
      <c r="Q797">
        <v>5</v>
      </c>
      <c r="R797" s="2">
        <v>0</v>
      </c>
    </row>
    <row r="798" spans="1:18">
      <c r="A798">
        <v>1420</v>
      </c>
      <c r="B798" t="s">
        <v>3618</v>
      </c>
      <c r="C798" s="1">
        <v>43864</v>
      </c>
      <c r="D798">
        <v>67958939</v>
      </c>
      <c r="E798">
        <v>85</v>
      </c>
      <c r="F798">
        <v>2</v>
      </c>
      <c r="G798" s="2">
        <v>68.31</v>
      </c>
      <c r="H798" s="2">
        <v>136.62</v>
      </c>
      <c r="I798" t="s">
        <v>3619</v>
      </c>
      <c r="J798" t="s">
        <v>3628</v>
      </c>
      <c r="K798" t="s">
        <v>3634</v>
      </c>
      <c r="L798">
        <v>0.53</v>
      </c>
      <c r="M798" t="s">
        <v>3631</v>
      </c>
      <c r="N798" t="s">
        <v>3638</v>
      </c>
      <c r="O798" t="s">
        <v>3647</v>
      </c>
      <c r="P798">
        <v>5</v>
      </c>
      <c r="Q798">
        <v>3</v>
      </c>
      <c r="R798" s="2">
        <v>136.62</v>
      </c>
    </row>
    <row r="799" spans="1:18">
      <c r="A799">
        <v>2141</v>
      </c>
      <c r="B799" t="s">
        <v>3618</v>
      </c>
      <c r="C799" s="1">
        <v>43865</v>
      </c>
      <c r="D799">
        <v>25750243</v>
      </c>
      <c r="E799">
        <v>21</v>
      </c>
      <c r="F799">
        <v>3</v>
      </c>
      <c r="G799" s="2">
        <v>98.91</v>
      </c>
      <c r="H799" s="2">
        <v>296.73</v>
      </c>
      <c r="I799" t="s">
        <v>3619</v>
      </c>
      <c r="J799" t="s">
        <v>3648</v>
      </c>
      <c r="K799" t="s">
        <v>3621</v>
      </c>
      <c r="L799">
        <v>1.66</v>
      </c>
      <c r="M799" t="s">
        <v>3622</v>
      </c>
      <c r="N799" t="s">
        <v>3623</v>
      </c>
      <c r="O799" t="s">
        <v>3624</v>
      </c>
      <c r="P799">
        <v>5</v>
      </c>
      <c r="Q799">
        <v>5</v>
      </c>
      <c r="R799" s="2">
        <v>296.73</v>
      </c>
    </row>
    <row r="800" spans="1:18">
      <c r="A800">
        <v>1709</v>
      </c>
      <c r="B800" t="s">
        <v>3618</v>
      </c>
      <c r="C800" s="1">
        <v>43866</v>
      </c>
      <c r="D800">
        <v>59676692</v>
      </c>
      <c r="E800">
        <v>6</v>
      </c>
      <c r="F800">
        <v>1</v>
      </c>
      <c r="G800" s="2">
        <v>8.07</v>
      </c>
      <c r="H800" s="2">
        <v>8.07</v>
      </c>
      <c r="I800" t="s">
        <v>3619</v>
      </c>
      <c r="J800" t="s">
        <v>3661</v>
      </c>
      <c r="K800" t="s">
        <v>3634</v>
      </c>
      <c r="L800">
        <v>7.07</v>
      </c>
      <c r="M800" t="s">
        <v>3622</v>
      </c>
      <c r="N800" t="s">
        <v>3626</v>
      </c>
      <c r="O800" t="s">
        <v>3624</v>
      </c>
      <c r="P800">
        <v>5</v>
      </c>
      <c r="Q800">
        <v>3</v>
      </c>
      <c r="R800" s="2">
        <v>8.07</v>
      </c>
    </row>
    <row r="801" spans="1:18">
      <c r="A801">
        <v>1712</v>
      </c>
      <c r="B801" t="s">
        <v>3627</v>
      </c>
      <c r="C801" s="1">
        <v>43867</v>
      </c>
      <c r="D801">
        <v>62842902</v>
      </c>
      <c r="E801">
        <v>18</v>
      </c>
      <c r="F801">
        <v>3</v>
      </c>
      <c r="G801" s="2">
        <v>1.97</v>
      </c>
      <c r="H801" s="2">
        <v>5.91</v>
      </c>
      <c r="I801" t="s">
        <v>3619</v>
      </c>
      <c r="J801" t="s">
        <v>3637</v>
      </c>
      <c r="K801" t="s">
        <v>3629</v>
      </c>
      <c r="L801">
        <v>0.09</v>
      </c>
      <c r="M801" t="s">
        <v>3622</v>
      </c>
      <c r="N801" t="s">
        <v>3626</v>
      </c>
      <c r="O801" t="s">
        <v>3624</v>
      </c>
      <c r="P801">
        <v>4</v>
      </c>
      <c r="Q801">
        <v>5</v>
      </c>
      <c r="R801" s="2">
        <v>5.91</v>
      </c>
    </row>
    <row r="802" spans="1:18">
      <c r="A802">
        <v>9627</v>
      </c>
      <c r="B802" t="s">
        <v>3627</v>
      </c>
      <c r="C802" s="1">
        <v>43867</v>
      </c>
      <c r="D802">
        <v>25895875</v>
      </c>
      <c r="E802">
        <v>98</v>
      </c>
      <c r="F802">
        <v>1</v>
      </c>
      <c r="G802" s="2">
        <v>85.04</v>
      </c>
      <c r="H802" s="2">
        <v>85.04</v>
      </c>
      <c r="I802" t="s">
        <v>3625</v>
      </c>
      <c r="J802" t="s">
        <v>3633</v>
      </c>
      <c r="K802" t="s">
        <v>3621</v>
      </c>
      <c r="L802">
        <v>5.26</v>
      </c>
      <c r="M802" t="s">
        <v>3631</v>
      </c>
      <c r="N802" t="s">
        <v>3638</v>
      </c>
      <c r="O802" t="s">
        <v>3647</v>
      </c>
      <c r="P802">
        <v>3</v>
      </c>
      <c r="Q802">
        <v>5</v>
      </c>
      <c r="R802" s="2">
        <v>0</v>
      </c>
    </row>
    <row r="803" spans="1:18">
      <c r="A803">
        <v>3000</v>
      </c>
      <c r="B803" t="s">
        <v>3627</v>
      </c>
      <c r="C803" s="1">
        <v>43867</v>
      </c>
      <c r="D803">
        <v>93606699</v>
      </c>
      <c r="E803">
        <v>56</v>
      </c>
      <c r="F803">
        <v>3</v>
      </c>
      <c r="G803" s="2">
        <v>87.34</v>
      </c>
      <c r="H803" s="2">
        <v>262.02</v>
      </c>
      <c r="I803" t="s">
        <v>3645</v>
      </c>
      <c r="J803" t="s">
        <v>3620</v>
      </c>
      <c r="K803" t="s">
        <v>3634</v>
      </c>
      <c r="L803">
        <v>7.96</v>
      </c>
      <c r="M803" t="s">
        <v>3622</v>
      </c>
      <c r="N803" t="s">
        <v>3626</v>
      </c>
      <c r="O803" t="s">
        <v>3624</v>
      </c>
      <c r="P803">
        <v>2</v>
      </c>
      <c r="Q803">
        <v>4</v>
      </c>
      <c r="R803" s="2">
        <v>0</v>
      </c>
    </row>
    <row r="804" spans="1:18">
      <c r="A804">
        <v>8061</v>
      </c>
      <c r="B804" t="s">
        <v>3627</v>
      </c>
      <c r="C804" s="1">
        <v>43867</v>
      </c>
      <c r="D804">
        <v>65301787</v>
      </c>
      <c r="E804">
        <v>65</v>
      </c>
      <c r="F804">
        <v>3</v>
      </c>
      <c r="G804" s="2">
        <v>38.950000000000003</v>
      </c>
      <c r="H804" s="2">
        <v>116.85</v>
      </c>
      <c r="I804" t="s">
        <v>3619</v>
      </c>
      <c r="J804" t="s">
        <v>3636</v>
      </c>
      <c r="K804" t="s">
        <v>3634</v>
      </c>
      <c r="L804">
        <v>5.28</v>
      </c>
      <c r="M804" t="s">
        <v>3622</v>
      </c>
      <c r="N804" t="s">
        <v>3626</v>
      </c>
      <c r="O804" t="s">
        <v>3642</v>
      </c>
      <c r="P804">
        <v>4</v>
      </c>
      <c r="Q804">
        <v>2</v>
      </c>
      <c r="R804" s="2">
        <v>116.85</v>
      </c>
    </row>
    <row r="805" spans="1:18">
      <c r="A805">
        <v>1367</v>
      </c>
      <c r="B805" t="s">
        <v>3627</v>
      </c>
      <c r="C805" s="1">
        <v>43868</v>
      </c>
      <c r="D805">
        <v>83733642</v>
      </c>
      <c r="E805">
        <v>1</v>
      </c>
      <c r="F805">
        <v>3</v>
      </c>
      <c r="G805" s="2">
        <v>81.91</v>
      </c>
      <c r="H805" s="2">
        <v>245.73</v>
      </c>
      <c r="I805" t="s">
        <v>3619</v>
      </c>
      <c r="J805" t="s">
        <v>3655</v>
      </c>
      <c r="K805" t="s">
        <v>3629</v>
      </c>
      <c r="L805">
        <v>2.52</v>
      </c>
      <c r="M805" t="s">
        <v>3622</v>
      </c>
      <c r="N805" t="s">
        <v>3623</v>
      </c>
      <c r="O805" t="s">
        <v>3624</v>
      </c>
      <c r="P805">
        <v>5</v>
      </c>
      <c r="Q805">
        <v>5</v>
      </c>
      <c r="R805" s="2">
        <v>245.73</v>
      </c>
    </row>
    <row r="806" spans="1:18">
      <c r="A806">
        <v>8602</v>
      </c>
      <c r="B806" t="s">
        <v>3627</v>
      </c>
      <c r="C806" s="1">
        <v>43868</v>
      </c>
      <c r="D806">
        <v>16677610</v>
      </c>
      <c r="E806">
        <v>66</v>
      </c>
      <c r="F806">
        <v>1</v>
      </c>
      <c r="G806" s="2">
        <v>56.01</v>
      </c>
      <c r="H806" s="2">
        <v>56.01</v>
      </c>
      <c r="I806" t="s">
        <v>3619</v>
      </c>
      <c r="J806" t="s">
        <v>3637</v>
      </c>
      <c r="K806" t="s">
        <v>3634</v>
      </c>
      <c r="L806">
        <v>7.88</v>
      </c>
      <c r="M806" t="s">
        <v>3622</v>
      </c>
      <c r="N806" t="s">
        <v>3623</v>
      </c>
      <c r="O806" t="s">
        <v>3642</v>
      </c>
      <c r="P806">
        <v>5</v>
      </c>
      <c r="Q806">
        <v>4</v>
      </c>
      <c r="R806" s="2">
        <v>56.01</v>
      </c>
    </row>
    <row r="807" spans="1:18">
      <c r="A807">
        <v>6286</v>
      </c>
      <c r="B807" t="s">
        <v>3627</v>
      </c>
      <c r="C807" s="1">
        <v>43868</v>
      </c>
      <c r="D807">
        <v>74390571</v>
      </c>
      <c r="E807">
        <v>3</v>
      </c>
      <c r="F807">
        <v>2</v>
      </c>
      <c r="G807" s="2">
        <v>97.19</v>
      </c>
      <c r="H807" s="2">
        <v>194.38</v>
      </c>
      <c r="I807" t="s">
        <v>3619</v>
      </c>
      <c r="J807" t="s">
        <v>3639</v>
      </c>
      <c r="K807" t="s">
        <v>3634</v>
      </c>
      <c r="L807">
        <v>8.66</v>
      </c>
      <c r="M807" t="s">
        <v>3622</v>
      </c>
      <c r="N807" t="s">
        <v>3623</v>
      </c>
      <c r="O807" t="s">
        <v>3624</v>
      </c>
      <c r="P807">
        <v>5</v>
      </c>
      <c r="Q807">
        <v>5</v>
      </c>
      <c r="R807" s="2">
        <v>194.38</v>
      </c>
    </row>
    <row r="808" spans="1:18">
      <c r="A808">
        <v>3114</v>
      </c>
      <c r="B808" t="s">
        <v>3627</v>
      </c>
      <c r="C808" s="1">
        <v>43869</v>
      </c>
      <c r="D808">
        <v>83443626</v>
      </c>
      <c r="E808">
        <v>84</v>
      </c>
      <c r="F808">
        <v>2</v>
      </c>
      <c r="G808" s="2">
        <v>32.880000000000003</v>
      </c>
      <c r="H808" s="2">
        <v>65.760000000000005</v>
      </c>
      <c r="I808" t="s">
        <v>3619</v>
      </c>
      <c r="J808" t="s">
        <v>3649</v>
      </c>
      <c r="K808" t="s">
        <v>3634</v>
      </c>
      <c r="L808">
        <v>0.41</v>
      </c>
      <c r="M808" t="s">
        <v>3622</v>
      </c>
      <c r="N808" t="s">
        <v>3626</v>
      </c>
      <c r="O808" t="s">
        <v>3642</v>
      </c>
      <c r="P808">
        <v>4</v>
      </c>
      <c r="Q808">
        <v>5</v>
      </c>
      <c r="R808" s="2">
        <v>65.760000000000005</v>
      </c>
    </row>
    <row r="809" spans="1:18">
      <c r="A809">
        <v>9708</v>
      </c>
      <c r="B809" t="s">
        <v>3618</v>
      </c>
      <c r="C809" s="1">
        <v>43870</v>
      </c>
      <c r="D809">
        <v>51384708</v>
      </c>
      <c r="E809">
        <v>42</v>
      </c>
      <c r="F809">
        <v>3</v>
      </c>
      <c r="G809" s="2">
        <v>74.77</v>
      </c>
      <c r="H809" s="2">
        <v>224.31</v>
      </c>
      <c r="I809" t="s">
        <v>3645</v>
      </c>
      <c r="J809" t="s">
        <v>3628</v>
      </c>
      <c r="K809" t="s">
        <v>3634</v>
      </c>
      <c r="L809">
        <v>7.87</v>
      </c>
      <c r="M809" t="s">
        <v>3622</v>
      </c>
      <c r="N809" t="s">
        <v>3623</v>
      </c>
      <c r="O809" t="s">
        <v>3624</v>
      </c>
      <c r="P809">
        <v>5</v>
      </c>
      <c r="Q809">
        <v>5</v>
      </c>
      <c r="R809" s="2">
        <v>0</v>
      </c>
    </row>
    <row r="810" spans="1:18">
      <c r="A810">
        <v>4550</v>
      </c>
      <c r="B810" t="s">
        <v>3618</v>
      </c>
      <c r="C810" s="1">
        <v>43871</v>
      </c>
      <c r="D810">
        <v>25536737</v>
      </c>
      <c r="E810">
        <v>63</v>
      </c>
      <c r="F810">
        <v>2</v>
      </c>
      <c r="G810" s="2">
        <v>57.12</v>
      </c>
      <c r="H810" s="2">
        <v>114.24</v>
      </c>
      <c r="I810" t="s">
        <v>3619</v>
      </c>
      <c r="J810" t="s">
        <v>3641</v>
      </c>
      <c r="K810" t="s">
        <v>3621</v>
      </c>
      <c r="L810">
        <v>8.18</v>
      </c>
      <c r="M810" t="s">
        <v>3631</v>
      </c>
      <c r="N810" t="s">
        <v>3638</v>
      </c>
      <c r="O810" t="s">
        <v>3624</v>
      </c>
      <c r="P810">
        <v>5</v>
      </c>
      <c r="Q810">
        <v>5</v>
      </c>
      <c r="R810" s="2">
        <v>114.24</v>
      </c>
    </row>
    <row r="811" spans="1:18">
      <c r="A811">
        <v>2243</v>
      </c>
      <c r="B811" t="s">
        <v>3627</v>
      </c>
      <c r="C811" s="1">
        <v>43871</v>
      </c>
      <c r="D811">
        <v>88450964</v>
      </c>
      <c r="E811">
        <v>36</v>
      </c>
      <c r="F811">
        <v>2</v>
      </c>
      <c r="G811" s="2">
        <v>48.16</v>
      </c>
      <c r="H811" s="2">
        <v>96.32</v>
      </c>
      <c r="I811" t="s">
        <v>3625</v>
      </c>
      <c r="J811" t="s">
        <v>3628</v>
      </c>
      <c r="K811" t="s">
        <v>3634</v>
      </c>
      <c r="L811">
        <v>5.45</v>
      </c>
      <c r="M811" t="s">
        <v>3622</v>
      </c>
      <c r="N811" t="s">
        <v>3623</v>
      </c>
      <c r="O811" t="s">
        <v>3624</v>
      </c>
      <c r="P811">
        <v>5</v>
      </c>
      <c r="Q811">
        <v>5</v>
      </c>
      <c r="R811" s="2">
        <v>0</v>
      </c>
    </row>
    <row r="812" spans="1:18">
      <c r="A812">
        <v>7878</v>
      </c>
      <c r="B812" t="s">
        <v>3627</v>
      </c>
      <c r="C812" s="1">
        <v>43871</v>
      </c>
      <c r="D812">
        <v>81629631</v>
      </c>
      <c r="E812">
        <v>97</v>
      </c>
      <c r="F812">
        <v>3</v>
      </c>
      <c r="G812" s="2">
        <v>56.74</v>
      </c>
      <c r="H812" s="2">
        <v>170.22</v>
      </c>
      <c r="I812" t="s">
        <v>3619</v>
      </c>
      <c r="J812" t="s">
        <v>3628</v>
      </c>
      <c r="K812" t="s">
        <v>3621</v>
      </c>
      <c r="L812">
        <v>1.32</v>
      </c>
      <c r="M812" t="s">
        <v>3622</v>
      </c>
      <c r="N812" t="s">
        <v>3623</v>
      </c>
      <c r="O812" t="s">
        <v>3642</v>
      </c>
      <c r="P812">
        <v>4</v>
      </c>
      <c r="Q812">
        <v>4</v>
      </c>
      <c r="R812" s="2">
        <v>170.22</v>
      </c>
    </row>
    <row r="813" spans="1:18">
      <c r="A813">
        <v>4968</v>
      </c>
      <c r="B813" t="s">
        <v>3627</v>
      </c>
      <c r="C813" s="1">
        <v>43872</v>
      </c>
      <c r="D813">
        <v>92307469</v>
      </c>
      <c r="E813">
        <v>6</v>
      </c>
      <c r="F813">
        <v>1</v>
      </c>
      <c r="G813" s="2">
        <v>8.07</v>
      </c>
      <c r="H813" s="2">
        <v>8.07</v>
      </c>
      <c r="I813" t="s">
        <v>3625</v>
      </c>
      <c r="J813" t="s">
        <v>3654</v>
      </c>
      <c r="K813" t="s">
        <v>3621</v>
      </c>
      <c r="L813">
        <v>7.58</v>
      </c>
      <c r="M813" t="s">
        <v>3622</v>
      </c>
      <c r="N813" t="s">
        <v>3623</v>
      </c>
      <c r="O813" t="s">
        <v>3624</v>
      </c>
      <c r="P813">
        <v>5</v>
      </c>
      <c r="Q813">
        <v>4</v>
      </c>
      <c r="R813" s="2">
        <v>0</v>
      </c>
    </row>
    <row r="814" spans="1:18">
      <c r="A814">
        <v>1393</v>
      </c>
      <c r="B814" t="s">
        <v>3618</v>
      </c>
      <c r="C814" s="1">
        <v>43873</v>
      </c>
      <c r="D814">
        <v>95554002</v>
      </c>
      <c r="E814">
        <v>33</v>
      </c>
      <c r="F814">
        <v>3</v>
      </c>
      <c r="G814" s="2">
        <v>28.56</v>
      </c>
      <c r="H814" s="2">
        <v>85.68</v>
      </c>
      <c r="I814" t="s">
        <v>3645</v>
      </c>
      <c r="J814" t="s">
        <v>3648</v>
      </c>
      <c r="K814" t="s">
        <v>3629</v>
      </c>
      <c r="L814">
        <v>7.78</v>
      </c>
      <c r="M814" t="s">
        <v>3622</v>
      </c>
      <c r="N814" t="s">
        <v>3626</v>
      </c>
      <c r="O814" t="s">
        <v>3624</v>
      </c>
      <c r="P814">
        <v>5</v>
      </c>
      <c r="Q814">
        <v>5</v>
      </c>
      <c r="R814" s="2">
        <v>0</v>
      </c>
    </row>
    <row r="815" spans="1:18">
      <c r="A815">
        <v>4804</v>
      </c>
      <c r="B815" t="s">
        <v>3618</v>
      </c>
      <c r="C815" s="1">
        <v>43874</v>
      </c>
      <c r="D815">
        <v>24806480</v>
      </c>
      <c r="E815">
        <v>63</v>
      </c>
      <c r="F815">
        <v>2</v>
      </c>
      <c r="G815" s="2">
        <v>57.12</v>
      </c>
      <c r="H815" s="2">
        <v>114.24</v>
      </c>
      <c r="I815" t="s">
        <v>3619</v>
      </c>
      <c r="J815" t="s">
        <v>3628</v>
      </c>
      <c r="K815" t="s">
        <v>3634</v>
      </c>
      <c r="L815">
        <v>7.96</v>
      </c>
      <c r="M815" t="s">
        <v>3622</v>
      </c>
      <c r="N815" t="s">
        <v>3626</v>
      </c>
      <c r="O815" t="s">
        <v>3624</v>
      </c>
      <c r="P815">
        <v>5</v>
      </c>
      <c r="Q815">
        <v>5</v>
      </c>
      <c r="R815" s="2">
        <v>114.24</v>
      </c>
    </row>
    <row r="816" spans="1:18">
      <c r="A816">
        <v>8697</v>
      </c>
      <c r="B816" t="s">
        <v>3618</v>
      </c>
      <c r="C816" s="1">
        <v>43874</v>
      </c>
      <c r="D816">
        <v>28062163</v>
      </c>
      <c r="E816">
        <v>38</v>
      </c>
      <c r="F816">
        <v>1</v>
      </c>
      <c r="G816" s="2">
        <v>26.03</v>
      </c>
      <c r="H816" s="2">
        <v>26.03</v>
      </c>
      <c r="I816" t="s">
        <v>3625</v>
      </c>
      <c r="J816" t="s">
        <v>3641</v>
      </c>
      <c r="K816" t="s">
        <v>3634</v>
      </c>
      <c r="L816">
        <v>8.8699999999999992</v>
      </c>
      <c r="M816" t="s">
        <v>3631</v>
      </c>
      <c r="N816" t="s">
        <v>3638</v>
      </c>
      <c r="O816" t="s">
        <v>3624</v>
      </c>
      <c r="P816">
        <v>4</v>
      </c>
      <c r="Q816">
        <v>4</v>
      </c>
      <c r="R816" s="2">
        <v>0</v>
      </c>
    </row>
    <row r="817" spans="1:18">
      <c r="A817">
        <v>7024</v>
      </c>
      <c r="B817" t="s">
        <v>3627</v>
      </c>
      <c r="C817" s="1">
        <v>43874</v>
      </c>
      <c r="D817">
        <v>68125873</v>
      </c>
      <c r="E817">
        <v>4</v>
      </c>
      <c r="F817">
        <v>1</v>
      </c>
      <c r="G817" s="2">
        <v>32.43</v>
      </c>
      <c r="H817" s="2">
        <v>32.43</v>
      </c>
      <c r="I817" t="s">
        <v>3625</v>
      </c>
      <c r="J817" t="s">
        <v>3639</v>
      </c>
      <c r="K817" t="s">
        <v>3629</v>
      </c>
      <c r="L817">
        <v>0.14000000000000001</v>
      </c>
      <c r="M817" t="s">
        <v>3622</v>
      </c>
      <c r="N817" t="s">
        <v>3623</v>
      </c>
      <c r="O817" t="s">
        <v>3624</v>
      </c>
      <c r="P817">
        <v>2</v>
      </c>
      <c r="Q817">
        <v>4</v>
      </c>
      <c r="R817" s="2">
        <v>0</v>
      </c>
    </row>
    <row r="818" spans="1:18">
      <c r="A818">
        <v>2022</v>
      </c>
      <c r="B818" t="s">
        <v>3618</v>
      </c>
      <c r="C818" s="1">
        <v>43875</v>
      </c>
      <c r="D818">
        <v>98334800</v>
      </c>
      <c r="E818">
        <v>64</v>
      </c>
      <c r="F818">
        <v>3</v>
      </c>
      <c r="G818" s="2">
        <v>35.229999999999997</v>
      </c>
      <c r="H818" s="2">
        <v>105.69</v>
      </c>
      <c r="I818" t="s">
        <v>3619</v>
      </c>
      <c r="J818" t="s">
        <v>3663</v>
      </c>
      <c r="K818" t="s">
        <v>3621</v>
      </c>
      <c r="L818">
        <v>4.9000000000000004</v>
      </c>
      <c r="M818" t="s">
        <v>3631</v>
      </c>
      <c r="N818" t="s">
        <v>3632</v>
      </c>
      <c r="O818" t="s">
        <v>3647</v>
      </c>
      <c r="P818">
        <v>5</v>
      </c>
      <c r="Q818">
        <v>4</v>
      </c>
      <c r="R818" s="2">
        <v>105.69</v>
      </c>
    </row>
    <row r="819" spans="1:18">
      <c r="A819">
        <v>4851</v>
      </c>
      <c r="B819" t="s">
        <v>3618</v>
      </c>
      <c r="C819" s="1">
        <v>43875</v>
      </c>
      <c r="D819">
        <v>59651413</v>
      </c>
      <c r="E819">
        <v>93</v>
      </c>
      <c r="F819">
        <v>2</v>
      </c>
      <c r="G819" s="2">
        <v>67.459999999999994</v>
      </c>
      <c r="H819" s="2">
        <v>134.91999999999999</v>
      </c>
      <c r="I819" t="s">
        <v>3625</v>
      </c>
      <c r="J819" t="s">
        <v>3656</v>
      </c>
      <c r="K819" t="s">
        <v>3621</v>
      </c>
      <c r="L819">
        <v>4.1399999999999997</v>
      </c>
      <c r="M819" t="s">
        <v>3622</v>
      </c>
      <c r="N819" t="s">
        <v>3623</v>
      </c>
      <c r="O819" t="s">
        <v>3624</v>
      </c>
      <c r="P819">
        <v>5</v>
      </c>
      <c r="Q819">
        <v>4</v>
      </c>
      <c r="R819" s="2">
        <v>0</v>
      </c>
    </row>
    <row r="820" spans="1:18">
      <c r="A820">
        <v>9375</v>
      </c>
      <c r="B820" t="s">
        <v>3618</v>
      </c>
      <c r="C820" s="1">
        <v>43876</v>
      </c>
      <c r="D820">
        <v>58312516</v>
      </c>
      <c r="E820">
        <v>82</v>
      </c>
      <c r="F820">
        <v>3</v>
      </c>
      <c r="G820" s="2">
        <v>5.82</v>
      </c>
      <c r="H820" s="2">
        <v>17.46</v>
      </c>
      <c r="I820" t="s">
        <v>3619</v>
      </c>
      <c r="J820" t="s">
        <v>3620</v>
      </c>
      <c r="K820" t="s">
        <v>3634</v>
      </c>
      <c r="L820">
        <v>4.1900000000000004</v>
      </c>
      <c r="M820" t="s">
        <v>3622</v>
      </c>
      <c r="N820" t="s">
        <v>3626</v>
      </c>
      <c r="O820" t="s">
        <v>3624</v>
      </c>
      <c r="P820">
        <v>3</v>
      </c>
      <c r="Q820">
        <v>3</v>
      </c>
      <c r="R820" s="2">
        <v>17.46</v>
      </c>
    </row>
    <row r="821" spans="1:18">
      <c r="A821">
        <v>2285</v>
      </c>
      <c r="B821" t="s">
        <v>3627</v>
      </c>
      <c r="C821" s="1">
        <v>43876</v>
      </c>
      <c r="D821">
        <v>28777531</v>
      </c>
      <c r="E821">
        <v>85</v>
      </c>
      <c r="F821">
        <v>3</v>
      </c>
      <c r="G821" s="2">
        <v>68.31</v>
      </c>
      <c r="H821" s="2">
        <v>204.93</v>
      </c>
      <c r="I821" t="s">
        <v>3625</v>
      </c>
      <c r="J821" t="s">
        <v>3648</v>
      </c>
      <c r="K821" t="s">
        <v>3629</v>
      </c>
      <c r="L821">
        <v>9.17</v>
      </c>
      <c r="M821" t="s">
        <v>3622</v>
      </c>
      <c r="N821" t="s">
        <v>3626</v>
      </c>
      <c r="O821" t="s">
        <v>3624</v>
      </c>
      <c r="P821">
        <v>3</v>
      </c>
      <c r="Q821">
        <v>5</v>
      </c>
      <c r="R821" s="2">
        <v>0</v>
      </c>
    </row>
    <row r="822" spans="1:18">
      <c r="A822">
        <v>7294</v>
      </c>
      <c r="B822" t="s">
        <v>3627</v>
      </c>
      <c r="C822" s="1">
        <v>43877</v>
      </c>
      <c r="D822">
        <v>58634094</v>
      </c>
      <c r="E822">
        <v>33</v>
      </c>
      <c r="F822">
        <v>1</v>
      </c>
      <c r="G822" s="2">
        <v>28.56</v>
      </c>
      <c r="H822" s="2">
        <v>28.56</v>
      </c>
      <c r="I822" t="s">
        <v>3619</v>
      </c>
      <c r="J822" t="s">
        <v>3639</v>
      </c>
      <c r="K822" t="s">
        <v>3634</v>
      </c>
      <c r="L822">
        <v>4.96</v>
      </c>
      <c r="M822" t="s">
        <v>3622</v>
      </c>
      <c r="N822" t="s">
        <v>3626</v>
      </c>
      <c r="O822" t="s">
        <v>3624</v>
      </c>
      <c r="P822">
        <v>2</v>
      </c>
      <c r="Q822">
        <v>4</v>
      </c>
      <c r="R822" s="2">
        <v>28.56</v>
      </c>
    </row>
    <row r="823" spans="1:18">
      <c r="A823">
        <v>6779</v>
      </c>
      <c r="B823" t="s">
        <v>3627</v>
      </c>
      <c r="C823" s="1">
        <v>43878</v>
      </c>
      <c r="D823">
        <v>30216152</v>
      </c>
      <c r="E823">
        <v>43</v>
      </c>
      <c r="F823">
        <v>1</v>
      </c>
      <c r="G823" s="2">
        <v>30.66</v>
      </c>
      <c r="H823" s="2">
        <v>30.66</v>
      </c>
      <c r="I823" t="s">
        <v>3625</v>
      </c>
      <c r="J823" t="s">
        <v>3658</v>
      </c>
      <c r="K823" t="s">
        <v>3629</v>
      </c>
      <c r="L823">
        <v>9.58</v>
      </c>
      <c r="M823" t="s">
        <v>3622</v>
      </c>
      <c r="N823" t="s">
        <v>3626</v>
      </c>
      <c r="O823" t="s">
        <v>3624</v>
      </c>
      <c r="P823">
        <v>5</v>
      </c>
      <c r="Q823">
        <v>4</v>
      </c>
      <c r="R823" s="2">
        <v>0</v>
      </c>
    </row>
    <row r="824" spans="1:18">
      <c r="A824">
        <v>6855</v>
      </c>
      <c r="B824" t="s">
        <v>3618</v>
      </c>
      <c r="C824" s="1">
        <v>43879</v>
      </c>
      <c r="D824">
        <v>36159420</v>
      </c>
      <c r="E824">
        <v>95</v>
      </c>
      <c r="F824">
        <v>2</v>
      </c>
      <c r="G824" s="2">
        <v>50.48</v>
      </c>
      <c r="H824" s="2">
        <v>100.96</v>
      </c>
      <c r="I824" t="s">
        <v>3619</v>
      </c>
      <c r="J824" t="s">
        <v>3644</v>
      </c>
      <c r="K824" t="s">
        <v>3634</v>
      </c>
      <c r="L824">
        <v>6.95</v>
      </c>
      <c r="M824" t="s">
        <v>3622</v>
      </c>
      <c r="N824" t="s">
        <v>3623</v>
      </c>
      <c r="O824" t="s">
        <v>3624</v>
      </c>
      <c r="P824">
        <v>4</v>
      </c>
      <c r="Q824">
        <v>5</v>
      </c>
      <c r="R824" s="2">
        <v>100.96</v>
      </c>
    </row>
    <row r="825" spans="1:18">
      <c r="A825">
        <v>3650</v>
      </c>
      <c r="B825" t="s">
        <v>3627</v>
      </c>
      <c r="C825" s="1">
        <v>43879</v>
      </c>
      <c r="D825">
        <v>55909918</v>
      </c>
      <c r="E825">
        <v>12</v>
      </c>
      <c r="F825">
        <v>3</v>
      </c>
      <c r="G825" s="2">
        <v>86.11</v>
      </c>
      <c r="H825" s="2">
        <v>258.33</v>
      </c>
      <c r="I825" t="s">
        <v>3640</v>
      </c>
      <c r="J825" t="s">
        <v>3637</v>
      </c>
      <c r="K825" t="s">
        <v>3621</v>
      </c>
      <c r="L825">
        <v>9.2100000000000009</v>
      </c>
      <c r="M825" t="s">
        <v>3622</v>
      </c>
      <c r="N825" t="s">
        <v>3623</v>
      </c>
      <c r="O825" t="s">
        <v>3624</v>
      </c>
      <c r="P825">
        <v>3</v>
      </c>
      <c r="Q825">
        <v>5</v>
      </c>
      <c r="R825" s="2">
        <v>0</v>
      </c>
    </row>
    <row r="826" spans="1:18">
      <c r="A826">
        <v>5314</v>
      </c>
      <c r="B826" t="s">
        <v>3627</v>
      </c>
      <c r="C826" s="1">
        <v>43880</v>
      </c>
      <c r="D826">
        <v>64473432</v>
      </c>
      <c r="E826">
        <v>80</v>
      </c>
      <c r="F826">
        <v>3</v>
      </c>
      <c r="G826" s="2">
        <v>77.64</v>
      </c>
      <c r="H826" s="2">
        <v>232.92</v>
      </c>
      <c r="I826" t="s">
        <v>3619</v>
      </c>
      <c r="J826" t="s">
        <v>3650</v>
      </c>
      <c r="K826" t="s">
        <v>3634</v>
      </c>
      <c r="L826">
        <v>6.78</v>
      </c>
      <c r="M826" t="s">
        <v>3622</v>
      </c>
      <c r="N826" t="s">
        <v>3623</v>
      </c>
      <c r="O826" t="s">
        <v>3624</v>
      </c>
      <c r="P826">
        <v>5</v>
      </c>
      <c r="Q826">
        <v>5</v>
      </c>
      <c r="R826" s="2">
        <v>232.92</v>
      </c>
    </row>
    <row r="827" spans="1:18">
      <c r="A827">
        <v>7597</v>
      </c>
      <c r="B827" t="s">
        <v>3627</v>
      </c>
      <c r="C827" s="1">
        <v>43880</v>
      </c>
      <c r="D827">
        <v>46237948</v>
      </c>
      <c r="E827">
        <v>51</v>
      </c>
      <c r="F827">
        <v>1</v>
      </c>
      <c r="G827" s="2">
        <v>50.59</v>
      </c>
      <c r="H827" s="2">
        <v>50.59</v>
      </c>
      <c r="I827" t="s">
        <v>3625</v>
      </c>
      <c r="J827" t="s">
        <v>3660</v>
      </c>
      <c r="K827" t="s">
        <v>3621</v>
      </c>
      <c r="L827">
        <v>3.71</v>
      </c>
      <c r="M827" t="s">
        <v>3622</v>
      </c>
      <c r="N827" t="s">
        <v>3623</v>
      </c>
      <c r="O827" t="s">
        <v>3624</v>
      </c>
      <c r="P827">
        <v>4</v>
      </c>
      <c r="Q827">
        <v>4</v>
      </c>
      <c r="R827" s="2">
        <v>0</v>
      </c>
    </row>
    <row r="828" spans="1:18">
      <c r="A828">
        <v>8675</v>
      </c>
      <c r="B828" t="s">
        <v>3627</v>
      </c>
      <c r="C828" s="1">
        <v>43880</v>
      </c>
      <c r="D828">
        <v>45222917</v>
      </c>
      <c r="E828">
        <v>71</v>
      </c>
      <c r="F828">
        <v>2</v>
      </c>
      <c r="G828" s="2">
        <v>57.53</v>
      </c>
      <c r="H828" s="2">
        <v>115.06</v>
      </c>
      <c r="I828" t="s">
        <v>3640</v>
      </c>
      <c r="J828" t="s">
        <v>3658</v>
      </c>
      <c r="K828" t="s">
        <v>3629</v>
      </c>
      <c r="L828">
        <v>2.54</v>
      </c>
      <c r="M828" t="s">
        <v>3622</v>
      </c>
      <c r="N828" t="s">
        <v>3626</v>
      </c>
      <c r="O828" t="s">
        <v>3624</v>
      </c>
      <c r="P828">
        <v>4</v>
      </c>
      <c r="Q828">
        <v>5</v>
      </c>
      <c r="R828" s="2">
        <v>0</v>
      </c>
    </row>
    <row r="829" spans="1:18">
      <c r="A829">
        <v>9238</v>
      </c>
      <c r="B829" t="s">
        <v>3627</v>
      </c>
      <c r="C829" s="1">
        <v>43881</v>
      </c>
      <c r="D829">
        <v>60590595</v>
      </c>
      <c r="E829">
        <v>73</v>
      </c>
      <c r="F829">
        <v>1</v>
      </c>
      <c r="G829" s="2">
        <v>30.57</v>
      </c>
      <c r="H829" s="2">
        <v>30.57</v>
      </c>
      <c r="I829" t="s">
        <v>3619</v>
      </c>
      <c r="J829" t="s">
        <v>3659</v>
      </c>
      <c r="K829" t="s">
        <v>3621</v>
      </c>
      <c r="L829">
        <v>1.17</v>
      </c>
      <c r="M829" t="s">
        <v>3631</v>
      </c>
      <c r="N829" t="s">
        <v>3638</v>
      </c>
      <c r="O829" t="s">
        <v>3647</v>
      </c>
      <c r="P829">
        <v>5</v>
      </c>
      <c r="Q829">
        <v>5</v>
      </c>
      <c r="R829" s="2">
        <v>30.57</v>
      </c>
    </row>
    <row r="830" spans="1:18">
      <c r="A830">
        <v>8724</v>
      </c>
      <c r="B830" t="s">
        <v>3618</v>
      </c>
      <c r="C830" s="1">
        <v>43881</v>
      </c>
      <c r="D830">
        <v>70274484</v>
      </c>
      <c r="E830">
        <v>91</v>
      </c>
      <c r="F830">
        <v>2</v>
      </c>
      <c r="G830" s="2">
        <v>67.48</v>
      </c>
      <c r="H830" s="2">
        <v>134.96</v>
      </c>
      <c r="I830" t="s">
        <v>3619</v>
      </c>
      <c r="J830" t="s">
        <v>3644</v>
      </c>
      <c r="K830" t="s">
        <v>3629</v>
      </c>
      <c r="L830">
        <v>9.59</v>
      </c>
      <c r="M830" t="s">
        <v>3622</v>
      </c>
      <c r="N830" t="s">
        <v>3626</v>
      </c>
      <c r="O830" t="s">
        <v>3646</v>
      </c>
      <c r="P830">
        <v>5</v>
      </c>
      <c r="Q830">
        <v>5</v>
      </c>
      <c r="R830" s="2">
        <v>134.96</v>
      </c>
    </row>
    <row r="831" spans="1:18">
      <c r="A831">
        <v>9460</v>
      </c>
      <c r="B831" t="s">
        <v>3627</v>
      </c>
      <c r="C831" s="1">
        <v>43881</v>
      </c>
      <c r="D831">
        <v>11682558</v>
      </c>
      <c r="E831">
        <v>84</v>
      </c>
      <c r="F831">
        <v>1</v>
      </c>
      <c r="G831" s="2">
        <v>32.880000000000003</v>
      </c>
      <c r="H831" s="2">
        <v>32.880000000000003</v>
      </c>
      <c r="I831" t="s">
        <v>3645</v>
      </c>
      <c r="J831" t="s">
        <v>3654</v>
      </c>
      <c r="K831" t="s">
        <v>3634</v>
      </c>
      <c r="L831">
        <v>3.39</v>
      </c>
      <c r="M831" t="s">
        <v>3622</v>
      </c>
      <c r="N831" t="s">
        <v>3626</v>
      </c>
      <c r="O831" t="s">
        <v>3624</v>
      </c>
      <c r="P831">
        <v>5</v>
      </c>
      <c r="Q831">
        <v>5</v>
      </c>
      <c r="R831" s="2">
        <v>0</v>
      </c>
    </row>
    <row r="832" spans="1:18">
      <c r="A832">
        <v>5868</v>
      </c>
      <c r="B832" t="s">
        <v>3627</v>
      </c>
      <c r="C832" s="1">
        <v>43881</v>
      </c>
      <c r="D832">
        <v>77233335</v>
      </c>
      <c r="E832">
        <v>81</v>
      </c>
      <c r="F832">
        <v>3</v>
      </c>
      <c r="G832" s="2">
        <v>52.96</v>
      </c>
      <c r="H832" s="2">
        <v>158.88</v>
      </c>
      <c r="I832" t="s">
        <v>3619</v>
      </c>
      <c r="J832" t="s">
        <v>3639</v>
      </c>
      <c r="K832" t="s">
        <v>3621</v>
      </c>
      <c r="L832">
        <v>9.8800000000000008</v>
      </c>
      <c r="M832" t="s">
        <v>3622</v>
      </c>
      <c r="N832" t="s">
        <v>3623</v>
      </c>
      <c r="O832" t="s">
        <v>3624</v>
      </c>
      <c r="P832">
        <v>4</v>
      </c>
      <c r="Q832">
        <v>4</v>
      </c>
      <c r="R832" s="2">
        <v>158.88</v>
      </c>
    </row>
    <row r="833" spans="1:18">
      <c r="A833">
        <v>3105</v>
      </c>
      <c r="B833" t="s">
        <v>3627</v>
      </c>
      <c r="C833" s="1">
        <v>43882</v>
      </c>
      <c r="D833">
        <v>51197958</v>
      </c>
      <c r="E833">
        <v>36</v>
      </c>
      <c r="F833">
        <v>3</v>
      </c>
      <c r="G833" s="2">
        <v>48.16</v>
      </c>
      <c r="H833" s="2">
        <v>144.47999999999999</v>
      </c>
      <c r="I833" t="s">
        <v>3625</v>
      </c>
      <c r="J833" t="s">
        <v>3652</v>
      </c>
      <c r="K833" t="s">
        <v>3634</v>
      </c>
      <c r="L833">
        <v>1.77</v>
      </c>
      <c r="M833" t="s">
        <v>3622</v>
      </c>
      <c r="N833" t="s">
        <v>3626</v>
      </c>
      <c r="O833" t="s">
        <v>3624</v>
      </c>
      <c r="P833">
        <v>5</v>
      </c>
      <c r="Q833">
        <v>5</v>
      </c>
      <c r="R833" s="2">
        <v>0</v>
      </c>
    </row>
    <row r="834" spans="1:18">
      <c r="A834">
        <v>8031</v>
      </c>
      <c r="B834" t="s">
        <v>3618</v>
      </c>
      <c r="C834" s="1">
        <v>43883</v>
      </c>
      <c r="D834">
        <v>24232386</v>
      </c>
      <c r="E834">
        <v>46</v>
      </c>
      <c r="F834">
        <v>1</v>
      </c>
      <c r="G834" s="2">
        <v>9.8800000000000008</v>
      </c>
      <c r="H834" s="2">
        <v>9.8800000000000008</v>
      </c>
      <c r="I834" t="s">
        <v>3625</v>
      </c>
      <c r="J834" t="s">
        <v>3657</v>
      </c>
      <c r="K834" t="s">
        <v>3634</v>
      </c>
      <c r="L834">
        <v>4.0999999999999996</v>
      </c>
      <c r="M834" t="s">
        <v>3622</v>
      </c>
      <c r="N834" t="s">
        <v>3626</v>
      </c>
      <c r="O834" t="s">
        <v>3624</v>
      </c>
      <c r="P834">
        <v>4</v>
      </c>
      <c r="Q834">
        <v>4</v>
      </c>
      <c r="R834" s="2">
        <v>0</v>
      </c>
    </row>
    <row r="835" spans="1:18">
      <c r="A835">
        <v>6588</v>
      </c>
      <c r="B835" t="s">
        <v>3627</v>
      </c>
      <c r="C835" s="1">
        <v>43883</v>
      </c>
      <c r="D835">
        <v>96682689</v>
      </c>
      <c r="E835">
        <v>90</v>
      </c>
      <c r="F835">
        <v>1</v>
      </c>
      <c r="G835" s="2">
        <v>21.51</v>
      </c>
      <c r="H835" s="2">
        <v>21.51</v>
      </c>
      <c r="I835" t="s">
        <v>3619</v>
      </c>
      <c r="J835" t="s">
        <v>3643</v>
      </c>
      <c r="K835" t="s">
        <v>3621</v>
      </c>
      <c r="L835">
        <v>1.5</v>
      </c>
      <c r="M835" t="s">
        <v>3631</v>
      </c>
      <c r="N835" t="s">
        <v>3638</v>
      </c>
      <c r="O835" t="s">
        <v>3647</v>
      </c>
      <c r="P835">
        <v>5</v>
      </c>
      <c r="Q835">
        <v>3</v>
      </c>
      <c r="R835" s="2">
        <v>21.51</v>
      </c>
    </row>
    <row r="836" spans="1:18">
      <c r="A836">
        <v>8963</v>
      </c>
      <c r="B836" t="s">
        <v>3627</v>
      </c>
      <c r="C836" s="1">
        <v>43884</v>
      </c>
      <c r="D836">
        <v>17027812</v>
      </c>
      <c r="E836">
        <v>65</v>
      </c>
      <c r="F836">
        <v>3</v>
      </c>
      <c r="G836" s="2">
        <v>38.950000000000003</v>
      </c>
      <c r="H836" s="2">
        <v>116.85</v>
      </c>
      <c r="I836" t="s">
        <v>3619</v>
      </c>
      <c r="J836" t="s">
        <v>3654</v>
      </c>
      <c r="K836" t="s">
        <v>3621</v>
      </c>
      <c r="L836">
        <v>6.05</v>
      </c>
      <c r="M836" t="s">
        <v>3622</v>
      </c>
      <c r="N836" t="s">
        <v>3623</v>
      </c>
      <c r="O836" t="s">
        <v>3642</v>
      </c>
      <c r="P836">
        <v>4</v>
      </c>
      <c r="Q836">
        <v>5</v>
      </c>
      <c r="R836" s="2">
        <v>116.85</v>
      </c>
    </row>
    <row r="837" spans="1:18">
      <c r="A837">
        <v>2281</v>
      </c>
      <c r="B837" t="s">
        <v>3627</v>
      </c>
      <c r="C837" s="1">
        <v>43884</v>
      </c>
      <c r="D837">
        <v>44348277</v>
      </c>
      <c r="E837">
        <v>35</v>
      </c>
      <c r="F837">
        <v>1</v>
      </c>
      <c r="G837" s="2">
        <v>78.78</v>
      </c>
      <c r="H837" s="2">
        <v>78.78</v>
      </c>
      <c r="I837" t="s">
        <v>3619</v>
      </c>
      <c r="J837" t="s">
        <v>3636</v>
      </c>
      <c r="K837" t="s">
        <v>3634</v>
      </c>
      <c r="L837">
        <v>4.58</v>
      </c>
      <c r="M837" t="s">
        <v>3622</v>
      </c>
      <c r="N837" t="s">
        <v>3623</v>
      </c>
      <c r="O837" t="s">
        <v>3624</v>
      </c>
      <c r="P837">
        <v>4</v>
      </c>
      <c r="Q837">
        <v>5</v>
      </c>
      <c r="R837" s="2">
        <v>78.78</v>
      </c>
    </row>
    <row r="838" spans="1:18">
      <c r="A838">
        <v>8079</v>
      </c>
      <c r="B838" t="s">
        <v>3618</v>
      </c>
      <c r="C838" s="1">
        <v>43885</v>
      </c>
      <c r="D838">
        <v>28563829</v>
      </c>
      <c r="E838">
        <v>38</v>
      </c>
      <c r="F838">
        <v>1</v>
      </c>
      <c r="G838" s="2">
        <v>26.03</v>
      </c>
      <c r="H838" s="2">
        <v>26.03</v>
      </c>
      <c r="I838" t="s">
        <v>3640</v>
      </c>
      <c r="J838" t="s">
        <v>3643</v>
      </c>
      <c r="K838" t="s">
        <v>3634</v>
      </c>
      <c r="L838">
        <v>4.9400000000000004</v>
      </c>
      <c r="M838" t="s">
        <v>3622</v>
      </c>
      <c r="N838" t="s">
        <v>3623</v>
      </c>
      <c r="O838" t="s">
        <v>3642</v>
      </c>
      <c r="P838">
        <v>5</v>
      </c>
      <c r="Q838">
        <v>5</v>
      </c>
      <c r="R838" s="2">
        <v>0</v>
      </c>
    </row>
    <row r="839" spans="1:18">
      <c r="A839">
        <v>4263</v>
      </c>
      <c r="B839" t="s">
        <v>3618</v>
      </c>
      <c r="C839" s="1">
        <v>43886</v>
      </c>
      <c r="D839">
        <v>60744099</v>
      </c>
      <c r="E839">
        <v>14</v>
      </c>
      <c r="F839">
        <v>3</v>
      </c>
      <c r="G839" s="2">
        <v>89.76</v>
      </c>
      <c r="H839" s="2">
        <v>269.27999999999997</v>
      </c>
      <c r="I839" t="s">
        <v>3645</v>
      </c>
      <c r="J839" t="s">
        <v>3639</v>
      </c>
      <c r="K839" t="s">
        <v>3629</v>
      </c>
      <c r="L839">
        <v>8.08</v>
      </c>
      <c r="M839" t="s">
        <v>3622</v>
      </c>
      <c r="N839" t="s">
        <v>3623</v>
      </c>
      <c r="O839" t="s">
        <v>3624</v>
      </c>
      <c r="P839">
        <v>5</v>
      </c>
      <c r="Q839">
        <v>4</v>
      </c>
      <c r="R839" s="2">
        <v>0</v>
      </c>
    </row>
    <row r="840" spans="1:18">
      <c r="A840">
        <v>1961</v>
      </c>
      <c r="B840" t="s">
        <v>3618</v>
      </c>
      <c r="C840" s="1">
        <v>43887</v>
      </c>
      <c r="D840">
        <v>37607649</v>
      </c>
      <c r="E840">
        <v>44</v>
      </c>
      <c r="F840">
        <v>3</v>
      </c>
      <c r="G840" s="2">
        <v>52.78</v>
      </c>
      <c r="H840" s="2">
        <v>158.34</v>
      </c>
      <c r="I840" t="s">
        <v>3619</v>
      </c>
      <c r="J840" t="s">
        <v>3656</v>
      </c>
      <c r="K840" t="s">
        <v>3621</v>
      </c>
      <c r="L840">
        <v>5.47</v>
      </c>
      <c r="M840" t="s">
        <v>3622</v>
      </c>
      <c r="N840" t="s">
        <v>3626</v>
      </c>
      <c r="O840" t="s">
        <v>3624</v>
      </c>
      <c r="P840">
        <v>5</v>
      </c>
      <c r="Q840">
        <v>4</v>
      </c>
      <c r="R840" s="2">
        <v>158.34</v>
      </c>
    </row>
    <row r="841" spans="1:18">
      <c r="A841">
        <v>2043</v>
      </c>
      <c r="B841" t="s">
        <v>3627</v>
      </c>
      <c r="C841" s="1">
        <v>43887</v>
      </c>
      <c r="D841">
        <v>66376662</v>
      </c>
      <c r="E841">
        <v>92</v>
      </c>
      <c r="F841">
        <v>3</v>
      </c>
      <c r="G841" s="2">
        <v>58.5</v>
      </c>
      <c r="H841" s="2">
        <v>175.5</v>
      </c>
      <c r="I841" t="s">
        <v>3619</v>
      </c>
      <c r="J841" t="s">
        <v>3628</v>
      </c>
      <c r="K841" t="s">
        <v>3629</v>
      </c>
      <c r="L841">
        <v>8.73</v>
      </c>
      <c r="M841" t="s">
        <v>3622</v>
      </c>
      <c r="N841" t="s">
        <v>3623</v>
      </c>
      <c r="O841" t="s">
        <v>3624</v>
      </c>
      <c r="P841">
        <v>5</v>
      </c>
      <c r="Q841">
        <v>4</v>
      </c>
      <c r="R841" s="2">
        <v>175.5</v>
      </c>
    </row>
    <row r="842" spans="1:18">
      <c r="A842">
        <v>9631</v>
      </c>
      <c r="B842" t="s">
        <v>3627</v>
      </c>
      <c r="C842" s="1">
        <v>43888</v>
      </c>
      <c r="D842">
        <v>61343926</v>
      </c>
      <c r="E842">
        <v>4</v>
      </c>
      <c r="F842">
        <v>1</v>
      </c>
      <c r="G842" s="2">
        <v>32.43</v>
      </c>
      <c r="H842" s="2">
        <v>32.43</v>
      </c>
      <c r="I842" t="s">
        <v>3645</v>
      </c>
      <c r="J842" t="s">
        <v>3620</v>
      </c>
      <c r="K842" t="s">
        <v>3634</v>
      </c>
      <c r="L842">
        <v>4.05</v>
      </c>
      <c r="M842" t="s">
        <v>3622</v>
      </c>
      <c r="N842" t="s">
        <v>3623</v>
      </c>
      <c r="O842" t="s">
        <v>3624</v>
      </c>
      <c r="P842">
        <v>5</v>
      </c>
      <c r="Q842">
        <v>4</v>
      </c>
      <c r="R842" s="2">
        <v>0</v>
      </c>
    </row>
    <row r="843" spans="1:18">
      <c r="A843">
        <v>6978</v>
      </c>
      <c r="B843" t="s">
        <v>3627</v>
      </c>
      <c r="C843" s="1">
        <v>43889</v>
      </c>
      <c r="D843">
        <v>12605888</v>
      </c>
      <c r="E843">
        <v>47</v>
      </c>
      <c r="F843">
        <v>3</v>
      </c>
      <c r="G843" s="2">
        <v>64.64</v>
      </c>
      <c r="H843" s="2">
        <v>193.92</v>
      </c>
      <c r="I843" t="s">
        <v>3619</v>
      </c>
      <c r="J843" t="s">
        <v>3660</v>
      </c>
      <c r="K843" t="s">
        <v>3634</v>
      </c>
      <c r="L843">
        <v>5.2</v>
      </c>
      <c r="M843" t="s">
        <v>3622</v>
      </c>
      <c r="N843" t="s">
        <v>3623</v>
      </c>
      <c r="O843" t="s">
        <v>3624</v>
      </c>
      <c r="P843">
        <v>4</v>
      </c>
      <c r="Q843">
        <v>4</v>
      </c>
      <c r="R843" s="2">
        <v>193.92</v>
      </c>
    </row>
    <row r="844" spans="1:18">
      <c r="A844">
        <v>6110</v>
      </c>
      <c r="B844" t="s">
        <v>3618</v>
      </c>
      <c r="C844" s="1">
        <v>43889</v>
      </c>
      <c r="D844">
        <v>60697833</v>
      </c>
      <c r="E844">
        <v>47</v>
      </c>
      <c r="F844">
        <v>2</v>
      </c>
      <c r="G844" s="2">
        <v>64.64</v>
      </c>
      <c r="H844" s="2">
        <v>129.28</v>
      </c>
      <c r="I844" t="s">
        <v>3619</v>
      </c>
      <c r="J844" t="s">
        <v>3637</v>
      </c>
      <c r="K844" t="s">
        <v>3621</v>
      </c>
      <c r="L844">
        <v>4.8099999999999996</v>
      </c>
      <c r="M844" t="s">
        <v>3622</v>
      </c>
      <c r="N844" t="s">
        <v>3623</v>
      </c>
      <c r="O844" t="s">
        <v>3624</v>
      </c>
      <c r="P844">
        <v>3</v>
      </c>
      <c r="Q844">
        <v>3</v>
      </c>
      <c r="R844" s="2">
        <v>129.28</v>
      </c>
    </row>
    <row r="845" spans="1:18">
      <c r="A845">
        <v>4164</v>
      </c>
      <c r="B845" t="s">
        <v>3627</v>
      </c>
      <c r="C845" s="1">
        <v>43889</v>
      </c>
      <c r="D845">
        <v>39044979</v>
      </c>
      <c r="E845">
        <v>23</v>
      </c>
      <c r="F845">
        <v>3</v>
      </c>
      <c r="G845" s="2">
        <v>95.72</v>
      </c>
      <c r="H845" s="2">
        <v>287.16000000000003</v>
      </c>
      <c r="I845" t="s">
        <v>3619</v>
      </c>
      <c r="J845" t="s">
        <v>3650</v>
      </c>
      <c r="K845" t="s">
        <v>3634</v>
      </c>
      <c r="L845">
        <v>2.98</v>
      </c>
      <c r="M845" t="s">
        <v>3631</v>
      </c>
      <c r="N845" t="s">
        <v>3632</v>
      </c>
      <c r="O845" t="s">
        <v>3647</v>
      </c>
      <c r="P845">
        <v>5</v>
      </c>
      <c r="Q845">
        <v>5</v>
      </c>
      <c r="R845" s="2">
        <v>287.16000000000003</v>
      </c>
    </row>
    <row r="846" spans="1:18">
      <c r="A846">
        <v>4129</v>
      </c>
      <c r="B846" t="s">
        <v>3627</v>
      </c>
      <c r="C846" s="1">
        <v>43890</v>
      </c>
      <c r="D846">
        <v>38853293</v>
      </c>
      <c r="E846">
        <v>25</v>
      </c>
      <c r="F846">
        <v>1</v>
      </c>
      <c r="G846" s="2">
        <v>11.29</v>
      </c>
      <c r="H846" s="2">
        <v>11.29</v>
      </c>
      <c r="I846" t="s">
        <v>3619</v>
      </c>
      <c r="J846" t="s">
        <v>3655</v>
      </c>
      <c r="K846" t="s">
        <v>3621</v>
      </c>
      <c r="L846">
        <v>5.93</v>
      </c>
      <c r="M846" t="s">
        <v>3631</v>
      </c>
      <c r="N846" t="s">
        <v>3638</v>
      </c>
      <c r="O846" t="s">
        <v>3664</v>
      </c>
      <c r="P846">
        <v>4</v>
      </c>
      <c r="Q846">
        <v>4</v>
      </c>
      <c r="R846" s="2">
        <v>11.29</v>
      </c>
    </row>
    <row r="847" spans="1:18">
      <c r="A847">
        <v>1891</v>
      </c>
      <c r="B847" t="s">
        <v>3618</v>
      </c>
      <c r="C847" s="1">
        <v>43891</v>
      </c>
      <c r="D847">
        <v>40885681</v>
      </c>
      <c r="E847">
        <v>80</v>
      </c>
      <c r="F847">
        <v>1</v>
      </c>
      <c r="G847" s="2">
        <v>77.64</v>
      </c>
      <c r="H847" s="2">
        <v>77.64</v>
      </c>
      <c r="I847" t="s">
        <v>3625</v>
      </c>
      <c r="J847" t="s">
        <v>3660</v>
      </c>
      <c r="K847" t="s">
        <v>3634</v>
      </c>
      <c r="L847">
        <v>4.7</v>
      </c>
      <c r="M847" t="s">
        <v>3631</v>
      </c>
      <c r="N847" t="s">
        <v>3638</v>
      </c>
      <c r="O847" t="s">
        <v>3647</v>
      </c>
      <c r="P847">
        <v>4</v>
      </c>
      <c r="Q847">
        <v>4</v>
      </c>
      <c r="R847" s="2">
        <v>0</v>
      </c>
    </row>
    <row r="848" spans="1:18">
      <c r="A848">
        <v>5663</v>
      </c>
      <c r="B848" t="s">
        <v>3618</v>
      </c>
      <c r="C848" s="1">
        <v>43891</v>
      </c>
      <c r="D848">
        <v>78095068</v>
      </c>
      <c r="E848">
        <v>7</v>
      </c>
      <c r="F848">
        <v>2</v>
      </c>
      <c r="G848" s="2">
        <v>59.68</v>
      </c>
      <c r="H848" s="2">
        <v>119.36</v>
      </c>
      <c r="I848" t="s">
        <v>3619</v>
      </c>
      <c r="J848" t="s">
        <v>3659</v>
      </c>
      <c r="K848" t="s">
        <v>3634</v>
      </c>
      <c r="L848">
        <v>4.55</v>
      </c>
      <c r="M848" t="s">
        <v>3631</v>
      </c>
      <c r="N848" t="s">
        <v>3638</v>
      </c>
      <c r="O848" t="s">
        <v>3647</v>
      </c>
      <c r="P848">
        <v>4</v>
      </c>
      <c r="Q848">
        <v>5</v>
      </c>
      <c r="R848" s="2">
        <v>119.36</v>
      </c>
    </row>
    <row r="849" spans="1:18">
      <c r="A849">
        <v>9610</v>
      </c>
      <c r="B849" t="s">
        <v>3618</v>
      </c>
      <c r="C849" s="1">
        <v>43892</v>
      </c>
      <c r="D849">
        <v>13367408</v>
      </c>
      <c r="E849">
        <v>87</v>
      </c>
      <c r="F849">
        <v>1</v>
      </c>
      <c r="G849" s="2">
        <v>50.56</v>
      </c>
      <c r="H849" s="2">
        <v>50.56</v>
      </c>
      <c r="I849" t="s">
        <v>3625</v>
      </c>
      <c r="J849" t="s">
        <v>3656</v>
      </c>
      <c r="K849" t="s">
        <v>3621</v>
      </c>
      <c r="L849">
        <v>4.3</v>
      </c>
      <c r="M849" t="s">
        <v>3622</v>
      </c>
      <c r="N849" t="s">
        <v>3626</v>
      </c>
      <c r="O849" t="s">
        <v>3624</v>
      </c>
      <c r="P849">
        <v>3</v>
      </c>
      <c r="Q849">
        <v>5</v>
      </c>
      <c r="R849" s="2">
        <v>0</v>
      </c>
    </row>
    <row r="850" spans="1:18">
      <c r="A850">
        <v>6698</v>
      </c>
      <c r="B850" t="s">
        <v>3627</v>
      </c>
      <c r="C850" s="1">
        <v>43892</v>
      </c>
      <c r="D850">
        <v>24553884</v>
      </c>
      <c r="E850">
        <v>37</v>
      </c>
      <c r="F850">
        <v>2</v>
      </c>
      <c r="G850" s="2">
        <v>11.5</v>
      </c>
      <c r="H850" s="2">
        <v>23</v>
      </c>
      <c r="I850" t="s">
        <v>3640</v>
      </c>
      <c r="J850" t="s">
        <v>3620</v>
      </c>
      <c r="K850" t="s">
        <v>3634</v>
      </c>
      <c r="L850">
        <v>9.1999999999999993</v>
      </c>
      <c r="M850" t="s">
        <v>3622</v>
      </c>
      <c r="N850" t="s">
        <v>3623</v>
      </c>
      <c r="O850" t="s">
        <v>3624</v>
      </c>
      <c r="P850">
        <v>5</v>
      </c>
      <c r="Q850">
        <v>5</v>
      </c>
      <c r="R850" s="2">
        <v>0</v>
      </c>
    </row>
    <row r="851" spans="1:18">
      <c r="A851">
        <v>4857</v>
      </c>
      <c r="B851" t="s">
        <v>3627</v>
      </c>
      <c r="C851" s="1">
        <v>43892</v>
      </c>
      <c r="D851">
        <v>60344073</v>
      </c>
      <c r="E851">
        <v>3</v>
      </c>
      <c r="F851">
        <v>3</v>
      </c>
      <c r="G851" s="2">
        <v>97.19</v>
      </c>
      <c r="H851" s="2">
        <v>291.57</v>
      </c>
      <c r="I851" t="s">
        <v>3619</v>
      </c>
      <c r="J851" t="s">
        <v>3656</v>
      </c>
      <c r="K851" t="s">
        <v>3629</v>
      </c>
      <c r="L851">
        <v>4.6500000000000004</v>
      </c>
      <c r="M851" t="s">
        <v>3622</v>
      </c>
      <c r="N851" t="s">
        <v>3623</v>
      </c>
      <c r="O851" t="s">
        <v>3624</v>
      </c>
      <c r="P851">
        <v>5</v>
      </c>
      <c r="Q851">
        <v>3</v>
      </c>
      <c r="R851" s="2">
        <v>291.57</v>
      </c>
    </row>
    <row r="852" spans="1:18">
      <c r="A852">
        <v>5191</v>
      </c>
      <c r="B852" t="s">
        <v>3618</v>
      </c>
      <c r="C852" s="1">
        <v>43893</v>
      </c>
      <c r="D852">
        <v>75553272</v>
      </c>
      <c r="E852">
        <v>83</v>
      </c>
      <c r="F852">
        <v>3</v>
      </c>
      <c r="G852" s="2">
        <v>1.22</v>
      </c>
      <c r="H852" s="2">
        <v>3.66</v>
      </c>
      <c r="I852" t="s">
        <v>3640</v>
      </c>
      <c r="J852" t="s">
        <v>3628</v>
      </c>
      <c r="K852" t="s">
        <v>3621</v>
      </c>
      <c r="L852">
        <v>1.02</v>
      </c>
      <c r="M852" t="s">
        <v>3631</v>
      </c>
      <c r="N852" t="s">
        <v>3632</v>
      </c>
      <c r="O852" t="s">
        <v>3624</v>
      </c>
      <c r="P852">
        <v>4</v>
      </c>
      <c r="Q852">
        <v>4</v>
      </c>
      <c r="R852" s="2">
        <v>0</v>
      </c>
    </row>
    <row r="853" spans="1:18">
      <c r="A853">
        <v>3382</v>
      </c>
      <c r="B853" t="s">
        <v>3627</v>
      </c>
      <c r="C853" s="1">
        <v>43894</v>
      </c>
      <c r="D853">
        <v>32757276</v>
      </c>
      <c r="E853">
        <v>61</v>
      </c>
      <c r="F853">
        <v>1</v>
      </c>
      <c r="G853" s="2">
        <v>70.34</v>
      </c>
      <c r="H853" s="2">
        <v>70.34</v>
      </c>
      <c r="I853" t="s">
        <v>3625</v>
      </c>
      <c r="J853" t="s">
        <v>3641</v>
      </c>
      <c r="K853" t="s">
        <v>3634</v>
      </c>
      <c r="L853">
        <v>0.68</v>
      </c>
      <c r="M853" t="s">
        <v>3622</v>
      </c>
      <c r="N853" t="s">
        <v>3626</v>
      </c>
      <c r="O853" t="s">
        <v>3624</v>
      </c>
      <c r="P853">
        <v>3</v>
      </c>
      <c r="Q853">
        <v>3</v>
      </c>
      <c r="R853" s="2">
        <v>0</v>
      </c>
    </row>
    <row r="854" spans="1:18">
      <c r="A854">
        <v>8694</v>
      </c>
      <c r="B854" t="s">
        <v>3627</v>
      </c>
      <c r="C854" s="1">
        <v>43894</v>
      </c>
      <c r="D854">
        <v>31937896</v>
      </c>
      <c r="E854">
        <v>36</v>
      </c>
      <c r="F854">
        <v>1</v>
      </c>
      <c r="G854" s="2">
        <v>48.16</v>
      </c>
      <c r="H854" s="2">
        <v>48.16</v>
      </c>
      <c r="I854" t="s">
        <v>3619</v>
      </c>
      <c r="J854" t="s">
        <v>3661</v>
      </c>
      <c r="K854" t="s">
        <v>3634</v>
      </c>
      <c r="L854">
        <v>8.68</v>
      </c>
      <c r="M854" t="s">
        <v>3622</v>
      </c>
      <c r="N854" t="s">
        <v>3623</v>
      </c>
      <c r="O854" t="s">
        <v>3624</v>
      </c>
      <c r="P854">
        <v>3</v>
      </c>
      <c r="Q854">
        <v>4</v>
      </c>
      <c r="R854" s="2">
        <v>48.16</v>
      </c>
    </row>
    <row r="855" spans="1:18">
      <c r="A855">
        <v>1180</v>
      </c>
      <c r="B855" t="s">
        <v>3618</v>
      </c>
      <c r="C855" s="1">
        <v>43894</v>
      </c>
      <c r="D855">
        <v>92026202</v>
      </c>
      <c r="E855">
        <v>100</v>
      </c>
      <c r="F855">
        <v>1</v>
      </c>
      <c r="G855" s="2">
        <v>98.59</v>
      </c>
      <c r="H855" s="2">
        <v>98.59</v>
      </c>
      <c r="I855" t="s">
        <v>3619</v>
      </c>
      <c r="J855" t="s">
        <v>3656</v>
      </c>
      <c r="K855" t="s">
        <v>3634</v>
      </c>
      <c r="L855">
        <v>7.08</v>
      </c>
      <c r="M855" t="s">
        <v>3631</v>
      </c>
      <c r="N855" t="s">
        <v>3632</v>
      </c>
      <c r="O855" t="s">
        <v>3647</v>
      </c>
      <c r="P855">
        <v>5</v>
      </c>
      <c r="Q855">
        <v>4</v>
      </c>
      <c r="R855" s="2">
        <v>98.59</v>
      </c>
    </row>
    <row r="856" spans="1:18">
      <c r="A856">
        <v>9227</v>
      </c>
      <c r="B856" t="s">
        <v>3618</v>
      </c>
      <c r="C856" s="1">
        <v>43894</v>
      </c>
      <c r="D856">
        <v>25631234</v>
      </c>
      <c r="E856">
        <v>69</v>
      </c>
      <c r="F856">
        <v>2</v>
      </c>
      <c r="G856" s="2">
        <v>96.47</v>
      </c>
      <c r="H856" s="2">
        <v>192.94</v>
      </c>
      <c r="I856" t="s">
        <v>3619</v>
      </c>
      <c r="J856" t="s">
        <v>3653</v>
      </c>
      <c r="K856" t="s">
        <v>3621</v>
      </c>
      <c r="L856">
        <v>1.82</v>
      </c>
      <c r="M856" t="s">
        <v>3622</v>
      </c>
      <c r="N856" t="s">
        <v>3623</v>
      </c>
      <c r="O856" t="s">
        <v>3624</v>
      </c>
      <c r="P856">
        <v>5</v>
      </c>
      <c r="Q856">
        <v>4</v>
      </c>
      <c r="R856" s="2">
        <v>192.94</v>
      </c>
    </row>
    <row r="857" spans="1:18">
      <c r="A857">
        <v>5702</v>
      </c>
      <c r="B857" t="s">
        <v>3618</v>
      </c>
      <c r="C857" s="1">
        <v>43895</v>
      </c>
      <c r="D857">
        <v>87692577</v>
      </c>
      <c r="E857">
        <v>49</v>
      </c>
      <c r="F857">
        <v>1</v>
      </c>
      <c r="G857" s="2">
        <v>99.72</v>
      </c>
      <c r="H857" s="2">
        <v>99.72</v>
      </c>
      <c r="I857" t="s">
        <v>3619</v>
      </c>
      <c r="J857" t="s">
        <v>3650</v>
      </c>
      <c r="K857" t="s">
        <v>3634</v>
      </c>
      <c r="L857">
        <v>3.08</v>
      </c>
      <c r="M857" t="s">
        <v>3622</v>
      </c>
      <c r="N857" t="s">
        <v>3626</v>
      </c>
      <c r="O857" t="s">
        <v>3624</v>
      </c>
      <c r="P857">
        <v>5</v>
      </c>
      <c r="Q857">
        <v>4</v>
      </c>
      <c r="R857" s="2">
        <v>99.72</v>
      </c>
    </row>
    <row r="858" spans="1:18">
      <c r="A858">
        <v>6205</v>
      </c>
      <c r="B858" t="s">
        <v>3627</v>
      </c>
      <c r="C858" s="1">
        <v>43896</v>
      </c>
      <c r="D858">
        <v>46524612</v>
      </c>
      <c r="E858">
        <v>74</v>
      </c>
      <c r="F858">
        <v>3</v>
      </c>
      <c r="G858" s="2">
        <v>33.51</v>
      </c>
      <c r="H858" s="2">
        <v>100.53</v>
      </c>
      <c r="I858" t="s">
        <v>3619</v>
      </c>
      <c r="J858" t="s">
        <v>3637</v>
      </c>
      <c r="K858" t="s">
        <v>3621</v>
      </c>
      <c r="L858">
        <v>6.72</v>
      </c>
      <c r="M858" t="s">
        <v>3622</v>
      </c>
      <c r="N858" t="s">
        <v>3626</v>
      </c>
      <c r="O858" t="s">
        <v>3646</v>
      </c>
      <c r="P858">
        <v>4</v>
      </c>
      <c r="Q858">
        <v>5</v>
      </c>
      <c r="R858" s="2">
        <v>100.53</v>
      </c>
    </row>
    <row r="859" spans="1:18">
      <c r="A859">
        <v>1578</v>
      </c>
      <c r="B859" t="s">
        <v>3618</v>
      </c>
      <c r="C859" s="1">
        <v>43896</v>
      </c>
      <c r="D859">
        <v>56855419</v>
      </c>
      <c r="E859">
        <v>14</v>
      </c>
      <c r="F859">
        <v>2</v>
      </c>
      <c r="G859" s="2">
        <v>89.76</v>
      </c>
      <c r="H859" s="2">
        <v>179.52</v>
      </c>
      <c r="I859" t="s">
        <v>3645</v>
      </c>
      <c r="J859" t="s">
        <v>3628</v>
      </c>
      <c r="K859" t="s">
        <v>3621</v>
      </c>
      <c r="L859">
        <v>1.26</v>
      </c>
      <c r="M859" t="s">
        <v>3622</v>
      </c>
      <c r="N859" t="s">
        <v>3626</v>
      </c>
      <c r="O859" t="s">
        <v>3624</v>
      </c>
      <c r="P859">
        <v>4</v>
      </c>
      <c r="Q859">
        <v>4</v>
      </c>
      <c r="R859" s="2">
        <v>0</v>
      </c>
    </row>
    <row r="860" spans="1:18">
      <c r="A860">
        <v>3866</v>
      </c>
      <c r="B860" t="s">
        <v>3627</v>
      </c>
      <c r="C860" s="1">
        <v>43896</v>
      </c>
      <c r="D860">
        <v>50761927</v>
      </c>
      <c r="E860">
        <v>49</v>
      </c>
      <c r="F860">
        <v>1</v>
      </c>
      <c r="G860" s="2">
        <v>99.72</v>
      </c>
      <c r="H860" s="2">
        <v>99.72</v>
      </c>
      <c r="I860" t="s">
        <v>3619</v>
      </c>
      <c r="J860" t="s">
        <v>3628</v>
      </c>
      <c r="K860" t="s">
        <v>3629</v>
      </c>
      <c r="L860">
        <v>1.42</v>
      </c>
      <c r="M860" t="s">
        <v>3622</v>
      </c>
      <c r="N860" t="s">
        <v>3623</v>
      </c>
      <c r="O860" t="s">
        <v>3624</v>
      </c>
      <c r="P860">
        <v>4</v>
      </c>
      <c r="Q860">
        <v>4</v>
      </c>
      <c r="R860" s="2">
        <v>99.72</v>
      </c>
    </row>
    <row r="861" spans="1:18">
      <c r="A861">
        <v>3016</v>
      </c>
      <c r="B861" t="s">
        <v>3627</v>
      </c>
      <c r="C861" s="1">
        <v>43897</v>
      </c>
      <c r="D861">
        <v>97676232</v>
      </c>
      <c r="E861">
        <v>56</v>
      </c>
      <c r="F861">
        <v>2</v>
      </c>
      <c r="G861" s="2">
        <v>87.34</v>
      </c>
      <c r="H861" s="2">
        <v>174.68</v>
      </c>
      <c r="I861" t="s">
        <v>3619</v>
      </c>
      <c r="J861" t="s">
        <v>3648</v>
      </c>
      <c r="K861" t="s">
        <v>3634</v>
      </c>
      <c r="L861">
        <v>0.77</v>
      </c>
      <c r="M861" t="s">
        <v>3622</v>
      </c>
      <c r="N861" t="s">
        <v>3626</v>
      </c>
      <c r="O861" t="s">
        <v>3624</v>
      </c>
      <c r="P861">
        <v>5</v>
      </c>
      <c r="Q861">
        <v>4</v>
      </c>
      <c r="R861" s="2">
        <v>174.68</v>
      </c>
    </row>
    <row r="862" spans="1:18">
      <c r="A862">
        <v>6071</v>
      </c>
      <c r="B862" t="s">
        <v>3627</v>
      </c>
      <c r="C862" s="1">
        <v>43897</v>
      </c>
      <c r="D862">
        <v>19657739</v>
      </c>
      <c r="E862">
        <v>54</v>
      </c>
      <c r="F862">
        <v>1</v>
      </c>
      <c r="G862" s="2">
        <v>90.78</v>
      </c>
      <c r="H862" s="2">
        <v>90.78</v>
      </c>
      <c r="I862" t="s">
        <v>3645</v>
      </c>
      <c r="J862" t="s">
        <v>3620</v>
      </c>
      <c r="K862" t="s">
        <v>3621</v>
      </c>
      <c r="L862">
        <v>7.67</v>
      </c>
      <c r="M862" t="s">
        <v>3622</v>
      </c>
      <c r="N862" t="s">
        <v>3623</v>
      </c>
      <c r="O862" t="s">
        <v>3624</v>
      </c>
      <c r="P862">
        <v>4</v>
      </c>
      <c r="Q862">
        <v>2</v>
      </c>
      <c r="R862" s="2">
        <v>0</v>
      </c>
    </row>
    <row r="863" spans="1:18">
      <c r="A863">
        <v>7668</v>
      </c>
      <c r="B863" t="s">
        <v>3627</v>
      </c>
      <c r="C863" s="1">
        <v>43898</v>
      </c>
      <c r="D863">
        <v>44180771</v>
      </c>
      <c r="E863">
        <v>15</v>
      </c>
      <c r="F863">
        <v>1</v>
      </c>
      <c r="G863" s="2">
        <v>6.32</v>
      </c>
      <c r="H863" s="2">
        <v>6.32</v>
      </c>
      <c r="I863" t="s">
        <v>3625</v>
      </c>
      <c r="J863" t="s">
        <v>3633</v>
      </c>
      <c r="K863" t="s">
        <v>3634</v>
      </c>
      <c r="L863">
        <v>3.12</v>
      </c>
      <c r="M863" t="s">
        <v>3622</v>
      </c>
      <c r="N863" t="s">
        <v>3623</v>
      </c>
      <c r="O863" t="s">
        <v>3624</v>
      </c>
      <c r="P863">
        <v>5</v>
      </c>
      <c r="Q863">
        <v>5</v>
      </c>
      <c r="R863" s="2">
        <v>0</v>
      </c>
    </row>
    <row r="864" spans="1:18">
      <c r="A864">
        <v>5650</v>
      </c>
      <c r="B864" t="s">
        <v>3618</v>
      </c>
      <c r="C864" s="1">
        <v>43898</v>
      </c>
      <c r="D864">
        <v>91174610</v>
      </c>
      <c r="E864">
        <v>62</v>
      </c>
      <c r="F864">
        <v>1</v>
      </c>
      <c r="G864" s="2">
        <v>81.459999999999994</v>
      </c>
      <c r="H864" s="2">
        <v>81.459999999999994</v>
      </c>
      <c r="I864" t="s">
        <v>3619</v>
      </c>
      <c r="J864" t="s">
        <v>3620</v>
      </c>
      <c r="K864" t="s">
        <v>3629</v>
      </c>
      <c r="L864">
        <v>2.4</v>
      </c>
      <c r="M864" t="s">
        <v>3622</v>
      </c>
      <c r="N864" t="s">
        <v>3623</v>
      </c>
      <c r="O864" t="s">
        <v>3624</v>
      </c>
      <c r="P864">
        <v>5</v>
      </c>
      <c r="Q864">
        <v>3</v>
      </c>
      <c r="R864" s="2">
        <v>81.459999999999994</v>
      </c>
    </row>
    <row r="865" spans="1:18">
      <c r="A865">
        <v>3427</v>
      </c>
      <c r="B865" t="s">
        <v>3618</v>
      </c>
      <c r="C865" s="1">
        <v>43899</v>
      </c>
      <c r="D865">
        <v>82120138</v>
      </c>
      <c r="E865">
        <v>60</v>
      </c>
      <c r="F865">
        <v>1</v>
      </c>
      <c r="G865" s="2">
        <v>91.28</v>
      </c>
      <c r="H865" s="2">
        <v>91.28</v>
      </c>
      <c r="I865" t="s">
        <v>3645</v>
      </c>
      <c r="J865" t="s">
        <v>3659</v>
      </c>
      <c r="K865" t="s">
        <v>3621</v>
      </c>
      <c r="L865">
        <v>8.7899999999999991</v>
      </c>
      <c r="M865" t="s">
        <v>3622</v>
      </c>
      <c r="N865" t="s">
        <v>3623</v>
      </c>
      <c r="O865" t="s">
        <v>3642</v>
      </c>
      <c r="P865">
        <v>5</v>
      </c>
      <c r="Q865">
        <v>5</v>
      </c>
      <c r="R865" s="2">
        <v>0</v>
      </c>
    </row>
    <row r="866" spans="1:18">
      <c r="A866">
        <v>2869</v>
      </c>
      <c r="B866" t="s">
        <v>3627</v>
      </c>
      <c r="C866" s="1">
        <v>43900</v>
      </c>
      <c r="D866">
        <v>32651316</v>
      </c>
      <c r="E866">
        <v>21</v>
      </c>
      <c r="F866">
        <v>2</v>
      </c>
      <c r="G866" s="2">
        <v>98.91</v>
      </c>
      <c r="H866" s="2">
        <v>197.82</v>
      </c>
      <c r="I866" t="s">
        <v>3619</v>
      </c>
      <c r="J866" t="s">
        <v>3628</v>
      </c>
      <c r="K866" t="s">
        <v>3629</v>
      </c>
      <c r="L866">
        <v>3.51</v>
      </c>
      <c r="M866" t="s">
        <v>3631</v>
      </c>
      <c r="N866" t="s">
        <v>3638</v>
      </c>
      <c r="O866" t="s">
        <v>3647</v>
      </c>
      <c r="P866">
        <v>5</v>
      </c>
      <c r="Q866">
        <v>4</v>
      </c>
      <c r="R866" s="2">
        <v>197.82</v>
      </c>
    </row>
    <row r="867" spans="1:18">
      <c r="A867">
        <v>7120</v>
      </c>
      <c r="B867" t="s">
        <v>3627</v>
      </c>
      <c r="C867" s="1">
        <v>43900</v>
      </c>
      <c r="D867">
        <v>31420229</v>
      </c>
      <c r="E867">
        <v>75</v>
      </c>
      <c r="F867">
        <v>2</v>
      </c>
      <c r="G867" s="2">
        <v>32.340000000000003</v>
      </c>
      <c r="H867" s="2">
        <v>64.680000000000007</v>
      </c>
      <c r="I867" t="s">
        <v>3619</v>
      </c>
      <c r="J867" t="s">
        <v>3643</v>
      </c>
      <c r="K867" t="s">
        <v>3634</v>
      </c>
      <c r="L867">
        <v>9.4600000000000009</v>
      </c>
      <c r="M867" t="s">
        <v>3622</v>
      </c>
      <c r="N867" t="s">
        <v>3626</v>
      </c>
      <c r="O867" t="s">
        <v>3646</v>
      </c>
      <c r="P867">
        <v>5</v>
      </c>
      <c r="Q867">
        <v>5</v>
      </c>
      <c r="R867" s="2">
        <v>64.680000000000007</v>
      </c>
    </row>
    <row r="868" spans="1:18">
      <c r="A868">
        <v>2974</v>
      </c>
      <c r="B868" t="s">
        <v>3627</v>
      </c>
      <c r="C868" s="1">
        <v>43901</v>
      </c>
      <c r="D868">
        <v>41486838</v>
      </c>
      <c r="E868">
        <v>53</v>
      </c>
      <c r="F868">
        <v>1</v>
      </c>
      <c r="G868" s="2">
        <v>7.51</v>
      </c>
      <c r="H868" s="2">
        <v>7.51</v>
      </c>
      <c r="I868" t="s">
        <v>3619</v>
      </c>
      <c r="J868" t="s">
        <v>3628</v>
      </c>
      <c r="K868" t="s">
        <v>3621</v>
      </c>
      <c r="L868">
        <v>2.68</v>
      </c>
      <c r="M868" t="s">
        <v>3622</v>
      </c>
      <c r="N868" t="s">
        <v>3626</v>
      </c>
      <c r="O868" t="s">
        <v>3624</v>
      </c>
      <c r="P868">
        <v>3</v>
      </c>
      <c r="Q868">
        <v>3</v>
      </c>
      <c r="R868" s="2">
        <v>7.51</v>
      </c>
    </row>
    <row r="869" spans="1:18">
      <c r="A869">
        <v>7432</v>
      </c>
      <c r="B869" t="s">
        <v>3627</v>
      </c>
      <c r="C869" s="1">
        <v>43901</v>
      </c>
      <c r="D869">
        <v>13488361</v>
      </c>
      <c r="E869">
        <v>42</v>
      </c>
      <c r="F869">
        <v>3</v>
      </c>
      <c r="G869" s="2">
        <v>74.77</v>
      </c>
      <c r="H869" s="2">
        <v>224.31</v>
      </c>
      <c r="I869" t="s">
        <v>3645</v>
      </c>
      <c r="J869" t="s">
        <v>3637</v>
      </c>
      <c r="K869" t="s">
        <v>3634</v>
      </c>
      <c r="L869">
        <v>0.76</v>
      </c>
      <c r="M869" t="s">
        <v>3622</v>
      </c>
      <c r="N869" t="s">
        <v>3626</v>
      </c>
      <c r="O869" t="s">
        <v>3624</v>
      </c>
      <c r="P869">
        <v>4</v>
      </c>
      <c r="Q869">
        <v>3</v>
      </c>
      <c r="R869" s="2">
        <v>0</v>
      </c>
    </row>
    <row r="870" spans="1:18">
      <c r="A870">
        <v>7068</v>
      </c>
      <c r="B870" t="s">
        <v>3618</v>
      </c>
      <c r="C870" s="1">
        <v>43902</v>
      </c>
      <c r="D870">
        <v>93215640</v>
      </c>
      <c r="E870">
        <v>58</v>
      </c>
      <c r="F870">
        <v>3</v>
      </c>
      <c r="G870" s="2">
        <v>74.55</v>
      </c>
      <c r="H870" s="2">
        <v>223.65</v>
      </c>
      <c r="I870" t="s">
        <v>3619</v>
      </c>
      <c r="J870" t="s">
        <v>3637</v>
      </c>
      <c r="K870" t="s">
        <v>3621</v>
      </c>
      <c r="L870">
        <v>6.36</v>
      </c>
      <c r="M870" t="s">
        <v>3631</v>
      </c>
      <c r="N870" t="s">
        <v>3638</v>
      </c>
      <c r="O870" t="s">
        <v>3624</v>
      </c>
      <c r="P870">
        <v>5</v>
      </c>
      <c r="Q870">
        <v>4</v>
      </c>
      <c r="R870" s="2">
        <v>223.65</v>
      </c>
    </row>
    <row r="871" spans="1:18">
      <c r="A871">
        <v>9038</v>
      </c>
      <c r="B871" t="s">
        <v>3627</v>
      </c>
      <c r="C871" s="1">
        <v>43903</v>
      </c>
      <c r="D871">
        <v>30619706</v>
      </c>
      <c r="E871">
        <v>65</v>
      </c>
      <c r="F871">
        <v>2</v>
      </c>
      <c r="G871" s="2">
        <v>38.950000000000003</v>
      </c>
      <c r="H871" s="2">
        <v>77.900000000000006</v>
      </c>
      <c r="I871" t="s">
        <v>3619</v>
      </c>
      <c r="J871" t="s">
        <v>3648</v>
      </c>
      <c r="K871" t="s">
        <v>3621</v>
      </c>
      <c r="L871">
        <v>3.64</v>
      </c>
      <c r="M871" t="s">
        <v>3631</v>
      </c>
      <c r="N871" t="s">
        <v>3632</v>
      </c>
      <c r="O871" t="s">
        <v>3624</v>
      </c>
      <c r="P871">
        <v>4</v>
      </c>
      <c r="Q871">
        <v>5</v>
      </c>
      <c r="R871" s="2">
        <v>77.900000000000006</v>
      </c>
    </row>
    <row r="872" spans="1:18">
      <c r="A872">
        <v>9009</v>
      </c>
      <c r="B872" t="s">
        <v>3627</v>
      </c>
      <c r="C872" s="1">
        <v>43903</v>
      </c>
      <c r="D872">
        <v>45193111</v>
      </c>
      <c r="E872">
        <v>11</v>
      </c>
      <c r="F872">
        <v>3</v>
      </c>
      <c r="G872" s="2">
        <v>4.3099999999999996</v>
      </c>
      <c r="H872" s="2">
        <v>12.93</v>
      </c>
      <c r="I872" t="s">
        <v>3645</v>
      </c>
      <c r="J872" t="s">
        <v>3656</v>
      </c>
      <c r="K872" t="s">
        <v>3634</v>
      </c>
      <c r="L872">
        <v>6.46</v>
      </c>
      <c r="M872" t="s">
        <v>3631</v>
      </c>
      <c r="N872" t="s">
        <v>3638</v>
      </c>
      <c r="O872" t="s">
        <v>3647</v>
      </c>
      <c r="P872">
        <v>5</v>
      </c>
      <c r="Q872">
        <v>4</v>
      </c>
      <c r="R872" s="2">
        <v>0</v>
      </c>
    </row>
    <row r="873" spans="1:18">
      <c r="A873">
        <v>9680</v>
      </c>
      <c r="B873" t="s">
        <v>3627</v>
      </c>
      <c r="C873" s="1">
        <v>43904</v>
      </c>
      <c r="D873">
        <v>71832840</v>
      </c>
      <c r="E873">
        <v>26</v>
      </c>
      <c r="F873">
        <v>2</v>
      </c>
      <c r="G873" s="2">
        <v>34.43</v>
      </c>
      <c r="H873" s="2">
        <v>68.86</v>
      </c>
      <c r="I873" t="s">
        <v>3625</v>
      </c>
      <c r="J873" t="s">
        <v>3662</v>
      </c>
      <c r="K873" t="s">
        <v>3634</v>
      </c>
      <c r="L873">
        <v>7</v>
      </c>
      <c r="M873" t="s">
        <v>3622</v>
      </c>
      <c r="N873" t="s">
        <v>3626</v>
      </c>
      <c r="O873" t="s">
        <v>3624</v>
      </c>
      <c r="P873">
        <v>5</v>
      </c>
      <c r="Q873">
        <v>5</v>
      </c>
      <c r="R873" s="2">
        <v>0</v>
      </c>
    </row>
    <row r="874" spans="1:18">
      <c r="A874">
        <v>4391</v>
      </c>
      <c r="B874" t="s">
        <v>3627</v>
      </c>
      <c r="C874" s="1">
        <v>43905</v>
      </c>
      <c r="D874">
        <v>80562205</v>
      </c>
      <c r="E874">
        <v>58</v>
      </c>
      <c r="F874">
        <v>3</v>
      </c>
      <c r="G874" s="2">
        <v>74.55</v>
      </c>
      <c r="H874" s="2">
        <v>223.65</v>
      </c>
      <c r="I874" t="s">
        <v>3640</v>
      </c>
      <c r="J874" t="s">
        <v>3652</v>
      </c>
      <c r="K874" t="s">
        <v>3634</v>
      </c>
      <c r="L874">
        <v>7.4</v>
      </c>
      <c r="M874" t="s">
        <v>3622</v>
      </c>
      <c r="N874" t="s">
        <v>3623</v>
      </c>
      <c r="O874" t="s">
        <v>3624</v>
      </c>
      <c r="P874">
        <v>5</v>
      </c>
      <c r="Q874">
        <v>2</v>
      </c>
      <c r="R874" s="2">
        <v>0</v>
      </c>
    </row>
    <row r="875" spans="1:18">
      <c r="A875">
        <v>8684</v>
      </c>
      <c r="B875" t="s">
        <v>3627</v>
      </c>
      <c r="C875" s="1">
        <v>43906</v>
      </c>
      <c r="D875">
        <v>12588053</v>
      </c>
      <c r="E875">
        <v>32</v>
      </c>
      <c r="F875">
        <v>2</v>
      </c>
      <c r="G875" s="2">
        <v>91.37</v>
      </c>
      <c r="H875" s="2">
        <v>182.74</v>
      </c>
      <c r="I875" t="s">
        <v>3625</v>
      </c>
      <c r="J875" t="s">
        <v>3630</v>
      </c>
      <c r="K875" t="s">
        <v>3621</v>
      </c>
      <c r="L875">
        <v>8.5500000000000007</v>
      </c>
      <c r="M875" t="s">
        <v>3622</v>
      </c>
      <c r="N875" t="s">
        <v>3623</v>
      </c>
      <c r="O875" t="s">
        <v>3624</v>
      </c>
      <c r="P875">
        <v>5</v>
      </c>
      <c r="Q875">
        <v>5</v>
      </c>
      <c r="R875" s="2">
        <v>0</v>
      </c>
    </row>
    <row r="876" spans="1:18">
      <c r="A876">
        <v>9670</v>
      </c>
      <c r="B876" t="s">
        <v>3618</v>
      </c>
      <c r="C876" s="1">
        <v>43906</v>
      </c>
      <c r="D876">
        <v>59211350</v>
      </c>
      <c r="E876">
        <v>89</v>
      </c>
      <c r="F876">
        <v>1</v>
      </c>
      <c r="G876" s="2">
        <v>37.61</v>
      </c>
      <c r="H876" s="2">
        <v>37.61</v>
      </c>
      <c r="I876" t="s">
        <v>3619</v>
      </c>
      <c r="J876" t="s">
        <v>3628</v>
      </c>
      <c r="K876" t="s">
        <v>3621</v>
      </c>
      <c r="L876">
        <v>6.28</v>
      </c>
      <c r="M876" t="s">
        <v>3631</v>
      </c>
      <c r="N876" t="s">
        <v>3632</v>
      </c>
      <c r="O876" t="s">
        <v>3624</v>
      </c>
      <c r="P876">
        <v>5</v>
      </c>
      <c r="Q876">
        <v>2</v>
      </c>
      <c r="R876" s="2">
        <v>37.61</v>
      </c>
    </row>
    <row r="877" spans="1:18">
      <c r="A877">
        <v>7882</v>
      </c>
      <c r="B877" t="s">
        <v>3627</v>
      </c>
      <c r="C877" s="1">
        <v>43906</v>
      </c>
      <c r="D877">
        <v>84327477</v>
      </c>
      <c r="E877">
        <v>62</v>
      </c>
      <c r="F877">
        <v>3</v>
      </c>
      <c r="G877" s="2">
        <v>81.459999999999994</v>
      </c>
      <c r="H877" s="2">
        <v>244.38</v>
      </c>
      <c r="I877" t="s">
        <v>3619</v>
      </c>
      <c r="J877" t="s">
        <v>3656</v>
      </c>
      <c r="K877" t="s">
        <v>3621</v>
      </c>
      <c r="L877">
        <v>1.79</v>
      </c>
      <c r="M877" t="s">
        <v>3622</v>
      </c>
      <c r="N877" t="s">
        <v>3626</v>
      </c>
      <c r="O877" t="s">
        <v>3646</v>
      </c>
      <c r="P877">
        <v>2</v>
      </c>
      <c r="Q877">
        <v>5</v>
      </c>
      <c r="R877" s="2">
        <v>244.38</v>
      </c>
    </row>
    <row r="878" spans="1:18">
      <c r="A878">
        <v>9317</v>
      </c>
      <c r="B878" t="s">
        <v>3618</v>
      </c>
      <c r="C878" s="1">
        <v>43907</v>
      </c>
      <c r="D878">
        <v>35729237</v>
      </c>
      <c r="E878">
        <v>27</v>
      </c>
      <c r="F878">
        <v>1</v>
      </c>
      <c r="G878" s="2">
        <v>72.930000000000007</v>
      </c>
      <c r="H878" s="2">
        <v>72.930000000000007</v>
      </c>
      <c r="I878" t="s">
        <v>3619</v>
      </c>
      <c r="J878" t="s">
        <v>3620</v>
      </c>
      <c r="K878" t="s">
        <v>3621</v>
      </c>
      <c r="L878">
        <v>7.18</v>
      </c>
      <c r="M878" t="s">
        <v>3622</v>
      </c>
      <c r="N878" t="s">
        <v>3623</v>
      </c>
      <c r="O878" t="s">
        <v>3624</v>
      </c>
      <c r="P878">
        <v>4</v>
      </c>
      <c r="Q878">
        <v>4</v>
      </c>
      <c r="R878" s="2">
        <v>72.930000000000007</v>
      </c>
    </row>
    <row r="879" spans="1:18">
      <c r="A879">
        <v>7092</v>
      </c>
      <c r="B879" t="s">
        <v>3627</v>
      </c>
      <c r="C879" s="1">
        <v>43908</v>
      </c>
      <c r="D879">
        <v>86447035</v>
      </c>
      <c r="E879">
        <v>65</v>
      </c>
      <c r="F879">
        <v>3</v>
      </c>
      <c r="G879" s="2">
        <v>38.950000000000003</v>
      </c>
      <c r="H879" s="2">
        <v>116.85</v>
      </c>
      <c r="I879" t="s">
        <v>3619</v>
      </c>
      <c r="J879" t="s">
        <v>3639</v>
      </c>
      <c r="K879" t="s">
        <v>3634</v>
      </c>
      <c r="L879">
        <v>5.16</v>
      </c>
      <c r="M879" t="s">
        <v>3622</v>
      </c>
      <c r="N879" t="s">
        <v>3623</v>
      </c>
      <c r="O879" t="s">
        <v>3624</v>
      </c>
      <c r="P879">
        <v>3</v>
      </c>
      <c r="Q879">
        <v>5</v>
      </c>
      <c r="R879" s="2">
        <v>116.85</v>
      </c>
    </row>
    <row r="880" spans="1:18">
      <c r="A880">
        <v>6906</v>
      </c>
      <c r="B880" t="s">
        <v>3618</v>
      </c>
      <c r="C880" s="1">
        <v>43909</v>
      </c>
      <c r="D880">
        <v>97770346</v>
      </c>
      <c r="E880">
        <v>94</v>
      </c>
      <c r="F880">
        <v>1</v>
      </c>
      <c r="G880" s="2">
        <v>17.63</v>
      </c>
      <c r="H880" s="2">
        <v>17.63</v>
      </c>
      <c r="I880" t="s">
        <v>3645</v>
      </c>
      <c r="J880" t="s">
        <v>3628</v>
      </c>
      <c r="K880" t="s">
        <v>3621</v>
      </c>
      <c r="L880">
        <v>3.76</v>
      </c>
      <c r="M880" t="s">
        <v>3622</v>
      </c>
      <c r="N880" t="s">
        <v>3623</v>
      </c>
      <c r="O880" t="s">
        <v>3624</v>
      </c>
      <c r="P880">
        <v>5</v>
      </c>
      <c r="Q880">
        <v>1</v>
      </c>
      <c r="R880" s="2">
        <v>0</v>
      </c>
    </row>
    <row r="881" spans="1:18">
      <c r="A881">
        <v>7603</v>
      </c>
      <c r="B881" t="s">
        <v>3627</v>
      </c>
      <c r="C881" s="1">
        <v>43909</v>
      </c>
      <c r="D881">
        <v>61271040</v>
      </c>
      <c r="E881">
        <v>81</v>
      </c>
      <c r="F881">
        <v>1</v>
      </c>
      <c r="G881" s="2">
        <v>52.96</v>
      </c>
      <c r="H881" s="2">
        <v>52.96</v>
      </c>
      <c r="I881" t="s">
        <v>3619</v>
      </c>
      <c r="J881" t="s">
        <v>3628</v>
      </c>
      <c r="K881" t="s">
        <v>3621</v>
      </c>
      <c r="L881">
        <v>6.6</v>
      </c>
      <c r="M881" t="s">
        <v>3622</v>
      </c>
      <c r="N881" t="s">
        <v>3626</v>
      </c>
      <c r="O881" t="s">
        <v>3646</v>
      </c>
      <c r="P881">
        <v>5</v>
      </c>
      <c r="Q881">
        <v>3</v>
      </c>
      <c r="R881" s="2">
        <v>52.96</v>
      </c>
    </row>
    <row r="882" spans="1:18">
      <c r="A882">
        <v>7129</v>
      </c>
      <c r="B882" t="s">
        <v>3618</v>
      </c>
      <c r="C882" s="1">
        <v>43910</v>
      </c>
      <c r="D882">
        <v>81128569</v>
      </c>
      <c r="E882">
        <v>52</v>
      </c>
      <c r="F882">
        <v>2</v>
      </c>
      <c r="G882" s="2">
        <v>20.149999999999999</v>
      </c>
      <c r="H882" s="2">
        <v>40.299999999999997</v>
      </c>
      <c r="I882" t="s">
        <v>3619</v>
      </c>
      <c r="J882" t="s">
        <v>3648</v>
      </c>
      <c r="K882" t="s">
        <v>3634</v>
      </c>
      <c r="L882">
        <v>6.78</v>
      </c>
      <c r="M882" t="s">
        <v>3622</v>
      </c>
      <c r="N882" t="s">
        <v>3626</v>
      </c>
      <c r="O882" t="s">
        <v>3624</v>
      </c>
      <c r="P882">
        <v>5</v>
      </c>
      <c r="Q882">
        <v>5</v>
      </c>
      <c r="R882" s="2">
        <v>40.299999999999997</v>
      </c>
    </row>
    <row r="883" spans="1:18">
      <c r="A883">
        <v>1465</v>
      </c>
      <c r="B883" t="s">
        <v>3627</v>
      </c>
      <c r="C883" s="1">
        <v>43911</v>
      </c>
      <c r="D883">
        <v>27677967</v>
      </c>
      <c r="E883">
        <v>87</v>
      </c>
      <c r="F883">
        <v>1</v>
      </c>
      <c r="G883" s="2">
        <v>50.56</v>
      </c>
      <c r="H883" s="2">
        <v>50.56</v>
      </c>
      <c r="I883" t="s">
        <v>3619</v>
      </c>
      <c r="J883" t="s">
        <v>3643</v>
      </c>
      <c r="K883" t="s">
        <v>3621</v>
      </c>
      <c r="L883">
        <v>9.44</v>
      </c>
      <c r="M883" t="s">
        <v>3631</v>
      </c>
      <c r="N883" t="s">
        <v>3638</v>
      </c>
      <c r="O883" t="s">
        <v>3624</v>
      </c>
      <c r="P883">
        <v>4</v>
      </c>
      <c r="Q883">
        <v>5</v>
      </c>
      <c r="R883" s="2">
        <v>50.56</v>
      </c>
    </row>
    <row r="884" spans="1:18">
      <c r="A884">
        <v>7226</v>
      </c>
      <c r="B884" t="s">
        <v>3618</v>
      </c>
      <c r="C884" s="1">
        <v>43911</v>
      </c>
      <c r="D884">
        <v>99095410</v>
      </c>
      <c r="E884">
        <v>28</v>
      </c>
      <c r="F884">
        <v>2</v>
      </c>
      <c r="G884" s="2">
        <v>5.32</v>
      </c>
      <c r="H884" s="2">
        <v>10.64</v>
      </c>
      <c r="I884" t="s">
        <v>3625</v>
      </c>
      <c r="J884" t="s">
        <v>3628</v>
      </c>
      <c r="K884" t="s">
        <v>3621</v>
      </c>
      <c r="L884">
        <v>4.16</v>
      </c>
      <c r="M884" t="s">
        <v>3622</v>
      </c>
      <c r="N884" t="s">
        <v>3623</v>
      </c>
      <c r="O884" t="s">
        <v>3624</v>
      </c>
      <c r="P884">
        <v>4</v>
      </c>
      <c r="Q884">
        <v>3</v>
      </c>
      <c r="R884" s="2">
        <v>0</v>
      </c>
    </row>
    <row r="885" spans="1:18">
      <c r="A885">
        <v>9828</v>
      </c>
      <c r="B885" t="s">
        <v>3618</v>
      </c>
      <c r="C885" s="1">
        <v>43912</v>
      </c>
      <c r="D885">
        <v>40109801</v>
      </c>
      <c r="E885">
        <v>100</v>
      </c>
      <c r="F885">
        <v>1</v>
      </c>
      <c r="G885" s="2">
        <v>98.59</v>
      </c>
      <c r="H885" s="2">
        <v>98.59</v>
      </c>
      <c r="I885" t="s">
        <v>3619</v>
      </c>
      <c r="J885" t="s">
        <v>3636</v>
      </c>
      <c r="K885" t="s">
        <v>3621</v>
      </c>
      <c r="L885">
        <v>4.3</v>
      </c>
      <c r="M885" t="s">
        <v>3622</v>
      </c>
      <c r="N885" t="s">
        <v>3623</v>
      </c>
      <c r="O885" t="s">
        <v>3624</v>
      </c>
      <c r="P885">
        <v>5</v>
      </c>
      <c r="Q885">
        <v>4</v>
      </c>
      <c r="R885" s="2">
        <v>98.59</v>
      </c>
    </row>
    <row r="886" spans="1:18">
      <c r="A886">
        <v>8047</v>
      </c>
      <c r="B886" t="s">
        <v>3627</v>
      </c>
      <c r="C886" s="1">
        <v>43912</v>
      </c>
      <c r="D886">
        <v>41805272</v>
      </c>
      <c r="E886">
        <v>33</v>
      </c>
      <c r="F886">
        <v>1</v>
      </c>
      <c r="G886" s="2">
        <v>28.56</v>
      </c>
      <c r="H886" s="2">
        <v>28.56</v>
      </c>
      <c r="I886" t="s">
        <v>3619</v>
      </c>
      <c r="J886" t="s">
        <v>3639</v>
      </c>
      <c r="K886" t="s">
        <v>3621</v>
      </c>
      <c r="L886">
        <v>2.06</v>
      </c>
      <c r="M886" t="s">
        <v>3622</v>
      </c>
      <c r="N886" t="s">
        <v>3623</v>
      </c>
      <c r="O886" t="s">
        <v>3624</v>
      </c>
      <c r="P886">
        <v>4</v>
      </c>
      <c r="Q886">
        <v>5</v>
      </c>
      <c r="R886" s="2">
        <v>28.56</v>
      </c>
    </row>
    <row r="887" spans="1:18">
      <c r="A887">
        <v>7052</v>
      </c>
      <c r="B887" t="s">
        <v>3618</v>
      </c>
      <c r="C887" s="1">
        <v>43912</v>
      </c>
      <c r="D887">
        <v>92243445</v>
      </c>
      <c r="E887">
        <v>87</v>
      </c>
      <c r="F887">
        <v>3</v>
      </c>
      <c r="G887" s="2">
        <v>50.56</v>
      </c>
      <c r="H887" s="2">
        <v>151.68</v>
      </c>
      <c r="I887" t="s">
        <v>3619</v>
      </c>
      <c r="J887" t="s">
        <v>3620</v>
      </c>
      <c r="K887" t="s">
        <v>3634</v>
      </c>
      <c r="L887">
        <v>9.11</v>
      </c>
      <c r="M887" t="s">
        <v>3622</v>
      </c>
      <c r="N887" t="s">
        <v>3626</v>
      </c>
      <c r="O887" t="s">
        <v>3624</v>
      </c>
      <c r="P887">
        <v>4</v>
      </c>
      <c r="Q887">
        <v>4</v>
      </c>
      <c r="R887" s="2">
        <v>151.68</v>
      </c>
    </row>
    <row r="888" spans="1:18">
      <c r="A888">
        <v>4866</v>
      </c>
      <c r="B888" t="s">
        <v>3627</v>
      </c>
      <c r="C888" s="1">
        <v>43912</v>
      </c>
      <c r="D888">
        <v>42180823</v>
      </c>
      <c r="E888">
        <v>78</v>
      </c>
      <c r="F888">
        <v>2</v>
      </c>
      <c r="G888" s="2">
        <v>19.66</v>
      </c>
      <c r="H888" s="2">
        <v>39.32</v>
      </c>
      <c r="I888" t="s">
        <v>3619</v>
      </c>
      <c r="J888" t="s">
        <v>3663</v>
      </c>
      <c r="K888" t="s">
        <v>3621</v>
      </c>
      <c r="L888">
        <v>7.75</v>
      </c>
      <c r="M888" t="s">
        <v>3622</v>
      </c>
      <c r="N888" t="s">
        <v>3626</v>
      </c>
      <c r="O888" t="s">
        <v>3646</v>
      </c>
      <c r="P888">
        <v>5</v>
      </c>
      <c r="Q888">
        <v>5</v>
      </c>
      <c r="R888" s="2">
        <v>39.32</v>
      </c>
    </row>
    <row r="889" spans="1:18">
      <c r="A889">
        <v>4314</v>
      </c>
      <c r="B889" t="s">
        <v>3627</v>
      </c>
      <c r="C889" s="1">
        <v>43913</v>
      </c>
      <c r="D889">
        <v>16231322</v>
      </c>
      <c r="E889">
        <v>41</v>
      </c>
      <c r="F889">
        <v>3</v>
      </c>
      <c r="G889" s="2">
        <v>32.33</v>
      </c>
      <c r="H889" s="2">
        <v>96.99</v>
      </c>
      <c r="I889" t="s">
        <v>3625</v>
      </c>
      <c r="J889" t="s">
        <v>3663</v>
      </c>
      <c r="K889" t="s">
        <v>3621</v>
      </c>
      <c r="L889">
        <v>0.77</v>
      </c>
      <c r="M889" t="s">
        <v>3631</v>
      </c>
      <c r="N889" t="s">
        <v>3638</v>
      </c>
      <c r="O889" t="s">
        <v>3647</v>
      </c>
      <c r="P889">
        <v>5</v>
      </c>
      <c r="Q889">
        <v>5</v>
      </c>
      <c r="R889" s="2">
        <v>0</v>
      </c>
    </row>
    <row r="890" spans="1:18">
      <c r="A890">
        <v>9908</v>
      </c>
      <c r="B890" t="s">
        <v>3627</v>
      </c>
      <c r="C890" s="1">
        <v>43913</v>
      </c>
      <c r="D890">
        <v>28538589</v>
      </c>
      <c r="E890">
        <v>65</v>
      </c>
      <c r="F890">
        <v>3</v>
      </c>
      <c r="G890" s="2">
        <v>38.950000000000003</v>
      </c>
      <c r="H890" s="2">
        <v>116.85</v>
      </c>
      <c r="I890" t="s">
        <v>3619</v>
      </c>
      <c r="J890" t="s">
        <v>3641</v>
      </c>
      <c r="K890" t="s">
        <v>3634</v>
      </c>
      <c r="L890">
        <v>5.56</v>
      </c>
      <c r="M890" t="s">
        <v>3622</v>
      </c>
      <c r="N890" t="s">
        <v>3623</v>
      </c>
      <c r="O890" t="s">
        <v>3642</v>
      </c>
      <c r="P890">
        <v>5</v>
      </c>
      <c r="Q890">
        <v>5</v>
      </c>
      <c r="R890" s="2">
        <v>116.85</v>
      </c>
    </row>
    <row r="891" spans="1:18">
      <c r="A891">
        <v>7144</v>
      </c>
      <c r="B891" t="s">
        <v>3627</v>
      </c>
      <c r="C891" s="1">
        <v>43914</v>
      </c>
      <c r="D891">
        <v>39814268</v>
      </c>
      <c r="E891">
        <v>16</v>
      </c>
      <c r="F891">
        <v>1</v>
      </c>
      <c r="G891" s="2">
        <v>39.33</v>
      </c>
      <c r="H891" s="2">
        <v>39.33</v>
      </c>
      <c r="I891" t="s">
        <v>3619</v>
      </c>
      <c r="J891" t="s">
        <v>3654</v>
      </c>
      <c r="K891" t="s">
        <v>3634</v>
      </c>
      <c r="L891">
        <v>5.65</v>
      </c>
      <c r="M891" t="s">
        <v>3631</v>
      </c>
      <c r="N891" t="s">
        <v>3638</v>
      </c>
      <c r="O891" t="s">
        <v>3624</v>
      </c>
      <c r="P891">
        <v>2</v>
      </c>
      <c r="Q891">
        <v>4</v>
      </c>
      <c r="R891" s="2">
        <v>39.33</v>
      </c>
    </row>
    <row r="892" spans="1:18">
      <c r="A892">
        <v>7061</v>
      </c>
      <c r="B892" t="s">
        <v>3627</v>
      </c>
      <c r="C892" s="1">
        <v>43915</v>
      </c>
      <c r="D892">
        <v>23113723</v>
      </c>
      <c r="E892">
        <v>60</v>
      </c>
      <c r="F892">
        <v>1</v>
      </c>
      <c r="G892" s="2">
        <v>91.28</v>
      </c>
      <c r="H892" s="2">
        <v>91.28</v>
      </c>
      <c r="I892" t="s">
        <v>3645</v>
      </c>
      <c r="J892" t="s">
        <v>3633</v>
      </c>
      <c r="K892" t="s">
        <v>3621</v>
      </c>
      <c r="L892">
        <v>8.42</v>
      </c>
      <c r="M892" t="s">
        <v>3622</v>
      </c>
      <c r="N892" t="s">
        <v>3626</v>
      </c>
      <c r="O892" t="s">
        <v>3624</v>
      </c>
      <c r="P892">
        <v>4</v>
      </c>
      <c r="Q892">
        <v>5</v>
      </c>
      <c r="R892" s="2">
        <v>0</v>
      </c>
    </row>
    <row r="893" spans="1:18">
      <c r="A893">
        <v>1238</v>
      </c>
      <c r="B893" t="s">
        <v>3627</v>
      </c>
      <c r="C893" s="1">
        <v>43915</v>
      </c>
      <c r="D893">
        <v>97157160</v>
      </c>
      <c r="E893">
        <v>84</v>
      </c>
      <c r="F893">
        <v>2</v>
      </c>
      <c r="G893" s="2">
        <v>32.880000000000003</v>
      </c>
      <c r="H893" s="2">
        <v>65.760000000000005</v>
      </c>
      <c r="I893" t="s">
        <v>3619</v>
      </c>
      <c r="J893" t="s">
        <v>3656</v>
      </c>
      <c r="K893" t="s">
        <v>3634</v>
      </c>
      <c r="L893">
        <v>8.35</v>
      </c>
      <c r="M893" t="s">
        <v>3631</v>
      </c>
      <c r="N893" t="s">
        <v>3638</v>
      </c>
      <c r="O893" t="s">
        <v>3647</v>
      </c>
      <c r="P893">
        <v>5</v>
      </c>
      <c r="Q893">
        <v>5</v>
      </c>
      <c r="R893" s="2">
        <v>65.760000000000005</v>
      </c>
    </row>
    <row r="894" spans="1:18">
      <c r="A894">
        <v>1531</v>
      </c>
      <c r="B894" t="s">
        <v>3627</v>
      </c>
      <c r="C894" s="1">
        <v>43915</v>
      </c>
      <c r="D894">
        <v>76511399</v>
      </c>
      <c r="E894">
        <v>19</v>
      </c>
      <c r="F894">
        <v>2</v>
      </c>
      <c r="G894" s="2">
        <v>13.2</v>
      </c>
      <c r="H894" s="2">
        <v>26.4</v>
      </c>
      <c r="I894" t="s">
        <v>3619</v>
      </c>
      <c r="J894" t="s">
        <v>3639</v>
      </c>
      <c r="K894" t="s">
        <v>3621</v>
      </c>
      <c r="L894">
        <v>3.78</v>
      </c>
      <c r="M894" t="s">
        <v>3622</v>
      </c>
      <c r="N894" t="s">
        <v>3623</v>
      </c>
      <c r="O894" t="s">
        <v>3624</v>
      </c>
      <c r="P894">
        <v>4</v>
      </c>
      <c r="Q894">
        <v>5</v>
      </c>
      <c r="R894" s="2">
        <v>26.4</v>
      </c>
    </row>
    <row r="895" spans="1:18">
      <c r="A895">
        <v>2394</v>
      </c>
      <c r="B895" t="s">
        <v>3618</v>
      </c>
      <c r="C895" s="1">
        <v>43916</v>
      </c>
      <c r="D895">
        <v>96773798</v>
      </c>
      <c r="E895">
        <v>52</v>
      </c>
      <c r="F895">
        <v>2</v>
      </c>
      <c r="G895" s="2">
        <v>20.149999999999999</v>
      </c>
      <c r="H895" s="2">
        <v>40.299999999999997</v>
      </c>
      <c r="I895" t="s">
        <v>3619</v>
      </c>
      <c r="J895" t="s">
        <v>3637</v>
      </c>
      <c r="K895" t="s">
        <v>3634</v>
      </c>
      <c r="L895">
        <v>7.82</v>
      </c>
      <c r="M895" t="s">
        <v>3622</v>
      </c>
      <c r="N895" t="s">
        <v>3626</v>
      </c>
      <c r="O895" t="s">
        <v>3624</v>
      </c>
      <c r="P895">
        <v>5</v>
      </c>
      <c r="Q895">
        <v>5</v>
      </c>
      <c r="R895" s="2">
        <v>40.299999999999997</v>
      </c>
    </row>
    <row r="896" spans="1:18">
      <c r="A896">
        <v>6577</v>
      </c>
      <c r="B896" t="s">
        <v>3627</v>
      </c>
      <c r="C896" s="1">
        <v>43917</v>
      </c>
      <c r="D896">
        <v>68882869</v>
      </c>
      <c r="E896">
        <v>4</v>
      </c>
      <c r="F896">
        <v>3</v>
      </c>
      <c r="G896" s="2">
        <v>32.43</v>
      </c>
      <c r="H896" s="2">
        <v>97.29</v>
      </c>
      <c r="I896" t="s">
        <v>3640</v>
      </c>
      <c r="J896" t="s">
        <v>3644</v>
      </c>
      <c r="K896" t="s">
        <v>3621</v>
      </c>
      <c r="L896">
        <v>1.51</v>
      </c>
      <c r="M896" t="s">
        <v>3622</v>
      </c>
      <c r="N896" t="s">
        <v>3623</v>
      </c>
      <c r="O896" t="s">
        <v>3624</v>
      </c>
      <c r="P896">
        <v>5</v>
      </c>
      <c r="Q896">
        <v>5</v>
      </c>
      <c r="R896" s="2">
        <v>0</v>
      </c>
    </row>
    <row r="897" spans="1:18">
      <c r="A897">
        <v>3053</v>
      </c>
      <c r="B897" t="s">
        <v>3618</v>
      </c>
      <c r="C897" s="1">
        <v>43917</v>
      </c>
      <c r="D897">
        <v>70882942</v>
      </c>
      <c r="E897">
        <v>69</v>
      </c>
      <c r="F897">
        <v>2</v>
      </c>
      <c r="G897" s="2">
        <v>96.47</v>
      </c>
      <c r="H897" s="2">
        <v>192.94</v>
      </c>
      <c r="I897" t="s">
        <v>3619</v>
      </c>
      <c r="J897" t="s">
        <v>3652</v>
      </c>
      <c r="K897" t="s">
        <v>3621</v>
      </c>
      <c r="L897">
        <v>2.95</v>
      </c>
      <c r="M897" t="s">
        <v>3631</v>
      </c>
      <c r="N897" t="s">
        <v>3638</v>
      </c>
      <c r="O897" t="s">
        <v>3647</v>
      </c>
      <c r="P897">
        <v>4</v>
      </c>
      <c r="Q897">
        <v>4</v>
      </c>
      <c r="R897" s="2">
        <v>192.94</v>
      </c>
    </row>
    <row r="898" spans="1:18">
      <c r="A898">
        <v>8793</v>
      </c>
      <c r="B898" t="s">
        <v>3627</v>
      </c>
      <c r="C898" s="1">
        <v>43917</v>
      </c>
      <c r="D898">
        <v>26328603</v>
      </c>
      <c r="E898">
        <v>58</v>
      </c>
      <c r="F898">
        <v>3</v>
      </c>
      <c r="G898" s="2">
        <v>74.55</v>
      </c>
      <c r="H898" s="2">
        <v>223.65</v>
      </c>
      <c r="I898" t="s">
        <v>3640</v>
      </c>
      <c r="J898" t="s">
        <v>3654</v>
      </c>
      <c r="K898" t="s">
        <v>3621</v>
      </c>
      <c r="L898">
        <v>9.6999999999999993</v>
      </c>
      <c r="M898" t="s">
        <v>3622</v>
      </c>
      <c r="N898" t="s">
        <v>3626</v>
      </c>
      <c r="O898" t="s">
        <v>3624</v>
      </c>
      <c r="P898">
        <v>4</v>
      </c>
      <c r="Q898">
        <v>5</v>
      </c>
      <c r="R898" s="2">
        <v>0</v>
      </c>
    </row>
    <row r="899" spans="1:18">
      <c r="A899">
        <v>2155</v>
      </c>
      <c r="B899" t="s">
        <v>3627</v>
      </c>
      <c r="C899" s="1">
        <v>43918</v>
      </c>
      <c r="D899">
        <v>84253182</v>
      </c>
      <c r="E899">
        <v>82</v>
      </c>
      <c r="F899">
        <v>1</v>
      </c>
      <c r="G899" s="2">
        <v>5.82</v>
      </c>
      <c r="H899" s="2">
        <v>5.82</v>
      </c>
      <c r="I899" t="s">
        <v>3645</v>
      </c>
      <c r="J899" t="s">
        <v>3654</v>
      </c>
      <c r="K899" t="s">
        <v>3621</v>
      </c>
      <c r="L899">
        <v>0.12</v>
      </c>
      <c r="M899" t="s">
        <v>3631</v>
      </c>
      <c r="N899" t="s">
        <v>3632</v>
      </c>
      <c r="O899" t="s">
        <v>3624</v>
      </c>
      <c r="P899">
        <v>4</v>
      </c>
      <c r="Q899">
        <v>5</v>
      </c>
      <c r="R899" s="2">
        <v>0</v>
      </c>
    </row>
    <row r="900" spans="1:18">
      <c r="A900">
        <v>1316</v>
      </c>
      <c r="B900" t="s">
        <v>3627</v>
      </c>
      <c r="C900" s="1">
        <v>43919</v>
      </c>
      <c r="D900">
        <v>65692151</v>
      </c>
      <c r="E900">
        <v>85</v>
      </c>
      <c r="F900">
        <v>2</v>
      </c>
      <c r="G900" s="2">
        <v>68.31</v>
      </c>
      <c r="H900" s="2">
        <v>136.62</v>
      </c>
      <c r="I900" t="s">
        <v>3619</v>
      </c>
      <c r="J900" t="s">
        <v>3656</v>
      </c>
      <c r="K900" t="s">
        <v>3634</v>
      </c>
      <c r="L900">
        <v>3.16</v>
      </c>
      <c r="M900" t="s">
        <v>3622</v>
      </c>
      <c r="N900" t="s">
        <v>3626</v>
      </c>
      <c r="O900" t="s">
        <v>3624</v>
      </c>
      <c r="P900">
        <v>4</v>
      </c>
      <c r="Q900">
        <v>5</v>
      </c>
      <c r="R900" s="2">
        <v>136.62</v>
      </c>
    </row>
    <row r="901" spans="1:18">
      <c r="A901">
        <v>4939</v>
      </c>
      <c r="B901" t="s">
        <v>3627</v>
      </c>
      <c r="C901" s="1">
        <v>43919</v>
      </c>
      <c r="D901">
        <v>73466104</v>
      </c>
      <c r="E901">
        <v>22</v>
      </c>
      <c r="F901">
        <v>1</v>
      </c>
      <c r="G901" s="2">
        <v>41.48</v>
      </c>
      <c r="H901" s="2">
        <v>41.48</v>
      </c>
      <c r="I901" t="s">
        <v>3640</v>
      </c>
      <c r="J901" t="s">
        <v>3628</v>
      </c>
      <c r="K901" t="s">
        <v>3634</v>
      </c>
      <c r="L901">
        <v>5.82</v>
      </c>
      <c r="M901" t="s">
        <v>3622</v>
      </c>
      <c r="N901" t="s">
        <v>3623</v>
      </c>
      <c r="O901" t="s">
        <v>3642</v>
      </c>
      <c r="P901">
        <v>5</v>
      </c>
      <c r="Q901">
        <v>3</v>
      </c>
      <c r="R901" s="2">
        <v>0</v>
      </c>
    </row>
    <row r="902" spans="1:18">
      <c r="A902">
        <v>4107</v>
      </c>
      <c r="B902" t="s">
        <v>3627</v>
      </c>
      <c r="C902" s="1">
        <v>43920</v>
      </c>
      <c r="D902">
        <v>90509007</v>
      </c>
      <c r="E902">
        <v>54</v>
      </c>
      <c r="F902">
        <v>1</v>
      </c>
      <c r="G902" s="2">
        <v>90.78</v>
      </c>
      <c r="H902" s="2">
        <v>90.78</v>
      </c>
      <c r="I902" t="s">
        <v>3619</v>
      </c>
      <c r="J902" t="s">
        <v>3635</v>
      </c>
      <c r="K902" t="s">
        <v>3629</v>
      </c>
      <c r="L902">
        <v>5.33</v>
      </c>
      <c r="M902" t="s">
        <v>3622</v>
      </c>
      <c r="N902" t="s">
        <v>3623</v>
      </c>
      <c r="O902" t="s">
        <v>3642</v>
      </c>
      <c r="P902">
        <v>3</v>
      </c>
      <c r="Q902">
        <v>4</v>
      </c>
      <c r="R902" s="2">
        <v>90.78</v>
      </c>
    </row>
    <row r="903" spans="1:18">
      <c r="A903">
        <v>1614</v>
      </c>
      <c r="B903" t="s">
        <v>3627</v>
      </c>
      <c r="C903" s="1">
        <v>43920</v>
      </c>
      <c r="D903">
        <v>53262334</v>
      </c>
      <c r="E903">
        <v>95</v>
      </c>
      <c r="F903">
        <v>3</v>
      </c>
      <c r="G903" s="2">
        <v>50.48</v>
      </c>
      <c r="H903" s="2">
        <v>151.44</v>
      </c>
      <c r="I903" t="s">
        <v>3619</v>
      </c>
      <c r="J903" t="s">
        <v>3658</v>
      </c>
      <c r="K903" t="s">
        <v>3621</v>
      </c>
      <c r="L903">
        <v>7.05</v>
      </c>
      <c r="M903" t="s">
        <v>3622</v>
      </c>
      <c r="N903" t="s">
        <v>3623</v>
      </c>
      <c r="O903" t="s">
        <v>3624</v>
      </c>
      <c r="P903">
        <v>4</v>
      </c>
      <c r="Q903">
        <v>5</v>
      </c>
      <c r="R903" s="2">
        <v>151.44</v>
      </c>
    </row>
    <row r="904" spans="1:18">
      <c r="A904">
        <v>1255</v>
      </c>
      <c r="B904" t="s">
        <v>3618</v>
      </c>
      <c r="C904" s="1">
        <v>43921</v>
      </c>
      <c r="D904">
        <v>72773778</v>
      </c>
      <c r="E904">
        <v>29</v>
      </c>
      <c r="F904">
        <v>1</v>
      </c>
      <c r="G904" s="2">
        <v>1.91</v>
      </c>
      <c r="H904" s="2">
        <v>1.91</v>
      </c>
      <c r="I904" t="s">
        <v>3619</v>
      </c>
      <c r="J904" t="s">
        <v>3641</v>
      </c>
      <c r="K904" t="s">
        <v>3634</v>
      </c>
      <c r="L904">
        <v>1.43</v>
      </c>
      <c r="M904" t="s">
        <v>3622</v>
      </c>
      <c r="N904" t="s">
        <v>3626</v>
      </c>
      <c r="O904" t="s">
        <v>3646</v>
      </c>
      <c r="P904">
        <v>4</v>
      </c>
      <c r="Q904">
        <v>4</v>
      </c>
      <c r="R904" s="2">
        <v>1.91</v>
      </c>
    </row>
    <row r="905" spans="1:18">
      <c r="A905">
        <v>5154</v>
      </c>
      <c r="B905" t="s">
        <v>3618</v>
      </c>
      <c r="C905" s="1">
        <v>43921</v>
      </c>
      <c r="D905">
        <v>48979149</v>
      </c>
      <c r="E905">
        <v>99</v>
      </c>
      <c r="F905">
        <v>2</v>
      </c>
      <c r="G905" s="2">
        <v>36.83</v>
      </c>
      <c r="H905" s="2">
        <v>73.66</v>
      </c>
      <c r="I905" t="s">
        <v>3619</v>
      </c>
      <c r="J905" t="s">
        <v>3628</v>
      </c>
      <c r="K905" t="s">
        <v>3621</v>
      </c>
      <c r="L905">
        <v>0.3</v>
      </c>
      <c r="M905" t="s">
        <v>3622</v>
      </c>
      <c r="N905" t="s">
        <v>3626</v>
      </c>
      <c r="O905" t="s">
        <v>3642</v>
      </c>
      <c r="P905">
        <v>5</v>
      </c>
      <c r="Q905">
        <v>4</v>
      </c>
      <c r="R905" s="2">
        <v>73.66</v>
      </c>
    </row>
    <row r="906" spans="1:18">
      <c r="A906">
        <v>6331</v>
      </c>
      <c r="B906" t="s">
        <v>3627</v>
      </c>
      <c r="C906" s="1">
        <v>43922</v>
      </c>
      <c r="D906">
        <v>55271207</v>
      </c>
      <c r="E906">
        <v>79</v>
      </c>
      <c r="F906">
        <v>2</v>
      </c>
      <c r="G906" s="2">
        <v>33.28</v>
      </c>
      <c r="H906" s="2">
        <v>66.56</v>
      </c>
      <c r="I906" t="s">
        <v>3640</v>
      </c>
      <c r="J906" t="s">
        <v>3644</v>
      </c>
      <c r="K906" t="s">
        <v>3634</v>
      </c>
      <c r="L906">
        <v>1.08</v>
      </c>
      <c r="M906" t="s">
        <v>3631</v>
      </c>
      <c r="N906" t="s">
        <v>3632</v>
      </c>
      <c r="O906" t="s">
        <v>3664</v>
      </c>
      <c r="P906">
        <v>5</v>
      </c>
      <c r="Q906">
        <v>4</v>
      </c>
      <c r="R906" s="2">
        <v>0</v>
      </c>
    </row>
    <row r="907" spans="1:18">
      <c r="A907">
        <v>7577</v>
      </c>
      <c r="B907" t="s">
        <v>3627</v>
      </c>
      <c r="C907" s="1">
        <v>43923</v>
      </c>
      <c r="D907">
        <v>94257526</v>
      </c>
      <c r="E907">
        <v>20</v>
      </c>
      <c r="F907">
        <v>2</v>
      </c>
      <c r="G907" s="2">
        <v>81.89</v>
      </c>
      <c r="H907" s="2">
        <v>163.78</v>
      </c>
      <c r="I907" t="s">
        <v>3625</v>
      </c>
      <c r="J907" t="s">
        <v>3654</v>
      </c>
      <c r="K907" t="s">
        <v>3634</v>
      </c>
      <c r="L907">
        <v>1.76</v>
      </c>
      <c r="M907" t="s">
        <v>3622</v>
      </c>
      <c r="N907" t="s">
        <v>3623</v>
      </c>
      <c r="O907" t="s">
        <v>3624</v>
      </c>
      <c r="P907">
        <v>5</v>
      </c>
      <c r="Q907">
        <v>3</v>
      </c>
      <c r="R907" s="2">
        <v>0</v>
      </c>
    </row>
    <row r="908" spans="1:18">
      <c r="A908">
        <v>2392</v>
      </c>
      <c r="B908" t="s">
        <v>3618</v>
      </c>
      <c r="C908" s="1">
        <v>43923</v>
      </c>
      <c r="D908">
        <v>37948965</v>
      </c>
      <c r="E908">
        <v>41</v>
      </c>
      <c r="F908">
        <v>3</v>
      </c>
      <c r="G908" s="2">
        <v>32.33</v>
      </c>
      <c r="H908" s="2">
        <v>96.99</v>
      </c>
      <c r="I908" t="s">
        <v>3619</v>
      </c>
      <c r="J908" t="s">
        <v>3662</v>
      </c>
      <c r="K908" t="s">
        <v>3621</v>
      </c>
      <c r="L908">
        <v>1.44</v>
      </c>
      <c r="M908" t="s">
        <v>3622</v>
      </c>
      <c r="N908" t="s">
        <v>3626</v>
      </c>
      <c r="O908" t="s">
        <v>3624</v>
      </c>
      <c r="P908">
        <v>4</v>
      </c>
      <c r="Q908">
        <v>4</v>
      </c>
      <c r="R908" s="2">
        <v>96.99</v>
      </c>
    </row>
    <row r="909" spans="1:18">
      <c r="A909">
        <v>3138</v>
      </c>
      <c r="B909" t="s">
        <v>3618</v>
      </c>
      <c r="C909" s="1">
        <v>43923</v>
      </c>
      <c r="D909">
        <v>14600585</v>
      </c>
      <c r="E909">
        <v>33</v>
      </c>
      <c r="F909">
        <v>3</v>
      </c>
      <c r="G909" s="2">
        <v>28.56</v>
      </c>
      <c r="H909" s="2">
        <v>85.68</v>
      </c>
      <c r="I909" t="s">
        <v>3619</v>
      </c>
      <c r="J909" t="s">
        <v>3654</v>
      </c>
      <c r="K909" t="s">
        <v>3634</v>
      </c>
      <c r="L909">
        <v>1.32</v>
      </c>
      <c r="M909" t="s">
        <v>3631</v>
      </c>
      <c r="N909" t="s">
        <v>3638</v>
      </c>
      <c r="O909" t="s">
        <v>3624</v>
      </c>
      <c r="P909">
        <v>5</v>
      </c>
      <c r="Q909">
        <v>3</v>
      </c>
      <c r="R909" s="2">
        <v>85.68</v>
      </c>
    </row>
    <row r="910" spans="1:18">
      <c r="A910">
        <v>7842</v>
      </c>
      <c r="B910" t="s">
        <v>3627</v>
      </c>
      <c r="C910" s="1">
        <v>43923</v>
      </c>
      <c r="D910">
        <v>77894157</v>
      </c>
      <c r="E910">
        <v>70</v>
      </c>
      <c r="F910">
        <v>1</v>
      </c>
      <c r="G910" s="2">
        <v>63.88</v>
      </c>
      <c r="H910" s="2">
        <v>63.88</v>
      </c>
      <c r="I910" t="s">
        <v>3645</v>
      </c>
      <c r="J910" t="s">
        <v>3628</v>
      </c>
      <c r="K910" t="s">
        <v>3621</v>
      </c>
      <c r="L910">
        <v>8.51</v>
      </c>
      <c r="M910" t="s">
        <v>3622</v>
      </c>
      <c r="N910" t="s">
        <v>3623</v>
      </c>
      <c r="O910" t="s">
        <v>3624</v>
      </c>
      <c r="P910">
        <v>5</v>
      </c>
      <c r="Q910">
        <v>5</v>
      </c>
      <c r="R910" s="2">
        <v>0</v>
      </c>
    </row>
    <row r="911" spans="1:18">
      <c r="A911">
        <v>1512</v>
      </c>
      <c r="B911" t="s">
        <v>3618</v>
      </c>
      <c r="C911" s="1">
        <v>43923</v>
      </c>
      <c r="D911">
        <v>70709142</v>
      </c>
      <c r="E911">
        <v>71</v>
      </c>
      <c r="F911">
        <v>1</v>
      </c>
      <c r="G911" s="2">
        <v>57.53</v>
      </c>
      <c r="H911" s="2">
        <v>57.53</v>
      </c>
      <c r="I911" t="s">
        <v>3640</v>
      </c>
      <c r="J911" t="s">
        <v>3658</v>
      </c>
      <c r="K911" t="s">
        <v>3621</v>
      </c>
      <c r="L911">
        <v>1.88</v>
      </c>
      <c r="M911" t="s">
        <v>3622</v>
      </c>
      <c r="N911" t="s">
        <v>3626</v>
      </c>
      <c r="O911" t="s">
        <v>3624</v>
      </c>
      <c r="P911">
        <v>5</v>
      </c>
      <c r="Q911">
        <v>5</v>
      </c>
      <c r="R911" s="2">
        <v>0</v>
      </c>
    </row>
    <row r="912" spans="1:18">
      <c r="A912">
        <v>8235</v>
      </c>
      <c r="B912" t="s">
        <v>3627</v>
      </c>
      <c r="C912" s="1">
        <v>43924</v>
      </c>
      <c r="D912">
        <v>69589407</v>
      </c>
      <c r="E912">
        <v>90</v>
      </c>
      <c r="F912">
        <v>2</v>
      </c>
      <c r="G912" s="2">
        <v>21.51</v>
      </c>
      <c r="H912" s="2">
        <v>43.02</v>
      </c>
      <c r="I912" t="s">
        <v>3619</v>
      </c>
      <c r="J912" t="s">
        <v>3658</v>
      </c>
      <c r="K912" t="s">
        <v>3634</v>
      </c>
      <c r="L912">
        <v>6.42</v>
      </c>
      <c r="M912" t="s">
        <v>3622</v>
      </c>
      <c r="N912" t="s">
        <v>3623</v>
      </c>
      <c r="O912" t="s">
        <v>3624</v>
      </c>
      <c r="P912">
        <v>5</v>
      </c>
      <c r="Q912">
        <v>5</v>
      </c>
      <c r="R912" s="2">
        <v>43.02</v>
      </c>
    </row>
    <row r="913" spans="1:18">
      <c r="A913">
        <v>2211</v>
      </c>
      <c r="B913" t="s">
        <v>3627</v>
      </c>
      <c r="C913" s="1">
        <v>43925</v>
      </c>
      <c r="D913">
        <v>18716998</v>
      </c>
      <c r="E913">
        <v>9</v>
      </c>
      <c r="F913">
        <v>3</v>
      </c>
      <c r="G913" s="2">
        <v>73.83</v>
      </c>
      <c r="H913" s="2">
        <v>221.49</v>
      </c>
      <c r="I913" t="s">
        <v>3619</v>
      </c>
      <c r="J913" t="s">
        <v>3643</v>
      </c>
      <c r="K913" t="s">
        <v>3621</v>
      </c>
      <c r="L913">
        <v>9.84</v>
      </c>
      <c r="M913" t="s">
        <v>3622</v>
      </c>
      <c r="N913" t="s">
        <v>3623</v>
      </c>
      <c r="O913" t="s">
        <v>3642</v>
      </c>
      <c r="P913">
        <v>4</v>
      </c>
      <c r="Q913">
        <v>5</v>
      </c>
      <c r="R913" s="2">
        <v>221.49</v>
      </c>
    </row>
    <row r="914" spans="1:18">
      <c r="A914">
        <v>5380</v>
      </c>
      <c r="B914" t="s">
        <v>3618</v>
      </c>
      <c r="C914" s="1">
        <v>43926</v>
      </c>
      <c r="D914">
        <v>29425526</v>
      </c>
      <c r="E914">
        <v>11</v>
      </c>
      <c r="F914">
        <v>3</v>
      </c>
      <c r="G914" s="2">
        <v>4.3099999999999996</v>
      </c>
      <c r="H914" s="2">
        <v>12.93</v>
      </c>
      <c r="I914" t="s">
        <v>3619</v>
      </c>
      <c r="J914" t="s">
        <v>3651</v>
      </c>
      <c r="K914" t="s">
        <v>3621</v>
      </c>
      <c r="L914">
        <v>9.4499999999999993</v>
      </c>
      <c r="M914" t="s">
        <v>3622</v>
      </c>
      <c r="N914" t="s">
        <v>3623</v>
      </c>
      <c r="O914" t="s">
        <v>3624</v>
      </c>
      <c r="P914">
        <v>4</v>
      </c>
      <c r="Q914">
        <v>5</v>
      </c>
      <c r="R914" s="2">
        <v>12.93</v>
      </c>
    </row>
    <row r="915" spans="1:18">
      <c r="A915">
        <v>9831</v>
      </c>
      <c r="B915" t="s">
        <v>3627</v>
      </c>
      <c r="C915" s="1">
        <v>43926</v>
      </c>
      <c r="D915">
        <v>86972288</v>
      </c>
      <c r="E915">
        <v>65</v>
      </c>
      <c r="F915">
        <v>2</v>
      </c>
      <c r="G915" s="2">
        <v>38.950000000000003</v>
      </c>
      <c r="H915" s="2">
        <v>77.900000000000006</v>
      </c>
      <c r="I915" t="s">
        <v>3619</v>
      </c>
      <c r="J915" t="s">
        <v>3663</v>
      </c>
      <c r="K915" t="s">
        <v>3629</v>
      </c>
      <c r="L915">
        <v>9.6</v>
      </c>
      <c r="M915" t="s">
        <v>3622</v>
      </c>
      <c r="N915" t="s">
        <v>3623</v>
      </c>
      <c r="O915" t="s">
        <v>3642</v>
      </c>
      <c r="P915">
        <v>5</v>
      </c>
      <c r="Q915">
        <v>4</v>
      </c>
      <c r="R915" s="2">
        <v>77.900000000000006</v>
      </c>
    </row>
    <row r="916" spans="1:18">
      <c r="A916">
        <v>5075</v>
      </c>
      <c r="B916" t="s">
        <v>3627</v>
      </c>
      <c r="C916" s="1">
        <v>43927</v>
      </c>
      <c r="D916">
        <v>79714735</v>
      </c>
      <c r="E916">
        <v>19</v>
      </c>
      <c r="F916">
        <v>3</v>
      </c>
      <c r="G916" s="2">
        <v>13.2</v>
      </c>
      <c r="H916" s="2">
        <v>39.6</v>
      </c>
      <c r="I916" t="s">
        <v>3619</v>
      </c>
      <c r="J916" t="s">
        <v>3656</v>
      </c>
      <c r="K916" t="s">
        <v>3634</v>
      </c>
      <c r="L916">
        <v>0.72</v>
      </c>
      <c r="M916" t="s">
        <v>3622</v>
      </c>
      <c r="N916" t="s">
        <v>3623</v>
      </c>
      <c r="O916" t="s">
        <v>3624</v>
      </c>
      <c r="P916">
        <v>5</v>
      </c>
      <c r="Q916">
        <v>4</v>
      </c>
      <c r="R916" s="2">
        <v>39.6</v>
      </c>
    </row>
    <row r="917" spans="1:18">
      <c r="A917">
        <v>4417</v>
      </c>
      <c r="B917" t="s">
        <v>3627</v>
      </c>
      <c r="C917" s="1">
        <v>43927</v>
      </c>
      <c r="D917">
        <v>75192496</v>
      </c>
      <c r="E917">
        <v>41</v>
      </c>
      <c r="F917">
        <v>2</v>
      </c>
      <c r="G917" s="2">
        <v>32.33</v>
      </c>
      <c r="H917" s="2">
        <v>64.66</v>
      </c>
      <c r="I917" t="s">
        <v>3645</v>
      </c>
      <c r="J917" t="s">
        <v>3650</v>
      </c>
      <c r="K917" t="s">
        <v>3621</v>
      </c>
      <c r="L917">
        <v>1.86</v>
      </c>
      <c r="M917" t="s">
        <v>3631</v>
      </c>
      <c r="N917" t="s">
        <v>3632</v>
      </c>
      <c r="O917" t="s">
        <v>3624</v>
      </c>
      <c r="P917">
        <v>3</v>
      </c>
      <c r="Q917">
        <v>5</v>
      </c>
      <c r="R917" s="2">
        <v>0</v>
      </c>
    </row>
    <row r="918" spans="1:18">
      <c r="A918">
        <v>2132</v>
      </c>
      <c r="B918" t="s">
        <v>3627</v>
      </c>
      <c r="C918" s="1">
        <v>43928</v>
      </c>
      <c r="D918">
        <v>45803089</v>
      </c>
      <c r="E918">
        <v>59</v>
      </c>
      <c r="F918">
        <v>2</v>
      </c>
      <c r="G918" s="2">
        <v>79.569999999999993</v>
      </c>
      <c r="H918" s="2">
        <v>159.13999999999999</v>
      </c>
      <c r="I918" t="s">
        <v>3619</v>
      </c>
      <c r="J918" t="s">
        <v>3663</v>
      </c>
      <c r="K918" t="s">
        <v>3621</v>
      </c>
      <c r="L918">
        <v>6.88</v>
      </c>
      <c r="M918" t="s">
        <v>3622</v>
      </c>
      <c r="N918" t="s">
        <v>3626</v>
      </c>
      <c r="O918" t="s">
        <v>3624</v>
      </c>
      <c r="P918">
        <v>5</v>
      </c>
      <c r="Q918">
        <v>5</v>
      </c>
      <c r="R918" s="2">
        <v>159.13999999999999</v>
      </c>
    </row>
    <row r="919" spans="1:18">
      <c r="A919">
        <v>8528</v>
      </c>
      <c r="B919" t="s">
        <v>3627</v>
      </c>
      <c r="C919" s="1">
        <v>43928</v>
      </c>
      <c r="D919">
        <v>40796296</v>
      </c>
      <c r="E919">
        <v>66</v>
      </c>
      <c r="F919">
        <v>2</v>
      </c>
      <c r="G919" s="2">
        <v>56.01</v>
      </c>
      <c r="H919" s="2">
        <v>112.02</v>
      </c>
      <c r="I919" t="s">
        <v>3625</v>
      </c>
      <c r="J919" t="s">
        <v>3635</v>
      </c>
      <c r="K919" t="s">
        <v>3634</v>
      </c>
      <c r="L919">
        <v>9.4700000000000006</v>
      </c>
      <c r="M919" t="s">
        <v>3622</v>
      </c>
      <c r="N919" t="s">
        <v>3623</v>
      </c>
      <c r="O919" t="s">
        <v>3624</v>
      </c>
      <c r="P919">
        <v>5</v>
      </c>
      <c r="Q919">
        <v>5</v>
      </c>
      <c r="R919" s="2">
        <v>0</v>
      </c>
    </row>
    <row r="920" spans="1:18">
      <c r="A920">
        <v>6843</v>
      </c>
      <c r="B920" t="s">
        <v>3627</v>
      </c>
      <c r="C920" s="1">
        <v>43929</v>
      </c>
      <c r="D920">
        <v>29431783</v>
      </c>
      <c r="E920">
        <v>86</v>
      </c>
      <c r="F920">
        <v>2</v>
      </c>
      <c r="G920" s="2">
        <v>93.47</v>
      </c>
      <c r="H920" s="2">
        <v>186.94</v>
      </c>
      <c r="I920" t="s">
        <v>3619</v>
      </c>
      <c r="J920" t="s">
        <v>3620</v>
      </c>
      <c r="K920" t="s">
        <v>3634</v>
      </c>
      <c r="L920">
        <v>6.95</v>
      </c>
      <c r="M920" t="s">
        <v>3622</v>
      </c>
      <c r="N920" t="s">
        <v>3626</v>
      </c>
      <c r="O920" t="s">
        <v>3646</v>
      </c>
      <c r="P920">
        <v>5</v>
      </c>
      <c r="Q920">
        <v>5</v>
      </c>
      <c r="R920" s="2">
        <v>186.94</v>
      </c>
    </row>
    <row r="921" spans="1:18">
      <c r="A921">
        <v>4391</v>
      </c>
      <c r="B921" t="s">
        <v>3627</v>
      </c>
      <c r="C921" s="1">
        <v>43929</v>
      </c>
      <c r="D921">
        <v>61830591</v>
      </c>
      <c r="E921">
        <v>7</v>
      </c>
      <c r="F921">
        <v>1</v>
      </c>
      <c r="G921" s="2">
        <v>59.68</v>
      </c>
      <c r="H921" s="2">
        <v>59.68</v>
      </c>
      <c r="I921" t="s">
        <v>3640</v>
      </c>
      <c r="J921" t="s">
        <v>3658</v>
      </c>
      <c r="K921" t="s">
        <v>3621</v>
      </c>
      <c r="L921">
        <v>5.05</v>
      </c>
      <c r="M921" t="s">
        <v>3622</v>
      </c>
      <c r="N921" t="s">
        <v>3626</v>
      </c>
      <c r="O921" t="s">
        <v>3624</v>
      </c>
      <c r="P921">
        <v>4</v>
      </c>
      <c r="Q921">
        <v>4</v>
      </c>
      <c r="R921" s="2">
        <v>0</v>
      </c>
    </row>
    <row r="922" spans="1:18">
      <c r="A922">
        <v>9299</v>
      </c>
      <c r="B922" t="s">
        <v>3618</v>
      </c>
      <c r="C922" s="1">
        <v>43930</v>
      </c>
      <c r="D922">
        <v>98594263</v>
      </c>
      <c r="E922">
        <v>91</v>
      </c>
      <c r="F922">
        <v>2</v>
      </c>
      <c r="G922" s="2">
        <v>67.48</v>
      </c>
      <c r="H922" s="2">
        <v>134.96</v>
      </c>
      <c r="I922" t="s">
        <v>3619</v>
      </c>
      <c r="J922" t="s">
        <v>3649</v>
      </c>
      <c r="K922" t="s">
        <v>3634</v>
      </c>
      <c r="L922">
        <v>5.29</v>
      </c>
      <c r="M922" t="s">
        <v>3622</v>
      </c>
      <c r="N922" t="s">
        <v>3626</v>
      </c>
      <c r="O922" t="s">
        <v>3624</v>
      </c>
      <c r="P922">
        <v>4</v>
      </c>
      <c r="Q922">
        <v>3</v>
      </c>
      <c r="R922" s="2">
        <v>134.96</v>
      </c>
    </row>
    <row r="923" spans="1:18">
      <c r="A923">
        <v>2612</v>
      </c>
      <c r="B923" t="s">
        <v>3627</v>
      </c>
      <c r="C923" s="1">
        <v>43930</v>
      </c>
      <c r="D923">
        <v>18168829</v>
      </c>
      <c r="E923">
        <v>70</v>
      </c>
      <c r="F923">
        <v>3</v>
      </c>
      <c r="G923" s="2">
        <v>63.88</v>
      </c>
      <c r="H923" s="2">
        <v>191.64</v>
      </c>
      <c r="I923" t="s">
        <v>3619</v>
      </c>
      <c r="J923" t="s">
        <v>3655</v>
      </c>
      <c r="K923" t="s">
        <v>3634</v>
      </c>
      <c r="L923">
        <v>6.02</v>
      </c>
      <c r="M923" t="s">
        <v>3631</v>
      </c>
      <c r="N923" t="s">
        <v>3638</v>
      </c>
      <c r="O923" t="s">
        <v>3624</v>
      </c>
      <c r="P923">
        <v>5</v>
      </c>
      <c r="Q923">
        <v>4</v>
      </c>
      <c r="R923" s="2">
        <v>191.64</v>
      </c>
    </row>
    <row r="924" spans="1:18">
      <c r="A924">
        <v>9193</v>
      </c>
      <c r="B924" t="s">
        <v>3618</v>
      </c>
      <c r="C924" s="1">
        <v>43930</v>
      </c>
      <c r="D924">
        <v>98777530</v>
      </c>
      <c r="E924">
        <v>100</v>
      </c>
      <c r="F924">
        <v>2</v>
      </c>
      <c r="G924" s="2">
        <v>98.59</v>
      </c>
      <c r="H924" s="2">
        <v>197.18</v>
      </c>
      <c r="I924" t="s">
        <v>3619</v>
      </c>
      <c r="J924" t="s">
        <v>3639</v>
      </c>
      <c r="K924" t="s">
        <v>3634</v>
      </c>
      <c r="L924">
        <v>3.88</v>
      </c>
      <c r="M924" t="s">
        <v>3622</v>
      </c>
      <c r="N924" t="s">
        <v>3626</v>
      </c>
      <c r="O924" t="s">
        <v>3624</v>
      </c>
      <c r="P924">
        <v>5</v>
      </c>
      <c r="Q924">
        <v>5</v>
      </c>
      <c r="R924" s="2">
        <v>197.18</v>
      </c>
    </row>
    <row r="925" spans="1:18">
      <c r="A925">
        <v>4637</v>
      </c>
      <c r="B925" t="s">
        <v>3627</v>
      </c>
      <c r="C925" s="1">
        <v>43931</v>
      </c>
      <c r="D925">
        <v>17548983</v>
      </c>
      <c r="E925">
        <v>20</v>
      </c>
      <c r="F925">
        <v>2</v>
      </c>
      <c r="G925" s="2">
        <v>81.89</v>
      </c>
      <c r="H925" s="2">
        <v>163.78</v>
      </c>
      <c r="I925" t="s">
        <v>3619</v>
      </c>
      <c r="J925" t="s">
        <v>3650</v>
      </c>
      <c r="K925" t="s">
        <v>3634</v>
      </c>
      <c r="L925">
        <v>4.8899999999999997</v>
      </c>
      <c r="M925" t="s">
        <v>3622</v>
      </c>
      <c r="N925" t="s">
        <v>3626</v>
      </c>
      <c r="O925" t="s">
        <v>3642</v>
      </c>
      <c r="P925">
        <v>5</v>
      </c>
      <c r="Q925">
        <v>5</v>
      </c>
      <c r="R925" s="2">
        <v>163.78</v>
      </c>
    </row>
    <row r="926" spans="1:18">
      <c r="A926">
        <v>3242</v>
      </c>
      <c r="B926" t="s">
        <v>3618</v>
      </c>
      <c r="C926" s="1">
        <v>43932</v>
      </c>
      <c r="D926">
        <v>47888147</v>
      </c>
      <c r="E926">
        <v>21</v>
      </c>
      <c r="F926">
        <v>3</v>
      </c>
      <c r="G926" s="2">
        <v>98.91</v>
      </c>
      <c r="H926" s="2">
        <v>296.73</v>
      </c>
      <c r="I926" t="s">
        <v>3645</v>
      </c>
      <c r="J926" t="s">
        <v>3637</v>
      </c>
      <c r="K926" t="s">
        <v>3634</v>
      </c>
      <c r="L926">
        <v>3.46</v>
      </c>
      <c r="M926" t="s">
        <v>3622</v>
      </c>
      <c r="N926" t="s">
        <v>3626</v>
      </c>
      <c r="O926" t="s">
        <v>3624</v>
      </c>
      <c r="P926">
        <v>4</v>
      </c>
      <c r="Q926">
        <v>5</v>
      </c>
      <c r="R926" s="2">
        <v>0</v>
      </c>
    </row>
    <row r="927" spans="1:18">
      <c r="A927">
        <v>4525</v>
      </c>
      <c r="B927" t="s">
        <v>3627</v>
      </c>
      <c r="C927" s="1">
        <v>43933</v>
      </c>
      <c r="D927">
        <v>93921661</v>
      </c>
      <c r="E927">
        <v>77</v>
      </c>
      <c r="F927">
        <v>1</v>
      </c>
      <c r="G927" s="2">
        <v>20.399999999999999</v>
      </c>
      <c r="H927" s="2">
        <v>20.399999999999999</v>
      </c>
      <c r="I927" t="s">
        <v>3619</v>
      </c>
      <c r="J927" t="s">
        <v>3655</v>
      </c>
      <c r="K927" t="s">
        <v>3621</v>
      </c>
      <c r="L927">
        <v>0.11</v>
      </c>
      <c r="M927" t="s">
        <v>3622</v>
      </c>
      <c r="N927" t="s">
        <v>3623</v>
      </c>
      <c r="O927" t="s">
        <v>3624</v>
      </c>
      <c r="P927">
        <v>5</v>
      </c>
      <c r="Q927">
        <v>5</v>
      </c>
      <c r="R927" s="2">
        <v>20.399999999999999</v>
      </c>
    </row>
    <row r="928" spans="1:18">
      <c r="A928">
        <v>7338</v>
      </c>
      <c r="B928" t="s">
        <v>3618</v>
      </c>
      <c r="C928" s="1">
        <v>43933</v>
      </c>
      <c r="D928">
        <v>97136132</v>
      </c>
      <c r="E928">
        <v>95</v>
      </c>
      <c r="F928">
        <v>3</v>
      </c>
      <c r="G928" s="2">
        <v>50.48</v>
      </c>
      <c r="H928" s="2">
        <v>151.44</v>
      </c>
      <c r="I928" t="s">
        <v>3619</v>
      </c>
      <c r="J928" t="s">
        <v>3655</v>
      </c>
      <c r="K928" t="s">
        <v>3621</v>
      </c>
      <c r="L928">
        <v>4.92</v>
      </c>
      <c r="M928" t="s">
        <v>3622</v>
      </c>
      <c r="N928" t="s">
        <v>3626</v>
      </c>
      <c r="O928" t="s">
        <v>3624</v>
      </c>
      <c r="P928">
        <v>4</v>
      </c>
      <c r="Q928">
        <v>4</v>
      </c>
      <c r="R928" s="2">
        <v>151.44</v>
      </c>
    </row>
    <row r="929" spans="1:18">
      <c r="A929">
        <v>7041</v>
      </c>
      <c r="B929" t="s">
        <v>3627</v>
      </c>
      <c r="C929" s="1">
        <v>43934</v>
      </c>
      <c r="D929">
        <v>71543935</v>
      </c>
      <c r="E929">
        <v>99</v>
      </c>
      <c r="F929">
        <v>2</v>
      </c>
      <c r="G929" s="2">
        <v>36.83</v>
      </c>
      <c r="H929" s="2">
        <v>73.66</v>
      </c>
      <c r="I929" t="s">
        <v>3619</v>
      </c>
      <c r="J929" t="s">
        <v>3628</v>
      </c>
      <c r="K929" t="s">
        <v>3634</v>
      </c>
      <c r="L929">
        <v>5.32</v>
      </c>
      <c r="M929" t="s">
        <v>3622</v>
      </c>
      <c r="N929" t="s">
        <v>3623</v>
      </c>
      <c r="O929" t="s">
        <v>3624</v>
      </c>
      <c r="P929">
        <v>4</v>
      </c>
      <c r="Q929">
        <v>5</v>
      </c>
      <c r="R929" s="2">
        <v>73.66</v>
      </c>
    </row>
    <row r="930" spans="1:18">
      <c r="A930">
        <v>8766</v>
      </c>
      <c r="B930" t="s">
        <v>3618</v>
      </c>
      <c r="C930" s="1">
        <v>43934</v>
      </c>
      <c r="D930">
        <v>14007349</v>
      </c>
      <c r="E930">
        <v>55</v>
      </c>
      <c r="F930">
        <v>1</v>
      </c>
      <c r="G930" s="2">
        <v>73.53</v>
      </c>
      <c r="H930" s="2">
        <v>73.53</v>
      </c>
      <c r="I930" t="s">
        <v>3619</v>
      </c>
      <c r="J930" t="s">
        <v>3636</v>
      </c>
      <c r="K930" t="s">
        <v>3629</v>
      </c>
      <c r="L930">
        <v>2.82</v>
      </c>
      <c r="M930" t="s">
        <v>3622</v>
      </c>
      <c r="N930" t="s">
        <v>3623</v>
      </c>
      <c r="O930" t="s">
        <v>3624</v>
      </c>
      <c r="P930">
        <v>4</v>
      </c>
      <c r="Q930">
        <v>4</v>
      </c>
      <c r="R930" s="2">
        <v>73.53</v>
      </c>
    </row>
    <row r="931" spans="1:18">
      <c r="A931">
        <v>1512</v>
      </c>
      <c r="B931" t="s">
        <v>3618</v>
      </c>
      <c r="C931" s="1">
        <v>43934</v>
      </c>
      <c r="D931">
        <v>52303697</v>
      </c>
      <c r="E931">
        <v>35</v>
      </c>
      <c r="F931">
        <v>3</v>
      </c>
      <c r="G931" s="2">
        <v>78.78</v>
      </c>
      <c r="H931" s="2">
        <v>236.34</v>
      </c>
      <c r="I931" t="s">
        <v>3619</v>
      </c>
      <c r="J931" t="s">
        <v>3662</v>
      </c>
      <c r="K931" t="s">
        <v>3634</v>
      </c>
      <c r="L931">
        <v>7.88</v>
      </c>
      <c r="M931" t="s">
        <v>3622</v>
      </c>
      <c r="N931" t="s">
        <v>3623</v>
      </c>
      <c r="O931" t="s">
        <v>3624</v>
      </c>
      <c r="P931">
        <v>5</v>
      </c>
      <c r="Q931">
        <v>5</v>
      </c>
      <c r="R931" s="2">
        <v>236.34</v>
      </c>
    </row>
    <row r="932" spans="1:18">
      <c r="A932">
        <v>8565</v>
      </c>
      <c r="B932" t="s">
        <v>3627</v>
      </c>
      <c r="C932" s="1">
        <v>43934</v>
      </c>
      <c r="D932">
        <v>18565107</v>
      </c>
      <c r="E932">
        <v>74</v>
      </c>
      <c r="F932">
        <v>3</v>
      </c>
      <c r="G932" s="2">
        <v>33.51</v>
      </c>
      <c r="H932" s="2">
        <v>100.53</v>
      </c>
      <c r="I932" t="s">
        <v>3625</v>
      </c>
      <c r="J932" t="s">
        <v>3641</v>
      </c>
      <c r="K932" t="s">
        <v>3634</v>
      </c>
      <c r="L932">
        <v>4.9400000000000004</v>
      </c>
      <c r="M932" t="s">
        <v>3622</v>
      </c>
      <c r="N932" t="s">
        <v>3623</v>
      </c>
      <c r="O932" t="s">
        <v>3624</v>
      </c>
      <c r="P932">
        <v>4</v>
      </c>
      <c r="Q932">
        <v>2</v>
      </c>
      <c r="R932" s="2">
        <v>0</v>
      </c>
    </row>
    <row r="933" spans="1:18">
      <c r="A933">
        <v>7654</v>
      </c>
      <c r="B933" t="s">
        <v>3627</v>
      </c>
      <c r="C933" s="1">
        <v>43935</v>
      </c>
      <c r="D933">
        <v>43950376</v>
      </c>
      <c r="E933">
        <v>78</v>
      </c>
      <c r="F933">
        <v>1</v>
      </c>
      <c r="G933" s="2">
        <v>19.66</v>
      </c>
      <c r="H933" s="2">
        <v>19.66</v>
      </c>
      <c r="I933" t="s">
        <v>3645</v>
      </c>
      <c r="J933" t="s">
        <v>3635</v>
      </c>
      <c r="K933" t="s">
        <v>3634</v>
      </c>
      <c r="L933">
        <v>9.32</v>
      </c>
      <c r="M933" t="s">
        <v>3631</v>
      </c>
      <c r="N933" t="s">
        <v>3632</v>
      </c>
      <c r="O933" t="s">
        <v>3624</v>
      </c>
      <c r="P933">
        <v>5</v>
      </c>
      <c r="Q933">
        <v>5</v>
      </c>
      <c r="R933" s="2">
        <v>0</v>
      </c>
    </row>
    <row r="934" spans="1:18">
      <c r="A934">
        <v>5802</v>
      </c>
      <c r="B934" t="s">
        <v>3618</v>
      </c>
      <c r="C934" s="1">
        <v>43935</v>
      </c>
      <c r="D934">
        <v>73196469</v>
      </c>
      <c r="E934">
        <v>97</v>
      </c>
      <c r="F934">
        <v>2</v>
      </c>
      <c r="G934" s="2">
        <v>56.74</v>
      </c>
      <c r="H934" s="2">
        <v>113.48</v>
      </c>
      <c r="I934" t="s">
        <v>3619</v>
      </c>
      <c r="J934" t="s">
        <v>3620</v>
      </c>
      <c r="K934" t="s">
        <v>3634</v>
      </c>
      <c r="L934">
        <v>6.76</v>
      </c>
      <c r="M934" t="s">
        <v>3622</v>
      </c>
      <c r="N934" t="s">
        <v>3623</v>
      </c>
      <c r="O934" t="s">
        <v>3624</v>
      </c>
      <c r="P934">
        <v>4</v>
      </c>
      <c r="Q934">
        <v>5</v>
      </c>
      <c r="R934" s="2">
        <v>113.48</v>
      </c>
    </row>
    <row r="935" spans="1:18">
      <c r="A935">
        <v>3914</v>
      </c>
      <c r="B935" t="s">
        <v>3627</v>
      </c>
      <c r="C935" s="1">
        <v>43935</v>
      </c>
      <c r="D935">
        <v>85629013</v>
      </c>
      <c r="E935">
        <v>89</v>
      </c>
      <c r="F935">
        <v>3</v>
      </c>
      <c r="G935" s="2">
        <v>37.61</v>
      </c>
      <c r="H935" s="2">
        <v>112.83</v>
      </c>
      <c r="I935" t="s">
        <v>3645</v>
      </c>
      <c r="J935" t="s">
        <v>3644</v>
      </c>
      <c r="K935" t="s">
        <v>3621</v>
      </c>
      <c r="L935">
        <v>7.55</v>
      </c>
      <c r="M935" t="s">
        <v>3622</v>
      </c>
      <c r="N935" t="s">
        <v>3623</v>
      </c>
      <c r="O935" t="s">
        <v>3624</v>
      </c>
      <c r="P935">
        <v>4</v>
      </c>
      <c r="Q935">
        <v>3</v>
      </c>
      <c r="R935" s="2">
        <v>0</v>
      </c>
    </row>
    <row r="936" spans="1:18">
      <c r="A936">
        <v>6361</v>
      </c>
      <c r="B936" t="s">
        <v>3627</v>
      </c>
      <c r="C936" s="1">
        <v>43936</v>
      </c>
      <c r="D936">
        <v>88763766</v>
      </c>
      <c r="E936">
        <v>92</v>
      </c>
      <c r="F936">
        <v>1</v>
      </c>
      <c r="G936" s="2">
        <v>58.5</v>
      </c>
      <c r="H936" s="2">
        <v>58.5</v>
      </c>
      <c r="I936" t="s">
        <v>3640</v>
      </c>
      <c r="J936" t="s">
        <v>3650</v>
      </c>
      <c r="K936" t="s">
        <v>3634</v>
      </c>
      <c r="L936">
        <v>2.87</v>
      </c>
      <c r="M936" t="s">
        <v>3622</v>
      </c>
      <c r="N936" t="s">
        <v>3623</v>
      </c>
      <c r="O936" t="s">
        <v>3642</v>
      </c>
      <c r="P936">
        <v>5</v>
      </c>
      <c r="Q936">
        <v>4</v>
      </c>
      <c r="R936" s="2">
        <v>0</v>
      </c>
    </row>
    <row r="937" spans="1:18">
      <c r="A937">
        <v>3039</v>
      </c>
      <c r="B937" t="s">
        <v>3627</v>
      </c>
      <c r="C937" s="1">
        <v>43937</v>
      </c>
      <c r="D937">
        <v>32631908</v>
      </c>
      <c r="E937">
        <v>7</v>
      </c>
      <c r="F937">
        <v>2</v>
      </c>
      <c r="G937" s="2">
        <v>59.68</v>
      </c>
      <c r="H937" s="2">
        <v>119.36</v>
      </c>
      <c r="I937" t="s">
        <v>3619</v>
      </c>
      <c r="J937" t="s">
        <v>3620</v>
      </c>
      <c r="K937" t="s">
        <v>3621</v>
      </c>
      <c r="L937">
        <v>9.43</v>
      </c>
      <c r="M937" t="s">
        <v>3622</v>
      </c>
      <c r="N937" t="s">
        <v>3623</v>
      </c>
      <c r="O937" t="s">
        <v>3624</v>
      </c>
      <c r="P937">
        <v>4</v>
      </c>
      <c r="Q937">
        <v>3</v>
      </c>
      <c r="R937" s="2">
        <v>119.36</v>
      </c>
    </row>
    <row r="938" spans="1:18">
      <c r="A938">
        <v>4072</v>
      </c>
      <c r="B938" t="s">
        <v>3627</v>
      </c>
      <c r="C938" s="1">
        <v>43937</v>
      </c>
      <c r="D938">
        <v>88123603</v>
      </c>
      <c r="E938">
        <v>38</v>
      </c>
      <c r="F938">
        <v>2</v>
      </c>
      <c r="G938" s="2">
        <v>26.03</v>
      </c>
      <c r="H938" s="2">
        <v>52.06</v>
      </c>
      <c r="I938" t="s">
        <v>3619</v>
      </c>
      <c r="J938" t="s">
        <v>3628</v>
      </c>
      <c r="K938" t="s">
        <v>3621</v>
      </c>
      <c r="L938">
        <v>8.0299999999999994</v>
      </c>
      <c r="M938" t="s">
        <v>3622</v>
      </c>
      <c r="N938" t="s">
        <v>3623</v>
      </c>
      <c r="O938" t="s">
        <v>3624</v>
      </c>
      <c r="P938">
        <v>4</v>
      </c>
      <c r="Q938">
        <v>5</v>
      </c>
      <c r="R938" s="2">
        <v>52.06</v>
      </c>
    </row>
    <row r="939" spans="1:18">
      <c r="A939">
        <v>5931</v>
      </c>
      <c r="B939" t="s">
        <v>3618</v>
      </c>
      <c r="C939" s="1">
        <v>43937</v>
      </c>
      <c r="D939">
        <v>91708498</v>
      </c>
      <c r="E939">
        <v>65</v>
      </c>
      <c r="F939">
        <v>3</v>
      </c>
      <c r="G939" s="2">
        <v>38.950000000000003</v>
      </c>
      <c r="H939" s="2">
        <v>116.85</v>
      </c>
      <c r="I939" t="s">
        <v>3619</v>
      </c>
      <c r="J939" t="s">
        <v>3648</v>
      </c>
      <c r="K939" t="s">
        <v>3621</v>
      </c>
      <c r="L939">
        <v>3.32</v>
      </c>
      <c r="M939" t="s">
        <v>3622</v>
      </c>
      <c r="N939" t="s">
        <v>3626</v>
      </c>
      <c r="O939" t="s">
        <v>3624</v>
      </c>
      <c r="P939">
        <v>5</v>
      </c>
      <c r="Q939">
        <v>5</v>
      </c>
      <c r="R939" s="2">
        <v>116.85</v>
      </c>
    </row>
    <row r="940" spans="1:18">
      <c r="A940">
        <v>3602</v>
      </c>
      <c r="B940" t="s">
        <v>3618</v>
      </c>
      <c r="C940" s="1">
        <v>43937</v>
      </c>
      <c r="D940">
        <v>58242469</v>
      </c>
      <c r="E940">
        <v>32</v>
      </c>
      <c r="F940">
        <v>1</v>
      </c>
      <c r="G940" s="2">
        <v>91.37</v>
      </c>
      <c r="H940" s="2">
        <v>91.37</v>
      </c>
      <c r="I940" t="s">
        <v>3619</v>
      </c>
      <c r="J940" t="s">
        <v>3637</v>
      </c>
      <c r="K940" t="s">
        <v>3629</v>
      </c>
      <c r="L940">
        <v>3.41</v>
      </c>
      <c r="M940" t="s">
        <v>3631</v>
      </c>
      <c r="N940" t="s">
        <v>3632</v>
      </c>
      <c r="O940" t="s">
        <v>3624</v>
      </c>
      <c r="P940">
        <v>5</v>
      </c>
      <c r="Q940">
        <v>4</v>
      </c>
      <c r="R940" s="2">
        <v>91.37</v>
      </c>
    </row>
    <row r="941" spans="1:18">
      <c r="A941">
        <v>8354</v>
      </c>
      <c r="B941" t="s">
        <v>3618</v>
      </c>
      <c r="C941" s="1">
        <v>43938</v>
      </c>
      <c r="D941">
        <v>90071756</v>
      </c>
      <c r="E941">
        <v>99</v>
      </c>
      <c r="F941">
        <v>1</v>
      </c>
      <c r="G941" s="2">
        <v>36.83</v>
      </c>
      <c r="H941" s="2">
        <v>36.83</v>
      </c>
      <c r="I941" t="s">
        <v>3625</v>
      </c>
      <c r="J941" t="s">
        <v>3656</v>
      </c>
      <c r="K941" t="s">
        <v>3621</v>
      </c>
      <c r="L941">
        <v>9.92</v>
      </c>
      <c r="M941" t="s">
        <v>3622</v>
      </c>
      <c r="N941" t="s">
        <v>3626</v>
      </c>
      <c r="O941" t="s">
        <v>3624</v>
      </c>
      <c r="P941">
        <v>1</v>
      </c>
      <c r="Q941">
        <v>5</v>
      </c>
      <c r="R941" s="2">
        <v>0</v>
      </c>
    </row>
    <row r="942" spans="1:18">
      <c r="A942">
        <v>8523</v>
      </c>
      <c r="B942" t="s">
        <v>3627</v>
      </c>
      <c r="C942" s="1">
        <v>43938</v>
      </c>
      <c r="D942">
        <v>91437564</v>
      </c>
      <c r="E942">
        <v>17</v>
      </c>
      <c r="F942">
        <v>2</v>
      </c>
      <c r="G942" s="2">
        <v>18.86</v>
      </c>
      <c r="H942" s="2">
        <v>37.72</v>
      </c>
      <c r="I942" t="s">
        <v>3619</v>
      </c>
      <c r="J942" t="s">
        <v>3658</v>
      </c>
      <c r="K942" t="s">
        <v>3621</v>
      </c>
      <c r="L942">
        <v>1.8</v>
      </c>
      <c r="M942" t="s">
        <v>3622</v>
      </c>
      <c r="N942" t="s">
        <v>3623</v>
      </c>
      <c r="O942" t="s">
        <v>3624</v>
      </c>
      <c r="P942">
        <v>5</v>
      </c>
      <c r="Q942">
        <v>4</v>
      </c>
      <c r="R942" s="2">
        <v>37.72</v>
      </c>
    </row>
    <row r="943" spans="1:18">
      <c r="A943">
        <v>7235</v>
      </c>
      <c r="B943" t="s">
        <v>3627</v>
      </c>
      <c r="C943" s="1">
        <v>43939</v>
      </c>
      <c r="D943">
        <v>61129659</v>
      </c>
      <c r="E943">
        <v>100</v>
      </c>
      <c r="F943">
        <v>1</v>
      </c>
      <c r="G943" s="2">
        <v>98.59</v>
      </c>
      <c r="H943" s="2">
        <v>98.59</v>
      </c>
      <c r="I943" t="s">
        <v>3640</v>
      </c>
      <c r="J943" t="s">
        <v>3630</v>
      </c>
      <c r="K943" t="s">
        <v>3634</v>
      </c>
      <c r="L943">
        <v>0.3</v>
      </c>
      <c r="M943" t="s">
        <v>3631</v>
      </c>
      <c r="N943" t="s">
        <v>3632</v>
      </c>
      <c r="O943" t="s">
        <v>3624</v>
      </c>
      <c r="P943">
        <v>3</v>
      </c>
      <c r="Q943">
        <v>5</v>
      </c>
      <c r="R943" s="2">
        <v>0</v>
      </c>
    </row>
    <row r="944" spans="1:18">
      <c r="A944">
        <v>8412</v>
      </c>
      <c r="B944" t="s">
        <v>3618</v>
      </c>
      <c r="C944" s="1">
        <v>43939</v>
      </c>
      <c r="D944">
        <v>12348817</v>
      </c>
      <c r="E944">
        <v>33</v>
      </c>
      <c r="F944">
        <v>1</v>
      </c>
      <c r="G944" s="2">
        <v>28.56</v>
      </c>
      <c r="H944" s="2">
        <v>28.56</v>
      </c>
      <c r="I944" t="s">
        <v>3619</v>
      </c>
      <c r="J944" t="s">
        <v>3637</v>
      </c>
      <c r="K944" t="s">
        <v>3621</v>
      </c>
      <c r="L944">
        <v>1.77</v>
      </c>
      <c r="M944" t="s">
        <v>3622</v>
      </c>
      <c r="N944" t="s">
        <v>3626</v>
      </c>
      <c r="O944" t="s">
        <v>3624</v>
      </c>
      <c r="P944">
        <v>5</v>
      </c>
      <c r="Q944">
        <v>5</v>
      </c>
      <c r="R944" s="2">
        <v>28.56</v>
      </c>
    </row>
    <row r="945" spans="1:18">
      <c r="A945">
        <v>6410</v>
      </c>
      <c r="B945" t="s">
        <v>3618</v>
      </c>
      <c r="C945" s="1">
        <v>43940</v>
      </c>
      <c r="D945">
        <v>51381860</v>
      </c>
      <c r="E945">
        <v>58</v>
      </c>
      <c r="F945">
        <v>2</v>
      </c>
      <c r="G945" s="2">
        <v>74.55</v>
      </c>
      <c r="H945" s="2">
        <v>149.1</v>
      </c>
      <c r="I945" t="s">
        <v>3619</v>
      </c>
      <c r="J945" t="s">
        <v>3628</v>
      </c>
      <c r="K945" t="s">
        <v>3629</v>
      </c>
      <c r="L945">
        <v>0.42</v>
      </c>
      <c r="M945" t="s">
        <v>3631</v>
      </c>
      <c r="N945" t="s">
        <v>3638</v>
      </c>
      <c r="O945" t="s">
        <v>3647</v>
      </c>
      <c r="P945">
        <v>3</v>
      </c>
      <c r="Q945">
        <v>3</v>
      </c>
      <c r="R945" s="2">
        <v>149.1</v>
      </c>
    </row>
    <row r="946" spans="1:18">
      <c r="A946">
        <v>1867</v>
      </c>
      <c r="B946" t="s">
        <v>3618</v>
      </c>
      <c r="C946" s="1">
        <v>43940</v>
      </c>
      <c r="D946">
        <v>79950923</v>
      </c>
      <c r="E946">
        <v>92</v>
      </c>
      <c r="F946">
        <v>3</v>
      </c>
      <c r="G946" s="2">
        <v>58.5</v>
      </c>
      <c r="H946" s="2">
        <v>175.5</v>
      </c>
      <c r="I946" t="s">
        <v>3619</v>
      </c>
      <c r="J946" t="s">
        <v>3665</v>
      </c>
      <c r="K946" t="s">
        <v>3634</v>
      </c>
      <c r="L946">
        <v>9.07</v>
      </c>
      <c r="M946" t="s">
        <v>3622</v>
      </c>
      <c r="N946" t="s">
        <v>3623</v>
      </c>
      <c r="O946" t="s">
        <v>3624</v>
      </c>
      <c r="P946">
        <v>5</v>
      </c>
      <c r="Q946">
        <v>5</v>
      </c>
      <c r="R946" s="2">
        <v>175.5</v>
      </c>
    </row>
    <row r="947" spans="1:18">
      <c r="A947">
        <v>7430</v>
      </c>
      <c r="B947" t="s">
        <v>3618</v>
      </c>
      <c r="C947" s="1">
        <v>43941</v>
      </c>
      <c r="D947">
        <v>80969636</v>
      </c>
      <c r="E947">
        <v>52</v>
      </c>
      <c r="F947">
        <v>1</v>
      </c>
      <c r="G947" s="2">
        <v>20.149999999999999</v>
      </c>
      <c r="H947" s="2">
        <v>20.149999999999999</v>
      </c>
      <c r="I947" t="s">
        <v>3645</v>
      </c>
      <c r="J947" t="s">
        <v>3644</v>
      </c>
      <c r="K947" t="s">
        <v>3621</v>
      </c>
      <c r="L947">
        <v>2.2200000000000002</v>
      </c>
      <c r="M947" t="s">
        <v>3631</v>
      </c>
      <c r="N947" t="s">
        <v>3638</v>
      </c>
      <c r="O947" t="s">
        <v>3647</v>
      </c>
      <c r="P947">
        <v>5</v>
      </c>
      <c r="Q947">
        <v>5</v>
      </c>
      <c r="R947" s="2">
        <v>0</v>
      </c>
    </row>
    <row r="948" spans="1:18">
      <c r="A948">
        <v>3971</v>
      </c>
      <c r="B948" t="s">
        <v>3627</v>
      </c>
      <c r="C948" s="1">
        <v>43941</v>
      </c>
      <c r="D948">
        <v>19337793</v>
      </c>
      <c r="E948">
        <v>58</v>
      </c>
      <c r="F948">
        <v>2</v>
      </c>
      <c r="G948" s="2">
        <v>74.55</v>
      </c>
      <c r="H948" s="2">
        <v>149.1</v>
      </c>
      <c r="I948" t="s">
        <v>3619</v>
      </c>
      <c r="J948" t="s">
        <v>3628</v>
      </c>
      <c r="K948" t="s">
        <v>3621</v>
      </c>
      <c r="L948">
        <v>6.73</v>
      </c>
      <c r="M948" t="s">
        <v>3622</v>
      </c>
      <c r="N948" t="s">
        <v>3626</v>
      </c>
      <c r="O948" t="s">
        <v>3624</v>
      </c>
      <c r="P948">
        <v>4</v>
      </c>
      <c r="Q948">
        <v>4</v>
      </c>
      <c r="R948" s="2">
        <v>149.1</v>
      </c>
    </row>
    <row r="949" spans="1:18">
      <c r="A949">
        <v>3693</v>
      </c>
      <c r="B949" t="s">
        <v>3618</v>
      </c>
      <c r="C949" s="1">
        <v>43941</v>
      </c>
      <c r="D949">
        <v>91689162</v>
      </c>
      <c r="E949">
        <v>42</v>
      </c>
      <c r="F949">
        <v>1</v>
      </c>
      <c r="G949" s="2">
        <v>74.77</v>
      </c>
      <c r="H949" s="2">
        <v>74.77</v>
      </c>
      <c r="I949" t="s">
        <v>3619</v>
      </c>
      <c r="J949" t="s">
        <v>3656</v>
      </c>
      <c r="K949" t="s">
        <v>3621</v>
      </c>
      <c r="L949">
        <v>9.17</v>
      </c>
      <c r="M949" t="s">
        <v>3622</v>
      </c>
      <c r="N949" t="s">
        <v>3626</v>
      </c>
      <c r="O949" t="s">
        <v>3624</v>
      </c>
      <c r="P949">
        <v>5</v>
      </c>
      <c r="Q949">
        <v>3</v>
      </c>
      <c r="R949" s="2">
        <v>74.77</v>
      </c>
    </row>
    <row r="950" spans="1:18">
      <c r="A950">
        <v>2127</v>
      </c>
      <c r="B950" t="s">
        <v>3618</v>
      </c>
      <c r="C950" s="1">
        <v>43941</v>
      </c>
      <c r="D950">
        <v>40159452</v>
      </c>
      <c r="E950">
        <v>52</v>
      </c>
      <c r="F950">
        <v>3</v>
      </c>
      <c r="G950" s="2">
        <v>20.149999999999999</v>
      </c>
      <c r="H950" s="2">
        <v>60.45</v>
      </c>
      <c r="I950" t="s">
        <v>3619</v>
      </c>
      <c r="J950" t="s">
        <v>3666</v>
      </c>
      <c r="K950" t="s">
        <v>3621</v>
      </c>
      <c r="L950">
        <v>2.4900000000000002</v>
      </c>
      <c r="M950" t="s">
        <v>3631</v>
      </c>
      <c r="N950" t="s">
        <v>3632</v>
      </c>
      <c r="O950" t="s">
        <v>3647</v>
      </c>
      <c r="P950">
        <v>3</v>
      </c>
      <c r="Q950">
        <v>5</v>
      </c>
      <c r="R950" s="2">
        <v>60.45</v>
      </c>
    </row>
    <row r="951" spans="1:18">
      <c r="A951">
        <v>2265</v>
      </c>
      <c r="B951" t="s">
        <v>3627</v>
      </c>
      <c r="C951" s="1">
        <v>43942</v>
      </c>
      <c r="D951">
        <v>70139195</v>
      </c>
      <c r="E951">
        <v>51</v>
      </c>
      <c r="F951">
        <v>3</v>
      </c>
      <c r="G951" s="2">
        <v>50.59</v>
      </c>
      <c r="H951" s="2">
        <v>151.77000000000001</v>
      </c>
      <c r="I951" t="s">
        <v>3619</v>
      </c>
      <c r="J951" t="s">
        <v>3635</v>
      </c>
      <c r="K951" t="s">
        <v>3634</v>
      </c>
      <c r="L951">
        <v>4.17</v>
      </c>
      <c r="M951" t="s">
        <v>3622</v>
      </c>
      <c r="N951" t="s">
        <v>3626</v>
      </c>
      <c r="O951" t="s">
        <v>3624</v>
      </c>
      <c r="P951">
        <v>4</v>
      </c>
      <c r="Q951">
        <v>4</v>
      </c>
      <c r="R951" s="2">
        <v>151.77000000000001</v>
      </c>
    </row>
    <row r="952" spans="1:18">
      <c r="A952">
        <v>6653</v>
      </c>
      <c r="B952" t="s">
        <v>3627</v>
      </c>
      <c r="C952" s="1">
        <v>43942</v>
      </c>
      <c r="D952">
        <v>16433171</v>
      </c>
      <c r="E952">
        <v>47</v>
      </c>
      <c r="F952">
        <v>1</v>
      </c>
      <c r="G952" s="2">
        <v>64.64</v>
      </c>
      <c r="H952" s="2">
        <v>64.64</v>
      </c>
      <c r="I952" t="s">
        <v>3619</v>
      </c>
      <c r="J952" t="s">
        <v>3663</v>
      </c>
      <c r="K952" t="s">
        <v>3634</v>
      </c>
      <c r="L952">
        <v>0.41</v>
      </c>
      <c r="M952" t="s">
        <v>3622</v>
      </c>
      <c r="N952" t="s">
        <v>3623</v>
      </c>
      <c r="O952" t="s">
        <v>3624</v>
      </c>
      <c r="P952">
        <v>5</v>
      </c>
      <c r="Q952">
        <v>2</v>
      </c>
      <c r="R952" s="2">
        <v>64.64</v>
      </c>
    </row>
    <row r="953" spans="1:18">
      <c r="A953">
        <v>5057</v>
      </c>
      <c r="B953" t="s">
        <v>3618</v>
      </c>
      <c r="C953" s="1">
        <v>43942</v>
      </c>
      <c r="D953">
        <v>22029087</v>
      </c>
      <c r="E953">
        <v>76</v>
      </c>
      <c r="F953">
        <v>3</v>
      </c>
      <c r="G953" s="2">
        <v>76.67</v>
      </c>
      <c r="H953" s="2">
        <v>230.01</v>
      </c>
      <c r="I953" t="s">
        <v>3619</v>
      </c>
      <c r="J953" t="s">
        <v>3644</v>
      </c>
      <c r="K953" t="s">
        <v>3634</v>
      </c>
      <c r="L953">
        <v>9.73</v>
      </c>
      <c r="M953" t="s">
        <v>3622</v>
      </c>
      <c r="N953" t="s">
        <v>3626</v>
      </c>
      <c r="O953" t="s">
        <v>3642</v>
      </c>
      <c r="P953">
        <v>5</v>
      </c>
      <c r="Q953">
        <v>5</v>
      </c>
      <c r="R953" s="2">
        <v>230.01</v>
      </c>
    </row>
    <row r="954" spans="1:18">
      <c r="A954">
        <v>3900</v>
      </c>
      <c r="B954" t="s">
        <v>3627</v>
      </c>
      <c r="C954" s="1">
        <v>43943</v>
      </c>
      <c r="D954">
        <v>41683819</v>
      </c>
      <c r="E954">
        <v>57</v>
      </c>
      <c r="F954">
        <v>3</v>
      </c>
      <c r="G954" s="2">
        <v>13.08</v>
      </c>
      <c r="H954" s="2">
        <v>39.24</v>
      </c>
      <c r="I954" t="s">
        <v>3625</v>
      </c>
      <c r="J954" t="s">
        <v>3656</v>
      </c>
      <c r="K954" t="s">
        <v>3621</v>
      </c>
      <c r="L954">
        <v>6.32</v>
      </c>
      <c r="M954" t="s">
        <v>3622</v>
      </c>
      <c r="N954" t="s">
        <v>3626</v>
      </c>
      <c r="O954" t="s">
        <v>3624</v>
      </c>
      <c r="P954">
        <v>5</v>
      </c>
      <c r="Q954">
        <v>5</v>
      </c>
      <c r="R954" s="2">
        <v>0</v>
      </c>
    </row>
    <row r="955" spans="1:18">
      <c r="A955">
        <v>4003</v>
      </c>
      <c r="B955" t="s">
        <v>3627</v>
      </c>
      <c r="C955" s="1">
        <v>43944</v>
      </c>
      <c r="D955">
        <v>39747720</v>
      </c>
      <c r="E955">
        <v>39</v>
      </c>
      <c r="F955">
        <v>1</v>
      </c>
      <c r="G955" s="2">
        <v>41.61</v>
      </c>
      <c r="H955" s="2">
        <v>41.61</v>
      </c>
      <c r="I955" t="s">
        <v>3640</v>
      </c>
      <c r="J955" t="s">
        <v>3659</v>
      </c>
      <c r="K955" t="s">
        <v>3634</v>
      </c>
      <c r="L955">
        <v>6.42</v>
      </c>
      <c r="M955" t="s">
        <v>3622</v>
      </c>
      <c r="N955" t="s">
        <v>3626</v>
      </c>
      <c r="O955" t="s">
        <v>3646</v>
      </c>
      <c r="P955">
        <v>4</v>
      </c>
      <c r="Q955">
        <v>4</v>
      </c>
      <c r="R955" s="2">
        <v>0</v>
      </c>
    </row>
    <row r="956" spans="1:18">
      <c r="A956">
        <v>7335</v>
      </c>
      <c r="B956" t="s">
        <v>3627</v>
      </c>
      <c r="C956" s="1">
        <v>43944</v>
      </c>
      <c r="D956">
        <v>90328252</v>
      </c>
      <c r="E956">
        <v>75</v>
      </c>
      <c r="F956">
        <v>1</v>
      </c>
      <c r="G956" s="2">
        <v>32.340000000000003</v>
      </c>
      <c r="H956" s="2">
        <v>32.340000000000003</v>
      </c>
      <c r="I956" t="s">
        <v>3619</v>
      </c>
      <c r="J956" t="s">
        <v>3635</v>
      </c>
      <c r="K956" t="s">
        <v>3621</v>
      </c>
      <c r="L956">
        <v>8.6</v>
      </c>
      <c r="M956" t="s">
        <v>3631</v>
      </c>
      <c r="N956" t="s">
        <v>3632</v>
      </c>
      <c r="O956" t="s">
        <v>3647</v>
      </c>
      <c r="P956">
        <v>4</v>
      </c>
      <c r="Q956">
        <v>5</v>
      </c>
      <c r="R956" s="2">
        <v>32.340000000000003</v>
      </c>
    </row>
    <row r="957" spans="1:18">
      <c r="A957">
        <v>4367</v>
      </c>
      <c r="B957" t="s">
        <v>3627</v>
      </c>
      <c r="C957" s="1">
        <v>43945</v>
      </c>
      <c r="D957">
        <v>35154111</v>
      </c>
      <c r="E957">
        <v>9</v>
      </c>
      <c r="F957">
        <v>1</v>
      </c>
      <c r="G957" s="2">
        <v>73.83</v>
      </c>
      <c r="H957" s="2">
        <v>73.83</v>
      </c>
      <c r="I957" t="s">
        <v>3625</v>
      </c>
      <c r="J957" t="s">
        <v>3652</v>
      </c>
      <c r="K957" t="s">
        <v>3621</v>
      </c>
      <c r="L957">
        <v>8.25</v>
      </c>
      <c r="M957" t="s">
        <v>3622</v>
      </c>
      <c r="N957" t="s">
        <v>3626</v>
      </c>
      <c r="O957" t="s">
        <v>3624</v>
      </c>
      <c r="P957">
        <v>4</v>
      </c>
      <c r="Q957">
        <v>4</v>
      </c>
      <c r="R957" s="2">
        <v>0</v>
      </c>
    </row>
    <row r="958" spans="1:18">
      <c r="A958">
        <v>8606</v>
      </c>
      <c r="B958" t="s">
        <v>3618</v>
      </c>
      <c r="C958" s="1">
        <v>43945</v>
      </c>
      <c r="D958">
        <v>56859599</v>
      </c>
      <c r="E958">
        <v>79</v>
      </c>
      <c r="F958">
        <v>3</v>
      </c>
      <c r="G958" s="2">
        <v>33.28</v>
      </c>
      <c r="H958" s="2">
        <v>99.84</v>
      </c>
      <c r="I958" t="s">
        <v>3645</v>
      </c>
      <c r="J958" t="s">
        <v>3644</v>
      </c>
      <c r="K958" t="s">
        <v>3621</v>
      </c>
      <c r="L958">
        <v>2.54</v>
      </c>
      <c r="M958" t="s">
        <v>3631</v>
      </c>
      <c r="N958" t="s">
        <v>3638</v>
      </c>
      <c r="O958" t="s">
        <v>3647</v>
      </c>
      <c r="P958">
        <v>2</v>
      </c>
      <c r="Q958">
        <v>4</v>
      </c>
      <c r="R958" s="2">
        <v>0</v>
      </c>
    </row>
    <row r="959" spans="1:18">
      <c r="A959">
        <v>9780</v>
      </c>
      <c r="B959" t="s">
        <v>3618</v>
      </c>
      <c r="C959" s="1">
        <v>43946</v>
      </c>
      <c r="D959">
        <v>34835787</v>
      </c>
      <c r="E959">
        <v>27</v>
      </c>
      <c r="F959">
        <v>1</v>
      </c>
      <c r="G959" s="2">
        <v>72.930000000000007</v>
      </c>
      <c r="H959" s="2">
        <v>72.930000000000007</v>
      </c>
      <c r="I959" t="s">
        <v>3625</v>
      </c>
      <c r="J959" t="s">
        <v>3641</v>
      </c>
      <c r="K959" t="s">
        <v>3621</v>
      </c>
      <c r="L959">
        <v>6.21</v>
      </c>
      <c r="M959" t="s">
        <v>3622</v>
      </c>
      <c r="N959" t="s">
        <v>3623</v>
      </c>
      <c r="O959" t="s">
        <v>3624</v>
      </c>
      <c r="P959">
        <v>3</v>
      </c>
      <c r="Q959">
        <v>5</v>
      </c>
      <c r="R959" s="2">
        <v>0</v>
      </c>
    </row>
    <row r="960" spans="1:18">
      <c r="A960">
        <v>4189</v>
      </c>
      <c r="B960" t="s">
        <v>3627</v>
      </c>
      <c r="C960" s="1">
        <v>43946</v>
      </c>
      <c r="D960">
        <v>35391585</v>
      </c>
      <c r="E960">
        <v>12</v>
      </c>
      <c r="F960">
        <v>3</v>
      </c>
      <c r="G960" s="2">
        <v>86.11</v>
      </c>
      <c r="H960" s="2">
        <v>258.33</v>
      </c>
      <c r="I960" t="s">
        <v>3645</v>
      </c>
      <c r="J960" t="s">
        <v>3620</v>
      </c>
      <c r="K960" t="s">
        <v>3621</v>
      </c>
      <c r="L960">
        <v>2.29</v>
      </c>
      <c r="M960" t="s">
        <v>3631</v>
      </c>
      <c r="N960" t="s">
        <v>3632</v>
      </c>
      <c r="O960" t="s">
        <v>3664</v>
      </c>
      <c r="P960">
        <v>5</v>
      </c>
      <c r="Q960">
        <v>4</v>
      </c>
      <c r="R960" s="2">
        <v>0</v>
      </c>
    </row>
    <row r="961" spans="1:18">
      <c r="A961">
        <v>5686</v>
      </c>
      <c r="B961" t="s">
        <v>3618</v>
      </c>
      <c r="C961" s="1">
        <v>43947</v>
      </c>
      <c r="D961">
        <v>35055437</v>
      </c>
      <c r="E961">
        <v>47</v>
      </c>
      <c r="F961">
        <v>1</v>
      </c>
      <c r="G961" s="2">
        <v>64.64</v>
      </c>
      <c r="H961" s="2">
        <v>64.64</v>
      </c>
      <c r="I961" t="s">
        <v>3625</v>
      </c>
      <c r="J961" t="s">
        <v>3639</v>
      </c>
      <c r="K961" t="s">
        <v>3621</v>
      </c>
      <c r="L961">
        <v>1.23</v>
      </c>
      <c r="M961" t="s">
        <v>3622</v>
      </c>
      <c r="N961" t="s">
        <v>3626</v>
      </c>
      <c r="O961" t="s">
        <v>3624</v>
      </c>
      <c r="P961">
        <v>5</v>
      </c>
      <c r="Q961">
        <v>5</v>
      </c>
      <c r="R961" s="2">
        <v>0</v>
      </c>
    </row>
    <row r="962" spans="1:18">
      <c r="A962">
        <v>5149</v>
      </c>
      <c r="B962" t="s">
        <v>3618</v>
      </c>
      <c r="C962" s="1">
        <v>43948</v>
      </c>
      <c r="D962">
        <v>90919228</v>
      </c>
      <c r="E962">
        <v>88</v>
      </c>
      <c r="F962">
        <v>2</v>
      </c>
      <c r="G962" s="2">
        <v>40.950000000000003</v>
      </c>
      <c r="H962" s="2">
        <v>81.900000000000006</v>
      </c>
      <c r="I962" t="s">
        <v>3619</v>
      </c>
      <c r="J962" t="s">
        <v>3637</v>
      </c>
      <c r="K962" t="s">
        <v>3634</v>
      </c>
      <c r="L962">
        <v>6.3</v>
      </c>
      <c r="M962" t="s">
        <v>3622</v>
      </c>
      <c r="N962" t="s">
        <v>3623</v>
      </c>
      <c r="O962" t="s">
        <v>3624</v>
      </c>
      <c r="P962">
        <v>3</v>
      </c>
      <c r="Q962">
        <v>5</v>
      </c>
      <c r="R962" s="2">
        <v>81.900000000000006</v>
      </c>
    </row>
    <row r="963" spans="1:18">
      <c r="A963">
        <v>5718</v>
      </c>
      <c r="B963" t="s">
        <v>3627</v>
      </c>
      <c r="C963" s="1">
        <v>43948</v>
      </c>
      <c r="D963">
        <v>16188628</v>
      </c>
      <c r="E963">
        <v>48</v>
      </c>
      <c r="F963">
        <v>2</v>
      </c>
      <c r="G963" s="2">
        <v>31.26</v>
      </c>
      <c r="H963" s="2">
        <v>62.52</v>
      </c>
      <c r="I963" t="s">
        <v>3625</v>
      </c>
      <c r="J963" t="s">
        <v>3656</v>
      </c>
      <c r="K963" t="s">
        <v>3621</v>
      </c>
      <c r="L963">
        <v>2.2799999999999998</v>
      </c>
      <c r="M963" t="s">
        <v>3631</v>
      </c>
      <c r="N963" t="s">
        <v>3638</v>
      </c>
      <c r="O963" t="s">
        <v>3647</v>
      </c>
      <c r="P963">
        <v>4</v>
      </c>
      <c r="Q963">
        <v>4</v>
      </c>
      <c r="R963" s="2">
        <v>0</v>
      </c>
    </row>
    <row r="964" spans="1:18">
      <c r="A964">
        <v>5474</v>
      </c>
      <c r="B964" t="s">
        <v>3627</v>
      </c>
      <c r="C964" s="1">
        <v>43948</v>
      </c>
      <c r="D964">
        <v>15433860</v>
      </c>
      <c r="E964">
        <v>93</v>
      </c>
      <c r="F964">
        <v>2</v>
      </c>
      <c r="G964" s="2">
        <v>67.459999999999994</v>
      </c>
      <c r="H964" s="2">
        <v>134.91999999999999</v>
      </c>
      <c r="I964" t="s">
        <v>3645</v>
      </c>
      <c r="J964" t="s">
        <v>3663</v>
      </c>
      <c r="K964" t="s">
        <v>3621</v>
      </c>
      <c r="L964">
        <v>5.3</v>
      </c>
      <c r="M964" t="s">
        <v>3622</v>
      </c>
      <c r="N964" t="s">
        <v>3623</v>
      </c>
      <c r="O964" t="s">
        <v>3624</v>
      </c>
      <c r="P964">
        <v>3</v>
      </c>
      <c r="Q964">
        <v>1</v>
      </c>
      <c r="R964" s="2">
        <v>0</v>
      </c>
    </row>
    <row r="965" spans="1:18">
      <c r="A965">
        <v>7681</v>
      </c>
      <c r="B965" t="s">
        <v>3627</v>
      </c>
      <c r="C965" s="1">
        <v>43949</v>
      </c>
      <c r="D965">
        <v>91756513</v>
      </c>
      <c r="E965">
        <v>94</v>
      </c>
      <c r="F965">
        <v>2</v>
      </c>
      <c r="G965" s="2">
        <v>17.63</v>
      </c>
      <c r="H965" s="2">
        <v>35.26</v>
      </c>
      <c r="I965" t="s">
        <v>3625</v>
      </c>
      <c r="J965" t="s">
        <v>3637</v>
      </c>
      <c r="K965" t="s">
        <v>3621</v>
      </c>
      <c r="L965">
        <v>9.84</v>
      </c>
      <c r="M965" t="s">
        <v>3631</v>
      </c>
      <c r="N965" t="s">
        <v>3632</v>
      </c>
      <c r="O965" t="s">
        <v>3647</v>
      </c>
      <c r="P965">
        <v>5</v>
      </c>
      <c r="Q965">
        <v>5</v>
      </c>
      <c r="R965" s="2">
        <v>0</v>
      </c>
    </row>
    <row r="966" spans="1:18">
      <c r="A966">
        <v>2771</v>
      </c>
      <c r="B966" t="s">
        <v>3618</v>
      </c>
      <c r="C966" s="1">
        <v>43950</v>
      </c>
      <c r="D966">
        <v>13714696</v>
      </c>
      <c r="E966">
        <v>70</v>
      </c>
      <c r="F966">
        <v>2</v>
      </c>
      <c r="G966" s="2">
        <v>63.88</v>
      </c>
      <c r="H966" s="2">
        <v>127.76</v>
      </c>
      <c r="I966" t="s">
        <v>3645</v>
      </c>
      <c r="J966" t="s">
        <v>3637</v>
      </c>
      <c r="K966" t="s">
        <v>3634</v>
      </c>
      <c r="L966">
        <v>9.01</v>
      </c>
      <c r="M966" t="s">
        <v>3622</v>
      </c>
      <c r="N966" t="s">
        <v>3623</v>
      </c>
      <c r="O966" t="s">
        <v>3624</v>
      </c>
      <c r="P966">
        <v>4</v>
      </c>
      <c r="Q966">
        <v>5</v>
      </c>
      <c r="R966" s="2">
        <v>0</v>
      </c>
    </row>
    <row r="967" spans="1:18">
      <c r="A967">
        <v>4076</v>
      </c>
      <c r="B967" t="s">
        <v>3618</v>
      </c>
      <c r="C967" s="1">
        <v>43950</v>
      </c>
      <c r="D967">
        <v>82819153</v>
      </c>
      <c r="E967">
        <v>95</v>
      </c>
      <c r="F967">
        <v>2</v>
      </c>
      <c r="G967" s="2">
        <v>50.48</v>
      </c>
      <c r="H967" s="2">
        <v>100.96</v>
      </c>
      <c r="I967" t="s">
        <v>3645</v>
      </c>
      <c r="J967" t="s">
        <v>3643</v>
      </c>
      <c r="K967" t="s">
        <v>3634</v>
      </c>
      <c r="L967">
        <v>5.14</v>
      </c>
      <c r="M967" t="s">
        <v>3622</v>
      </c>
      <c r="N967" t="s">
        <v>3623</v>
      </c>
      <c r="O967" t="s">
        <v>3624</v>
      </c>
      <c r="P967">
        <v>5</v>
      </c>
      <c r="Q967">
        <v>5</v>
      </c>
      <c r="R967" s="2">
        <v>0</v>
      </c>
    </row>
    <row r="968" spans="1:18">
      <c r="A968">
        <v>8928</v>
      </c>
      <c r="B968" t="s">
        <v>3627</v>
      </c>
      <c r="C968" s="1">
        <v>43950</v>
      </c>
      <c r="D968">
        <v>33822437</v>
      </c>
      <c r="E968">
        <v>79</v>
      </c>
      <c r="F968">
        <v>3</v>
      </c>
      <c r="G968" s="2">
        <v>33.28</v>
      </c>
      <c r="H968" s="2">
        <v>99.84</v>
      </c>
      <c r="I968" t="s">
        <v>3619</v>
      </c>
      <c r="J968" t="s">
        <v>3655</v>
      </c>
      <c r="K968" t="s">
        <v>3629</v>
      </c>
      <c r="L968">
        <v>6.49</v>
      </c>
      <c r="M968" t="s">
        <v>3631</v>
      </c>
      <c r="N968" t="s">
        <v>3632</v>
      </c>
      <c r="O968" t="s">
        <v>3624</v>
      </c>
      <c r="P968">
        <v>5</v>
      </c>
      <c r="Q968">
        <v>5</v>
      </c>
      <c r="R968" s="2">
        <v>99.84</v>
      </c>
    </row>
    <row r="969" spans="1:18">
      <c r="A969">
        <v>8085</v>
      </c>
      <c r="B969" t="s">
        <v>3618</v>
      </c>
      <c r="C969" s="1">
        <v>43951</v>
      </c>
      <c r="D969">
        <v>34367220</v>
      </c>
      <c r="E969">
        <v>4</v>
      </c>
      <c r="F969">
        <v>1</v>
      </c>
      <c r="G969" s="2">
        <v>32.43</v>
      </c>
      <c r="H969" s="2">
        <v>32.43</v>
      </c>
      <c r="I969" t="s">
        <v>3619</v>
      </c>
      <c r="J969" t="s">
        <v>3620</v>
      </c>
      <c r="K969" t="s">
        <v>3621</v>
      </c>
      <c r="L969">
        <v>3.95</v>
      </c>
      <c r="M969" t="s">
        <v>3622</v>
      </c>
      <c r="N969" t="s">
        <v>3623</v>
      </c>
      <c r="O969" t="s">
        <v>3642</v>
      </c>
      <c r="P969">
        <v>5</v>
      </c>
      <c r="Q969">
        <v>4</v>
      </c>
      <c r="R969" s="2">
        <v>32.43</v>
      </c>
    </row>
    <row r="970" spans="1:18">
      <c r="A970">
        <v>1132</v>
      </c>
      <c r="B970" t="s">
        <v>3618</v>
      </c>
      <c r="C970" s="1">
        <v>43951</v>
      </c>
      <c r="D970">
        <v>56863220</v>
      </c>
      <c r="E970">
        <v>97</v>
      </c>
      <c r="F970">
        <v>3</v>
      </c>
      <c r="G970" s="2">
        <v>56.74</v>
      </c>
      <c r="H970" s="2">
        <v>170.22</v>
      </c>
      <c r="I970" t="s">
        <v>3619</v>
      </c>
      <c r="J970" t="s">
        <v>3657</v>
      </c>
      <c r="K970" t="s">
        <v>3634</v>
      </c>
      <c r="L970">
        <v>2.3199999999999998</v>
      </c>
      <c r="M970" t="s">
        <v>3631</v>
      </c>
      <c r="N970" t="s">
        <v>3632</v>
      </c>
      <c r="O970" t="s">
        <v>3624</v>
      </c>
      <c r="P970">
        <v>5</v>
      </c>
      <c r="Q970">
        <v>3</v>
      </c>
      <c r="R970" s="2">
        <v>170.22</v>
      </c>
    </row>
    <row r="971" spans="1:18">
      <c r="A971">
        <v>8709</v>
      </c>
      <c r="B971" t="s">
        <v>3627</v>
      </c>
      <c r="C971" s="1">
        <v>43952</v>
      </c>
      <c r="D971">
        <v>88262684</v>
      </c>
      <c r="E971">
        <v>60</v>
      </c>
      <c r="F971">
        <v>1</v>
      </c>
      <c r="G971" s="2">
        <v>91.28</v>
      </c>
      <c r="H971" s="2">
        <v>91.28</v>
      </c>
      <c r="I971" t="s">
        <v>3619</v>
      </c>
      <c r="J971" t="s">
        <v>3637</v>
      </c>
      <c r="K971" t="s">
        <v>3634</v>
      </c>
      <c r="L971">
        <v>6.23</v>
      </c>
      <c r="M971" t="s">
        <v>3631</v>
      </c>
      <c r="N971" t="s">
        <v>3638</v>
      </c>
      <c r="O971" t="s">
        <v>3647</v>
      </c>
      <c r="P971">
        <v>3</v>
      </c>
      <c r="Q971">
        <v>3</v>
      </c>
      <c r="R971" s="2">
        <v>91.28</v>
      </c>
    </row>
    <row r="972" spans="1:18">
      <c r="A972">
        <v>2328</v>
      </c>
      <c r="B972" t="s">
        <v>3618</v>
      </c>
      <c r="C972" s="1">
        <v>43952</v>
      </c>
      <c r="D972">
        <v>64994812</v>
      </c>
      <c r="E972">
        <v>26</v>
      </c>
      <c r="F972">
        <v>3</v>
      </c>
      <c r="G972" s="2">
        <v>34.43</v>
      </c>
      <c r="H972" s="2">
        <v>103.29</v>
      </c>
      <c r="I972" t="s">
        <v>3619</v>
      </c>
      <c r="J972" t="s">
        <v>3635</v>
      </c>
      <c r="K972" t="s">
        <v>3634</v>
      </c>
      <c r="L972">
        <v>1.1299999999999999</v>
      </c>
      <c r="M972" t="s">
        <v>3622</v>
      </c>
      <c r="N972" t="s">
        <v>3623</v>
      </c>
      <c r="O972" t="s">
        <v>3624</v>
      </c>
      <c r="P972">
        <v>3</v>
      </c>
      <c r="Q972">
        <v>5</v>
      </c>
      <c r="R972" s="2">
        <v>103.29</v>
      </c>
    </row>
    <row r="973" spans="1:18">
      <c r="A973">
        <v>5022</v>
      </c>
      <c r="B973" t="s">
        <v>3627</v>
      </c>
      <c r="C973" s="1">
        <v>43953</v>
      </c>
      <c r="D973">
        <v>91893663</v>
      </c>
      <c r="E973">
        <v>13</v>
      </c>
      <c r="F973">
        <v>1</v>
      </c>
      <c r="G973" s="2">
        <v>41.29</v>
      </c>
      <c r="H973" s="2">
        <v>41.29</v>
      </c>
      <c r="I973" t="s">
        <v>3619</v>
      </c>
      <c r="J973" t="s">
        <v>3655</v>
      </c>
      <c r="K973" t="s">
        <v>3634</v>
      </c>
      <c r="L973">
        <v>3.72</v>
      </c>
      <c r="M973" t="s">
        <v>3622</v>
      </c>
      <c r="N973" t="s">
        <v>3623</v>
      </c>
      <c r="O973" t="s">
        <v>3624</v>
      </c>
      <c r="P973">
        <v>5</v>
      </c>
      <c r="Q973">
        <v>5</v>
      </c>
      <c r="R973" s="2">
        <v>41.29</v>
      </c>
    </row>
    <row r="974" spans="1:18">
      <c r="A974">
        <v>7096</v>
      </c>
      <c r="B974" t="s">
        <v>3627</v>
      </c>
      <c r="C974" s="1">
        <v>43954</v>
      </c>
      <c r="D974">
        <v>19857032</v>
      </c>
      <c r="E974">
        <v>46</v>
      </c>
      <c r="F974">
        <v>2</v>
      </c>
      <c r="G974" s="2">
        <v>9.8800000000000008</v>
      </c>
      <c r="H974" s="2">
        <v>19.760000000000002</v>
      </c>
      <c r="I974" t="s">
        <v>3645</v>
      </c>
      <c r="J974" t="s">
        <v>3662</v>
      </c>
      <c r="K974" t="s">
        <v>3621</v>
      </c>
      <c r="L974">
        <v>3.6</v>
      </c>
      <c r="M974" t="s">
        <v>3622</v>
      </c>
      <c r="N974" t="s">
        <v>3626</v>
      </c>
      <c r="O974" t="s">
        <v>3624</v>
      </c>
      <c r="P974">
        <v>3</v>
      </c>
      <c r="Q974">
        <v>5</v>
      </c>
      <c r="R974" s="2">
        <v>0</v>
      </c>
    </row>
    <row r="975" spans="1:18">
      <c r="A975">
        <v>4751</v>
      </c>
      <c r="B975" t="s">
        <v>3618</v>
      </c>
      <c r="C975" s="1">
        <v>43955</v>
      </c>
      <c r="D975">
        <v>64365148</v>
      </c>
      <c r="E975">
        <v>82</v>
      </c>
      <c r="F975">
        <v>2</v>
      </c>
      <c r="G975" s="2">
        <v>5.82</v>
      </c>
      <c r="H975" s="2">
        <v>11.64</v>
      </c>
      <c r="I975" t="s">
        <v>3619</v>
      </c>
      <c r="J975" t="s">
        <v>3620</v>
      </c>
      <c r="K975" t="s">
        <v>3634</v>
      </c>
      <c r="L975">
        <v>1.85</v>
      </c>
      <c r="M975" t="s">
        <v>3631</v>
      </c>
      <c r="N975" t="s">
        <v>3638</v>
      </c>
      <c r="O975" t="s">
        <v>3647</v>
      </c>
      <c r="P975">
        <v>4</v>
      </c>
      <c r="Q975">
        <v>3</v>
      </c>
      <c r="R975" s="2">
        <v>11.64</v>
      </c>
    </row>
    <row r="976" spans="1:18">
      <c r="A976">
        <v>7452</v>
      </c>
      <c r="B976" t="s">
        <v>3627</v>
      </c>
      <c r="C976" s="1">
        <v>43955</v>
      </c>
      <c r="D976">
        <v>89712454</v>
      </c>
      <c r="E976">
        <v>71</v>
      </c>
      <c r="F976">
        <v>1</v>
      </c>
      <c r="G976" s="2">
        <v>57.53</v>
      </c>
      <c r="H976" s="2">
        <v>57.53</v>
      </c>
      <c r="I976" t="s">
        <v>3640</v>
      </c>
      <c r="J976" t="s">
        <v>3667</v>
      </c>
      <c r="K976" t="s">
        <v>3634</v>
      </c>
      <c r="L976">
        <v>9.7899999999999991</v>
      </c>
      <c r="M976" t="s">
        <v>3622</v>
      </c>
      <c r="N976" t="s">
        <v>3626</v>
      </c>
      <c r="O976" t="s">
        <v>3624</v>
      </c>
      <c r="P976">
        <v>4</v>
      </c>
      <c r="Q976">
        <v>4</v>
      </c>
      <c r="R976" s="2">
        <v>0</v>
      </c>
    </row>
    <row r="977" spans="1:18">
      <c r="A977">
        <v>9552</v>
      </c>
      <c r="B977" t="s">
        <v>3618</v>
      </c>
      <c r="C977" s="1">
        <v>43956</v>
      </c>
      <c r="D977">
        <v>75433294</v>
      </c>
      <c r="E977">
        <v>96</v>
      </c>
      <c r="F977">
        <v>1</v>
      </c>
      <c r="G977" s="2">
        <v>36.96</v>
      </c>
      <c r="H977" s="2">
        <v>36.96</v>
      </c>
      <c r="I977" t="s">
        <v>3645</v>
      </c>
      <c r="J977" t="s">
        <v>3628</v>
      </c>
      <c r="K977" t="s">
        <v>3634</v>
      </c>
      <c r="L977">
        <v>0.53</v>
      </c>
      <c r="M977" t="s">
        <v>3631</v>
      </c>
      <c r="N977" t="s">
        <v>3632</v>
      </c>
      <c r="O977" t="s">
        <v>3647</v>
      </c>
      <c r="P977">
        <v>4</v>
      </c>
      <c r="Q977">
        <v>5</v>
      </c>
      <c r="R977" s="2">
        <v>0</v>
      </c>
    </row>
    <row r="978" spans="1:18">
      <c r="A978">
        <v>8991</v>
      </c>
      <c r="B978" t="s">
        <v>3618</v>
      </c>
      <c r="C978" s="1">
        <v>43956</v>
      </c>
      <c r="D978">
        <v>81163274</v>
      </c>
      <c r="E978">
        <v>14</v>
      </c>
      <c r="F978">
        <v>2</v>
      </c>
      <c r="G978" s="2">
        <v>89.76</v>
      </c>
      <c r="H978" s="2">
        <v>179.52</v>
      </c>
      <c r="I978" t="s">
        <v>3619</v>
      </c>
      <c r="J978" t="s">
        <v>3655</v>
      </c>
      <c r="K978" t="s">
        <v>3621</v>
      </c>
      <c r="L978">
        <v>1.66</v>
      </c>
      <c r="M978" t="s">
        <v>3631</v>
      </c>
      <c r="N978" t="s">
        <v>3638</v>
      </c>
      <c r="O978" t="s">
        <v>3647</v>
      </c>
      <c r="P978">
        <v>5</v>
      </c>
      <c r="Q978">
        <v>5</v>
      </c>
      <c r="R978" s="2">
        <v>179.52</v>
      </c>
    </row>
    <row r="979" spans="1:18">
      <c r="A979">
        <v>3454</v>
      </c>
      <c r="B979" t="s">
        <v>3627</v>
      </c>
      <c r="C979" s="1">
        <v>43956</v>
      </c>
      <c r="D979">
        <v>17466862</v>
      </c>
      <c r="E979">
        <v>28</v>
      </c>
      <c r="F979">
        <v>1</v>
      </c>
      <c r="G979" s="2">
        <v>5.32</v>
      </c>
      <c r="H979" s="2">
        <v>5.32</v>
      </c>
      <c r="I979" t="s">
        <v>3645</v>
      </c>
      <c r="J979" t="s">
        <v>3663</v>
      </c>
      <c r="K979" t="s">
        <v>3621</v>
      </c>
      <c r="L979">
        <v>7.02</v>
      </c>
      <c r="M979" t="s">
        <v>3622</v>
      </c>
      <c r="N979" t="s">
        <v>3623</v>
      </c>
      <c r="O979" t="s">
        <v>3624</v>
      </c>
      <c r="P979">
        <v>2</v>
      </c>
      <c r="Q979">
        <v>4</v>
      </c>
      <c r="R979" s="2">
        <v>0</v>
      </c>
    </row>
    <row r="980" spans="1:18">
      <c r="A980">
        <v>1556</v>
      </c>
      <c r="B980" t="s">
        <v>3627</v>
      </c>
      <c r="C980" s="1">
        <v>43957</v>
      </c>
      <c r="D980">
        <v>13081822</v>
      </c>
      <c r="E980">
        <v>73</v>
      </c>
      <c r="F980">
        <v>2</v>
      </c>
      <c r="G980" s="2">
        <v>30.57</v>
      </c>
      <c r="H980" s="2">
        <v>61.14</v>
      </c>
      <c r="I980" t="s">
        <v>3619</v>
      </c>
      <c r="J980" t="s">
        <v>3651</v>
      </c>
      <c r="K980" t="s">
        <v>3634</v>
      </c>
      <c r="L980">
        <v>5.75</v>
      </c>
      <c r="M980" t="s">
        <v>3622</v>
      </c>
      <c r="N980" t="s">
        <v>3623</v>
      </c>
      <c r="O980" t="s">
        <v>3624</v>
      </c>
      <c r="P980">
        <v>4</v>
      </c>
      <c r="Q980">
        <v>4</v>
      </c>
      <c r="R980" s="2">
        <v>61.14</v>
      </c>
    </row>
    <row r="981" spans="1:18">
      <c r="A981">
        <v>2878</v>
      </c>
      <c r="B981" t="s">
        <v>3618</v>
      </c>
      <c r="C981" s="1">
        <v>43957</v>
      </c>
      <c r="D981">
        <v>96590051</v>
      </c>
      <c r="E981">
        <v>32</v>
      </c>
      <c r="F981">
        <v>1</v>
      </c>
      <c r="G981" s="2">
        <v>91.37</v>
      </c>
      <c r="H981" s="2">
        <v>91.37</v>
      </c>
      <c r="I981" t="s">
        <v>3619</v>
      </c>
      <c r="J981" t="s">
        <v>3620</v>
      </c>
      <c r="K981" t="s">
        <v>3621</v>
      </c>
      <c r="L981">
        <v>0.56000000000000005</v>
      </c>
      <c r="M981" t="s">
        <v>3622</v>
      </c>
      <c r="N981" t="s">
        <v>3623</v>
      </c>
      <c r="O981" t="s">
        <v>3624</v>
      </c>
      <c r="P981">
        <v>4</v>
      </c>
      <c r="Q981">
        <v>4</v>
      </c>
      <c r="R981" s="2">
        <v>91.37</v>
      </c>
    </row>
    <row r="982" spans="1:18">
      <c r="A982">
        <v>2255</v>
      </c>
      <c r="B982" t="s">
        <v>3627</v>
      </c>
      <c r="C982" s="1">
        <v>43958</v>
      </c>
      <c r="D982">
        <v>17789299</v>
      </c>
      <c r="E982">
        <v>32</v>
      </c>
      <c r="F982">
        <v>1</v>
      </c>
      <c r="G982" s="2">
        <v>91.37</v>
      </c>
      <c r="H982" s="2">
        <v>91.37</v>
      </c>
      <c r="I982" t="s">
        <v>3625</v>
      </c>
      <c r="J982" t="s">
        <v>3652</v>
      </c>
      <c r="K982" t="s">
        <v>3629</v>
      </c>
      <c r="L982">
        <v>5.53</v>
      </c>
      <c r="M982" t="s">
        <v>3622</v>
      </c>
      <c r="N982" t="s">
        <v>3623</v>
      </c>
      <c r="O982" t="s">
        <v>3624</v>
      </c>
      <c r="P982">
        <v>5</v>
      </c>
      <c r="Q982">
        <v>3</v>
      </c>
      <c r="R982" s="2">
        <v>0</v>
      </c>
    </row>
    <row r="983" spans="1:18">
      <c r="A983">
        <v>9600</v>
      </c>
      <c r="B983" t="s">
        <v>3627</v>
      </c>
      <c r="C983" s="1">
        <v>43958</v>
      </c>
      <c r="D983">
        <v>72785075</v>
      </c>
      <c r="E983">
        <v>65</v>
      </c>
      <c r="F983">
        <v>2</v>
      </c>
      <c r="G983" s="2">
        <v>38.950000000000003</v>
      </c>
      <c r="H983" s="2">
        <v>77.900000000000006</v>
      </c>
      <c r="I983" t="s">
        <v>3645</v>
      </c>
      <c r="J983" t="s">
        <v>3641</v>
      </c>
      <c r="K983" t="s">
        <v>3629</v>
      </c>
      <c r="L983">
        <v>2.2400000000000002</v>
      </c>
      <c r="M983" t="s">
        <v>3622</v>
      </c>
      <c r="N983" t="s">
        <v>3623</v>
      </c>
      <c r="O983" t="s">
        <v>3624</v>
      </c>
      <c r="P983">
        <v>5</v>
      </c>
      <c r="Q983">
        <v>5</v>
      </c>
      <c r="R983" s="2">
        <v>0</v>
      </c>
    </row>
    <row r="984" spans="1:18">
      <c r="A984">
        <v>8603</v>
      </c>
      <c r="B984" t="s">
        <v>3627</v>
      </c>
      <c r="C984" s="1">
        <v>43958</v>
      </c>
      <c r="D984">
        <v>35664144</v>
      </c>
      <c r="E984">
        <v>35</v>
      </c>
      <c r="F984">
        <v>2</v>
      </c>
      <c r="G984" s="2">
        <v>78.78</v>
      </c>
      <c r="H984" s="2">
        <v>157.56</v>
      </c>
      <c r="I984" t="s">
        <v>3619</v>
      </c>
      <c r="J984" t="s">
        <v>3656</v>
      </c>
      <c r="K984" t="s">
        <v>3629</v>
      </c>
      <c r="L984">
        <v>3.83</v>
      </c>
      <c r="M984" t="s">
        <v>3631</v>
      </c>
      <c r="N984" t="s">
        <v>3632</v>
      </c>
      <c r="O984" t="s">
        <v>3647</v>
      </c>
      <c r="P984">
        <v>4</v>
      </c>
      <c r="Q984">
        <v>4</v>
      </c>
      <c r="R984" s="2">
        <v>157.56</v>
      </c>
    </row>
    <row r="985" spans="1:18">
      <c r="A985">
        <v>2968</v>
      </c>
      <c r="B985" t="s">
        <v>3627</v>
      </c>
      <c r="C985" s="1">
        <v>43959</v>
      </c>
      <c r="D985">
        <v>91869183</v>
      </c>
      <c r="E985">
        <v>40</v>
      </c>
      <c r="F985">
        <v>3</v>
      </c>
      <c r="G985" s="2">
        <v>89.85</v>
      </c>
      <c r="H985" s="2">
        <v>269.55</v>
      </c>
      <c r="I985" t="s">
        <v>3619</v>
      </c>
      <c r="J985" t="s">
        <v>3637</v>
      </c>
      <c r="K985" t="s">
        <v>3634</v>
      </c>
      <c r="L985">
        <v>4.75</v>
      </c>
      <c r="M985" t="s">
        <v>3631</v>
      </c>
      <c r="N985" t="s">
        <v>3638</v>
      </c>
      <c r="O985" t="s">
        <v>3624</v>
      </c>
      <c r="P985">
        <v>3</v>
      </c>
      <c r="Q985">
        <v>3</v>
      </c>
      <c r="R985" s="2">
        <v>269.55</v>
      </c>
    </row>
    <row r="986" spans="1:18">
      <c r="A986">
        <v>5544</v>
      </c>
      <c r="B986" t="s">
        <v>3627</v>
      </c>
      <c r="C986" s="1">
        <v>43960</v>
      </c>
      <c r="D986">
        <v>56012993</v>
      </c>
      <c r="E986">
        <v>98</v>
      </c>
      <c r="F986">
        <v>2</v>
      </c>
      <c r="G986" s="2">
        <v>85.04</v>
      </c>
      <c r="H986" s="2">
        <v>170.08</v>
      </c>
      <c r="I986" t="s">
        <v>3619</v>
      </c>
      <c r="J986" t="s">
        <v>3648</v>
      </c>
      <c r="K986" t="s">
        <v>3621</v>
      </c>
      <c r="L986">
        <v>0.93</v>
      </c>
      <c r="M986" t="s">
        <v>3622</v>
      </c>
      <c r="N986" t="s">
        <v>3626</v>
      </c>
      <c r="O986" t="s">
        <v>3624</v>
      </c>
      <c r="P986">
        <v>4</v>
      </c>
      <c r="Q986">
        <v>3</v>
      </c>
      <c r="R986" s="2">
        <v>170.08</v>
      </c>
    </row>
    <row r="987" spans="1:18">
      <c r="A987">
        <v>5594</v>
      </c>
      <c r="B987" t="s">
        <v>3618</v>
      </c>
      <c r="C987" s="1">
        <v>43960</v>
      </c>
      <c r="D987">
        <v>88772103</v>
      </c>
      <c r="E987">
        <v>14</v>
      </c>
      <c r="F987">
        <v>1</v>
      </c>
      <c r="G987" s="2">
        <v>89.76</v>
      </c>
      <c r="H987" s="2">
        <v>89.76</v>
      </c>
      <c r="I987" t="s">
        <v>3619</v>
      </c>
      <c r="J987" t="s">
        <v>3637</v>
      </c>
      <c r="K987" t="s">
        <v>3621</v>
      </c>
      <c r="L987">
        <v>1.66</v>
      </c>
      <c r="M987" t="s">
        <v>3622</v>
      </c>
      <c r="N987" t="s">
        <v>3626</v>
      </c>
      <c r="O987" t="s">
        <v>3624</v>
      </c>
      <c r="P987">
        <v>5</v>
      </c>
      <c r="Q987">
        <v>4</v>
      </c>
      <c r="R987" s="2">
        <v>89.76</v>
      </c>
    </row>
    <row r="988" spans="1:18">
      <c r="A988">
        <v>6096</v>
      </c>
      <c r="B988" t="s">
        <v>3627</v>
      </c>
      <c r="C988" s="1">
        <v>43961</v>
      </c>
      <c r="D988">
        <v>68123984</v>
      </c>
      <c r="E988">
        <v>81</v>
      </c>
      <c r="F988">
        <v>3</v>
      </c>
      <c r="G988" s="2">
        <v>52.96</v>
      </c>
      <c r="H988" s="2">
        <v>158.88</v>
      </c>
      <c r="I988" t="s">
        <v>3619</v>
      </c>
      <c r="J988" t="s">
        <v>3663</v>
      </c>
      <c r="K988" t="s">
        <v>3634</v>
      </c>
      <c r="L988">
        <v>1.51</v>
      </c>
      <c r="M988" t="s">
        <v>3622</v>
      </c>
      <c r="N988" t="s">
        <v>3623</v>
      </c>
      <c r="O988" t="s">
        <v>3624</v>
      </c>
      <c r="P988">
        <v>5</v>
      </c>
      <c r="Q988">
        <v>4</v>
      </c>
      <c r="R988" s="2">
        <v>158.88</v>
      </c>
    </row>
    <row r="989" spans="1:18">
      <c r="A989">
        <v>8041</v>
      </c>
      <c r="B989" t="s">
        <v>3618</v>
      </c>
      <c r="C989" s="1">
        <v>43962</v>
      </c>
      <c r="D989">
        <v>59628682</v>
      </c>
      <c r="E989">
        <v>69</v>
      </c>
      <c r="F989">
        <v>1</v>
      </c>
      <c r="G989" s="2">
        <v>96.47</v>
      </c>
      <c r="H989" s="2">
        <v>96.47</v>
      </c>
      <c r="I989" t="s">
        <v>3619</v>
      </c>
      <c r="J989" t="s">
        <v>3628</v>
      </c>
      <c r="K989" t="s">
        <v>3621</v>
      </c>
      <c r="L989">
        <v>7.08</v>
      </c>
      <c r="M989" t="s">
        <v>3622</v>
      </c>
      <c r="N989" t="s">
        <v>3626</v>
      </c>
      <c r="O989" t="s">
        <v>3624</v>
      </c>
      <c r="P989">
        <v>3</v>
      </c>
      <c r="Q989">
        <v>4</v>
      </c>
      <c r="R989" s="2">
        <v>96.47</v>
      </c>
    </row>
    <row r="990" spans="1:18">
      <c r="A990">
        <v>7186</v>
      </c>
      <c r="B990" t="s">
        <v>3627</v>
      </c>
      <c r="C990" s="1">
        <v>43962</v>
      </c>
      <c r="D990">
        <v>90348999</v>
      </c>
      <c r="E990">
        <v>58</v>
      </c>
      <c r="F990">
        <v>1</v>
      </c>
      <c r="G990" s="2">
        <v>74.55</v>
      </c>
      <c r="H990" s="2">
        <v>74.55</v>
      </c>
      <c r="I990" t="s">
        <v>3619</v>
      </c>
      <c r="J990" t="s">
        <v>3637</v>
      </c>
      <c r="K990" t="s">
        <v>3621</v>
      </c>
      <c r="L990">
        <v>1.9</v>
      </c>
      <c r="M990" t="s">
        <v>3631</v>
      </c>
      <c r="N990" t="s">
        <v>3632</v>
      </c>
      <c r="O990" t="s">
        <v>3647</v>
      </c>
      <c r="P990">
        <v>5</v>
      </c>
      <c r="Q990">
        <v>5</v>
      </c>
      <c r="R990" s="2">
        <v>74.55</v>
      </c>
    </row>
    <row r="991" spans="1:18">
      <c r="A991">
        <v>3445</v>
      </c>
      <c r="B991" t="s">
        <v>3618</v>
      </c>
      <c r="C991" s="1">
        <v>43963</v>
      </c>
      <c r="D991">
        <v>66754928</v>
      </c>
      <c r="E991">
        <v>81</v>
      </c>
      <c r="F991">
        <v>1</v>
      </c>
      <c r="G991" s="2">
        <v>52.96</v>
      </c>
      <c r="H991" s="2">
        <v>52.96</v>
      </c>
      <c r="I991" t="s">
        <v>3619</v>
      </c>
      <c r="J991" t="s">
        <v>3633</v>
      </c>
      <c r="K991" t="s">
        <v>3634</v>
      </c>
      <c r="L991">
        <v>3.12</v>
      </c>
      <c r="M991" t="s">
        <v>3631</v>
      </c>
      <c r="N991" t="s">
        <v>3632</v>
      </c>
      <c r="O991" t="s">
        <v>3664</v>
      </c>
      <c r="P991">
        <v>5</v>
      </c>
      <c r="Q991">
        <v>3</v>
      </c>
      <c r="R991" s="2">
        <v>52.96</v>
      </c>
    </row>
    <row r="992" spans="1:18">
      <c r="A992">
        <v>2482</v>
      </c>
      <c r="B992" t="s">
        <v>3627</v>
      </c>
      <c r="C992" s="1">
        <v>43964</v>
      </c>
      <c r="D992">
        <v>61277010</v>
      </c>
      <c r="E992">
        <v>44</v>
      </c>
      <c r="F992">
        <v>1</v>
      </c>
      <c r="G992" s="2">
        <v>52.78</v>
      </c>
      <c r="H992" s="2">
        <v>52.78</v>
      </c>
      <c r="I992" t="s">
        <v>3645</v>
      </c>
      <c r="J992" t="s">
        <v>3665</v>
      </c>
      <c r="K992" t="s">
        <v>3621</v>
      </c>
      <c r="L992">
        <v>0.56000000000000005</v>
      </c>
      <c r="M992" t="s">
        <v>3631</v>
      </c>
      <c r="N992" t="s">
        <v>3638</v>
      </c>
      <c r="O992" t="s">
        <v>3647</v>
      </c>
      <c r="P992">
        <v>3</v>
      </c>
      <c r="Q992">
        <v>5</v>
      </c>
      <c r="R992" s="2">
        <v>0</v>
      </c>
    </row>
    <row r="993" spans="1:18">
      <c r="A993">
        <v>5218</v>
      </c>
      <c r="B993" t="s">
        <v>3618</v>
      </c>
      <c r="C993" s="1">
        <v>43964</v>
      </c>
      <c r="D993">
        <v>79121753</v>
      </c>
      <c r="E993">
        <v>24</v>
      </c>
      <c r="F993">
        <v>2</v>
      </c>
      <c r="G993" s="2">
        <v>99.58</v>
      </c>
      <c r="H993" s="2">
        <v>199.16</v>
      </c>
      <c r="I993" t="s">
        <v>3645</v>
      </c>
      <c r="J993" t="s">
        <v>3639</v>
      </c>
      <c r="K993" t="s">
        <v>3629</v>
      </c>
      <c r="L993">
        <v>6.15</v>
      </c>
      <c r="M993" t="s">
        <v>3622</v>
      </c>
      <c r="N993" t="s">
        <v>3623</v>
      </c>
      <c r="O993" t="s">
        <v>3624</v>
      </c>
      <c r="P993">
        <v>4</v>
      </c>
      <c r="Q993">
        <v>5</v>
      </c>
      <c r="R993" s="2">
        <v>0</v>
      </c>
    </row>
    <row r="994" spans="1:18">
      <c r="A994">
        <v>4617</v>
      </c>
      <c r="B994" t="s">
        <v>3627</v>
      </c>
      <c r="C994" s="1">
        <v>43965</v>
      </c>
      <c r="D994">
        <v>30253367</v>
      </c>
      <c r="E994">
        <v>34</v>
      </c>
      <c r="F994">
        <v>2</v>
      </c>
      <c r="G994" s="2">
        <v>48.24</v>
      </c>
      <c r="H994" s="2">
        <v>96.48</v>
      </c>
      <c r="I994" t="s">
        <v>3625</v>
      </c>
      <c r="J994" t="s">
        <v>3641</v>
      </c>
      <c r="K994" t="s">
        <v>3621</v>
      </c>
      <c r="L994">
        <v>3.9</v>
      </c>
      <c r="M994" t="s">
        <v>3622</v>
      </c>
      <c r="N994" t="s">
        <v>3626</v>
      </c>
      <c r="O994" t="s">
        <v>3642</v>
      </c>
      <c r="P994">
        <v>4</v>
      </c>
      <c r="Q994">
        <v>5</v>
      </c>
      <c r="R994" s="2">
        <v>0</v>
      </c>
    </row>
    <row r="995" spans="1:18">
      <c r="A995">
        <v>8213</v>
      </c>
      <c r="B995" t="s">
        <v>3618</v>
      </c>
      <c r="C995" s="1">
        <v>43966</v>
      </c>
      <c r="D995">
        <v>45639640</v>
      </c>
      <c r="E995">
        <v>3</v>
      </c>
      <c r="F995">
        <v>2</v>
      </c>
      <c r="G995" s="2">
        <v>97.19</v>
      </c>
      <c r="H995" s="2">
        <v>194.38</v>
      </c>
      <c r="I995" t="s">
        <v>3619</v>
      </c>
      <c r="J995" t="s">
        <v>3654</v>
      </c>
      <c r="K995" t="s">
        <v>3634</v>
      </c>
      <c r="L995">
        <v>5.23</v>
      </c>
      <c r="M995" t="s">
        <v>3622</v>
      </c>
      <c r="N995" t="s">
        <v>3626</v>
      </c>
      <c r="O995" t="s">
        <v>3624</v>
      </c>
      <c r="P995">
        <v>1</v>
      </c>
      <c r="Q995">
        <v>4</v>
      </c>
      <c r="R995" s="2">
        <v>194.38</v>
      </c>
    </row>
    <row r="996" spans="1:18">
      <c r="A996">
        <v>1202</v>
      </c>
      <c r="B996" t="s">
        <v>3627</v>
      </c>
      <c r="C996" s="1">
        <v>43966</v>
      </c>
      <c r="D996">
        <v>56830490</v>
      </c>
      <c r="E996">
        <v>43</v>
      </c>
      <c r="F996">
        <v>3</v>
      </c>
      <c r="G996" s="2">
        <v>30.66</v>
      </c>
      <c r="H996" s="2">
        <v>91.98</v>
      </c>
      <c r="I996" t="s">
        <v>3619</v>
      </c>
      <c r="J996" t="s">
        <v>3662</v>
      </c>
      <c r="K996" t="s">
        <v>3621</v>
      </c>
      <c r="L996">
        <v>5.6</v>
      </c>
      <c r="M996" t="s">
        <v>3622</v>
      </c>
      <c r="N996" t="s">
        <v>3623</v>
      </c>
      <c r="O996" t="s">
        <v>3624</v>
      </c>
      <c r="P996">
        <v>5</v>
      </c>
      <c r="Q996">
        <v>5</v>
      </c>
      <c r="R996" s="2">
        <v>91.98</v>
      </c>
    </row>
    <row r="997" spans="1:18">
      <c r="A997">
        <v>2140</v>
      </c>
      <c r="B997" t="s">
        <v>3627</v>
      </c>
      <c r="C997" s="1">
        <v>43967</v>
      </c>
      <c r="D997">
        <v>58029371</v>
      </c>
      <c r="E997">
        <v>39</v>
      </c>
      <c r="F997">
        <v>2</v>
      </c>
      <c r="G997" s="2">
        <v>41.61</v>
      </c>
      <c r="H997" s="2">
        <v>83.22</v>
      </c>
      <c r="I997" t="s">
        <v>3625</v>
      </c>
      <c r="J997" t="s">
        <v>3633</v>
      </c>
      <c r="K997" t="s">
        <v>3629</v>
      </c>
      <c r="L997">
        <v>3.48</v>
      </c>
      <c r="M997" t="s">
        <v>3631</v>
      </c>
      <c r="N997" t="s">
        <v>3632</v>
      </c>
      <c r="O997" t="s">
        <v>3664</v>
      </c>
      <c r="P997">
        <v>4</v>
      </c>
      <c r="Q997">
        <v>4</v>
      </c>
      <c r="R997" s="2">
        <v>0</v>
      </c>
    </row>
    <row r="998" spans="1:18">
      <c r="A998">
        <v>1650</v>
      </c>
      <c r="B998" t="s">
        <v>3618</v>
      </c>
      <c r="C998" s="1">
        <v>43968</v>
      </c>
      <c r="D998">
        <v>12931109</v>
      </c>
      <c r="E998">
        <v>2</v>
      </c>
      <c r="F998">
        <v>2</v>
      </c>
      <c r="G998" s="2">
        <v>33.11</v>
      </c>
      <c r="H998" s="2">
        <v>66.22</v>
      </c>
      <c r="I998" t="s">
        <v>3645</v>
      </c>
      <c r="J998" t="s">
        <v>3643</v>
      </c>
      <c r="K998" t="s">
        <v>3634</v>
      </c>
      <c r="L998">
        <v>4.28</v>
      </c>
      <c r="M998" t="s">
        <v>3622</v>
      </c>
      <c r="N998" t="s">
        <v>3626</v>
      </c>
      <c r="O998" t="s">
        <v>3624</v>
      </c>
      <c r="P998">
        <v>4</v>
      </c>
      <c r="Q998">
        <v>4</v>
      </c>
      <c r="R998" s="2">
        <v>0</v>
      </c>
    </row>
    <row r="999" spans="1:18">
      <c r="A999">
        <v>4465</v>
      </c>
      <c r="B999" t="s">
        <v>3627</v>
      </c>
      <c r="C999" s="1">
        <v>43968</v>
      </c>
      <c r="D999">
        <v>31601176</v>
      </c>
      <c r="E999">
        <v>69</v>
      </c>
      <c r="F999">
        <v>1</v>
      </c>
      <c r="G999" s="2">
        <v>96.47</v>
      </c>
      <c r="H999" s="2">
        <v>96.47</v>
      </c>
      <c r="I999" t="s">
        <v>3619</v>
      </c>
      <c r="J999" t="s">
        <v>3654</v>
      </c>
      <c r="K999" t="s">
        <v>3629</v>
      </c>
      <c r="L999">
        <v>0.85</v>
      </c>
      <c r="M999" t="s">
        <v>3622</v>
      </c>
      <c r="N999" t="s">
        <v>3623</v>
      </c>
      <c r="O999" t="s">
        <v>3624</v>
      </c>
      <c r="P999">
        <v>3</v>
      </c>
      <c r="Q999">
        <v>5</v>
      </c>
      <c r="R999" s="2">
        <v>96.47</v>
      </c>
    </row>
    <row r="1000" spans="1:18">
      <c r="A1000">
        <v>2466</v>
      </c>
      <c r="B1000" t="s">
        <v>3627</v>
      </c>
      <c r="C1000" s="1">
        <v>43969</v>
      </c>
      <c r="D1000">
        <v>39398407</v>
      </c>
      <c r="E1000">
        <v>66</v>
      </c>
      <c r="F1000">
        <v>1</v>
      </c>
      <c r="G1000" s="2">
        <v>56.01</v>
      </c>
      <c r="H1000" s="2">
        <v>56.01</v>
      </c>
      <c r="I1000" t="s">
        <v>3645</v>
      </c>
      <c r="J1000" t="s">
        <v>3641</v>
      </c>
      <c r="K1000" t="s">
        <v>3629</v>
      </c>
      <c r="L1000">
        <v>9.5500000000000007</v>
      </c>
      <c r="M1000" t="s">
        <v>3631</v>
      </c>
      <c r="N1000" t="s">
        <v>3632</v>
      </c>
      <c r="O1000" t="s">
        <v>3624</v>
      </c>
      <c r="P1000">
        <v>2</v>
      </c>
      <c r="Q1000">
        <v>4</v>
      </c>
      <c r="R1000" s="2">
        <v>0</v>
      </c>
    </row>
    <row r="1001" spans="1:18">
      <c r="A1001">
        <v>2915</v>
      </c>
      <c r="B1001" t="s">
        <v>3618</v>
      </c>
      <c r="C1001" s="1">
        <v>43970</v>
      </c>
      <c r="D1001">
        <v>31836824</v>
      </c>
      <c r="E1001">
        <v>78</v>
      </c>
      <c r="F1001">
        <v>1</v>
      </c>
      <c r="G1001" s="2">
        <v>19.66</v>
      </c>
      <c r="H1001" s="2">
        <v>19.66</v>
      </c>
      <c r="I1001" t="s">
        <v>3645</v>
      </c>
      <c r="J1001" t="s">
        <v>3628</v>
      </c>
      <c r="K1001" t="s">
        <v>3634</v>
      </c>
      <c r="L1001">
        <v>3.65</v>
      </c>
      <c r="M1001" t="s">
        <v>3631</v>
      </c>
      <c r="N1001" t="s">
        <v>3638</v>
      </c>
      <c r="O1001" t="s">
        <v>3647</v>
      </c>
      <c r="P1001">
        <v>4</v>
      </c>
      <c r="Q1001">
        <v>4</v>
      </c>
      <c r="R1001" s="2">
        <v>0</v>
      </c>
    </row>
    <row r="1002" spans="1:18">
      <c r="A1002">
        <v>3615</v>
      </c>
      <c r="B1002" t="s">
        <v>3627</v>
      </c>
      <c r="C1002" s="1">
        <v>43971</v>
      </c>
      <c r="D1002">
        <v>22366082</v>
      </c>
      <c r="E1002">
        <v>44</v>
      </c>
      <c r="F1002">
        <v>1</v>
      </c>
      <c r="G1002" s="2">
        <v>52.78</v>
      </c>
      <c r="H1002" s="2">
        <v>52.78</v>
      </c>
      <c r="I1002" t="s">
        <v>3619</v>
      </c>
      <c r="J1002" t="s">
        <v>3639</v>
      </c>
      <c r="K1002" t="s">
        <v>3621</v>
      </c>
      <c r="L1002">
        <v>1.52</v>
      </c>
      <c r="M1002" t="s">
        <v>3631</v>
      </c>
      <c r="N1002" t="s">
        <v>3632</v>
      </c>
      <c r="O1002" t="s">
        <v>3624</v>
      </c>
      <c r="P1002">
        <v>3</v>
      </c>
      <c r="Q1002">
        <v>4</v>
      </c>
      <c r="R1002" s="2">
        <v>52.78</v>
      </c>
    </row>
    <row r="1003" spans="1:18">
      <c r="A1003">
        <v>7444</v>
      </c>
      <c r="B1003" t="s">
        <v>3627</v>
      </c>
      <c r="C1003" s="1">
        <v>43971</v>
      </c>
      <c r="D1003">
        <v>99627947</v>
      </c>
      <c r="E1003">
        <v>20</v>
      </c>
      <c r="F1003">
        <v>1</v>
      </c>
      <c r="G1003" s="2">
        <v>81.89</v>
      </c>
      <c r="H1003" s="2">
        <v>81.89</v>
      </c>
      <c r="I1003" t="s">
        <v>3619</v>
      </c>
      <c r="J1003" t="s">
        <v>3620</v>
      </c>
      <c r="K1003" t="s">
        <v>3629</v>
      </c>
      <c r="L1003">
        <v>4.4400000000000004</v>
      </c>
      <c r="M1003" t="s">
        <v>3622</v>
      </c>
      <c r="N1003" t="s">
        <v>3626</v>
      </c>
      <c r="O1003" t="s">
        <v>3624</v>
      </c>
      <c r="P1003">
        <v>4</v>
      </c>
      <c r="Q1003">
        <v>4</v>
      </c>
      <c r="R1003" s="2">
        <v>81.89</v>
      </c>
    </row>
    <row r="1004" spans="1:18">
      <c r="A1004">
        <v>5402</v>
      </c>
      <c r="B1004" t="s">
        <v>3627</v>
      </c>
      <c r="C1004" s="1">
        <v>43971</v>
      </c>
      <c r="D1004">
        <v>90659127</v>
      </c>
      <c r="E1004">
        <v>88</v>
      </c>
      <c r="F1004">
        <v>3</v>
      </c>
      <c r="G1004" s="2">
        <v>40.950000000000003</v>
      </c>
      <c r="H1004" s="2">
        <v>122.85</v>
      </c>
      <c r="I1004" t="s">
        <v>3625</v>
      </c>
      <c r="J1004" t="s">
        <v>3663</v>
      </c>
      <c r="K1004" t="s">
        <v>3634</v>
      </c>
      <c r="L1004">
        <v>1.1399999999999999</v>
      </c>
      <c r="M1004" t="s">
        <v>3631</v>
      </c>
      <c r="N1004" t="s">
        <v>3632</v>
      </c>
      <c r="O1004" t="s">
        <v>3624</v>
      </c>
      <c r="P1004">
        <v>5</v>
      </c>
      <c r="Q1004">
        <v>5</v>
      </c>
      <c r="R1004" s="2">
        <v>0</v>
      </c>
    </row>
    <row r="1005" spans="1:18">
      <c r="A1005">
        <v>1782</v>
      </c>
      <c r="B1005" t="s">
        <v>3627</v>
      </c>
      <c r="C1005" s="1">
        <v>43971</v>
      </c>
      <c r="D1005">
        <v>72965206</v>
      </c>
      <c r="E1005">
        <v>14</v>
      </c>
      <c r="F1005">
        <v>3</v>
      </c>
      <c r="G1005" s="2">
        <v>89.76</v>
      </c>
      <c r="H1005" s="2">
        <v>269.27999999999997</v>
      </c>
      <c r="I1005" t="s">
        <v>3619</v>
      </c>
      <c r="J1005" t="s">
        <v>3633</v>
      </c>
      <c r="K1005" t="s">
        <v>3629</v>
      </c>
      <c r="L1005">
        <v>7.67</v>
      </c>
      <c r="M1005" t="s">
        <v>3622</v>
      </c>
      <c r="N1005" t="s">
        <v>3623</v>
      </c>
      <c r="O1005" t="s">
        <v>3624</v>
      </c>
      <c r="P1005">
        <v>5</v>
      </c>
      <c r="Q1005">
        <v>4</v>
      </c>
      <c r="R1005" s="2">
        <v>269.27999999999997</v>
      </c>
    </row>
    <row r="1006" spans="1:18">
      <c r="A1006">
        <v>6661</v>
      </c>
      <c r="B1006" t="s">
        <v>3627</v>
      </c>
      <c r="C1006" s="1">
        <v>43972</v>
      </c>
      <c r="D1006">
        <v>71827594</v>
      </c>
      <c r="E1006">
        <v>93</v>
      </c>
      <c r="F1006">
        <v>1</v>
      </c>
      <c r="G1006" s="2">
        <v>67.459999999999994</v>
      </c>
      <c r="H1006" s="2">
        <v>67.459999999999994</v>
      </c>
      <c r="I1006" t="s">
        <v>3619</v>
      </c>
      <c r="J1006" t="s">
        <v>3659</v>
      </c>
      <c r="K1006" t="s">
        <v>3621</v>
      </c>
      <c r="L1006">
        <v>7.21</v>
      </c>
      <c r="M1006" t="s">
        <v>3622</v>
      </c>
      <c r="N1006" t="s">
        <v>3623</v>
      </c>
      <c r="O1006" t="s">
        <v>3642</v>
      </c>
      <c r="P1006">
        <v>4</v>
      </c>
      <c r="Q1006">
        <v>4</v>
      </c>
      <c r="R1006" s="2">
        <v>67.459999999999994</v>
      </c>
    </row>
    <row r="1007" spans="1:18">
      <c r="A1007">
        <v>9455</v>
      </c>
      <c r="B1007" t="s">
        <v>3618</v>
      </c>
      <c r="C1007" s="1">
        <v>43972</v>
      </c>
      <c r="D1007">
        <v>54206752</v>
      </c>
      <c r="E1007">
        <v>50</v>
      </c>
      <c r="F1007">
        <v>2</v>
      </c>
      <c r="G1007" s="2">
        <v>50.71</v>
      </c>
      <c r="H1007" s="2">
        <v>101.42</v>
      </c>
      <c r="I1007" t="s">
        <v>3619</v>
      </c>
      <c r="J1007" t="s">
        <v>3655</v>
      </c>
      <c r="K1007" t="s">
        <v>3634</v>
      </c>
      <c r="L1007">
        <v>4.74</v>
      </c>
      <c r="M1007" t="s">
        <v>3622</v>
      </c>
      <c r="N1007" t="s">
        <v>3623</v>
      </c>
      <c r="O1007" t="s">
        <v>3642</v>
      </c>
      <c r="P1007">
        <v>3</v>
      </c>
      <c r="Q1007">
        <v>5</v>
      </c>
      <c r="R1007" s="2">
        <v>101.42</v>
      </c>
    </row>
    <row r="1008" spans="1:18">
      <c r="A1008">
        <v>6468</v>
      </c>
      <c r="B1008" t="s">
        <v>3627</v>
      </c>
      <c r="C1008" s="1">
        <v>43973</v>
      </c>
      <c r="D1008">
        <v>64410748</v>
      </c>
      <c r="E1008">
        <v>7</v>
      </c>
      <c r="F1008">
        <v>2</v>
      </c>
      <c r="G1008" s="2">
        <v>59.68</v>
      </c>
      <c r="H1008" s="2">
        <v>119.36</v>
      </c>
      <c r="I1008" t="s">
        <v>3619</v>
      </c>
      <c r="J1008" t="s">
        <v>3641</v>
      </c>
      <c r="K1008" t="s">
        <v>3621</v>
      </c>
      <c r="L1008">
        <v>1.29</v>
      </c>
      <c r="M1008" t="s">
        <v>3631</v>
      </c>
      <c r="N1008" t="s">
        <v>3638</v>
      </c>
      <c r="O1008" t="s">
        <v>3647</v>
      </c>
      <c r="P1008">
        <v>4</v>
      </c>
      <c r="Q1008">
        <v>2</v>
      </c>
      <c r="R1008" s="2">
        <v>119.36</v>
      </c>
    </row>
    <row r="1009" spans="1:18">
      <c r="A1009">
        <v>1202</v>
      </c>
      <c r="B1009" t="s">
        <v>3627</v>
      </c>
      <c r="C1009" s="1">
        <v>43974</v>
      </c>
      <c r="D1009">
        <v>27601185</v>
      </c>
      <c r="E1009">
        <v>72</v>
      </c>
      <c r="F1009">
        <v>1</v>
      </c>
      <c r="G1009" s="2">
        <v>3.55</v>
      </c>
      <c r="H1009" s="2">
        <v>3.55</v>
      </c>
      <c r="I1009" t="s">
        <v>3645</v>
      </c>
      <c r="J1009" t="s">
        <v>3628</v>
      </c>
      <c r="K1009" t="s">
        <v>3634</v>
      </c>
      <c r="L1009">
        <v>5.63</v>
      </c>
      <c r="M1009" t="s">
        <v>3622</v>
      </c>
      <c r="N1009" t="s">
        <v>3623</v>
      </c>
      <c r="O1009" t="s">
        <v>3624</v>
      </c>
      <c r="P1009">
        <v>5</v>
      </c>
      <c r="Q1009">
        <v>4</v>
      </c>
      <c r="R1009" s="2">
        <v>0</v>
      </c>
    </row>
    <row r="1010" spans="1:18">
      <c r="A1010">
        <v>8596</v>
      </c>
      <c r="B1010" t="s">
        <v>3618</v>
      </c>
      <c r="C1010" s="1">
        <v>43975</v>
      </c>
      <c r="D1010">
        <v>73365520</v>
      </c>
      <c r="E1010">
        <v>33</v>
      </c>
      <c r="F1010">
        <v>3</v>
      </c>
      <c r="G1010" s="2">
        <v>28.56</v>
      </c>
      <c r="H1010" s="2">
        <v>85.68</v>
      </c>
      <c r="I1010" t="s">
        <v>3645</v>
      </c>
      <c r="J1010" t="s">
        <v>3643</v>
      </c>
      <c r="K1010" t="s">
        <v>3634</v>
      </c>
      <c r="L1010">
        <v>0.43</v>
      </c>
      <c r="M1010" t="s">
        <v>3631</v>
      </c>
      <c r="N1010" t="s">
        <v>3632</v>
      </c>
      <c r="O1010" t="s">
        <v>3647</v>
      </c>
      <c r="P1010">
        <v>4</v>
      </c>
      <c r="Q1010">
        <v>5</v>
      </c>
      <c r="R1010" s="2">
        <v>0</v>
      </c>
    </row>
    <row r="1011" spans="1:18">
      <c r="A1011">
        <v>5605</v>
      </c>
      <c r="B1011" t="s">
        <v>3627</v>
      </c>
      <c r="C1011" s="1">
        <v>43975</v>
      </c>
      <c r="D1011">
        <v>41307119</v>
      </c>
      <c r="E1011">
        <v>80</v>
      </c>
      <c r="F1011">
        <v>2</v>
      </c>
      <c r="G1011" s="2">
        <v>77.64</v>
      </c>
      <c r="H1011" s="2">
        <v>155.28</v>
      </c>
      <c r="I1011" t="s">
        <v>3625</v>
      </c>
      <c r="J1011" t="s">
        <v>3637</v>
      </c>
      <c r="K1011" t="s">
        <v>3621</v>
      </c>
      <c r="L1011">
        <v>6.21</v>
      </c>
      <c r="M1011" t="s">
        <v>3622</v>
      </c>
      <c r="N1011" t="s">
        <v>3623</v>
      </c>
      <c r="O1011" t="s">
        <v>3624</v>
      </c>
      <c r="P1011">
        <v>3</v>
      </c>
      <c r="Q1011">
        <v>3</v>
      </c>
      <c r="R1011" s="2">
        <v>0</v>
      </c>
    </row>
    <row r="1012" spans="1:18">
      <c r="A1012">
        <v>9257</v>
      </c>
      <c r="B1012" t="s">
        <v>3627</v>
      </c>
      <c r="C1012" s="1">
        <v>43976</v>
      </c>
      <c r="D1012">
        <v>38823615</v>
      </c>
      <c r="E1012">
        <v>22</v>
      </c>
      <c r="F1012">
        <v>3</v>
      </c>
      <c r="G1012" s="2">
        <v>41.48</v>
      </c>
      <c r="H1012" s="2">
        <v>124.44</v>
      </c>
      <c r="I1012" t="s">
        <v>3619</v>
      </c>
      <c r="J1012" t="s">
        <v>3650</v>
      </c>
      <c r="K1012" t="s">
        <v>3634</v>
      </c>
      <c r="L1012">
        <v>7.64</v>
      </c>
      <c r="M1012" t="s">
        <v>3631</v>
      </c>
      <c r="N1012" t="s">
        <v>3632</v>
      </c>
      <c r="O1012" t="s">
        <v>3624</v>
      </c>
      <c r="P1012">
        <v>3</v>
      </c>
      <c r="Q1012">
        <v>2</v>
      </c>
      <c r="R1012" s="2">
        <v>124.44</v>
      </c>
    </row>
    <row r="1013" spans="1:18">
      <c r="A1013">
        <v>9599</v>
      </c>
      <c r="B1013" t="s">
        <v>3618</v>
      </c>
      <c r="C1013" s="1">
        <v>43976</v>
      </c>
      <c r="D1013">
        <v>81049774</v>
      </c>
      <c r="E1013">
        <v>5</v>
      </c>
      <c r="F1013">
        <v>2</v>
      </c>
      <c r="G1013" s="2">
        <v>11.97</v>
      </c>
      <c r="H1013" s="2">
        <v>23.94</v>
      </c>
      <c r="I1013" t="s">
        <v>3625</v>
      </c>
      <c r="J1013" t="s">
        <v>3639</v>
      </c>
      <c r="K1013" t="s">
        <v>3621</v>
      </c>
      <c r="L1013">
        <v>3.73</v>
      </c>
      <c r="M1013" t="s">
        <v>3622</v>
      </c>
      <c r="N1013" t="s">
        <v>3623</v>
      </c>
      <c r="O1013" t="s">
        <v>3624</v>
      </c>
      <c r="P1013">
        <v>5</v>
      </c>
      <c r="Q1013">
        <v>5</v>
      </c>
      <c r="R1013" s="2">
        <v>0</v>
      </c>
    </row>
    <row r="1014" spans="1:18">
      <c r="A1014">
        <v>2110</v>
      </c>
      <c r="B1014" t="s">
        <v>3627</v>
      </c>
      <c r="C1014" s="1">
        <v>43976</v>
      </c>
      <c r="D1014">
        <v>38792668</v>
      </c>
      <c r="E1014">
        <v>74</v>
      </c>
      <c r="F1014">
        <v>3</v>
      </c>
      <c r="G1014" s="2">
        <v>33.51</v>
      </c>
      <c r="H1014" s="2">
        <v>100.53</v>
      </c>
      <c r="I1014" t="s">
        <v>3619</v>
      </c>
      <c r="J1014" t="s">
        <v>3644</v>
      </c>
      <c r="K1014" t="s">
        <v>3621</v>
      </c>
      <c r="L1014">
        <v>4.4400000000000004</v>
      </c>
      <c r="M1014" t="s">
        <v>3622</v>
      </c>
      <c r="N1014" t="s">
        <v>3623</v>
      </c>
      <c r="O1014" t="s">
        <v>3624</v>
      </c>
      <c r="P1014">
        <v>5</v>
      </c>
      <c r="Q1014">
        <v>5</v>
      </c>
      <c r="R1014" s="2">
        <v>100.53</v>
      </c>
    </row>
    <row r="1015" spans="1:18">
      <c r="A1015">
        <v>2263</v>
      </c>
      <c r="B1015" t="s">
        <v>3627</v>
      </c>
      <c r="C1015" s="1">
        <v>43977</v>
      </c>
      <c r="D1015">
        <v>54517090</v>
      </c>
      <c r="E1015">
        <v>89</v>
      </c>
      <c r="F1015">
        <v>3</v>
      </c>
      <c r="G1015" s="2">
        <v>37.61</v>
      </c>
      <c r="H1015" s="2">
        <v>112.83</v>
      </c>
      <c r="I1015" t="s">
        <v>3619</v>
      </c>
      <c r="J1015" t="s">
        <v>3628</v>
      </c>
      <c r="K1015" t="s">
        <v>3634</v>
      </c>
      <c r="L1015">
        <v>3.14</v>
      </c>
      <c r="M1015" t="s">
        <v>3622</v>
      </c>
      <c r="N1015" t="s">
        <v>3623</v>
      </c>
      <c r="O1015" t="s">
        <v>3642</v>
      </c>
      <c r="P1015">
        <v>4</v>
      </c>
      <c r="Q1015">
        <v>3</v>
      </c>
      <c r="R1015" s="2">
        <v>112.83</v>
      </c>
    </row>
    <row r="1016" spans="1:18">
      <c r="A1016">
        <v>8341</v>
      </c>
      <c r="B1016" t="s">
        <v>3627</v>
      </c>
      <c r="C1016" s="1">
        <v>43978</v>
      </c>
      <c r="D1016">
        <v>79648343</v>
      </c>
      <c r="E1016">
        <v>56</v>
      </c>
      <c r="F1016">
        <v>3</v>
      </c>
      <c r="G1016" s="2">
        <v>87.34</v>
      </c>
      <c r="H1016" s="2">
        <v>262.02</v>
      </c>
      <c r="I1016" t="s">
        <v>3640</v>
      </c>
      <c r="J1016" t="s">
        <v>3620</v>
      </c>
      <c r="K1016" t="s">
        <v>3621</v>
      </c>
      <c r="L1016">
        <v>2.5</v>
      </c>
      <c r="M1016" t="s">
        <v>3622</v>
      </c>
      <c r="N1016" t="s">
        <v>3623</v>
      </c>
      <c r="O1016" t="s">
        <v>3624</v>
      </c>
      <c r="P1016">
        <v>3</v>
      </c>
      <c r="Q1016">
        <v>4</v>
      </c>
      <c r="R1016" s="2">
        <v>0</v>
      </c>
    </row>
    <row r="1017" spans="1:18">
      <c r="A1017">
        <v>6863</v>
      </c>
      <c r="B1017" t="s">
        <v>3627</v>
      </c>
      <c r="C1017" s="1">
        <v>43978</v>
      </c>
      <c r="D1017">
        <v>17422507</v>
      </c>
      <c r="E1017">
        <v>68</v>
      </c>
      <c r="F1017">
        <v>3</v>
      </c>
      <c r="G1017" s="2">
        <v>32.68</v>
      </c>
      <c r="H1017" s="2">
        <v>98.04</v>
      </c>
      <c r="I1017" t="s">
        <v>3619</v>
      </c>
      <c r="J1017" t="s">
        <v>3620</v>
      </c>
      <c r="K1017" t="s">
        <v>3634</v>
      </c>
      <c r="L1017">
        <v>1.42</v>
      </c>
      <c r="M1017" t="s">
        <v>3631</v>
      </c>
      <c r="N1017" t="s">
        <v>3638</v>
      </c>
      <c r="O1017" t="s">
        <v>3647</v>
      </c>
      <c r="P1017">
        <v>4</v>
      </c>
      <c r="Q1017">
        <v>4</v>
      </c>
      <c r="R1017" s="2">
        <v>98.04</v>
      </c>
    </row>
    <row r="1018" spans="1:18">
      <c r="A1018">
        <v>5234</v>
      </c>
      <c r="B1018" t="s">
        <v>3627</v>
      </c>
      <c r="C1018" s="1">
        <v>43979</v>
      </c>
      <c r="D1018">
        <v>43869145</v>
      </c>
      <c r="E1018">
        <v>50</v>
      </c>
      <c r="F1018">
        <v>3</v>
      </c>
      <c r="G1018" s="2">
        <v>50.71</v>
      </c>
      <c r="H1018" s="2">
        <v>152.13</v>
      </c>
      <c r="I1018" t="s">
        <v>3645</v>
      </c>
      <c r="J1018" t="s">
        <v>3641</v>
      </c>
      <c r="K1018" t="s">
        <v>3634</v>
      </c>
      <c r="L1018">
        <v>6.62</v>
      </c>
      <c r="M1018" t="s">
        <v>3622</v>
      </c>
      <c r="N1018" t="s">
        <v>3623</v>
      </c>
      <c r="O1018" t="s">
        <v>3624</v>
      </c>
      <c r="P1018">
        <v>3</v>
      </c>
      <c r="Q1018">
        <v>4</v>
      </c>
      <c r="R1018" s="2">
        <v>0</v>
      </c>
    </row>
    <row r="1019" spans="1:18">
      <c r="A1019">
        <v>1393</v>
      </c>
      <c r="B1019" t="s">
        <v>3618</v>
      </c>
      <c r="C1019" s="1">
        <v>43980</v>
      </c>
      <c r="D1019">
        <v>55149032</v>
      </c>
      <c r="E1019">
        <v>12</v>
      </c>
      <c r="F1019">
        <v>1</v>
      </c>
      <c r="G1019" s="2">
        <v>86.11</v>
      </c>
      <c r="H1019" s="2">
        <v>86.11</v>
      </c>
      <c r="I1019" t="s">
        <v>3625</v>
      </c>
      <c r="J1019" t="s">
        <v>3656</v>
      </c>
      <c r="K1019" t="s">
        <v>3634</v>
      </c>
      <c r="L1019">
        <v>7.9</v>
      </c>
      <c r="M1019" t="s">
        <v>3622</v>
      </c>
      <c r="N1019" t="s">
        <v>3623</v>
      </c>
      <c r="O1019" t="s">
        <v>3624</v>
      </c>
      <c r="P1019">
        <v>5</v>
      </c>
      <c r="Q1019">
        <v>5</v>
      </c>
      <c r="R1019" s="2">
        <v>0</v>
      </c>
    </row>
    <row r="1020" spans="1:18">
      <c r="A1020">
        <v>6852</v>
      </c>
      <c r="B1020" t="s">
        <v>3627</v>
      </c>
      <c r="C1020" s="1">
        <v>43980</v>
      </c>
      <c r="D1020">
        <v>33582956</v>
      </c>
      <c r="E1020">
        <v>56</v>
      </c>
      <c r="F1020">
        <v>2</v>
      </c>
      <c r="G1020" s="2">
        <v>87.34</v>
      </c>
      <c r="H1020" s="2">
        <v>174.68</v>
      </c>
      <c r="I1020" t="s">
        <v>3625</v>
      </c>
      <c r="J1020" t="s">
        <v>3663</v>
      </c>
      <c r="K1020" t="s">
        <v>3634</v>
      </c>
      <c r="L1020">
        <v>4.41</v>
      </c>
      <c r="M1020" t="s">
        <v>3622</v>
      </c>
      <c r="N1020" t="s">
        <v>3623</v>
      </c>
      <c r="O1020" t="s">
        <v>3624</v>
      </c>
      <c r="P1020">
        <v>3</v>
      </c>
      <c r="Q1020">
        <v>5</v>
      </c>
      <c r="R1020" s="2">
        <v>0</v>
      </c>
    </row>
    <row r="1021" spans="1:18">
      <c r="A1021">
        <v>1657</v>
      </c>
      <c r="B1021" t="s">
        <v>3618</v>
      </c>
      <c r="C1021" s="1">
        <v>43980</v>
      </c>
      <c r="D1021">
        <v>66475630</v>
      </c>
      <c r="E1021">
        <v>7</v>
      </c>
      <c r="F1021">
        <v>2</v>
      </c>
      <c r="G1021" s="2">
        <v>59.68</v>
      </c>
      <c r="H1021" s="2">
        <v>119.36</v>
      </c>
      <c r="I1021" t="s">
        <v>3619</v>
      </c>
      <c r="J1021" t="s">
        <v>3633</v>
      </c>
      <c r="K1021" t="s">
        <v>3629</v>
      </c>
      <c r="L1021">
        <v>4.78</v>
      </c>
      <c r="M1021" t="s">
        <v>3622</v>
      </c>
      <c r="N1021" t="s">
        <v>3623</v>
      </c>
      <c r="O1021" t="s">
        <v>3624</v>
      </c>
      <c r="P1021">
        <v>3</v>
      </c>
      <c r="Q1021">
        <v>4</v>
      </c>
      <c r="R1021" s="2">
        <v>119.36</v>
      </c>
    </row>
    <row r="1022" spans="1:18">
      <c r="A1022">
        <v>2089</v>
      </c>
      <c r="B1022" t="s">
        <v>3627</v>
      </c>
      <c r="C1022" s="1">
        <v>43980</v>
      </c>
      <c r="D1022">
        <v>70498994</v>
      </c>
      <c r="E1022">
        <v>37</v>
      </c>
      <c r="F1022">
        <v>3</v>
      </c>
      <c r="G1022" s="2">
        <v>11.5</v>
      </c>
      <c r="H1022" s="2">
        <v>34.5</v>
      </c>
      <c r="I1022" t="s">
        <v>3640</v>
      </c>
      <c r="J1022" t="s">
        <v>3661</v>
      </c>
      <c r="K1022" t="s">
        <v>3634</v>
      </c>
      <c r="L1022">
        <v>9.65</v>
      </c>
      <c r="M1022" t="s">
        <v>3631</v>
      </c>
      <c r="N1022" t="s">
        <v>3638</v>
      </c>
      <c r="O1022" t="s">
        <v>3647</v>
      </c>
      <c r="P1022">
        <v>5</v>
      </c>
      <c r="Q1022">
        <v>5</v>
      </c>
      <c r="R1022" s="2">
        <v>0</v>
      </c>
    </row>
    <row r="1023" spans="1:18">
      <c r="A1023">
        <v>4420</v>
      </c>
      <c r="B1023" t="s">
        <v>3618</v>
      </c>
      <c r="C1023" s="1">
        <v>43981</v>
      </c>
      <c r="D1023">
        <v>96975152</v>
      </c>
      <c r="E1023">
        <v>36</v>
      </c>
      <c r="F1023">
        <v>3</v>
      </c>
      <c r="G1023" s="2">
        <v>48.16</v>
      </c>
      <c r="H1023" s="2">
        <v>144.47999999999999</v>
      </c>
      <c r="I1023" t="s">
        <v>3619</v>
      </c>
      <c r="J1023" t="s">
        <v>3639</v>
      </c>
      <c r="K1023" t="s">
        <v>3634</v>
      </c>
      <c r="L1023">
        <v>1.33</v>
      </c>
      <c r="M1023" t="s">
        <v>3622</v>
      </c>
      <c r="N1023" t="s">
        <v>3623</v>
      </c>
      <c r="O1023" t="s">
        <v>3624</v>
      </c>
      <c r="P1023">
        <v>5</v>
      </c>
      <c r="Q1023">
        <v>5</v>
      </c>
      <c r="R1023" s="2">
        <v>144.47999999999999</v>
      </c>
    </row>
    <row r="1024" spans="1:18">
      <c r="A1024">
        <v>3910</v>
      </c>
      <c r="B1024" t="s">
        <v>3627</v>
      </c>
      <c r="C1024" s="1">
        <v>43981</v>
      </c>
      <c r="D1024">
        <v>91784142</v>
      </c>
      <c r="E1024">
        <v>14</v>
      </c>
      <c r="F1024">
        <v>1</v>
      </c>
      <c r="G1024" s="2">
        <v>89.76</v>
      </c>
      <c r="H1024" s="2">
        <v>89.76</v>
      </c>
      <c r="I1024" t="s">
        <v>3619</v>
      </c>
      <c r="J1024" t="s">
        <v>3650</v>
      </c>
      <c r="K1024" t="s">
        <v>3634</v>
      </c>
      <c r="L1024">
        <v>6.16</v>
      </c>
      <c r="M1024" t="s">
        <v>3622</v>
      </c>
      <c r="N1024" t="s">
        <v>3623</v>
      </c>
      <c r="O1024" t="s">
        <v>3624</v>
      </c>
      <c r="P1024">
        <v>5</v>
      </c>
      <c r="Q1024">
        <v>4</v>
      </c>
      <c r="R1024" s="2">
        <v>89.76</v>
      </c>
    </row>
    <row r="1025" spans="1:18">
      <c r="A1025">
        <v>4920</v>
      </c>
      <c r="B1025" t="s">
        <v>3627</v>
      </c>
      <c r="C1025" s="1">
        <v>43982</v>
      </c>
      <c r="D1025">
        <v>87136139</v>
      </c>
      <c r="E1025">
        <v>79</v>
      </c>
      <c r="F1025">
        <v>3</v>
      </c>
      <c r="G1025" s="2">
        <v>33.28</v>
      </c>
      <c r="H1025" s="2">
        <v>99.84</v>
      </c>
      <c r="I1025" t="s">
        <v>3625</v>
      </c>
      <c r="J1025" t="s">
        <v>3641</v>
      </c>
      <c r="K1025" t="s">
        <v>3634</v>
      </c>
      <c r="L1025">
        <v>5.91</v>
      </c>
      <c r="M1025" t="s">
        <v>3631</v>
      </c>
      <c r="N1025" t="s">
        <v>3632</v>
      </c>
      <c r="O1025" t="s">
        <v>3647</v>
      </c>
      <c r="P1025">
        <v>3</v>
      </c>
      <c r="Q1025">
        <v>5</v>
      </c>
      <c r="R1025" s="2">
        <v>0</v>
      </c>
    </row>
    <row r="1026" spans="1:18">
      <c r="A1026">
        <v>9443</v>
      </c>
      <c r="B1026" t="s">
        <v>3627</v>
      </c>
      <c r="C1026" s="1">
        <v>43982</v>
      </c>
      <c r="D1026">
        <v>99110856</v>
      </c>
      <c r="E1026">
        <v>98</v>
      </c>
      <c r="F1026">
        <v>2</v>
      </c>
      <c r="G1026" s="2">
        <v>85.04</v>
      </c>
      <c r="H1026" s="2">
        <v>170.08</v>
      </c>
      <c r="I1026" t="s">
        <v>3645</v>
      </c>
      <c r="J1026" t="s">
        <v>3648</v>
      </c>
      <c r="K1026" t="s">
        <v>3621</v>
      </c>
      <c r="L1026">
        <v>9.52</v>
      </c>
      <c r="M1026" t="s">
        <v>3622</v>
      </c>
      <c r="N1026" t="s">
        <v>3626</v>
      </c>
      <c r="O1026" t="s">
        <v>3642</v>
      </c>
      <c r="P1026">
        <v>5</v>
      </c>
      <c r="Q1026">
        <v>4</v>
      </c>
      <c r="R1026" s="2">
        <v>0</v>
      </c>
    </row>
    <row r="1027" spans="1:18">
      <c r="A1027">
        <v>5542</v>
      </c>
      <c r="B1027" t="s">
        <v>3627</v>
      </c>
      <c r="C1027" s="1">
        <v>43982</v>
      </c>
      <c r="D1027">
        <v>56240338</v>
      </c>
      <c r="E1027">
        <v>29</v>
      </c>
      <c r="F1027">
        <v>1</v>
      </c>
      <c r="G1027" s="2">
        <v>1.91</v>
      </c>
      <c r="H1027" s="2">
        <v>1.91</v>
      </c>
      <c r="I1027" t="s">
        <v>3619</v>
      </c>
      <c r="J1027" t="s">
        <v>3657</v>
      </c>
      <c r="K1027" t="s">
        <v>3634</v>
      </c>
      <c r="L1027">
        <v>7.3</v>
      </c>
      <c r="M1027" t="s">
        <v>3631</v>
      </c>
      <c r="N1027" t="s">
        <v>3638</v>
      </c>
      <c r="O1027" t="s">
        <v>3664</v>
      </c>
      <c r="P1027">
        <v>4</v>
      </c>
      <c r="Q1027">
        <v>5</v>
      </c>
      <c r="R1027" s="2">
        <v>1.91</v>
      </c>
    </row>
    <row r="1028" spans="1:18">
      <c r="A1028">
        <v>9258</v>
      </c>
      <c r="B1028" t="s">
        <v>3627</v>
      </c>
      <c r="C1028" s="1">
        <v>43982</v>
      </c>
      <c r="D1028">
        <v>56883683</v>
      </c>
      <c r="E1028">
        <v>93</v>
      </c>
      <c r="F1028">
        <v>2</v>
      </c>
      <c r="G1028" s="2">
        <v>67.459999999999994</v>
      </c>
      <c r="H1028" s="2">
        <v>134.91999999999999</v>
      </c>
      <c r="I1028" t="s">
        <v>3619</v>
      </c>
      <c r="J1028" t="s">
        <v>3643</v>
      </c>
      <c r="K1028" t="s">
        <v>3634</v>
      </c>
      <c r="L1028">
        <v>5.4</v>
      </c>
      <c r="M1028" t="s">
        <v>3631</v>
      </c>
      <c r="N1028" t="s">
        <v>3632</v>
      </c>
      <c r="O1028" t="s">
        <v>3624</v>
      </c>
      <c r="P1028">
        <v>3</v>
      </c>
      <c r="Q1028">
        <v>4</v>
      </c>
      <c r="R1028" s="2">
        <v>134.91999999999999</v>
      </c>
    </row>
    <row r="1029" spans="1:18">
      <c r="A1029">
        <v>1519</v>
      </c>
      <c r="B1029" t="s">
        <v>3618</v>
      </c>
      <c r="C1029" s="1">
        <v>43983</v>
      </c>
      <c r="D1029">
        <v>72909377</v>
      </c>
      <c r="E1029">
        <v>91</v>
      </c>
      <c r="F1029">
        <v>3</v>
      </c>
      <c r="G1029" s="2">
        <v>67.48</v>
      </c>
      <c r="H1029" s="2">
        <v>202.44</v>
      </c>
      <c r="I1029" t="s">
        <v>3619</v>
      </c>
      <c r="J1029" t="s">
        <v>3636</v>
      </c>
      <c r="K1029" t="s">
        <v>3634</v>
      </c>
      <c r="L1029">
        <v>6.7</v>
      </c>
      <c r="M1029" t="s">
        <v>3622</v>
      </c>
      <c r="N1029" t="s">
        <v>3623</v>
      </c>
      <c r="O1029" t="s">
        <v>3624</v>
      </c>
      <c r="P1029">
        <v>5</v>
      </c>
      <c r="Q1029">
        <v>4</v>
      </c>
      <c r="R1029" s="2">
        <v>202.44</v>
      </c>
    </row>
    <row r="1030" spans="1:18">
      <c r="A1030">
        <v>4729</v>
      </c>
      <c r="B1030" t="s">
        <v>3627</v>
      </c>
      <c r="C1030" s="1">
        <v>43983</v>
      </c>
      <c r="D1030">
        <v>52231752</v>
      </c>
      <c r="E1030">
        <v>38</v>
      </c>
      <c r="F1030">
        <v>1</v>
      </c>
      <c r="G1030" s="2">
        <v>26.03</v>
      </c>
      <c r="H1030" s="2">
        <v>26.03</v>
      </c>
      <c r="I1030" t="s">
        <v>3619</v>
      </c>
      <c r="J1030" t="s">
        <v>3662</v>
      </c>
      <c r="K1030" t="s">
        <v>3621</v>
      </c>
      <c r="L1030">
        <v>3.93</v>
      </c>
      <c r="M1030" t="s">
        <v>3622</v>
      </c>
      <c r="N1030" t="s">
        <v>3623</v>
      </c>
      <c r="O1030" t="s">
        <v>3642</v>
      </c>
      <c r="P1030">
        <v>4</v>
      </c>
      <c r="Q1030">
        <v>4</v>
      </c>
      <c r="R1030" s="2">
        <v>26.03</v>
      </c>
    </row>
    <row r="1031" spans="1:18">
      <c r="A1031">
        <v>2214</v>
      </c>
      <c r="B1031" t="s">
        <v>3627</v>
      </c>
      <c r="C1031" s="1">
        <v>43984</v>
      </c>
      <c r="D1031">
        <v>87636074</v>
      </c>
      <c r="E1031">
        <v>100</v>
      </c>
      <c r="F1031">
        <v>1</v>
      </c>
      <c r="G1031" s="2">
        <v>98.59</v>
      </c>
      <c r="H1031" s="2">
        <v>98.59</v>
      </c>
      <c r="I1031" t="s">
        <v>3619</v>
      </c>
      <c r="J1031" t="s">
        <v>3662</v>
      </c>
      <c r="K1031" t="s">
        <v>3634</v>
      </c>
      <c r="L1031">
        <v>9.25</v>
      </c>
      <c r="M1031" t="s">
        <v>3622</v>
      </c>
      <c r="N1031" t="s">
        <v>3623</v>
      </c>
      <c r="O1031" t="s">
        <v>3624</v>
      </c>
      <c r="P1031">
        <v>4</v>
      </c>
      <c r="Q1031">
        <v>5</v>
      </c>
      <c r="R1031" s="2">
        <v>98.59</v>
      </c>
    </row>
    <row r="1032" spans="1:18">
      <c r="A1032">
        <v>1145</v>
      </c>
      <c r="B1032" t="s">
        <v>3618</v>
      </c>
      <c r="C1032" s="1">
        <v>43984</v>
      </c>
      <c r="D1032">
        <v>93488605</v>
      </c>
      <c r="E1032">
        <v>60</v>
      </c>
      <c r="F1032">
        <v>1</v>
      </c>
      <c r="G1032" s="2">
        <v>91.28</v>
      </c>
      <c r="H1032" s="2">
        <v>91.28</v>
      </c>
      <c r="I1032" t="s">
        <v>3625</v>
      </c>
      <c r="J1032" t="s">
        <v>3658</v>
      </c>
      <c r="K1032" t="s">
        <v>3621</v>
      </c>
      <c r="L1032">
        <v>3.02</v>
      </c>
      <c r="M1032" t="s">
        <v>3622</v>
      </c>
      <c r="N1032" t="s">
        <v>3623</v>
      </c>
      <c r="O1032" t="s">
        <v>3624</v>
      </c>
      <c r="P1032">
        <v>4</v>
      </c>
      <c r="Q1032">
        <v>5</v>
      </c>
      <c r="R1032" s="2">
        <v>0</v>
      </c>
    </row>
    <row r="1033" spans="1:18">
      <c r="A1033">
        <v>2641</v>
      </c>
      <c r="B1033" t="s">
        <v>3627</v>
      </c>
      <c r="C1033" s="1">
        <v>43985</v>
      </c>
      <c r="D1033">
        <v>73934880</v>
      </c>
      <c r="E1033">
        <v>61</v>
      </c>
      <c r="F1033">
        <v>1</v>
      </c>
      <c r="G1033" s="2">
        <v>70.34</v>
      </c>
      <c r="H1033" s="2">
        <v>70.34</v>
      </c>
      <c r="I1033" t="s">
        <v>3619</v>
      </c>
      <c r="J1033" t="s">
        <v>3654</v>
      </c>
      <c r="K1033" t="s">
        <v>3629</v>
      </c>
      <c r="L1033">
        <v>0.31</v>
      </c>
      <c r="M1033" t="s">
        <v>3622</v>
      </c>
      <c r="N1033" t="s">
        <v>3623</v>
      </c>
      <c r="O1033" t="s">
        <v>3624</v>
      </c>
      <c r="P1033">
        <v>3</v>
      </c>
      <c r="Q1033">
        <v>4</v>
      </c>
      <c r="R1033" s="2">
        <v>70.34</v>
      </c>
    </row>
    <row r="1034" spans="1:18">
      <c r="A1034">
        <v>9021</v>
      </c>
      <c r="B1034" t="s">
        <v>3627</v>
      </c>
      <c r="C1034" s="1">
        <v>43985</v>
      </c>
      <c r="D1034">
        <v>92996702</v>
      </c>
      <c r="E1034">
        <v>1</v>
      </c>
      <c r="F1034">
        <v>1</v>
      </c>
      <c r="G1034" s="2">
        <v>81.91</v>
      </c>
      <c r="H1034" s="2">
        <v>81.91</v>
      </c>
      <c r="I1034" t="s">
        <v>3619</v>
      </c>
      <c r="J1034" t="s">
        <v>3641</v>
      </c>
      <c r="K1034" t="s">
        <v>3621</v>
      </c>
      <c r="L1034">
        <v>2.91</v>
      </c>
      <c r="M1034" t="s">
        <v>3622</v>
      </c>
      <c r="N1034" t="s">
        <v>3623</v>
      </c>
      <c r="O1034" t="s">
        <v>3624</v>
      </c>
      <c r="P1034">
        <v>3</v>
      </c>
      <c r="Q1034">
        <v>5</v>
      </c>
      <c r="R1034" s="2">
        <v>81.91</v>
      </c>
    </row>
    <row r="1035" spans="1:18">
      <c r="A1035">
        <v>9034</v>
      </c>
      <c r="B1035" t="s">
        <v>3618</v>
      </c>
      <c r="C1035" s="1">
        <v>43986</v>
      </c>
      <c r="D1035">
        <v>46898050</v>
      </c>
      <c r="E1035">
        <v>56</v>
      </c>
      <c r="F1035">
        <v>2</v>
      </c>
      <c r="G1035" s="2">
        <v>87.34</v>
      </c>
      <c r="H1035" s="2">
        <v>174.68</v>
      </c>
      <c r="I1035" t="s">
        <v>3619</v>
      </c>
      <c r="J1035" t="s">
        <v>3667</v>
      </c>
      <c r="K1035" t="s">
        <v>3629</v>
      </c>
      <c r="L1035">
        <v>8.1</v>
      </c>
      <c r="M1035" t="s">
        <v>3631</v>
      </c>
      <c r="N1035" t="s">
        <v>3632</v>
      </c>
      <c r="O1035" t="s">
        <v>3624</v>
      </c>
      <c r="P1035">
        <v>5</v>
      </c>
      <c r="Q1035">
        <v>5</v>
      </c>
      <c r="R1035" s="2">
        <v>174.68</v>
      </c>
    </row>
    <row r="1036" spans="1:18">
      <c r="A1036">
        <v>5285</v>
      </c>
      <c r="B1036" t="s">
        <v>3627</v>
      </c>
      <c r="C1036" s="1">
        <v>43986</v>
      </c>
      <c r="D1036">
        <v>14845055</v>
      </c>
      <c r="E1036">
        <v>48</v>
      </c>
      <c r="F1036">
        <v>1</v>
      </c>
      <c r="G1036" s="2">
        <v>31.26</v>
      </c>
      <c r="H1036" s="2">
        <v>31.26</v>
      </c>
      <c r="I1036" t="s">
        <v>3619</v>
      </c>
      <c r="J1036" t="s">
        <v>3643</v>
      </c>
      <c r="K1036" t="s">
        <v>3634</v>
      </c>
      <c r="L1036">
        <v>6.8</v>
      </c>
      <c r="M1036" t="s">
        <v>3622</v>
      </c>
      <c r="N1036" t="s">
        <v>3626</v>
      </c>
      <c r="O1036" t="s">
        <v>3624</v>
      </c>
      <c r="P1036">
        <v>5</v>
      </c>
      <c r="Q1036">
        <v>4</v>
      </c>
      <c r="R1036" s="2">
        <v>31.26</v>
      </c>
    </row>
    <row r="1037" spans="1:18">
      <c r="A1037">
        <v>8554</v>
      </c>
      <c r="B1037" t="s">
        <v>3627</v>
      </c>
      <c r="C1037" s="1">
        <v>43987</v>
      </c>
      <c r="D1037">
        <v>44913687</v>
      </c>
      <c r="E1037">
        <v>3</v>
      </c>
      <c r="F1037">
        <v>3</v>
      </c>
      <c r="G1037" s="2">
        <v>97.19</v>
      </c>
      <c r="H1037" s="2">
        <v>291.57</v>
      </c>
      <c r="I1037" t="s">
        <v>3640</v>
      </c>
      <c r="J1037" t="s">
        <v>3633</v>
      </c>
      <c r="K1037" t="s">
        <v>3621</v>
      </c>
      <c r="L1037">
        <v>2.75</v>
      </c>
      <c r="M1037" t="s">
        <v>3622</v>
      </c>
      <c r="N1037" t="s">
        <v>3623</v>
      </c>
      <c r="O1037" t="s">
        <v>3624</v>
      </c>
      <c r="P1037">
        <v>4</v>
      </c>
      <c r="Q1037">
        <v>5</v>
      </c>
      <c r="R1037" s="2">
        <v>0</v>
      </c>
    </row>
    <row r="1038" spans="1:18">
      <c r="A1038">
        <v>3619</v>
      </c>
      <c r="B1038" t="s">
        <v>3627</v>
      </c>
      <c r="C1038" s="1">
        <v>43988</v>
      </c>
      <c r="D1038">
        <v>44208979</v>
      </c>
      <c r="E1038">
        <v>9</v>
      </c>
      <c r="F1038">
        <v>2</v>
      </c>
      <c r="G1038" s="2">
        <v>73.83</v>
      </c>
      <c r="H1038" s="2">
        <v>147.66</v>
      </c>
      <c r="I1038" t="s">
        <v>3619</v>
      </c>
      <c r="J1038" t="s">
        <v>3643</v>
      </c>
      <c r="K1038" t="s">
        <v>3634</v>
      </c>
      <c r="L1038">
        <v>7.89</v>
      </c>
      <c r="M1038" t="s">
        <v>3622</v>
      </c>
      <c r="N1038" t="s">
        <v>3623</v>
      </c>
      <c r="O1038" t="s">
        <v>3624</v>
      </c>
      <c r="P1038">
        <v>5</v>
      </c>
      <c r="Q1038">
        <v>5</v>
      </c>
      <c r="R1038" s="2">
        <v>147.66</v>
      </c>
    </row>
    <row r="1039" spans="1:18">
      <c r="A1039">
        <v>3612</v>
      </c>
      <c r="B1039" t="s">
        <v>3618</v>
      </c>
      <c r="C1039" s="1">
        <v>43988</v>
      </c>
      <c r="D1039">
        <v>22945684</v>
      </c>
      <c r="E1039">
        <v>9</v>
      </c>
      <c r="F1039">
        <v>1</v>
      </c>
      <c r="G1039" s="2">
        <v>73.83</v>
      </c>
      <c r="H1039" s="2">
        <v>73.83</v>
      </c>
      <c r="I1039" t="s">
        <v>3640</v>
      </c>
      <c r="J1039" t="s">
        <v>3648</v>
      </c>
      <c r="K1039" t="s">
        <v>3634</v>
      </c>
      <c r="L1039">
        <v>4.28</v>
      </c>
      <c r="M1039" t="s">
        <v>3622</v>
      </c>
      <c r="N1039" t="s">
        <v>3623</v>
      </c>
      <c r="O1039" t="s">
        <v>3624</v>
      </c>
      <c r="P1039">
        <v>3</v>
      </c>
      <c r="Q1039">
        <v>4</v>
      </c>
      <c r="R1039" s="2">
        <v>0</v>
      </c>
    </row>
    <row r="1040" spans="1:18">
      <c r="A1040">
        <v>1884</v>
      </c>
      <c r="B1040" t="s">
        <v>3627</v>
      </c>
      <c r="C1040" s="1">
        <v>43988</v>
      </c>
      <c r="D1040">
        <v>68653757</v>
      </c>
      <c r="E1040">
        <v>68</v>
      </c>
      <c r="F1040">
        <v>3</v>
      </c>
      <c r="G1040" s="2">
        <v>32.68</v>
      </c>
      <c r="H1040" s="2">
        <v>98.04</v>
      </c>
      <c r="I1040" t="s">
        <v>3625</v>
      </c>
      <c r="J1040" t="s">
        <v>3639</v>
      </c>
      <c r="K1040" t="s">
        <v>3634</v>
      </c>
      <c r="L1040">
        <v>1.92</v>
      </c>
      <c r="M1040" t="s">
        <v>3622</v>
      </c>
      <c r="N1040" t="s">
        <v>3626</v>
      </c>
      <c r="O1040" t="s">
        <v>3624</v>
      </c>
      <c r="P1040">
        <v>2</v>
      </c>
      <c r="Q1040">
        <v>5</v>
      </c>
      <c r="R1040" s="2">
        <v>0</v>
      </c>
    </row>
    <row r="1041" spans="1:18">
      <c r="A1041">
        <v>4154</v>
      </c>
      <c r="B1041" t="s">
        <v>3627</v>
      </c>
      <c r="C1041" s="1">
        <v>43989</v>
      </c>
      <c r="D1041">
        <v>85652841</v>
      </c>
      <c r="E1041">
        <v>93</v>
      </c>
      <c r="F1041">
        <v>3</v>
      </c>
      <c r="G1041" s="2">
        <v>67.459999999999994</v>
      </c>
      <c r="H1041" s="2">
        <v>202.38</v>
      </c>
      <c r="I1041" t="s">
        <v>3619</v>
      </c>
      <c r="J1041" t="s">
        <v>3641</v>
      </c>
      <c r="K1041" t="s">
        <v>3621</v>
      </c>
      <c r="L1041">
        <v>6.01</v>
      </c>
      <c r="M1041" t="s">
        <v>3631</v>
      </c>
      <c r="N1041" t="s">
        <v>3638</v>
      </c>
      <c r="O1041" t="s">
        <v>3624</v>
      </c>
      <c r="P1041">
        <v>5</v>
      </c>
      <c r="Q1041">
        <v>4</v>
      </c>
      <c r="R1041" s="2">
        <v>202.38</v>
      </c>
    </row>
    <row r="1042" spans="1:18">
      <c r="A1042">
        <v>1946</v>
      </c>
      <c r="B1042" t="s">
        <v>3627</v>
      </c>
      <c r="C1042" s="1">
        <v>43989</v>
      </c>
      <c r="D1042">
        <v>22253716</v>
      </c>
      <c r="E1042">
        <v>5</v>
      </c>
      <c r="F1042">
        <v>3</v>
      </c>
      <c r="G1042" s="2">
        <v>11.97</v>
      </c>
      <c r="H1042" s="2">
        <v>35.909999999999997</v>
      </c>
      <c r="I1042" t="s">
        <v>3625</v>
      </c>
      <c r="J1042" t="s">
        <v>3667</v>
      </c>
      <c r="K1042" t="s">
        <v>3634</v>
      </c>
      <c r="L1042">
        <v>3.79</v>
      </c>
      <c r="M1042" t="s">
        <v>3631</v>
      </c>
      <c r="N1042" t="s">
        <v>3638</v>
      </c>
      <c r="O1042" t="s">
        <v>3647</v>
      </c>
      <c r="P1042">
        <v>5</v>
      </c>
      <c r="Q1042">
        <v>5</v>
      </c>
      <c r="R1042" s="2">
        <v>0</v>
      </c>
    </row>
    <row r="1043" spans="1:18">
      <c r="A1043">
        <v>8638</v>
      </c>
      <c r="B1043" t="s">
        <v>3627</v>
      </c>
      <c r="C1043" s="1">
        <v>43990</v>
      </c>
      <c r="D1043">
        <v>64356157</v>
      </c>
      <c r="E1043">
        <v>12</v>
      </c>
      <c r="F1043">
        <v>2</v>
      </c>
      <c r="G1043" s="2">
        <v>86.11</v>
      </c>
      <c r="H1043" s="2">
        <v>172.22</v>
      </c>
      <c r="I1043" t="s">
        <v>3619</v>
      </c>
      <c r="J1043" t="s">
        <v>3656</v>
      </c>
      <c r="K1043" t="s">
        <v>3634</v>
      </c>
      <c r="L1043">
        <v>1.54</v>
      </c>
      <c r="M1043" t="s">
        <v>3622</v>
      </c>
      <c r="N1043" t="s">
        <v>3623</v>
      </c>
      <c r="O1043" t="s">
        <v>3624</v>
      </c>
      <c r="P1043">
        <v>5</v>
      </c>
      <c r="Q1043">
        <v>4</v>
      </c>
      <c r="R1043" s="2">
        <v>172.22</v>
      </c>
    </row>
    <row r="1044" spans="1:18">
      <c r="A1044">
        <v>6593</v>
      </c>
      <c r="B1044" t="s">
        <v>3627</v>
      </c>
      <c r="C1044" s="1">
        <v>43991</v>
      </c>
      <c r="D1044">
        <v>51971773</v>
      </c>
      <c r="E1044">
        <v>15</v>
      </c>
      <c r="F1044">
        <v>1</v>
      </c>
      <c r="G1044" s="2">
        <v>6.32</v>
      </c>
      <c r="H1044" s="2">
        <v>6.32</v>
      </c>
      <c r="I1044" t="s">
        <v>3619</v>
      </c>
      <c r="J1044" t="s">
        <v>3641</v>
      </c>
      <c r="K1044" t="s">
        <v>3634</v>
      </c>
      <c r="L1044">
        <v>8.3000000000000007</v>
      </c>
      <c r="M1044" t="s">
        <v>3622</v>
      </c>
      <c r="N1044" t="s">
        <v>3626</v>
      </c>
      <c r="O1044" t="s">
        <v>3624</v>
      </c>
      <c r="P1044">
        <v>5</v>
      </c>
      <c r="Q1044">
        <v>5</v>
      </c>
      <c r="R1044" s="2">
        <v>6.32</v>
      </c>
    </row>
    <row r="1045" spans="1:18">
      <c r="A1045">
        <v>4996</v>
      </c>
      <c r="B1045" t="s">
        <v>3627</v>
      </c>
      <c r="C1045" s="1">
        <v>43991</v>
      </c>
      <c r="D1045">
        <v>98529708</v>
      </c>
      <c r="E1045">
        <v>90</v>
      </c>
      <c r="F1045">
        <v>2</v>
      </c>
      <c r="G1045" s="2">
        <v>21.51</v>
      </c>
      <c r="H1045" s="2">
        <v>43.02</v>
      </c>
      <c r="I1045" t="s">
        <v>3625</v>
      </c>
      <c r="J1045" t="s">
        <v>3648</v>
      </c>
      <c r="K1045" t="s">
        <v>3634</v>
      </c>
      <c r="L1045">
        <v>0.89</v>
      </c>
      <c r="M1045" t="s">
        <v>3622</v>
      </c>
      <c r="N1045" t="s">
        <v>3623</v>
      </c>
      <c r="O1045" t="s">
        <v>3624</v>
      </c>
      <c r="P1045">
        <v>5</v>
      </c>
      <c r="Q1045">
        <v>5</v>
      </c>
      <c r="R1045" s="2">
        <v>0</v>
      </c>
    </row>
    <row r="1046" spans="1:18">
      <c r="A1046">
        <v>1201</v>
      </c>
      <c r="B1046" t="s">
        <v>3627</v>
      </c>
      <c r="C1046" s="1">
        <v>43991</v>
      </c>
      <c r="D1046">
        <v>95911383</v>
      </c>
      <c r="E1046">
        <v>74</v>
      </c>
      <c r="F1046">
        <v>2</v>
      </c>
      <c r="G1046" s="2">
        <v>33.51</v>
      </c>
      <c r="H1046" s="2">
        <v>67.02</v>
      </c>
      <c r="I1046" t="s">
        <v>3619</v>
      </c>
      <c r="J1046" t="s">
        <v>3630</v>
      </c>
      <c r="K1046" t="s">
        <v>3629</v>
      </c>
      <c r="L1046">
        <v>0.61</v>
      </c>
      <c r="M1046" t="s">
        <v>3622</v>
      </c>
      <c r="N1046" t="s">
        <v>3626</v>
      </c>
      <c r="O1046" t="s">
        <v>3624</v>
      </c>
      <c r="P1046">
        <v>3</v>
      </c>
      <c r="Q1046">
        <v>5</v>
      </c>
      <c r="R1046" s="2">
        <v>67.02</v>
      </c>
    </row>
    <row r="1047" spans="1:18">
      <c r="A1047">
        <v>5025</v>
      </c>
      <c r="B1047" t="s">
        <v>3627</v>
      </c>
      <c r="C1047" s="1">
        <v>43992</v>
      </c>
      <c r="D1047">
        <v>24223054</v>
      </c>
      <c r="E1047">
        <v>81</v>
      </c>
      <c r="F1047">
        <v>3</v>
      </c>
      <c r="G1047" s="2">
        <v>52.96</v>
      </c>
      <c r="H1047" s="2">
        <v>158.88</v>
      </c>
      <c r="I1047" t="s">
        <v>3619</v>
      </c>
      <c r="J1047" t="s">
        <v>3659</v>
      </c>
      <c r="K1047" t="s">
        <v>3634</v>
      </c>
      <c r="L1047">
        <v>5.58</v>
      </c>
      <c r="M1047" t="s">
        <v>3622</v>
      </c>
      <c r="N1047" t="s">
        <v>3626</v>
      </c>
      <c r="O1047" t="s">
        <v>3624</v>
      </c>
      <c r="P1047">
        <v>5</v>
      </c>
      <c r="Q1047">
        <v>4</v>
      </c>
      <c r="R1047" s="2">
        <v>158.88</v>
      </c>
    </row>
    <row r="1048" spans="1:18">
      <c r="A1048">
        <v>9217</v>
      </c>
      <c r="B1048" t="s">
        <v>3627</v>
      </c>
      <c r="C1048" s="1">
        <v>43993</v>
      </c>
      <c r="D1048">
        <v>93556463</v>
      </c>
      <c r="E1048">
        <v>59</v>
      </c>
      <c r="F1048">
        <v>1</v>
      </c>
      <c r="G1048" s="2">
        <v>79.569999999999993</v>
      </c>
      <c r="H1048" s="2">
        <v>79.569999999999993</v>
      </c>
      <c r="I1048" t="s">
        <v>3625</v>
      </c>
      <c r="J1048" t="s">
        <v>3648</v>
      </c>
      <c r="K1048" t="s">
        <v>3621</v>
      </c>
      <c r="L1048">
        <v>9.01</v>
      </c>
      <c r="M1048" t="s">
        <v>3622</v>
      </c>
      <c r="N1048" t="s">
        <v>3626</v>
      </c>
      <c r="O1048" t="s">
        <v>3646</v>
      </c>
      <c r="P1048">
        <v>5</v>
      </c>
      <c r="Q1048">
        <v>4</v>
      </c>
      <c r="R1048" s="2">
        <v>0</v>
      </c>
    </row>
    <row r="1049" spans="1:18">
      <c r="A1049">
        <v>8843</v>
      </c>
      <c r="B1049" t="s">
        <v>3627</v>
      </c>
      <c r="C1049" s="1">
        <v>43993</v>
      </c>
      <c r="D1049">
        <v>81673861</v>
      </c>
      <c r="E1049">
        <v>35</v>
      </c>
      <c r="F1049">
        <v>2</v>
      </c>
      <c r="G1049" s="2">
        <v>78.78</v>
      </c>
      <c r="H1049" s="2">
        <v>157.56</v>
      </c>
      <c r="I1049" t="s">
        <v>3619</v>
      </c>
      <c r="J1049" t="s">
        <v>3654</v>
      </c>
      <c r="K1049" t="s">
        <v>3634</v>
      </c>
      <c r="L1049">
        <v>1.87</v>
      </c>
      <c r="M1049" t="s">
        <v>3622</v>
      </c>
      <c r="N1049" t="s">
        <v>3623</v>
      </c>
      <c r="O1049" t="s">
        <v>3624</v>
      </c>
      <c r="P1049">
        <v>4</v>
      </c>
      <c r="Q1049">
        <v>5</v>
      </c>
      <c r="R1049" s="2">
        <v>157.56</v>
      </c>
    </row>
    <row r="1050" spans="1:18">
      <c r="A1050">
        <v>1259</v>
      </c>
      <c r="B1050" t="s">
        <v>3627</v>
      </c>
      <c r="C1050" s="1">
        <v>43993</v>
      </c>
      <c r="D1050">
        <v>37937918</v>
      </c>
      <c r="E1050">
        <v>15</v>
      </c>
      <c r="F1050">
        <v>1</v>
      </c>
      <c r="G1050" s="2">
        <v>6.32</v>
      </c>
      <c r="H1050" s="2">
        <v>6.32</v>
      </c>
      <c r="I1050" t="s">
        <v>3619</v>
      </c>
      <c r="J1050" t="s">
        <v>3628</v>
      </c>
      <c r="K1050" t="s">
        <v>3634</v>
      </c>
      <c r="L1050">
        <v>9.01</v>
      </c>
      <c r="M1050" t="s">
        <v>3631</v>
      </c>
      <c r="N1050" t="s">
        <v>3638</v>
      </c>
      <c r="O1050" t="s">
        <v>3647</v>
      </c>
      <c r="P1050">
        <v>4</v>
      </c>
      <c r="Q1050">
        <v>3</v>
      </c>
      <c r="R1050" s="2">
        <v>6.32</v>
      </c>
    </row>
    <row r="1051" spans="1:18">
      <c r="A1051">
        <v>2922</v>
      </c>
      <c r="B1051" t="s">
        <v>3627</v>
      </c>
      <c r="C1051" s="1">
        <v>43993</v>
      </c>
      <c r="D1051">
        <v>15959328</v>
      </c>
      <c r="E1051">
        <v>40</v>
      </c>
      <c r="F1051">
        <v>1</v>
      </c>
      <c r="G1051" s="2">
        <v>89.85</v>
      </c>
      <c r="H1051" s="2">
        <v>89.85</v>
      </c>
      <c r="I1051" t="s">
        <v>3645</v>
      </c>
      <c r="J1051" t="s">
        <v>3654</v>
      </c>
      <c r="K1051" t="s">
        <v>3621</v>
      </c>
      <c r="L1051">
        <v>0.22</v>
      </c>
      <c r="M1051" t="s">
        <v>3631</v>
      </c>
      <c r="N1051" t="s">
        <v>3632</v>
      </c>
      <c r="O1051" t="s">
        <v>3624</v>
      </c>
      <c r="P1051">
        <v>5</v>
      </c>
      <c r="Q1051">
        <v>5</v>
      </c>
      <c r="R1051" s="2">
        <v>0</v>
      </c>
    </row>
    <row r="1052" spans="1:18">
      <c r="A1052">
        <v>9283</v>
      </c>
      <c r="B1052" t="s">
        <v>3627</v>
      </c>
      <c r="C1052" s="1">
        <v>43994</v>
      </c>
      <c r="D1052">
        <v>34011964</v>
      </c>
      <c r="E1052">
        <v>26</v>
      </c>
      <c r="F1052">
        <v>1</v>
      </c>
      <c r="G1052" s="2">
        <v>34.43</v>
      </c>
      <c r="H1052" s="2">
        <v>34.43</v>
      </c>
      <c r="I1052" t="s">
        <v>3619</v>
      </c>
      <c r="J1052" t="s">
        <v>3639</v>
      </c>
      <c r="K1052" t="s">
        <v>3629</v>
      </c>
      <c r="L1052">
        <v>1.66</v>
      </c>
      <c r="M1052" t="s">
        <v>3622</v>
      </c>
      <c r="N1052" t="s">
        <v>3626</v>
      </c>
      <c r="O1052" t="s">
        <v>3646</v>
      </c>
      <c r="P1052">
        <v>4</v>
      </c>
      <c r="Q1052">
        <v>5</v>
      </c>
      <c r="R1052" s="2">
        <v>34.43</v>
      </c>
    </row>
    <row r="1053" spans="1:18">
      <c r="A1053">
        <v>3065</v>
      </c>
      <c r="B1053" t="s">
        <v>3627</v>
      </c>
      <c r="C1053" s="1">
        <v>43994</v>
      </c>
      <c r="D1053">
        <v>48182866</v>
      </c>
      <c r="E1053">
        <v>30</v>
      </c>
      <c r="F1053">
        <v>2</v>
      </c>
      <c r="G1053" s="2">
        <v>6.08</v>
      </c>
      <c r="H1053" s="2">
        <v>12.16</v>
      </c>
      <c r="I1053" t="s">
        <v>3640</v>
      </c>
      <c r="J1053" t="s">
        <v>3644</v>
      </c>
      <c r="K1053" t="s">
        <v>3621</v>
      </c>
      <c r="L1053">
        <v>2.91</v>
      </c>
      <c r="M1053" t="s">
        <v>3631</v>
      </c>
      <c r="N1053" t="s">
        <v>3638</v>
      </c>
      <c r="O1053" t="s">
        <v>3647</v>
      </c>
      <c r="P1053">
        <v>5</v>
      </c>
      <c r="Q1053">
        <v>4</v>
      </c>
      <c r="R1053" s="2">
        <v>0</v>
      </c>
    </row>
    <row r="1054" spans="1:18">
      <c r="A1054">
        <v>9363</v>
      </c>
      <c r="B1054" t="s">
        <v>3627</v>
      </c>
      <c r="C1054" s="1">
        <v>43995</v>
      </c>
      <c r="D1054">
        <v>98920094</v>
      </c>
      <c r="E1054">
        <v>13</v>
      </c>
      <c r="F1054">
        <v>3</v>
      </c>
      <c r="G1054" s="2">
        <v>41.29</v>
      </c>
      <c r="H1054" s="2">
        <v>123.87</v>
      </c>
      <c r="I1054" t="s">
        <v>3619</v>
      </c>
      <c r="J1054" t="s">
        <v>3658</v>
      </c>
      <c r="K1054" t="s">
        <v>3634</v>
      </c>
      <c r="L1054">
        <v>5.4</v>
      </c>
      <c r="M1054" t="s">
        <v>3622</v>
      </c>
      <c r="N1054" t="s">
        <v>3623</v>
      </c>
      <c r="O1054" t="s">
        <v>3624</v>
      </c>
      <c r="P1054">
        <v>4</v>
      </c>
      <c r="Q1054">
        <v>3</v>
      </c>
      <c r="R1054" s="2">
        <v>123.87</v>
      </c>
    </row>
    <row r="1055" spans="1:18">
      <c r="A1055">
        <v>5726</v>
      </c>
      <c r="B1055" t="s">
        <v>3618</v>
      </c>
      <c r="C1055" s="1">
        <v>43995</v>
      </c>
      <c r="D1055">
        <v>26925652</v>
      </c>
      <c r="E1055">
        <v>54</v>
      </c>
      <c r="F1055">
        <v>2</v>
      </c>
      <c r="G1055" s="2">
        <v>90.78</v>
      </c>
      <c r="H1055" s="2">
        <v>181.56</v>
      </c>
      <c r="I1055" t="s">
        <v>3645</v>
      </c>
      <c r="J1055" t="s">
        <v>3639</v>
      </c>
      <c r="K1055" t="s">
        <v>3621</v>
      </c>
      <c r="L1055">
        <v>9.23</v>
      </c>
      <c r="M1055" t="s">
        <v>3631</v>
      </c>
      <c r="N1055" t="s">
        <v>3638</v>
      </c>
      <c r="O1055" t="s">
        <v>3647</v>
      </c>
      <c r="P1055">
        <v>5</v>
      </c>
      <c r="Q1055">
        <v>5</v>
      </c>
      <c r="R1055" s="2">
        <v>0</v>
      </c>
    </row>
    <row r="1056" spans="1:18">
      <c r="A1056">
        <v>9453</v>
      </c>
      <c r="B1056" t="s">
        <v>3627</v>
      </c>
      <c r="C1056" s="1">
        <v>43995</v>
      </c>
      <c r="D1056">
        <v>86542088</v>
      </c>
      <c r="E1056">
        <v>100</v>
      </c>
      <c r="F1056">
        <v>1</v>
      </c>
      <c r="G1056" s="2">
        <v>98.59</v>
      </c>
      <c r="H1056" s="2">
        <v>98.59</v>
      </c>
      <c r="I1056" t="s">
        <v>3645</v>
      </c>
      <c r="J1056" t="s">
        <v>3656</v>
      </c>
      <c r="K1056" t="s">
        <v>3634</v>
      </c>
      <c r="L1056">
        <v>2.58</v>
      </c>
      <c r="M1056" t="s">
        <v>3631</v>
      </c>
      <c r="N1056" t="s">
        <v>3638</v>
      </c>
      <c r="O1056" t="s">
        <v>3647</v>
      </c>
      <c r="P1056">
        <v>5</v>
      </c>
      <c r="Q1056">
        <v>4</v>
      </c>
      <c r="R1056" s="2">
        <v>0</v>
      </c>
    </row>
    <row r="1057" spans="1:18">
      <c r="A1057">
        <v>2358</v>
      </c>
      <c r="B1057" t="s">
        <v>3627</v>
      </c>
      <c r="C1057" s="1">
        <v>43996</v>
      </c>
      <c r="D1057">
        <v>57735457</v>
      </c>
      <c r="E1057">
        <v>35</v>
      </c>
      <c r="F1057">
        <v>2</v>
      </c>
      <c r="G1057" s="2">
        <v>78.78</v>
      </c>
      <c r="H1057" s="2">
        <v>157.56</v>
      </c>
      <c r="I1057" t="s">
        <v>3645</v>
      </c>
      <c r="J1057" t="s">
        <v>3650</v>
      </c>
      <c r="K1057" t="s">
        <v>3634</v>
      </c>
      <c r="L1057">
        <v>6.34</v>
      </c>
      <c r="M1057" t="s">
        <v>3622</v>
      </c>
      <c r="N1057" t="s">
        <v>3623</v>
      </c>
      <c r="O1057" t="s">
        <v>3642</v>
      </c>
      <c r="P1057">
        <v>4</v>
      </c>
      <c r="Q1057">
        <v>4</v>
      </c>
      <c r="R1057" s="2">
        <v>0</v>
      </c>
    </row>
    <row r="1058" spans="1:18">
      <c r="A1058">
        <v>5930</v>
      </c>
      <c r="B1058" t="s">
        <v>3627</v>
      </c>
      <c r="C1058" s="1">
        <v>43996</v>
      </c>
      <c r="D1058">
        <v>62175128</v>
      </c>
      <c r="E1058">
        <v>57</v>
      </c>
      <c r="F1058">
        <v>2</v>
      </c>
      <c r="G1058" s="2">
        <v>13.08</v>
      </c>
      <c r="H1058" s="2">
        <v>26.16</v>
      </c>
      <c r="I1058" t="s">
        <v>3625</v>
      </c>
      <c r="J1058" t="s">
        <v>3637</v>
      </c>
      <c r="K1058" t="s">
        <v>3621</v>
      </c>
      <c r="L1058">
        <v>2.64</v>
      </c>
      <c r="M1058" t="s">
        <v>3622</v>
      </c>
      <c r="N1058" t="s">
        <v>3626</v>
      </c>
      <c r="O1058" t="s">
        <v>3624</v>
      </c>
      <c r="P1058">
        <v>5</v>
      </c>
      <c r="Q1058">
        <v>5</v>
      </c>
      <c r="R1058" s="2">
        <v>0</v>
      </c>
    </row>
    <row r="1059" spans="1:18">
      <c r="A1059">
        <v>3854</v>
      </c>
      <c r="B1059" t="s">
        <v>3618</v>
      </c>
      <c r="C1059" s="1">
        <v>43997</v>
      </c>
      <c r="D1059">
        <v>29080838</v>
      </c>
      <c r="E1059">
        <v>16</v>
      </c>
      <c r="F1059">
        <v>2</v>
      </c>
      <c r="G1059" s="2">
        <v>39.33</v>
      </c>
      <c r="H1059" s="2">
        <v>78.66</v>
      </c>
      <c r="I1059" t="s">
        <v>3619</v>
      </c>
      <c r="J1059" t="s">
        <v>3654</v>
      </c>
      <c r="K1059" t="s">
        <v>3634</v>
      </c>
      <c r="L1059">
        <v>2.9</v>
      </c>
      <c r="M1059" t="s">
        <v>3631</v>
      </c>
      <c r="N1059" t="s">
        <v>3638</v>
      </c>
      <c r="O1059" t="s">
        <v>3664</v>
      </c>
      <c r="P1059">
        <v>5</v>
      </c>
      <c r="Q1059">
        <v>4</v>
      </c>
      <c r="R1059" s="2">
        <v>78.66</v>
      </c>
    </row>
    <row r="1060" spans="1:18">
      <c r="A1060">
        <v>6979</v>
      </c>
      <c r="B1060" t="s">
        <v>3618</v>
      </c>
      <c r="C1060" s="1">
        <v>43998</v>
      </c>
      <c r="D1060">
        <v>77732308</v>
      </c>
      <c r="E1060">
        <v>56</v>
      </c>
      <c r="F1060">
        <v>3</v>
      </c>
      <c r="G1060" s="2">
        <v>87.34</v>
      </c>
      <c r="H1060" s="2">
        <v>262.02</v>
      </c>
      <c r="I1060" t="s">
        <v>3619</v>
      </c>
      <c r="J1060" t="s">
        <v>3628</v>
      </c>
      <c r="K1060" t="s">
        <v>3634</v>
      </c>
      <c r="L1060">
        <v>3.8</v>
      </c>
      <c r="M1060" t="s">
        <v>3631</v>
      </c>
      <c r="N1060" t="s">
        <v>3638</v>
      </c>
      <c r="O1060" t="s">
        <v>3647</v>
      </c>
      <c r="P1060">
        <v>2</v>
      </c>
      <c r="Q1060">
        <v>4</v>
      </c>
      <c r="R1060" s="2">
        <v>262.02</v>
      </c>
    </row>
    <row r="1061" spans="1:18">
      <c r="A1061">
        <v>4991</v>
      </c>
      <c r="B1061" t="s">
        <v>3627</v>
      </c>
      <c r="C1061" s="1">
        <v>43998</v>
      </c>
      <c r="D1061">
        <v>52794355</v>
      </c>
      <c r="E1061">
        <v>65</v>
      </c>
      <c r="F1061">
        <v>3</v>
      </c>
      <c r="G1061" s="2">
        <v>38.950000000000003</v>
      </c>
      <c r="H1061" s="2">
        <v>116.85</v>
      </c>
      <c r="I1061" t="s">
        <v>3619</v>
      </c>
      <c r="J1061" t="s">
        <v>3653</v>
      </c>
      <c r="K1061" t="s">
        <v>3629</v>
      </c>
      <c r="L1061">
        <v>1.2</v>
      </c>
      <c r="M1061" t="s">
        <v>3631</v>
      </c>
      <c r="N1061" t="s">
        <v>3632</v>
      </c>
      <c r="O1061" t="s">
        <v>3624</v>
      </c>
      <c r="P1061">
        <v>5</v>
      </c>
      <c r="Q1061">
        <v>4</v>
      </c>
      <c r="R1061" s="2">
        <v>116.85</v>
      </c>
    </row>
    <row r="1062" spans="1:18">
      <c r="A1062">
        <v>3911</v>
      </c>
      <c r="B1062" t="s">
        <v>3627</v>
      </c>
      <c r="C1062" s="1">
        <v>43998</v>
      </c>
      <c r="D1062">
        <v>90029272</v>
      </c>
      <c r="E1062">
        <v>40</v>
      </c>
      <c r="F1062">
        <v>1</v>
      </c>
      <c r="G1062" s="2">
        <v>89.85</v>
      </c>
      <c r="H1062" s="2">
        <v>89.85</v>
      </c>
      <c r="I1062" t="s">
        <v>3619</v>
      </c>
      <c r="J1062" t="s">
        <v>3650</v>
      </c>
      <c r="K1062" t="s">
        <v>3634</v>
      </c>
      <c r="L1062">
        <v>3.53</v>
      </c>
      <c r="M1062" t="s">
        <v>3622</v>
      </c>
      <c r="N1062" t="s">
        <v>3623</v>
      </c>
      <c r="O1062" t="s">
        <v>3642</v>
      </c>
      <c r="P1062">
        <v>4</v>
      </c>
      <c r="Q1062">
        <v>3</v>
      </c>
      <c r="R1062" s="2">
        <v>89.85</v>
      </c>
    </row>
    <row r="1063" spans="1:18">
      <c r="A1063">
        <v>4129</v>
      </c>
      <c r="B1063" t="s">
        <v>3627</v>
      </c>
      <c r="C1063" s="1">
        <v>43998</v>
      </c>
      <c r="D1063">
        <v>57491784</v>
      </c>
      <c r="E1063">
        <v>66</v>
      </c>
      <c r="F1063">
        <v>3</v>
      </c>
      <c r="G1063" s="2">
        <v>56.01</v>
      </c>
      <c r="H1063" s="2">
        <v>168.03</v>
      </c>
      <c r="I1063" t="s">
        <v>3645</v>
      </c>
      <c r="J1063" t="s">
        <v>3628</v>
      </c>
      <c r="K1063" t="s">
        <v>3621</v>
      </c>
      <c r="L1063">
        <v>4.3600000000000003</v>
      </c>
      <c r="M1063" t="s">
        <v>3622</v>
      </c>
      <c r="N1063" t="s">
        <v>3626</v>
      </c>
      <c r="O1063" t="s">
        <v>3624</v>
      </c>
      <c r="P1063">
        <v>3</v>
      </c>
      <c r="Q1063">
        <v>5</v>
      </c>
      <c r="R1063" s="2">
        <v>0</v>
      </c>
    </row>
    <row r="1064" spans="1:18">
      <c r="A1064">
        <v>2055</v>
      </c>
      <c r="B1064" t="s">
        <v>3618</v>
      </c>
      <c r="C1064" s="1">
        <v>43998</v>
      </c>
      <c r="D1064">
        <v>74993322</v>
      </c>
      <c r="E1064">
        <v>72</v>
      </c>
      <c r="F1064">
        <v>1</v>
      </c>
      <c r="G1064" s="2">
        <v>3.55</v>
      </c>
      <c r="H1064" s="2">
        <v>3.55</v>
      </c>
      <c r="I1064" t="s">
        <v>3619</v>
      </c>
      <c r="J1064" t="s">
        <v>3628</v>
      </c>
      <c r="K1064" t="s">
        <v>3634</v>
      </c>
      <c r="L1064">
        <v>1.1100000000000001</v>
      </c>
      <c r="M1064" t="s">
        <v>3631</v>
      </c>
      <c r="N1064" t="s">
        <v>3632</v>
      </c>
      <c r="O1064" t="s">
        <v>3624</v>
      </c>
      <c r="P1064">
        <v>4</v>
      </c>
      <c r="Q1064">
        <v>3</v>
      </c>
      <c r="R1064" s="2">
        <v>3.55</v>
      </c>
    </row>
    <row r="1065" spans="1:18">
      <c r="A1065">
        <v>9860</v>
      </c>
      <c r="B1065" t="s">
        <v>3627</v>
      </c>
      <c r="C1065" s="1">
        <v>43999</v>
      </c>
      <c r="D1065">
        <v>22290113</v>
      </c>
      <c r="E1065">
        <v>8</v>
      </c>
      <c r="F1065">
        <v>3</v>
      </c>
      <c r="G1065" s="2">
        <v>67.180000000000007</v>
      </c>
      <c r="H1065" s="2">
        <v>201.54</v>
      </c>
      <c r="I1065" t="s">
        <v>3619</v>
      </c>
      <c r="J1065" t="s">
        <v>3657</v>
      </c>
      <c r="K1065" t="s">
        <v>3634</v>
      </c>
      <c r="L1065">
        <v>9.1199999999999992</v>
      </c>
      <c r="M1065" t="s">
        <v>3622</v>
      </c>
      <c r="N1065" t="s">
        <v>3626</v>
      </c>
      <c r="O1065" t="s">
        <v>3624</v>
      </c>
      <c r="P1065">
        <v>4</v>
      </c>
      <c r="Q1065">
        <v>5</v>
      </c>
      <c r="R1065" s="2">
        <v>201.54</v>
      </c>
    </row>
    <row r="1066" spans="1:18">
      <c r="A1066">
        <v>2809</v>
      </c>
      <c r="B1066" t="s">
        <v>3618</v>
      </c>
      <c r="C1066" s="1">
        <v>43999</v>
      </c>
      <c r="D1066">
        <v>29182722</v>
      </c>
      <c r="E1066">
        <v>38</v>
      </c>
      <c r="F1066">
        <v>1</v>
      </c>
      <c r="G1066" s="2">
        <v>26.03</v>
      </c>
      <c r="H1066" s="2">
        <v>26.03</v>
      </c>
      <c r="I1066" t="s">
        <v>3619</v>
      </c>
      <c r="J1066" t="s">
        <v>3639</v>
      </c>
      <c r="K1066" t="s">
        <v>3634</v>
      </c>
      <c r="L1066">
        <v>3.67</v>
      </c>
      <c r="M1066" t="s">
        <v>3622</v>
      </c>
      <c r="N1066" t="s">
        <v>3626</v>
      </c>
      <c r="O1066" t="s">
        <v>3624</v>
      </c>
      <c r="P1066">
        <v>4</v>
      </c>
      <c r="Q1066">
        <v>5</v>
      </c>
      <c r="R1066" s="2">
        <v>26.03</v>
      </c>
    </row>
    <row r="1067" spans="1:18">
      <c r="A1067">
        <v>4083</v>
      </c>
      <c r="B1067" t="s">
        <v>3618</v>
      </c>
      <c r="C1067" s="1">
        <v>44000</v>
      </c>
      <c r="D1067">
        <v>94863308</v>
      </c>
      <c r="E1067">
        <v>42</v>
      </c>
      <c r="F1067">
        <v>2</v>
      </c>
      <c r="G1067" s="2">
        <v>74.77</v>
      </c>
      <c r="H1067" s="2">
        <v>149.54</v>
      </c>
      <c r="I1067" t="s">
        <v>3619</v>
      </c>
      <c r="J1067" t="s">
        <v>3654</v>
      </c>
      <c r="K1067" t="s">
        <v>3634</v>
      </c>
      <c r="L1067">
        <v>7.81</v>
      </c>
      <c r="M1067" t="s">
        <v>3631</v>
      </c>
      <c r="N1067" t="s">
        <v>3632</v>
      </c>
      <c r="O1067" t="s">
        <v>3624</v>
      </c>
      <c r="P1067">
        <v>4</v>
      </c>
      <c r="Q1067">
        <v>5</v>
      </c>
      <c r="R1067" s="2">
        <v>149.54</v>
      </c>
    </row>
    <row r="1068" spans="1:18">
      <c r="A1068">
        <v>4975</v>
      </c>
      <c r="B1068" t="s">
        <v>3627</v>
      </c>
      <c r="C1068" s="1">
        <v>44001</v>
      </c>
      <c r="D1068">
        <v>64944680</v>
      </c>
      <c r="E1068">
        <v>6</v>
      </c>
      <c r="F1068">
        <v>1</v>
      </c>
      <c r="G1068" s="2">
        <v>8.07</v>
      </c>
      <c r="H1068" s="2">
        <v>8.07</v>
      </c>
      <c r="I1068" t="s">
        <v>3619</v>
      </c>
      <c r="J1068" t="s">
        <v>3643</v>
      </c>
      <c r="K1068" t="s">
        <v>3621</v>
      </c>
      <c r="L1068">
        <v>6.85</v>
      </c>
      <c r="M1068" t="s">
        <v>3622</v>
      </c>
      <c r="N1068" t="s">
        <v>3626</v>
      </c>
      <c r="O1068" t="s">
        <v>3624</v>
      </c>
      <c r="P1068">
        <v>5</v>
      </c>
      <c r="Q1068">
        <v>3</v>
      </c>
      <c r="R1068" s="2">
        <v>8.07</v>
      </c>
    </row>
    <row r="1069" spans="1:18">
      <c r="A1069">
        <v>4556</v>
      </c>
      <c r="B1069" t="s">
        <v>3627</v>
      </c>
      <c r="C1069" s="1">
        <v>44002</v>
      </c>
      <c r="D1069">
        <v>14906948</v>
      </c>
      <c r="E1069">
        <v>99</v>
      </c>
      <c r="F1069">
        <v>3</v>
      </c>
      <c r="G1069" s="2">
        <v>36.83</v>
      </c>
      <c r="H1069" s="2">
        <v>110.49</v>
      </c>
      <c r="I1069" t="s">
        <v>3640</v>
      </c>
      <c r="J1069" t="s">
        <v>3628</v>
      </c>
      <c r="K1069" t="s">
        <v>3621</v>
      </c>
      <c r="L1069">
        <v>4.55</v>
      </c>
      <c r="M1069" t="s">
        <v>3622</v>
      </c>
      <c r="N1069" t="s">
        <v>3626</v>
      </c>
      <c r="O1069" t="s">
        <v>3624</v>
      </c>
      <c r="P1069">
        <v>5</v>
      </c>
      <c r="Q1069">
        <v>5</v>
      </c>
      <c r="R1069" s="2">
        <v>0</v>
      </c>
    </row>
    <row r="1070" spans="1:18">
      <c r="A1070">
        <v>3001</v>
      </c>
      <c r="B1070" t="s">
        <v>3618</v>
      </c>
      <c r="C1070" s="1">
        <v>44002</v>
      </c>
      <c r="D1070">
        <v>80467122</v>
      </c>
      <c r="E1070">
        <v>69</v>
      </c>
      <c r="F1070">
        <v>2</v>
      </c>
      <c r="G1070" s="2">
        <v>96.47</v>
      </c>
      <c r="H1070" s="2">
        <v>192.94</v>
      </c>
      <c r="I1070" t="s">
        <v>3619</v>
      </c>
      <c r="J1070" t="s">
        <v>3637</v>
      </c>
      <c r="K1070" t="s">
        <v>3634</v>
      </c>
      <c r="L1070">
        <v>6.34</v>
      </c>
      <c r="M1070" t="s">
        <v>3622</v>
      </c>
      <c r="N1070" t="s">
        <v>3626</v>
      </c>
      <c r="O1070" t="s">
        <v>3624</v>
      </c>
      <c r="P1070">
        <v>3</v>
      </c>
      <c r="Q1070">
        <v>4</v>
      </c>
      <c r="R1070" s="2">
        <v>192.94</v>
      </c>
    </row>
    <row r="1071" spans="1:18">
      <c r="A1071">
        <v>4805</v>
      </c>
      <c r="B1071" t="s">
        <v>3627</v>
      </c>
      <c r="C1071" s="1">
        <v>44003</v>
      </c>
      <c r="D1071">
        <v>24079095</v>
      </c>
      <c r="E1071">
        <v>1</v>
      </c>
      <c r="F1071">
        <v>1</v>
      </c>
      <c r="G1071" s="2">
        <v>81.91</v>
      </c>
      <c r="H1071" s="2">
        <v>81.91</v>
      </c>
      <c r="I1071" t="s">
        <v>3645</v>
      </c>
      <c r="J1071" t="s">
        <v>3633</v>
      </c>
      <c r="K1071" t="s">
        <v>3634</v>
      </c>
      <c r="L1071">
        <v>5.28</v>
      </c>
      <c r="M1071" t="s">
        <v>3622</v>
      </c>
      <c r="N1071" t="s">
        <v>3623</v>
      </c>
      <c r="O1071" t="s">
        <v>3642</v>
      </c>
      <c r="P1071">
        <v>4</v>
      </c>
      <c r="Q1071">
        <v>5</v>
      </c>
      <c r="R1071" s="2">
        <v>0</v>
      </c>
    </row>
    <row r="1072" spans="1:18">
      <c r="A1072">
        <v>3852</v>
      </c>
      <c r="B1072" t="s">
        <v>3618</v>
      </c>
      <c r="C1072" s="1">
        <v>44004</v>
      </c>
      <c r="D1072">
        <v>30275126</v>
      </c>
      <c r="E1072">
        <v>38</v>
      </c>
      <c r="F1072">
        <v>2</v>
      </c>
      <c r="G1072" s="2">
        <v>26.03</v>
      </c>
      <c r="H1072" s="2">
        <v>52.06</v>
      </c>
      <c r="I1072" t="s">
        <v>3619</v>
      </c>
      <c r="J1072" t="s">
        <v>3639</v>
      </c>
      <c r="K1072" t="s">
        <v>3634</v>
      </c>
      <c r="L1072">
        <v>5.37</v>
      </c>
      <c r="M1072" t="s">
        <v>3622</v>
      </c>
      <c r="N1072" t="s">
        <v>3626</v>
      </c>
      <c r="O1072" t="s">
        <v>3624</v>
      </c>
      <c r="P1072">
        <v>4</v>
      </c>
      <c r="Q1072">
        <v>5</v>
      </c>
      <c r="R1072" s="2">
        <v>52.06</v>
      </c>
    </row>
    <row r="1073" spans="1:18">
      <c r="A1073">
        <v>2008</v>
      </c>
      <c r="B1073" t="s">
        <v>3618</v>
      </c>
      <c r="C1073" s="1">
        <v>44004</v>
      </c>
      <c r="D1073">
        <v>13161036</v>
      </c>
      <c r="E1073">
        <v>89</v>
      </c>
      <c r="F1073">
        <v>2</v>
      </c>
      <c r="G1073" s="2">
        <v>37.61</v>
      </c>
      <c r="H1073" s="2">
        <v>75.22</v>
      </c>
      <c r="I1073" t="s">
        <v>3625</v>
      </c>
      <c r="J1073" t="s">
        <v>3655</v>
      </c>
      <c r="K1073" t="s">
        <v>3621</v>
      </c>
      <c r="L1073">
        <v>8.17</v>
      </c>
      <c r="M1073" t="s">
        <v>3622</v>
      </c>
      <c r="N1073" t="s">
        <v>3626</v>
      </c>
      <c r="O1073" t="s">
        <v>3624</v>
      </c>
      <c r="P1073">
        <v>3</v>
      </c>
      <c r="Q1073">
        <v>4</v>
      </c>
      <c r="R1073" s="2">
        <v>0</v>
      </c>
    </row>
    <row r="1074" spans="1:18">
      <c r="A1074">
        <v>2402</v>
      </c>
      <c r="B1074" t="s">
        <v>3618</v>
      </c>
      <c r="C1074" s="1">
        <v>44004</v>
      </c>
      <c r="D1074">
        <v>85058877</v>
      </c>
      <c r="E1074">
        <v>44</v>
      </c>
      <c r="F1074">
        <v>1</v>
      </c>
      <c r="G1074" s="2">
        <v>52.78</v>
      </c>
      <c r="H1074" s="2">
        <v>52.78</v>
      </c>
      <c r="I1074" t="s">
        <v>3625</v>
      </c>
      <c r="J1074" t="s">
        <v>3663</v>
      </c>
      <c r="K1074" t="s">
        <v>3634</v>
      </c>
      <c r="L1074">
        <v>1.18</v>
      </c>
      <c r="M1074" t="s">
        <v>3631</v>
      </c>
      <c r="N1074" t="s">
        <v>3638</v>
      </c>
      <c r="O1074" t="s">
        <v>3624</v>
      </c>
      <c r="P1074">
        <v>5</v>
      </c>
      <c r="Q1074">
        <v>3</v>
      </c>
      <c r="R1074" s="2">
        <v>0</v>
      </c>
    </row>
    <row r="1075" spans="1:18">
      <c r="A1075">
        <v>5370</v>
      </c>
      <c r="B1075" t="s">
        <v>3627</v>
      </c>
      <c r="C1075" s="1">
        <v>44005</v>
      </c>
      <c r="D1075">
        <v>75403070</v>
      </c>
      <c r="E1075">
        <v>91</v>
      </c>
      <c r="F1075">
        <v>1</v>
      </c>
      <c r="G1075" s="2">
        <v>67.48</v>
      </c>
      <c r="H1075" s="2">
        <v>67.48</v>
      </c>
      <c r="I1075" t="s">
        <v>3640</v>
      </c>
      <c r="J1075" t="s">
        <v>3643</v>
      </c>
      <c r="K1075" t="s">
        <v>3621</v>
      </c>
      <c r="L1075">
        <v>7.69</v>
      </c>
      <c r="M1075" t="s">
        <v>3622</v>
      </c>
      <c r="N1075" t="s">
        <v>3623</v>
      </c>
      <c r="O1075" t="s">
        <v>3624</v>
      </c>
      <c r="P1075">
        <v>5</v>
      </c>
      <c r="Q1075">
        <v>3</v>
      </c>
      <c r="R1075" s="2">
        <v>0</v>
      </c>
    </row>
    <row r="1076" spans="1:18">
      <c r="A1076">
        <v>2720</v>
      </c>
      <c r="B1076" t="s">
        <v>3627</v>
      </c>
      <c r="C1076" s="1">
        <v>44006</v>
      </c>
      <c r="D1076">
        <v>95296032</v>
      </c>
      <c r="E1076">
        <v>92</v>
      </c>
      <c r="F1076">
        <v>2</v>
      </c>
      <c r="G1076" s="2">
        <v>58.5</v>
      </c>
      <c r="H1076" s="2">
        <v>117</v>
      </c>
      <c r="I1076" t="s">
        <v>3619</v>
      </c>
      <c r="J1076" t="s">
        <v>3641</v>
      </c>
      <c r="K1076" t="s">
        <v>3629</v>
      </c>
      <c r="L1076">
        <v>6.49</v>
      </c>
      <c r="M1076" t="s">
        <v>3622</v>
      </c>
      <c r="N1076" t="s">
        <v>3623</v>
      </c>
      <c r="O1076" t="s">
        <v>3624</v>
      </c>
      <c r="P1076">
        <v>4</v>
      </c>
      <c r="Q1076">
        <v>5</v>
      </c>
      <c r="R1076" s="2">
        <v>117</v>
      </c>
    </row>
    <row r="1077" spans="1:18">
      <c r="A1077">
        <v>8653</v>
      </c>
      <c r="B1077" t="s">
        <v>3618</v>
      </c>
      <c r="C1077" s="1">
        <v>44007</v>
      </c>
      <c r="D1077">
        <v>16686491</v>
      </c>
      <c r="E1077">
        <v>89</v>
      </c>
      <c r="F1077">
        <v>3</v>
      </c>
      <c r="G1077" s="2">
        <v>37.61</v>
      </c>
      <c r="H1077" s="2">
        <v>112.83</v>
      </c>
      <c r="I1077" t="s">
        <v>3619</v>
      </c>
      <c r="J1077" t="s">
        <v>3637</v>
      </c>
      <c r="K1077" t="s">
        <v>3634</v>
      </c>
      <c r="L1077">
        <v>7.93</v>
      </c>
      <c r="M1077" t="s">
        <v>3631</v>
      </c>
      <c r="N1077" t="s">
        <v>3632</v>
      </c>
      <c r="O1077" t="s">
        <v>3647</v>
      </c>
      <c r="P1077">
        <v>5</v>
      </c>
      <c r="Q1077">
        <v>2</v>
      </c>
      <c r="R1077" s="2">
        <v>112.83</v>
      </c>
    </row>
    <row r="1078" spans="1:18">
      <c r="A1078">
        <v>8970</v>
      </c>
      <c r="B1078" t="s">
        <v>3627</v>
      </c>
      <c r="C1078" s="1">
        <v>44008</v>
      </c>
      <c r="D1078">
        <v>44216635</v>
      </c>
      <c r="E1078">
        <v>15</v>
      </c>
      <c r="F1078">
        <v>3</v>
      </c>
      <c r="G1078" s="2">
        <v>6.32</v>
      </c>
      <c r="H1078" s="2">
        <v>18.96</v>
      </c>
      <c r="I1078" t="s">
        <v>3619</v>
      </c>
      <c r="J1078" t="s">
        <v>3659</v>
      </c>
      <c r="K1078" t="s">
        <v>3634</v>
      </c>
      <c r="L1078">
        <v>8.2899999999999991</v>
      </c>
      <c r="M1078" t="s">
        <v>3631</v>
      </c>
      <c r="N1078" t="s">
        <v>3632</v>
      </c>
      <c r="O1078" t="s">
        <v>3624</v>
      </c>
      <c r="P1078">
        <v>5</v>
      </c>
      <c r="Q1078">
        <v>4</v>
      </c>
      <c r="R1078" s="2">
        <v>18.96</v>
      </c>
    </row>
    <row r="1079" spans="1:18">
      <c r="A1079">
        <v>6565</v>
      </c>
      <c r="B1079" t="s">
        <v>3627</v>
      </c>
      <c r="C1079" s="1">
        <v>44009</v>
      </c>
      <c r="D1079">
        <v>47951198</v>
      </c>
      <c r="E1079">
        <v>80</v>
      </c>
      <c r="F1079">
        <v>1</v>
      </c>
      <c r="G1079" s="2">
        <v>77.64</v>
      </c>
      <c r="H1079" s="2">
        <v>77.64</v>
      </c>
      <c r="I1079" t="s">
        <v>3619</v>
      </c>
      <c r="J1079" t="s">
        <v>3665</v>
      </c>
      <c r="K1079" t="s">
        <v>3621</v>
      </c>
      <c r="L1079">
        <v>1.9</v>
      </c>
      <c r="M1079" t="s">
        <v>3622</v>
      </c>
      <c r="N1079" t="s">
        <v>3623</v>
      </c>
      <c r="O1079" t="s">
        <v>3624</v>
      </c>
      <c r="P1079">
        <v>5</v>
      </c>
      <c r="Q1079">
        <v>5</v>
      </c>
      <c r="R1079" s="2">
        <v>77.64</v>
      </c>
    </row>
    <row r="1080" spans="1:18">
      <c r="A1080">
        <v>1149</v>
      </c>
      <c r="B1080" t="s">
        <v>3618</v>
      </c>
      <c r="C1080" s="1">
        <v>44009</v>
      </c>
      <c r="D1080">
        <v>73866590</v>
      </c>
      <c r="E1080">
        <v>84</v>
      </c>
      <c r="F1080">
        <v>3</v>
      </c>
      <c r="G1080" s="2">
        <v>32.880000000000003</v>
      </c>
      <c r="H1080" s="2">
        <v>98.64</v>
      </c>
      <c r="I1080" t="s">
        <v>3619</v>
      </c>
      <c r="J1080" t="s">
        <v>3637</v>
      </c>
      <c r="K1080" t="s">
        <v>3634</v>
      </c>
      <c r="L1080">
        <v>9.66</v>
      </c>
      <c r="M1080" t="s">
        <v>3622</v>
      </c>
      <c r="N1080" t="s">
        <v>3626</v>
      </c>
      <c r="O1080" t="s">
        <v>3646</v>
      </c>
      <c r="P1080">
        <v>5</v>
      </c>
      <c r="Q1080">
        <v>5</v>
      </c>
      <c r="R1080" s="2">
        <v>98.64</v>
      </c>
    </row>
    <row r="1081" spans="1:18">
      <c r="A1081">
        <v>8720</v>
      </c>
      <c r="B1081" t="s">
        <v>3627</v>
      </c>
      <c r="C1081" s="1">
        <v>44010</v>
      </c>
      <c r="D1081">
        <v>48511487</v>
      </c>
      <c r="E1081">
        <v>66</v>
      </c>
      <c r="F1081">
        <v>2</v>
      </c>
      <c r="G1081" s="2">
        <v>56.01</v>
      </c>
      <c r="H1081" s="2">
        <v>112.02</v>
      </c>
      <c r="I1081" t="s">
        <v>3645</v>
      </c>
      <c r="J1081" t="s">
        <v>3639</v>
      </c>
      <c r="K1081" t="s">
        <v>3621</v>
      </c>
      <c r="L1081">
        <v>2.0699999999999998</v>
      </c>
      <c r="M1081" t="s">
        <v>3622</v>
      </c>
      <c r="N1081" t="s">
        <v>3626</v>
      </c>
      <c r="O1081" t="s">
        <v>3624</v>
      </c>
      <c r="P1081">
        <v>5</v>
      </c>
      <c r="Q1081">
        <v>4</v>
      </c>
      <c r="R1081" s="2">
        <v>0</v>
      </c>
    </row>
    <row r="1082" spans="1:18">
      <c r="A1082">
        <v>6367</v>
      </c>
      <c r="B1082" t="s">
        <v>3618</v>
      </c>
      <c r="C1082" s="1">
        <v>44011</v>
      </c>
      <c r="D1082">
        <v>94711400</v>
      </c>
      <c r="E1082">
        <v>20</v>
      </c>
      <c r="F1082">
        <v>3</v>
      </c>
      <c r="G1082" s="2">
        <v>81.89</v>
      </c>
      <c r="H1082" s="2">
        <v>245.67</v>
      </c>
      <c r="I1082" t="s">
        <v>3619</v>
      </c>
      <c r="J1082" t="s">
        <v>3651</v>
      </c>
      <c r="K1082" t="s">
        <v>3634</v>
      </c>
      <c r="L1082">
        <v>9.2200000000000006</v>
      </c>
      <c r="M1082" t="s">
        <v>3631</v>
      </c>
      <c r="N1082" t="s">
        <v>3638</v>
      </c>
      <c r="O1082" t="s">
        <v>3647</v>
      </c>
      <c r="P1082">
        <v>5</v>
      </c>
      <c r="Q1082">
        <v>5</v>
      </c>
      <c r="R1082" s="2">
        <v>245.67</v>
      </c>
    </row>
    <row r="1083" spans="1:18">
      <c r="A1083">
        <v>4012</v>
      </c>
      <c r="B1083" t="s">
        <v>3627</v>
      </c>
      <c r="C1083" s="1">
        <v>44011</v>
      </c>
      <c r="D1083">
        <v>39354678</v>
      </c>
      <c r="E1083">
        <v>41</v>
      </c>
      <c r="F1083">
        <v>1</v>
      </c>
      <c r="G1083" s="2">
        <v>32.33</v>
      </c>
      <c r="H1083" s="2">
        <v>32.33</v>
      </c>
      <c r="I1083" t="s">
        <v>3619</v>
      </c>
      <c r="J1083" t="s">
        <v>3657</v>
      </c>
      <c r="K1083" t="s">
        <v>3634</v>
      </c>
      <c r="L1083">
        <v>6.6</v>
      </c>
      <c r="M1083" t="s">
        <v>3622</v>
      </c>
      <c r="N1083" t="s">
        <v>3623</v>
      </c>
      <c r="O1083" t="s">
        <v>3624</v>
      </c>
      <c r="P1083">
        <v>4</v>
      </c>
      <c r="Q1083">
        <v>5</v>
      </c>
      <c r="R1083" s="2">
        <v>32.33</v>
      </c>
    </row>
    <row r="1084" spans="1:18">
      <c r="A1084">
        <v>3526</v>
      </c>
      <c r="B1084" t="s">
        <v>3627</v>
      </c>
      <c r="C1084" s="1">
        <v>44012</v>
      </c>
      <c r="D1084">
        <v>46966434</v>
      </c>
      <c r="E1084">
        <v>51</v>
      </c>
      <c r="F1084">
        <v>3</v>
      </c>
      <c r="G1084" s="2">
        <v>50.59</v>
      </c>
      <c r="H1084" s="2">
        <v>151.77000000000001</v>
      </c>
      <c r="I1084" t="s">
        <v>3619</v>
      </c>
      <c r="J1084" t="s">
        <v>3654</v>
      </c>
      <c r="K1084" t="s">
        <v>3634</v>
      </c>
      <c r="L1084">
        <v>8.61</v>
      </c>
      <c r="M1084" t="s">
        <v>3622</v>
      </c>
      <c r="N1084" t="s">
        <v>3626</v>
      </c>
      <c r="O1084" t="s">
        <v>3624</v>
      </c>
      <c r="P1084">
        <v>3</v>
      </c>
      <c r="Q1084">
        <v>5</v>
      </c>
      <c r="R1084" s="2">
        <v>151.77000000000001</v>
      </c>
    </row>
    <row r="1085" spans="1:18">
      <c r="A1085">
        <v>2906</v>
      </c>
      <c r="B1085" t="s">
        <v>3627</v>
      </c>
      <c r="C1085" s="1">
        <v>44013</v>
      </c>
      <c r="D1085">
        <v>65457211</v>
      </c>
      <c r="E1085">
        <v>75</v>
      </c>
      <c r="F1085">
        <v>3</v>
      </c>
      <c r="G1085" s="2">
        <v>32.340000000000003</v>
      </c>
      <c r="H1085" s="2">
        <v>97.02</v>
      </c>
      <c r="I1085" t="s">
        <v>3619</v>
      </c>
      <c r="J1085" t="s">
        <v>3650</v>
      </c>
      <c r="K1085" t="s">
        <v>3621</v>
      </c>
      <c r="L1085">
        <v>3.03</v>
      </c>
      <c r="M1085" t="s">
        <v>3622</v>
      </c>
      <c r="N1085" t="s">
        <v>3626</v>
      </c>
      <c r="O1085" t="s">
        <v>3624</v>
      </c>
      <c r="P1085">
        <v>3</v>
      </c>
      <c r="Q1085">
        <v>4</v>
      </c>
      <c r="R1085" s="2">
        <v>97.02</v>
      </c>
    </row>
    <row r="1086" spans="1:18">
      <c r="A1086">
        <v>8896</v>
      </c>
      <c r="B1086" t="s">
        <v>3618</v>
      </c>
      <c r="C1086" s="1">
        <v>44014</v>
      </c>
      <c r="D1086">
        <v>81539559</v>
      </c>
      <c r="E1086">
        <v>36</v>
      </c>
      <c r="F1086">
        <v>1</v>
      </c>
      <c r="G1086" s="2">
        <v>48.16</v>
      </c>
      <c r="H1086" s="2">
        <v>48.16</v>
      </c>
      <c r="I1086" t="s">
        <v>3619</v>
      </c>
      <c r="J1086" t="s">
        <v>3637</v>
      </c>
      <c r="K1086" t="s">
        <v>3621</v>
      </c>
      <c r="L1086">
        <v>6.39</v>
      </c>
      <c r="M1086" t="s">
        <v>3622</v>
      </c>
      <c r="N1086" t="s">
        <v>3623</v>
      </c>
      <c r="O1086" t="s">
        <v>3624</v>
      </c>
      <c r="P1086">
        <v>1</v>
      </c>
      <c r="Q1086">
        <v>5</v>
      </c>
      <c r="R1086" s="2">
        <v>48.16</v>
      </c>
    </row>
    <row r="1087" spans="1:18">
      <c r="A1087">
        <v>7482</v>
      </c>
      <c r="B1087" t="s">
        <v>3627</v>
      </c>
      <c r="C1087" s="1">
        <v>44015</v>
      </c>
      <c r="D1087">
        <v>13635255</v>
      </c>
      <c r="E1087">
        <v>2</v>
      </c>
      <c r="F1087">
        <v>3</v>
      </c>
      <c r="G1087" s="2">
        <v>33.11</v>
      </c>
      <c r="H1087" s="2">
        <v>99.33</v>
      </c>
      <c r="I1087" t="s">
        <v>3619</v>
      </c>
      <c r="J1087" t="s">
        <v>3648</v>
      </c>
      <c r="K1087" t="s">
        <v>3629</v>
      </c>
      <c r="L1087">
        <v>5.59</v>
      </c>
      <c r="M1087" t="s">
        <v>3631</v>
      </c>
      <c r="N1087" t="s">
        <v>3632</v>
      </c>
      <c r="O1087" t="s">
        <v>3624</v>
      </c>
      <c r="P1087">
        <v>3</v>
      </c>
      <c r="Q1087">
        <v>4</v>
      </c>
      <c r="R1087" s="2">
        <v>99.33</v>
      </c>
    </row>
    <row r="1088" spans="1:18">
      <c r="A1088">
        <v>3625</v>
      </c>
      <c r="B1088" t="s">
        <v>3627</v>
      </c>
      <c r="C1088" s="1">
        <v>44015</v>
      </c>
      <c r="D1088">
        <v>18317559</v>
      </c>
      <c r="E1088">
        <v>99</v>
      </c>
      <c r="F1088">
        <v>2</v>
      </c>
      <c r="G1088" s="2">
        <v>36.83</v>
      </c>
      <c r="H1088" s="2">
        <v>73.66</v>
      </c>
      <c r="I1088" t="s">
        <v>3625</v>
      </c>
      <c r="J1088" t="s">
        <v>3655</v>
      </c>
      <c r="K1088" t="s">
        <v>3634</v>
      </c>
      <c r="L1088">
        <v>2.52</v>
      </c>
      <c r="M1088" t="s">
        <v>3631</v>
      </c>
      <c r="N1088" t="s">
        <v>3632</v>
      </c>
      <c r="O1088" t="s">
        <v>3624</v>
      </c>
      <c r="P1088">
        <v>4</v>
      </c>
      <c r="Q1088">
        <v>4</v>
      </c>
      <c r="R1088" s="2">
        <v>0</v>
      </c>
    </row>
    <row r="1089" spans="1:18">
      <c r="A1089">
        <v>9284</v>
      </c>
      <c r="B1089" t="s">
        <v>3618</v>
      </c>
      <c r="C1089" s="1">
        <v>44015</v>
      </c>
      <c r="D1089">
        <v>98647292</v>
      </c>
      <c r="E1089">
        <v>18</v>
      </c>
      <c r="F1089">
        <v>3</v>
      </c>
      <c r="G1089" s="2">
        <v>1.97</v>
      </c>
      <c r="H1089" s="2">
        <v>5.91</v>
      </c>
      <c r="I1089" t="s">
        <v>3640</v>
      </c>
      <c r="J1089" t="s">
        <v>3663</v>
      </c>
      <c r="K1089" t="s">
        <v>3621</v>
      </c>
      <c r="L1089">
        <v>1.23</v>
      </c>
      <c r="M1089" t="s">
        <v>3631</v>
      </c>
      <c r="N1089" t="s">
        <v>3632</v>
      </c>
      <c r="O1089" t="s">
        <v>3624</v>
      </c>
      <c r="P1089">
        <v>4</v>
      </c>
      <c r="Q1089">
        <v>5</v>
      </c>
      <c r="R1089" s="2">
        <v>0</v>
      </c>
    </row>
    <row r="1090" spans="1:18">
      <c r="A1090">
        <v>9282</v>
      </c>
      <c r="B1090" t="s">
        <v>3627</v>
      </c>
      <c r="C1090" s="1">
        <v>44015</v>
      </c>
      <c r="D1090">
        <v>84878232</v>
      </c>
      <c r="E1090">
        <v>94</v>
      </c>
      <c r="F1090">
        <v>1</v>
      </c>
      <c r="G1090" s="2">
        <v>17.63</v>
      </c>
      <c r="H1090" s="2">
        <v>17.63</v>
      </c>
      <c r="I1090" t="s">
        <v>3619</v>
      </c>
      <c r="J1090" t="s">
        <v>3637</v>
      </c>
      <c r="K1090" t="s">
        <v>3621</v>
      </c>
      <c r="L1090">
        <v>8.8800000000000008</v>
      </c>
      <c r="M1090" t="s">
        <v>3622</v>
      </c>
      <c r="N1090" t="s">
        <v>3626</v>
      </c>
      <c r="O1090" t="s">
        <v>3624</v>
      </c>
      <c r="P1090">
        <v>3</v>
      </c>
      <c r="Q1090">
        <v>3</v>
      </c>
      <c r="R1090" s="2">
        <v>17.63</v>
      </c>
    </row>
    <row r="1091" spans="1:18">
      <c r="A1091">
        <v>2023</v>
      </c>
      <c r="B1091" t="s">
        <v>3627</v>
      </c>
      <c r="C1091" s="1">
        <v>44016</v>
      </c>
      <c r="D1091">
        <v>17016278</v>
      </c>
      <c r="E1091">
        <v>30</v>
      </c>
      <c r="F1091">
        <v>2</v>
      </c>
      <c r="G1091" s="2">
        <v>6.08</v>
      </c>
      <c r="H1091" s="2">
        <v>12.16</v>
      </c>
      <c r="I1091" t="s">
        <v>3619</v>
      </c>
      <c r="J1091" t="s">
        <v>3644</v>
      </c>
      <c r="K1091" t="s">
        <v>3634</v>
      </c>
      <c r="L1091">
        <v>7.25</v>
      </c>
      <c r="M1091" t="s">
        <v>3622</v>
      </c>
      <c r="N1091" t="s">
        <v>3626</v>
      </c>
      <c r="O1091" t="s">
        <v>3624</v>
      </c>
      <c r="P1091">
        <v>4</v>
      </c>
      <c r="Q1091">
        <v>5</v>
      </c>
      <c r="R1091" s="2">
        <v>12.16</v>
      </c>
    </row>
    <row r="1092" spans="1:18">
      <c r="A1092">
        <v>6005</v>
      </c>
      <c r="B1092" t="s">
        <v>3627</v>
      </c>
      <c r="C1092" s="1">
        <v>44017</v>
      </c>
      <c r="D1092">
        <v>90330935</v>
      </c>
      <c r="E1092">
        <v>91</v>
      </c>
      <c r="F1092">
        <v>1</v>
      </c>
      <c r="G1092" s="2">
        <v>67.48</v>
      </c>
      <c r="H1092" s="2">
        <v>67.48</v>
      </c>
      <c r="I1092" t="s">
        <v>3619</v>
      </c>
      <c r="J1092" t="s">
        <v>3655</v>
      </c>
      <c r="K1092" t="s">
        <v>3634</v>
      </c>
      <c r="L1092">
        <v>8.89</v>
      </c>
      <c r="M1092" t="s">
        <v>3622</v>
      </c>
      <c r="N1092" t="s">
        <v>3623</v>
      </c>
      <c r="O1092" t="s">
        <v>3624</v>
      </c>
      <c r="P1092">
        <v>5</v>
      </c>
      <c r="Q1092">
        <v>4</v>
      </c>
      <c r="R1092" s="2">
        <v>67.48</v>
      </c>
    </row>
    <row r="1093" spans="1:18">
      <c r="A1093">
        <v>5928</v>
      </c>
      <c r="B1093" t="s">
        <v>3627</v>
      </c>
      <c r="C1093" s="1">
        <v>44018</v>
      </c>
      <c r="D1093">
        <v>57382625</v>
      </c>
      <c r="E1093">
        <v>30</v>
      </c>
      <c r="F1093">
        <v>3</v>
      </c>
      <c r="G1093" s="2">
        <v>6.08</v>
      </c>
      <c r="H1093" s="2">
        <v>18.239999999999998</v>
      </c>
      <c r="I1093" t="s">
        <v>3619</v>
      </c>
      <c r="J1093" t="s">
        <v>3655</v>
      </c>
      <c r="K1093" t="s">
        <v>3621</v>
      </c>
      <c r="L1093">
        <v>4.62</v>
      </c>
      <c r="M1093" t="s">
        <v>3631</v>
      </c>
      <c r="N1093" t="s">
        <v>3638</v>
      </c>
      <c r="O1093" t="s">
        <v>3647</v>
      </c>
      <c r="P1093">
        <v>3</v>
      </c>
      <c r="Q1093">
        <v>3</v>
      </c>
      <c r="R1093" s="2">
        <v>18.239999999999998</v>
      </c>
    </row>
    <row r="1094" spans="1:18">
      <c r="A1094">
        <v>7913</v>
      </c>
      <c r="B1094" t="s">
        <v>3627</v>
      </c>
      <c r="C1094" s="1">
        <v>44018</v>
      </c>
      <c r="D1094">
        <v>38844229</v>
      </c>
      <c r="E1094">
        <v>78</v>
      </c>
      <c r="F1094">
        <v>1</v>
      </c>
      <c r="G1094" s="2">
        <v>19.66</v>
      </c>
      <c r="H1094" s="2">
        <v>19.66</v>
      </c>
      <c r="I1094" t="s">
        <v>3619</v>
      </c>
      <c r="J1094" t="s">
        <v>3654</v>
      </c>
      <c r="K1094" t="s">
        <v>3629</v>
      </c>
      <c r="L1094">
        <v>6.98</v>
      </c>
      <c r="M1094" t="s">
        <v>3622</v>
      </c>
      <c r="N1094" t="s">
        <v>3626</v>
      </c>
      <c r="O1094" t="s">
        <v>3624</v>
      </c>
      <c r="P1094">
        <v>4</v>
      </c>
      <c r="Q1094">
        <v>5</v>
      </c>
      <c r="R1094" s="2">
        <v>19.66</v>
      </c>
    </row>
    <row r="1095" spans="1:18">
      <c r="A1095">
        <v>6790</v>
      </c>
      <c r="B1095" t="s">
        <v>3618</v>
      </c>
      <c r="C1095" s="1">
        <v>44019</v>
      </c>
      <c r="D1095">
        <v>11560210</v>
      </c>
      <c r="E1095">
        <v>24</v>
      </c>
      <c r="F1095">
        <v>2</v>
      </c>
      <c r="G1095" s="2">
        <v>99.58</v>
      </c>
      <c r="H1095" s="2">
        <v>199.16</v>
      </c>
      <c r="I1095" t="s">
        <v>3625</v>
      </c>
      <c r="J1095" t="s">
        <v>3648</v>
      </c>
      <c r="K1095" t="s">
        <v>3634</v>
      </c>
      <c r="L1095">
        <v>0.09</v>
      </c>
      <c r="M1095" t="s">
        <v>3622</v>
      </c>
      <c r="N1095" t="s">
        <v>3623</v>
      </c>
      <c r="O1095" t="s">
        <v>3624</v>
      </c>
      <c r="P1095">
        <v>5</v>
      </c>
      <c r="Q1095">
        <v>4</v>
      </c>
      <c r="R1095" s="2">
        <v>0</v>
      </c>
    </row>
    <row r="1096" spans="1:18">
      <c r="A1096">
        <v>7574</v>
      </c>
      <c r="B1096" t="s">
        <v>3627</v>
      </c>
      <c r="C1096" s="1">
        <v>44020</v>
      </c>
      <c r="D1096">
        <v>16927737</v>
      </c>
      <c r="E1096">
        <v>22</v>
      </c>
      <c r="F1096">
        <v>2</v>
      </c>
      <c r="G1096" s="2">
        <v>41.48</v>
      </c>
      <c r="H1096" s="2">
        <v>82.96</v>
      </c>
      <c r="I1096" t="s">
        <v>3645</v>
      </c>
      <c r="J1096" t="s">
        <v>3648</v>
      </c>
      <c r="K1096" t="s">
        <v>3634</v>
      </c>
      <c r="L1096">
        <v>8.91</v>
      </c>
      <c r="M1096" t="s">
        <v>3622</v>
      </c>
      <c r="N1096" t="s">
        <v>3626</v>
      </c>
      <c r="O1096" t="s">
        <v>3624</v>
      </c>
      <c r="P1096">
        <v>3</v>
      </c>
      <c r="Q1096">
        <v>5</v>
      </c>
      <c r="R1096" s="2">
        <v>0</v>
      </c>
    </row>
    <row r="1097" spans="1:18">
      <c r="A1097">
        <v>4527</v>
      </c>
      <c r="B1097" t="s">
        <v>3618</v>
      </c>
      <c r="C1097" s="1">
        <v>44020</v>
      </c>
      <c r="D1097">
        <v>25359427</v>
      </c>
      <c r="E1097">
        <v>86</v>
      </c>
      <c r="F1097">
        <v>1</v>
      </c>
      <c r="G1097" s="2">
        <v>93.47</v>
      </c>
      <c r="H1097" s="2">
        <v>93.47</v>
      </c>
      <c r="I1097" t="s">
        <v>3619</v>
      </c>
      <c r="J1097" t="s">
        <v>3633</v>
      </c>
      <c r="K1097" t="s">
        <v>3621</v>
      </c>
      <c r="L1097">
        <v>6.06</v>
      </c>
      <c r="M1097" t="s">
        <v>3622</v>
      </c>
      <c r="N1097" t="s">
        <v>3623</v>
      </c>
      <c r="O1097" t="s">
        <v>3624</v>
      </c>
      <c r="P1097">
        <v>5</v>
      </c>
      <c r="Q1097">
        <v>5</v>
      </c>
      <c r="R1097" s="2">
        <v>93.47</v>
      </c>
    </row>
    <row r="1098" spans="1:18">
      <c r="A1098">
        <v>9400</v>
      </c>
      <c r="B1098" t="s">
        <v>3618</v>
      </c>
      <c r="C1098" s="1">
        <v>44020</v>
      </c>
      <c r="D1098">
        <v>66751254</v>
      </c>
      <c r="E1098">
        <v>94</v>
      </c>
      <c r="F1098">
        <v>1</v>
      </c>
      <c r="G1098" s="2">
        <v>17.63</v>
      </c>
      <c r="H1098" s="2">
        <v>17.63</v>
      </c>
      <c r="I1098" t="s">
        <v>3645</v>
      </c>
      <c r="J1098" t="s">
        <v>3656</v>
      </c>
      <c r="K1098" t="s">
        <v>3634</v>
      </c>
      <c r="L1098">
        <v>2.99</v>
      </c>
      <c r="M1098" t="s">
        <v>3622</v>
      </c>
      <c r="N1098" t="s">
        <v>3626</v>
      </c>
      <c r="O1098" t="s">
        <v>3624</v>
      </c>
      <c r="P1098">
        <v>4</v>
      </c>
      <c r="Q1098">
        <v>4</v>
      </c>
      <c r="R1098" s="2">
        <v>0</v>
      </c>
    </row>
    <row r="1099" spans="1:18">
      <c r="A1099">
        <v>6334</v>
      </c>
      <c r="B1099" t="s">
        <v>3627</v>
      </c>
      <c r="C1099" s="1">
        <v>44020</v>
      </c>
      <c r="D1099">
        <v>31825201</v>
      </c>
      <c r="E1099">
        <v>84</v>
      </c>
      <c r="F1099">
        <v>2</v>
      </c>
      <c r="G1099" s="2">
        <v>32.880000000000003</v>
      </c>
      <c r="H1099" s="2">
        <v>65.760000000000005</v>
      </c>
      <c r="I1099" t="s">
        <v>3619</v>
      </c>
      <c r="J1099" t="s">
        <v>3637</v>
      </c>
      <c r="K1099" t="s">
        <v>3634</v>
      </c>
      <c r="L1099">
        <v>6.67</v>
      </c>
      <c r="M1099" t="s">
        <v>3622</v>
      </c>
      <c r="N1099" t="s">
        <v>3623</v>
      </c>
      <c r="O1099" t="s">
        <v>3624</v>
      </c>
      <c r="P1099">
        <v>4</v>
      </c>
      <c r="Q1099">
        <v>5</v>
      </c>
      <c r="R1099" s="2">
        <v>65.760000000000005</v>
      </c>
    </row>
    <row r="1100" spans="1:18">
      <c r="A1100">
        <v>6201</v>
      </c>
      <c r="B1100" t="s">
        <v>3618</v>
      </c>
      <c r="C1100" s="1">
        <v>44021</v>
      </c>
      <c r="D1100">
        <v>72944505</v>
      </c>
      <c r="E1100">
        <v>33</v>
      </c>
      <c r="F1100">
        <v>3</v>
      </c>
      <c r="G1100" s="2">
        <v>28.56</v>
      </c>
      <c r="H1100" s="2">
        <v>85.68</v>
      </c>
      <c r="I1100" t="s">
        <v>3619</v>
      </c>
      <c r="J1100" t="s">
        <v>3648</v>
      </c>
      <c r="K1100" t="s">
        <v>3629</v>
      </c>
      <c r="L1100">
        <v>9.94</v>
      </c>
      <c r="M1100" t="s">
        <v>3622</v>
      </c>
      <c r="N1100" t="s">
        <v>3623</v>
      </c>
      <c r="O1100" t="s">
        <v>3624</v>
      </c>
      <c r="P1100">
        <v>3</v>
      </c>
      <c r="Q1100">
        <v>3</v>
      </c>
      <c r="R1100" s="2">
        <v>85.68</v>
      </c>
    </row>
    <row r="1101" spans="1:18">
      <c r="A1101">
        <v>8403</v>
      </c>
      <c r="B1101" t="s">
        <v>3627</v>
      </c>
      <c r="C1101" s="1">
        <v>44022</v>
      </c>
      <c r="D1101">
        <v>21304935</v>
      </c>
      <c r="E1101">
        <v>40</v>
      </c>
      <c r="F1101">
        <v>2</v>
      </c>
      <c r="G1101" s="2">
        <v>89.85</v>
      </c>
      <c r="H1101" s="2">
        <v>179.7</v>
      </c>
      <c r="I1101" t="s">
        <v>3619</v>
      </c>
      <c r="J1101" t="s">
        <v>3658</v>
      </c>
      <c r="K1101" t="s">
        <v>3629</v>
      </c>
      <c r="L1101">
        <v>4.2</v>
      </c>
      <c r="M1101" t="s">
        <v>3631</v>
      </c>
      <c r="N1101" t="s">
        <v>3638</v>
      </c>
      <c r="O1101" t="s">
        <v>3647</v>
      </c>
      <c r="P1101">
        <v>4</v>
      </c>
      <c r="Q1101">
        <v>5</v>
      </c>
      <c r="R1101" s="2">
        <v>179.7</v>
      </c>
    </row>
    <row r="1102" spans="1:18">
      <c r="A1102">
        <v>1729</v>
      </c>
      <c r="B1102" t="s">
        <v>3627</v>
      </c>
      <c r="C1102" s="1">
        <v>44022</v>
      </c>
      <c r="D1102">
        <v>12178046</v>
      </c>
      <c r="E1102">
        <v>29</v>
      </c>
      <c r="F1102">
        <v>3</v>
      </c>
      <c r="G1102" s="2">
        <v>1.91</v>
      </c>
      <c r="H1102" s="2">
        <v>5.73</v>
      </c>
      <c r="I1102" t="s">
        <v>3619</v>
      </c>
      <c r="J1102" t="s">
        <v>3658</v>
      </c>
      <c r="K1102" t="s">
        <v>3634</v>
      </c>
      <c r="L1102">
        <v>0.76</v>
      </c>
      <c r="M1102" t="s">
        <v>3622</v>
      </c>
      <c r="N1102" t="s">
        <v>3626</v>
      </c>
      <c r="O1102" t="s">
        <v>3624</v>
      </c>
      <c r="P1102">
        <v>4</v>
      </c>
      <c r="Q1102">
        <v>5</v>
      </c>
      <c r="R1102" s="2">
        <v>5.73</v>
      </c>
    </row>
    <row r="1103" spans="1:18">
      <c r="A1103">
        <v>9028</v>
      </c>
      <c r="B1103" t="s">
        <v>3627</v>
      </c>
      <c r="C1103" s="1">
        <v>44023</v>
      </c>
      <c r="D1103">
        <v>45343980</v>
      </c>
      <c r="E1103">
        <v>14</v>
      </c>
      <c r="F1103">
        <v>2</v>
      </c>
      <c r="G1103" s="2">
        <v>89.76</v>
      </c>
      <c r="H1103" s="2">
        <v>179.52</v>
      </c>
      <c r="I1103" t="s">
        <v>3619</v>
      </c>
      <c r="J1103" t="s">
        <v>3637</v>
      </c>
      <c r="K1103" t="s">
        <v>3629</v>
      </c>
      <c r="L1103">
        <v>5.13</v>
      </c>
      <c r="M1103" t="s">
        <v>3622</v>
      </c>
      <c r="N1103" t="s">
        <v>3626</v>
      </c>
      <c r="O1103" t="s">
        <v>3624</v>
      </c>
      <c r="P1103">
        <v>5</v>
      </c>
      <c r="Q1103">
        <v>5</v>
      </c>
      <c r="R1103" s="2">
        <v>179.52</v>
      </c>
    </row>
    <row r="1104" spans="1:18">
      <c r="A1104">
        <v>5217</v>
      </c>
      <c r="B1104" t="s">
        <v>3627</v>
      </c>
      <c r="C1104" s="1">
        <v>44024</v>
      </c>
      <c r="D1104">
        <v>37513307</v>
      </c>
      <c r="E1104">
        <v>19</v>
      </c>
      <c r="F1104">
        <v>3</v>
      </c>
      <c r="G1104" s="2">
        <v>13.2</v>
      </c>
      <c r="H1104" s="2">
        <v>39.6</v>
      </c>
      <c r="I1104" t="s">
        <v>3619</v>
      </c>
      <c r="J1104" t="s">
        <v>3663</v>
      </c>
      <c r="K1104" t="s">
        <v>3621</v>
      </c>
      <c r="L1104">
        <v>8.26</v>
      </c>
      <c r="M1104" t="s">
        <v>3631</v>
      </c>
      <c r="N1104" t="s">
        <v>3632</v>
      </c>
      <c r="O1104" t="s">
        <v>3624</v>
      </c>
      <c r="P1104">
        <v>5</v>
      </c>
      <c r="Q1104">
        <v>2</v>
      </c>
      <c r="R1104" s="2">
        <v>39.6</v>
      </c>
    </row>
    <row r="1105" spans="1:18">
      <c r="A1105">
        <v>9345</v>
      </c>
      <c r="B1105" t="s">
        <v>3627</v>
      </c>
      <c r="C1105" s="1">
        <v>44025</v>
      </c>
      <c r="D1105">
        <v>48278772</v>
      </c>
      <c r="E1105">
        <v>77</v>
      </c>
      <c r="F1105">
        <v>2</v>
      </c>
      <c r="G1105" s="2">
        <v>20.399999999999999</v>
      </c>
      <c r="H1105" s="2">
        <v>40.799999999999997</v>
      </c>
      <c r="I1105" t="s">
        <v>3625</v>
      </c>
      <c r="J1105" t="s">
        <v>3658</v>
      </c>
      <c r="K1105" t="s">
        <v>3634</v>
      </c>
      <c r="L1105">
        <v>3.66</v>
      </c>
      <c r="M1105" t="s">
        <v>3622</v>
      </c>
      <c r="N1105" t="s">
        <v>3623</v>
      </c>
      <c r="O1105" t="s">
        <v>3624</v>
      </c>
      <c r="P1105">
        <v>4</v>
      </c>
      <c r="Q1105">
        <v>5</v>
      </c>
      <c r="R1105" s="2">
        <v>0</v>
      </c>
    </row>
    <row r="1106" spans="1:18">
      <c r="A1106">
        <v>2100</v>
      </c>
      <c r="B1106" t="s">
        <v>3627</v>
      </c>
      <c r="C1106" s="1">
        <v>44025</v>
      </c>
      <c r="D1106">
        <v>60348600</v>
      </c>
      <c r="E1106">
        <v>35</v>
      </c>
      <c r="F1106">
        <v>1</v>
      </c>
      <c r="G1106" s="2">
        <v>78.78</v>
      </c>
      <c r="H1106" s="2">
        <v>78.78</v>
      </c>
      <c r="I1106" t="s">
        <v>3619</v>
      </c>
      <c r="J1106" t="s">
        <v>3665</v>
      </c>
      <c r="K1106" t="s">
        <v>3621</v>
      </c>
      <c r="L1106">
        <v>2.48</v>
      </c>
      <c r="M1106" t="s">
        <v>3622</v>
      </c>
      <c r="N1106" t="s">
        <v>3626</v>
      </c>
      <c r="O1106" t="s">
        <v>3624</v>
      </c>
      <c r="P1106">
        <v>5</v>
      </c>
      <c r="Q1106">
        <v>5</v>
      </c>
      <c r="R1106" s="2">
        <v>78.78</v>
      </c>
    </row>
    <row r="1107" spans="1:18">
      <c r="A1107">
        <v>6477</v>
      </c>
      <c r="B1107" t="s">
        <v>3627</v>
      </c>
      <c r="C1107" s="1">
        <v>44025</v>
      </c>
      <c r="D1107">
        <v>82436207</v>
      </c>
      <c r="E1107">
        <v>5</v>
      </c>
      <c r="F1107">
        <v>2</v>
      </c>
      <c r="G1107" s="2">
        <v>11.97</v>
      </c>
      <c r="H1107" s="2">
        <v>23.94</v>
      </c>
      <c r="I1107" t="s">
        <v>3619</v>
      </c>
      <c r="J1107" t="s">
        <v>3665</v>
      </c>
      <c r="K1107" t="s">
        <v>3621</v>
      </c>
      <c r="L1107">
        <v>4.8099999999999996</v>
      </c>
      <c r="M1107" t="s">
        <v>3622</v>
      </c>
      <c r="N1107" t="s">
        <v>3626</v>
      </c>
      <c r="O1107" t="s">
        <v>3642</v>
      </c>
      <c r="P1107">
        <v>5</v>
      </c>
      <c r="Q1107">
        <v>5</v>
      </c>
      <c r="R1107" s="2">
        <v>23.94</v>
      </c>
    </row>
    <row r="1108" spans="1:18">
      <c r="A1108">
        <v>4264</v>
      </c>
      <c r="B1108" t="s">
        <v>3627</v>
      </c>
      <c r="C1108" s="1">
        <v>44026</v>
      </c>
      <c r="D1108">
        <v>91522281</v>
      </c>
      <c r="E1108">
        <v>42</v>
      </c>
      <c r="F1108">
        <v>1</v>
      </c>
      <c r="G1108" s="2">
        <v>74.77</v>
      </c>
      <c r="H1108" s="2">
        <v>74.77</v>
      </c>
      <c r="I1108" t="s">
        <v>3619</v>
      </c>
      <c r="J1108" t="s">
        <v>3633</v>
      </c>
      <c r="K1108" t="s">
        <v>3629</v>
      </c>
      <c r="L1108">
        <v>6.47</v>
      </c>
      <c r="M1108" t="s">
        <v>3622</v>
      </c>
      <c r="N1108" t="s">
        <v>3623</v>
      </c>
      <c r="O1108" t="s">
        <v>3624</v>
      </c>
      <c r="P1108">
        <v>5</v>
      </c>
      <c r="Q1108">
        <v>3</v>
      </c>
      <c r="R1108" s="2">
        <v>74.77</v>
      </c>
    </row>
    <row r="1109" spans="1:18">
      <c r="A1109">
        <v>7500</v>
      </c>
      <c r="B1109" t="s">
        <v>3627</v>
      </c>
      <c r="C1109" s="1">
        <v>44026</v>
      </c>
      <c r="D1109">
        <v>59177974</v>
      </c>
      <c r="E1109">
        <v>43</v>
      </c>
      <c r="F1109">
        <v>2</v>
      </c>
      <c r="G1109" s="2">
        <v>30.66</v>
      </c>
      <c r="H1109" s="2">
        <v>61.32</v>
      </c>
      <c r="I1109" t="s">
        <v>3640</v>
      </c>
      <c r="J1109" t="s">
        <v>3628</v>
      </c>
      <c r="K1109" t="s">
        <v>3621</v>
      </c>
      <c r="L1109">
        <v>9.89</v>
      </c>
      <c r="M1109" t="s">
        <v>3622</v>
      </c>
      <c r="N1109" t="s">
        <v>3626</v>
      </c>
      <c r="O1109" t="s">
        <v>3642</v>
      </c>
      <c r="P1109">
        <v>5</v>
      </c>
      <c r="Q1109">
        <v>5</v>
      </c>
      <c r="R1109" s="2">
        <v>0</v>
      </c>
    </row>
    <row r="1110" spans="1:18">
      <c r="A1110">
        <v>4350</v>
      </c>
      <c r="B1110" t="s">
        <v>3627</v>
      </c>
      <c r="C1110" s="1">
        <v>44027</v>
      </c>
      <c r="D1110">
        <v>94851519</v>
      </c>
      <c r="E1110">
        <v>96</v>
      </c>
      <c r="F1110">
        <v>1</v>
      </c>
      <c r="G1110" s="2">
        <v>36.96</v>
      </c>
      <c r="H1110" s="2">
        <v>36.96</v>
      </c>
      <c r="I1110" t="s">
        <v>3619</v>
      </c>
      <c r="J1110" t="s">
        <v>3641</v>
      </c>
      <c r="K1110" t="s">
        <v>3634</v>
      </c>
      <c r="L1110">
        <v>5.26</v>
      </c>
      <c r="M1110" t="s">
        <v>3622</v>
      </c>
      <c r="N1110" t="s">
        <v>3626</v>
      </c>
      <c r="O1110" t="s">
        <v>3646</v>
      </c>
      <c r="P1110">
        <v>5</v>
      </c>
      <c r="Q1110">
        <v>4</v>
      </c>
      <c r="R1110" s="2">
        <v>36.96</v>
      </c>
    </row>
    <row r="1111" spans="1:18">
      <c r="A1111">
        <v>7952</v>
      </c>
      <c r="B1111" t="s">
        <v>3618</v>
      </c>
      <c r="C1111" s="1">
        <v>44027</v>
      </c>
      <c r="D1111">
        <v>35910351</v>
      </c>
      <c r="E1111">
        <v>74</v>
      </c>
      <c r="F1111">
        <v>2</v>
      </c>
      <c r="G1111" s="2">
        <v>33.51</v>
      </c>
      <c r="H1111" s="2">
        <v>67.02</v>
      </c>
      <c r="I1111" t="s">
        <v>3625</v>
      </c>
      <c r="J1111" t="s">
        <v>3654</v>
      </c>
      <c r="K1111" t="s">
        <v>3634</v>
      </c>
      <c r="L1111">
        <v>9.74</v>
      </c>
      <c r="M1111" t="s">
        <v>3622</v>
      </c>
      <c r="N1111" t="s">
        <v>3623</v>
      </c>
      <c r="O1111" t="s">
        <v>3624</v>
      </c>
      <c r="P1111">
        <v>3</v>
      </c>
      <c r="Q1111">
        <v>2</v>
      </c>
      <c r="R1111" s="2">
        <v>0</v>
      </c>
    </row>
    <row r="1112" spans="1:18">
      <c r="A1112">
        <v>2493</v>
      </c>
      <c r="B1112" t="s">
        <v>3618</v>
      </c>
      <c r="C1112" s="1">
        <v>44028</v>
      </c>
      <c r="D1112">
        <v>67532345</v>
      </c>
      <c r="E1112">
        <v>100</v>
      </c>
      <c r="F1112">
        <v>3</v>
      </c>
      <c r="G1112" s="2">
        <v>98.59</v>
      </c>
      <c r="H1112" s="2">
        <v>295.77</v>
      </c>
      <c r="I1112" t="s">
        <v>3625</v>
      </c>
      <c r="J1112" t="s">
        <v>3650</v>
      </c>
      <c r="K1112" t="s">
        <v>3634</v>
      </c>
      <c r="L1112">
        <v>1.06</v>
      </c>
      <c r="M1112" t="s">
        <v>3622</v>
      </c>
      <c r="N1112" t="s">
        <v>3626</v>
      </c>
      <c r="O1112" t="s">
        <v>3624</v>
      </c>
      <c r="P1112">
        <v>5</v>
      </c>
      <c r="Q1112">
        <v>5</v>
      </c>
      <c r="R1112" s="2">
        <v>0</v>
      </c>
    </row>
    <row r="1113" spans="1:18">
      <c r="A1113">
        <v>7112</v>
      </c>
      <c r="B1113" t="s">
        <v>3627</v>
      </c>
      <c r="C1113" s="1">
        <v>44029</v>
      </c>
      <c r="D1113">
        <v>77569365</v>
      </c>
      <c r="E1113">
        <v>96</v>
      </c>
      <c r="F1113">
        <v>1</v>
      </c>
      <c r="G1113" s="2">
        <v>36.96</v>
      </c>
      <c r="H1113" s="2">
        <v>36.96</v>
      </c>
      <c r="I1113" t="s">
        <v>3645</v>
      </c>
      <c r="J1113" t="s">
        <v>3637</v>
      </c>
      <c r="K1113" t="s">
        <v>3634</v>
      </c>
      <c r="L1113">
        <v>7.43</v>
      </c>
      <c r="M1113" t="s">
        <v>3622</v>
      </c>
      <c r="N1113" t="s">
        <v>3626</v>
      </c>
      <c r="O1113" t="s">
        <v>3624</v>
      </c>
      <c r="P1113">
        <v>3</v>
      </c>
      <c r="Q1113">
        <v>5</v>
      </c>
      <c r="R1113" s="2">
        <v>0</v>
      </c>
    </row>
    <row r="1114" spans="1:18">
      <c r="A1114">
        <v>8437</v>
      </c>
      <c r="B1114" t="s">
        <v>3627</v>
      </c>
      <c r="C1114" s="1">
        <v>44029</v>
      </c>
      <c r="D1114">
        <v>81708614</v>
      </c>
      <c r="E1114">
        <v>49</v>
      </c>
      <c r="F1114">
        <v>2</v>
      </c>
      <c r="G1114" s="2">
        <v>99.72</v>
      </c>
      <c r="H1114" s="2">
        <v>199.44</v>
      </c>
      <c r="I1114" t="s">
        <v>3619</v>
      </c>
      <c r="J1114" t="s">
        <v>3644</v>
      </c>
      <c r="K1114" t="s">
        <v>3634</v>
      </c>
      <c r="L1114">
        <v>6.96</v>
      </c>
      <c r="M1114" t="s">
        <v>3622</v>
      </c>
      <c r="N1114" t="s">
        <v>3626</v>
      </c>
      <c r="O1114" t="s">
        <v>3646</v>
      </c>
      <c r="P1114">
        <v>4</v>
      </c>
      <c r="Q1114">
        <v>4</v>
      </c>
      <c r="R1114" s="2">
        <v>199.44</v>
      </c>
    </row>
    <row r="1115" spans="1:18">
      <c r="A1115">
        <v>5975</v>
      </c>
      <c r="B1115" t="s">
        <v>3627</v>
      </c>
      <c r="C1115" s="1">
        <v>44029</v>
      </c>
      <c r="D1115">
        <v>36834756</v>
      </c>
      <c r="E1115">
        <v>19</v>
      </c>
      <c r="F1115">
        <v>1</v>
      </c>
      <c r="G1115" s="2">
        <v>13.2</v>
      </c>
      <c r="H1115" s="2">
        <v>13.2</v>
      </c>
      <c r="I1115" t="s">
        <v>3625</v>
      </c>
      <c r="J1115" t="s">
        <v>3665</v>
      </c>
      <c r="K1115" t="s">
        <v>3621</v>
      </c>
      <c r="L1115">
        <v>1.44</v>
      </c>
      <c r="M1115" t="s">
        <v>3622</v>
      </c>
      <c r="N1115" t="s">
        <v>3626</v>
      </c>
      <c r="O1115" t="s">
        <v>3624</v>
      </c>
      <c r="P1115">
        <v>5</v>
      </c>
      <c r="Q1115">
        <v>4</v>
      </c>
      <c r="R1115" s="2">
        <v>0</v>
      </c>
    </row>
    <row r="1116" spans="1:18">
      <c r="A1116">
        <v>8309</v>
      </c>
      <c r="B1116" t="s">
        <v>3627</v>
      </c>
      <c r="C1116" s="1">
        <v>44030</v>
      </c>
      <c r="D1116">
        <v>89586690</v>
      </c>
      <c r="E1116">
        <v>56</v>
      </c>
      <c r="F1116">
        <v>2</v>
      </c>
      <c r="G1116" s="2">
        <v>87.34</v>
      </c>
      <c r="H1116" s="2">
        <v>174.68</v>
      </c>
      <c r="I1116" t="s">
        <v>3619</v>
      </c>
      <c r="J1116" t="s">
        <v>3637</v>
      </c>
      <c r="K1116" t="s">
        <v>3634</v>
      </c>
      <c r="L1116">
        <v>6.95</v>
      </c>
      <c r="M1116" t="s">
        <v>3622</v>
      </c>
      <c r="N1116" t="s">
        <v>3623</v>
      </c>
      <c r="O1116" t="s">
        <v>3624</v>
      </c>
      <c r="P1116">
        <v>1</v>
      </c>
      <c r="Q1116">
        <v>5</v>
      </c>
      <c r="R1116" s="2">
        <v>174.68</v>
      </c>
    </row>
    <row r="1117" spans="1:18">
      <c r="A1117">
        <v>9598</v>
      </c>
      <c r="B1117" t="s">
        <v>3627</v>
      </c>
      <c r="C1117" s="1">
        <v>44030</v>
      </c>
      <c r="D1117">
        <v>17514469</v>
      </c>
      <c r="E1117">
        <v>32</v>
      </c>
      <c r="F1117">
        <v>2</v>
      </c>
      <c r="G1117" s="2">
        <v>91.37</v>
      </c>
      <c r="H1117" s="2">
        <v>182.74</v>
      </c>
      <c r="I1117" t="s">
        <v>3619</v>
      </c>
      <c r="J1117" t="s">
        <v>3628</v>
      </c>
      <c r="K1117" t="s">
        <v>3634</v>
      </c>
      <c r="L1117">
        <v>7.41</v>
      </c>
      <c r="M1117" t="s">
        <v>3622</v>
      </c>
      <c r="N1117" t="s">
        <v>3623</v>
      </c>
      <c r="O1117" t="s">
        <v>3624</v>
      </c>
      <c r="P1117">
        <v>5</v>
      </c>
      <c r="Q1117">
        <v>5</v>
      </c>
      <c r="R1117" s="2">
        <v>182.74</v>
      </c>
    </row>
    <row r="1118" spans="1:18">
      <c r="A1118">
        <v>3160</v>
      </c>
      <c r="B1118" t="s">
        <v>3627</v>
      </c>
      <c r="C1118" s="1">
        <v>44030</v>
      </c>
      <c r="D1118">
        <v>89137683</v>
      </c>
      <c r="E1118">
        <v>56</v>
      </c>
      <c r="F1118">
        <v>1</v>
      </c>
      <c r="G1118" s="2">
        <v>87.34</v>
      </c>
      <c r="H1118" s="2">
        <v>87.34</v>
      </c>
      <c r="I1118" t="s">
        <v>3619</v>
      </c>
      <c r="J1118" t="s">
        <v>3643</v>
      </c>
      <c r="K1118" t="s">
        <v>3634</v>
      </c>
      <c r="L1118">
        <v>1.69</v>
      </c>
      <c r="M1118" t="s">
        <v>3622</v>
      </c>
      <c r="N1118" t="s">
        <v>3626</v>
      </c>
      <c r="O1118" t="s">
        <v>3624</v>
      </c>
      <c r="P1118">
        <v>4</v>
      </c>
      <c r="Q1118">
        <v>3</v>
      </c>
      <c r="R1118" s="2">
        <v>87.34</v>
      </c>
    </row>
    <row r="1119" spans="1:18">
      <c r="A1119">
        <v>3492</v>
      </c>
      <c r="B1119" t="s">
        <v>3627</v>
      </c>
      <c r="C1119" s="1">
        <v>44030</v>
      </c>
      <c r="D1119">
        <v>20192901</v>
      </c>
      <c r="E1119">
        <v>69</v>
      </c>
      <c r="F1119">
        <v>3</v>
      </c>
      <c r="G1119" s="2">
        <v>96.47</v>
      </c>
      <c r="H1119" s="2">
        <v>289.41000000000003</v>
      </c>
      <c r="I1119" t="s">
        <v>3645</v>
      </c>
      <c r="J1119" t="s">
        <v>3655</v>
      </c>
      <c r="K1119" t="s">
        <v>3634</v>
      </c>
      <c r="L1119">
        <v>2.35</v>
      </c>
      <c r="M1119" t="s">
        <v>3622</v>
      </c>
      <c r="N1119" t="s">
        <v>3623</v>
      </c>
      <c r="O1119" t="s">
        <v>3642</v>
      </c>
      <c r="P1119">
        <v>3</v>
      </c>
      <c r="Q1119">
        <v>3</v>
      </c>
      <c r="R1119" s="2">
        <v>0</v>
      </c>
    </row>
    <row r="1120" spans="1:18">
      <c r="A1120">
        <v>3316</v>
      </c>
      <c r="B1120" t="s">
        <v>3627</v>
      </c>
      <c r="C1120" s="1">
        <v>44031</v>
      </c>
      <c r="D1120">
        <v>27548364</v>
      </c>
      <c r="E1120">
        <v>46</v>
      </c>
      <c r="F1120">
        <v>2</v>
      </c>
      <c r="G1120" s="2">
        <v>9.8800000000000008</v>
      </c>
      <c r="H1120" s="2">
        <v>19.760000000000002</v>
      </c>
      <c r="I1120" t="s">
        <v>3640</v>
      </c>
      <c r="J1120" t="s">
        <v>3628</v>
      </c>
      <c r="K1120" t="s">
        <v>3634</v>
      </c>
      <c r="L1120">
        <v>5.3</v>
      </c>
      <c r="M1120" t="s">
        <v>3622</v>
      </c>
      <c r="N1120" t="s">
        <v>3623</v>
      </c>
      <c r="O1120" t="s">
        <v>3642</v>
      </c>
      <c r="P1120">
        <v>5</v>
      </c>
      <c r="Q1120">
        <v>4</v>
      </c>
      <c r="R1120" s="2">
        <v>0</v>
      </c>
    </row>
    <row r="1121" spans="1:18">
      <c r="A1121">
        <v>4648</v>
      </c>
      <c r="B1121" t="s">
        <v>3627</v>
      </c>
      <c r="C1121" s="1">
        <v>44031</v>
      </c>
      <c r="D1121">
        <v>93726294</v>
      </c>
      <c r="E1121">
        <v>45</v>
      </c>
      <c r="F1121">
        <v>3</v>
      </c>
      <c r="G1121" s="2">
        <v>3.67</v>
      </c>
      <c r="H1121" s="2">
        <v>11.01</v>
      </c>
      <c r="I1121" t="s">
        <v>3625</v>
      </c>
      <c r="J1121" t="s">
        <v>3655</v>
      </c>
      <c r="K1121" t="s">
        <v>3634</v>
      </c>
      <c r="L1121">
        <v>2.4700000000000002</v>
      </c>
      <c r="M1121" t="s">
        <v>3631</v>
      </c>
      <c r="N1121" t="s">
        <v>3638</v>
      </c>
      <c r="O1121" t="s">
        <v>3647</v>
      </c>
      <c r="P1121">
        <v>5</v>
      </c>
      <c r="Q1121">
        <v>2</v>
      </c>
      <c r="R1121" s="2">
        <v>0</v>
      </c>
    </row>
    <row r="1122" spans="1:18">
      <c r="A1122">
        <v>9352</v>
      </c>
      <c r="B1122" t="s">
        <v>3618</v>
      </c>
      <c r="C1122" s="1">
        <v>44032</v>
      </c>
      <c r="D1122">
        <v>40911780</v>
      </c>
      <c r="E1122">
        <v>42</v>
      </c>
      <c r="F1122">
        <v>2</v>
      </c>
      <c r="G1122" s="2">
        <v>74.77</v>
      </c>
      <c r="H1122" s="2">
        <v>149.54</v>
      </c>
      <c r="I1122" t="s">
        <v>3619</v>
      </c>
      <c r="J1122" t="s">
        <v>3644</v>
      </c>
      <c r="K1122" t="s">
        <v>3634</v>
      </c>
      <c r="L1122">
        <v>5.89</v>
      </c>
      <c r="M1122" t="s">
        <v>3622</v>
      </c>
      <c r="N1122" t="s">
        <v>3623</v>
      </c>
      <c r="O1122" t="s">
        <v>3624</v>
      </c>
      <c r="P1122">
        <v>4</v>
      </c>
      <c r="Q1122">
        <v>4</v>
      </c>
      <c r="R1122" s="2">
        <v>149.54</v>
      </c>
    </row>
    <row r="1123" spans="1:18">
      <c r="A1123">
        <v>4479</v>
      </c>
      <c r="B1123" t="s">
        <v>3618</v>
      </c>
      <c r="C1123" s="1">
        <v>44033</v>
      </c>
      <c r="D1123">
        <v>78592538</v>
      </c>
      <c r="E1123">
        <v>84</v>
      </c>
      <c r="F1123">
        <v>3</v>
      </c>
      <c r="G1123" s="2">
        <v>32.880000000000003</v>
      </c>
      <c r="H1123" s="2">
        <v>98.64</v>
      </c>
      <c r="I1123" t="s">
        <v>3640</v>
      </c>
      <c r="J1123" t="s">
        <v>3648</v>
      </c>
      <c r="K1123" t="s">
        <v>3621</v>
      </c>
      <c r="L1123">
        <v>9.65</v>
      </c>
      <c r="M1123" t="s">
        <v>3631</v>
      </c>
      <c r="N1123" t="s">
        <v>3638</v>
      </c>
      <c r="O1123" t="s">
        <v>3647</v>
      </c>
      <c r="P1123">
        <v>5</v>
      </c>
      <c r="Q1123">
        <v>5</v>
      </c>
      <c r="R1123" s="2">
        <v>0</v>
      </c>
    </row>
    <row r="1124" spans="1:18">
      <c r="A1124">
        <v>3412</v>
      </c>
      <c r="B1124" t="s">
        <v>3627</v>
      </c>
      <c r="C1124" s="1">
        <v>44033</v>
      </c>
      <c r="D1124">
        <v>89633854</v>
      </c>
      <c r="E1124">
        <v>20</v>
      </c>
      <c r="F1124">
        <v>2</v>
      </c>
      <c r="G1124" s="2">
        <v>81.89</v>
      </c>
      <c r="H1124" s="2">
        <v>163.78</v>
      </c>
      <c r="I1124" t="s">
        <v>3645</v>
      </c>
      <c r="J1124" t="s">
        <v>3639</v>
      </c>
      <c r="K1124" t="s">
        <v>3634</v>
      </c>
      <c r="L1124">
        <v>4.3099999999999996</v>
      </c>
      <c r="M1124" t="s">
        <v>3631</v>
      </c>
      <c r="N1124" t="s">
        <v>3632</v>
      </c>
      <c r="O1124" t="s">
        <v>3624</v>
      </c>
      <c r="P1124">
        <v>5</v>
      </c>
      <c r="Q1124">
        <v>4</v>
      </c>
      <c r="R1124" s="2">
        <v>0</v>
      </c>
    </row>
    <row r="1125" spans="1:18">
      <c r="A1125">
        <v>5472</v>
      </c>
      <c r="B1125" t="s">
        <v>3627</v>
      </c>
      <c r="C1125" s="1">
        <v>44034</v>
      </c>
      <c r="D1125">
        <v>89239908</v>
      </c>
      <c r="E1125">
        <v>69</v>
      </c>
      <c r="F1125">
        <v>3</v>
      </c>
      <c r="G1125" s="2">
        <v>96.47</v>
      </c>
      <c r="H1125" s="2">
        <v>289.41000000000003</v>
      </c>
      <c r="I1125" t="s">
        <v>3619</v>
      </c>
      <c r="J1125" t="s">
        <v>3628</v>
      </c>
      <c r="K1125" t="s">
        <v>3629</v>
      </c>
      <c r="L1125">
        <v>3.19</v>
      </c>
      <c r="M1125" t="s">
        <v>3622</v>
      </c>
      <c r="N1125" t="s">
        <v>3626</v>
      </c>
      <c r="O1125" t="s">
        <v>3624</v>
      </c>
      <c r="P1125">
        <v>4</v>
      </c>
      <c r="Q1125">
        <v>5</v>
      </c>
      <c r="R1125" s="2">
        <v>289.41000000000003</v>
      </c>
    </row>
    <row r="1126" spans="1:18">
      <c r="A1126">
        <v>7415</v>
      </c>
      <c r="B1126" t="s">
        <v>3627</v>
      </c>
      <c r="C1126" s="1">
        <v>44035</v>
      </c>
      <c r="D1126">
        <v>81189113</v>
      </c>
      <c r="E1126">
        <v>13</v>
      </c>
      <c r="F1126">
        <v>3</v>
      </c>
      <c r="G1126" s="2">
        <v>41.29</v>
      </c>
      <c r="H1126" s="2">
        <v>123.87</v>
      </c>
      <c r="I1126" t="s">
        <v>3619</v>
      </c>
      <c r="J1126" t="s">
        <v>3659</v>
      </c>
      <c r="K1126" t="s">
        <v>3634</v>
      </c>
      <c r="L1126">
        <v>4.1900000000000004</v>
      </c>
      <c r="M1126" t="s">
        <v>3622</v>
      </c>
      <c r="N1126" t="s">
        <v>3626</v>
      </c>
      <c r="O1126" t="s">
        <v>3624</v>
      </c>
      <c r="P1126">
        <v>5</v>
      </c>
      <c r="Q1126">
        <v>3</v>
      </c>
      <c r="R1126" s="2">
        <v>123.87</v>
      </c>
    </row>
    <row r="1127" spans="1:18">
      <c r="A1127">
        <v>9200</v>
      </c>
      <c r="B1127" t="s">
        <v>3627</v>
      </c>
      <c r="C1127" s="1">
        <v>44035</v>
      </c>
      <c r="D1127">
        <v>60544778</v>
      </c>
      <c r="E1127">
        <v>48</v>
      </c>
      <c r="F1127">
        <v>1</v>
      </c>
      <c r="G1127" s="2">
        <v>31.26</v>
      </c>
      <c r="H1127" s="2">
        <v>31.26</v>
      </c>
      <c r="I1127" t="s">
        <v>3640</v>
      </c>
      <c r="J1127" t="s">
        <v>3620</v>
      </c>
      <c r="K1127" t="s">
        <v>3634</v>
      </c>
      <c r="L1127">
        <v>3.38</v>
      </c>
      <c r="M1127" t="s">
        <v>3622</v>
      </c>
      <c r="N1127" t="s">
        <v>3623</v>
      </c>
      <c r="O1127" t="s">
        <v>3642</v>
      </c>
      <c r="P1127">
        <v>4</v>
      </c>
      <c r="Q1127">
        <v>4</v>
      </c>
      <c r="R1127" s="2">
        <v>0</v>
      </c>
    </row>
    <row r="1128" spans="1:18">
      <c r="A1128">
        <v>6143</v>
      </c>
      <c r="B1128" t="s">
        <v>3618</v>
      </c>
      <c r="C1128" s="1">
        <v>44036</v>
      </c>
      <c r="D1128">
        <v>49556841</v>
      </c>
      <c r="E1128">
        <v>46</v>
      </c>
      <c r="F1128">
        <v>2</v>
      </c>
      <c r="G1128" s="2">
        <v>9.8800000000000008</v>
      </c>
      <c r="H1128" s="2">
        <v>19.760000000000002</v>
      </c>
      <c r="I1128" t="s">
        <v>3619</v>
      </c>
      <c r="J1128" t="s">
        <v>3637</v>
      </c>
      <c r="K1128" t="s">
        <v>3634</v>
      </c>
      <c r="L1128">
        <v>0.74</v>
      </c>
      <c r="M1128" t="s">
        <v>3631</v>
      </c>
      <c r="N1128" t="s">
        <v>3638</v>
      </c>
      <c r="O1128" t="s">
        <v>3647</v>
      </c>
      <c r="P1128">
        <v>4</v>
      </c>
      <c r="Q1128">
        <v>4</v>
      </c>
      <c r="R1128" s="2">
        <v>19.760000000000002</v>
      </c>
    </row>
    <row r="1129" spans="1:18">
      <c r="A1129">
        <v>6930</v>
      </c>
      <c r="B1129" t="s">
        <v>3627</v>
      </c>
      <c r="C1129" s="1">
        <v>44037</v>
      </c>
      <c r="D1129">
        <v>18621742</v>
      </c>
      <c r="E1129">
        <v>40</v>
      </c>
      <c r="F1129">
        <v>2</v>
      </c>
      <c r="G1129" s="2">
        <v>89.85</v>
      </c>
      <c r="H1129" s="2">
        <v>179.7</v>
      </c>
      <c r="I1129" t="s">
        <v>3645</v>
      </c>
      <c r="J1129" t="s">
        <v>3661</v>
      </c>
      <c r="K1129" t="s">
        <v>3634</v>
      </c>
      <c r="L1129">
        <v>6.64</v>
      </c>
      <c r="M1129" t="s">
        <v>3622</v>
      </c>
      <c r="N1129" t="s">
        <v>3623</v>
      </c>
      <c r="O1129" t="s">
        <v>3624</v>
      </c>
      <c r="P1129">
        <v>4</v>
      </c>
      <c r="Q1129">
        <v>5</v>
      </c>
      <c r="R1129" s="2">
        <v>0</v>
      </c>
    </row>
    <row r="1130" spans="1:18">
      <c r="A1130">
        <v>3375</v>
      </c>
      <c r="B1130" t="s">
        <v>3627</v>
      </c>
      <c r="C1130" s="1">
        <v>44037</v>
      </c>
      <c r="D1130">
        <v>67833913</v>
      </c>
      <c r="E1130">
        <v>44</v>
      </c>
      <c r="F1130">
        <v>1</v>
      </c>
      <c r="G1130" s="2">
        <v>52.78</v>
      </c>
      <c r="H1130" s="2">
        <v>52.78</v>
      </c>
      <c r="I1130" t="s">
        <v>3619</v>
      </c>
      <c r="J1130" t="s">
        <v>3628</v>
      </c>
      <c r="K1130" t="s">
        <v>3634</v>
      </c>
      <c r="L1130">
        <v>9.51</v>
      </c>
      <c r="M1130" t="s">
        <v>3622</v>
      </c>
      <c r="N1130" t="s">
        <v>3626</v>
      </c>
      <c r="O1130" t="s">
        <v>3642</v>
      </c>
      <c r="P1130">
        <v>5</v>
      </c>
      <c r="Q1130">
        <v>5</v>
      </c>
      <c r="R1130" s="2">
        <v>52.78</v>
      </c>
    </row>
    <row r="1131" spans="1:18">
      <c r="A1131">
        <v>8919</v>
      </c>
      <c r="B1131" t="s">
        <v>3627</v>
      </c>
      <c r="C1131" s="1">
        <v>44038</v>
      </c>
      <c r="D1131">
        <v>27097366</v>
      </c>
      <c r="E1131">
        <v>74</v>
      </c>
      <c r="F1131">
        <v>3</v>
      </c>
      <c r="G1131" s="2">
        <v>33.51</v>
      </c>
      <c r="H1131" s="2">
        <v>100.53</v>
      </c>
      <c r="I1131" t="s">
        <v>3619</v>
      </c>
      <c r="J1131" t="s">
        <v>3663</v>
      </c>
      <c r="K1131" t="s">
        <v>3629</v>
      </c>
      <c r="L1131">
        <v>2.54</v>
      </c>
      <c r="M1131" t="s">
        <v>3631</v>
      </c>
      <c r="N1131" t="s">
        <v>3638</v>
      </c>
      <c r="O1131" t="s">
        <v>3647</v>
      </c>
      <c r="P1131">
        <v>3</v>
      </c>
      <c r="Q1131">
        <v>5</v>
      </c>
      <c r="R1131" s="2">
        <v>100.53</v>
      </c>
    </row>
    <row r="1132" spans="1:18">
      <c r="A1132">
        <v>6782</v>
      </c>
      <c r="B1132" t="s">
        <v>3618</v>
      </c>
      <c r="C1132" s="1">
        <v>44038</v>
      </c>
      <c r="D1132">
        <v>94765925</v>
      </c>
      <c r="E1132">
        <v>30</v>
      </c>
      <c r="F1132">
        <v>3</v>
      </c>
      <c r="G1132" s="2">
        <v>6.08</v>
      </c>
      <c r="H1132" s="2">
        <v>18.239999999999998</v>
      </c>
      <c r="I1132" t="s">
        <v>3619</v>
      </c>
      <c r="J1132" t="s">
        <v>3665</v>
      </c>
      <c r="K1132" t="s">
        <v>3621</v>
      </c>
      <c r="L1132">
        <v>1.35</v>
      </c>
      <c r="M1132" t="s">
        <v>3622</v>
      </c>
      <c r="N1132" t="s">
        <v>3626</v>
      </c>
      <c r="O1132" t="s">
        <v>3646</v>
      </c>
      <c r="P1132">
        <v>4</v>
      </c>
      <c r="Q1132">
        <v>5</v>
      </c>
      <c r="R1132" s="2">
        <v>18.239999999999998</v>
      </c>
    </row>
    <row r="1133" spans="1:18">
      <c r="A1133">
        <v>9428</v>
      </c>
      <c r="B1133" t="s">
        <v>3618</v>
      </c>
      <c r="C1133" s="1">
        <v>44038</v>
      </c>
      <c r="D1133">
        <v>18662293</v>
      </c>
      <c r="E1133">
        <v>64</v>
      </c>
      <c r="F1133">
        <v>3</v>
      </c>
      <c r="G1133" s="2">
        <v>35.229999999999997</v>
      </c>
      <c r="H1133" s="2">
        <v>105.69</v>
      </c>
      <c r="I1133" t="s">
        <v>3640</v>
      </c>
      <c r="J1133" t="s">
        <v>3636</v>
      </c>
      <c r="K1133" t="s">
        <v>3634</v>
      </c>
      <c r="L1133">
        <v>9.7100000000000009</v>
      </c>
      <c r="M1133" t="s">
        <v>3622</v>
      </c>
      <c r="N1133" t="s">
        <v>3623</v>
      </c>
      <c r="O1133" t="s">
        <v>3624</v>
      </c>
      <c r="P1133">
        <v>5</v>
      </c>
      <c r="Q1133">
        <v>5</v>
      </c>
      <c r="R1133" s="2">
        <v>0</v>
      </c>
    </row>
    <row r="1134" spans="1:18">
      <c r="A1134">
        <v>7062</v>
      </c>
      <c r="B1134" t="s">
        <v>3618</v>
      </c>
      <c r="C1134" s="1">
        <v>44039</v>
      </c>
      <c r="D1134">
        <v>35779628</v>
      </c>
      <c r="E1134">
        <v>67</v>
      </c>
      <c r="F1134">
        <v>1</v>
      </c>
      <c r="G1134" s="2">
        <v>17.22</v>
      </c>
      <c r="H1134" s="2">
        <v>17.22</v>
      </c>
      <c r="I1134" t="s">
        <v>3645</v>
      </c>
      <c r="J1134" t="s">
        <v>3656</v>
      </c>
      <c r="K1134" t="s">
        <v>3621</v>
      </c>
      <c r="L1134">
        <v>7.41</v>
      </c>
      <c r="M1134" t="s">
        <v>3631</v>
      </c>
      <c r="N1134" t="s">
        <v>3632</v>
      </c>
      <c r="O1134" t="s">
        <v>3664</v>
      </c>
      <c r="P1134">
        <v>4</v>
      </c>
      <c r="Q1134">
        <v>5</v>
      </c>
      <c r="R1134" s="2">
        <v>0</v>
      </c>
    </row>
    <row r="1135" spans="1:18">
      <c r="A1135">
        <v>4649</v>
      </c>
      <c r="B1135" t="s">
        <v>3618</v>
      </c>
      <c r="C1135" s="1">
        <v>44040</v>
      </c>
      <c r="D1135">
        <v>99287664</v>
      </c>
      <c r="E1135">
        <v>12</v>
      </c>
      <c r="F1135">
        <v>1</v>
      </c>
      <c r="G1135" s="2">
        <v>86.11</v>
      </c>
      <c r="H1135" s="2">
        <v>86.11</v>
      </c>
      <c r="I1135" t="s">
        <v>3625</v>
      </c>
      <c r="J1135" t="s">
        <v>3643</v>
      </c>
      <c r="K1135" t="s">
        <v>3634</v>
      </c>
      <c r="L1135">
        <v>2.7</v>
      </c>
      <c r="M1135" t="s">
        <v>3622</v>
      </c>
      <c r="N1135" t="s">
        <v>3623</v>
      </c>
      <c r="O1135" t="s">
        <v>3624</v>
      </c>
      <c r="P1135">
        <v>5</v>
      </c>
      <c r="Q1135">
        <v>4</v>
      </c>
      <c r="R1135" s="2">
        <v>0</v>
      </c>
    </row>
    <row r="1136" spans="1:18">
      <c r="A1136">
        <v>1917</v>
      </c>
      <c r="B1136" t="s">
        <v>3618</v>
      </c>
      <c r="C1136" s="1">
        <v>44040</v>
      </c>
      <c r="D1136">
        <v>80114247</v>
      </c>
      <c r="E1136">
        <v>6</v>
      </c>
      <c r="F1136">
        <v>1</v>
      </c>
      <c r="G1136" s="2">
        <v>8.07</v>
      </c>
      <c r="H1136" s="2">
        <v>8.07</v>
      </c>
      <c r="I1136" t="s">
        <v>3625</v>
      </c>
      <c r="J1136" t="s">
        <v>3630</v>
      </c>
      <c r="K1136" t="s">
        <v>3629</v>
      </c>
      <c r="L1136">
        <v>6.23</v>
      </c>
      <c r="M1136" t="s">
        <v>3622</v>
      </c>
      <c r="N1136" t="s">
        <v>3626</v>
      </c>
      <c r="O1136" t="s">
        <v>3624</v>
      </c>
      <c r="P1136">
        <v>4</v>
      </c>
      <c r="Q1136">
        <v>5</v>
      </c>
      <c r="R1136" s="2">
        <v>0</v>
      </c>
    </row>
    <row r="1137" spans="1:18">
      <c r="A1137">
        <v>8779</v>
      </c>
      <c r="B1137" t="s">
        <v>3618</v>
      </c>
      <c r="C1137" s="1">
        <v>44041</v>
      </c>
      <c r="D1137">
        <v>75559537</v>
      </c>
      <c r="E1137">
        <v>81</v>
      </c>
      <c r="F1137">
        <v>3</v>
      </c>
      <c r="G1137" s="2">
        <v>52.96</v>
      </c>
      <c r="H1137" s="2">
        <v>158.88</v>
      </c>
      <c r="I1137" t="s">
        <v>3619</v>
      </c>
      <c r="J1137" t="s">
        <v>3641</v>
      </c>
      <c r="K1137" t="s">
        <v>3621</v>
      </c>
      <c r="L1137">
        <v>1.93</v>
      </c>
      <c r="M1137" t="s">
        <v>3622</v>
      </c>
      <c r="N1137" t="s">
        <v>3623</v>
      </c>
      <c r="O1137" t="s">
        <v>3624</v>
      </c>
      <c r="P1137">
        <v>4</v>
      </c>
      <c r="Q1137">
        <v>4</v>
      </c>
      <c r="R1137" s="2">
        <v>158.88</v>
      </c>
    </row>
    <row r="1138" spans="1:18">
      <c r="A1138">
        <v>3753</v>
      </c>
      <c r="B1138" t="s">
        <v>3627</v>
      </c>
      <c r="C1138" s="1">
        <v>44041</v>
      </c>
      <c r="D1138">
        <v>87278825</v>
      </c>
      <c r="E1138">
        <v>58</v>
      </c>
      <c r="F1138">
        <v>3</v>
      </c>
      <c r="G1138" s="2">
        <v>74.55</v>
      </c>
      <c r="H1138" s="2">
        <v>223.65</v>
      </c>
      <c r="I1138" t="s">
        <v>3625</v>
      </c>
      <c r="J1138" t="s">
        <v>3656</v>
      </c>
      <c r="K1138" t="s">
        <v>3634</v>
      </c>
      <c r="L1138">
        <v>4.37</v>
      </c>
      <c r="M1138" t="s">
        <v>3631</v>
      </c>
      <c r="N1138" t="s">
        <v>3632</v>
      </c>
      <c r="O1138" t="s">
        <v>3647</v>
      </c>
      <c r="P1138">
        <v>2</v>
      </c>
      <c r="Q1138">
        <v>3</v>
      </c>
      <c r="R1138" s="2">
        <v>0</v>
      </c>
    </row>
    <row r="1139" spans="1:18">
      <c r="A1139">
        <v>4207</v>
      </c>
      <c r="B1139" t="s">
        <v>3618</v>
      </c>
      <c r="C1139" s="1">
        <v>44041</v>
      </c>
      <c r="D1139">
        <v>22384056</v>
      </c>
      <c r="E1139">
        <v>93</v>
      </c>
      <c r="F1139">
        <v>3</v>
      </c>
      <c r="G1139" s="2">
        <v>67.459999999999994</v>
      </c>
      <c r="H1139" s="2">
        <v>202.38</v>
      </c>
      <c r="I1139" t="s">
        <v>3645</v>
      </c>
      <c r="J1139" t="s">
        <v>3655</v>
      </c>
      <c r="K1139" t="s">
        <v>3621</v>
      </c>
      <c r="L1139">
        <v>2.5</v>
      </c>
      <c r="M1139" t="s">
        <v>3631</v>
      </c>
      <c r="N1139" t="s">
        <v>3632</v>
      </c>
      <c r="O1139" t="s">
        <v>3647</v>
      </c>
      <c r="P1139">
        <v>4</v>
      </c>
      <c r="Q1139">
        <v>4</v>
      </c>
      <c r="R1139" s="2">
        <v>0</v>
      </c>
    </row>
    <row r="1140" spans="1:18">
      <c r="A1140">
        <v>7042</v>
      </c>
      <c r="B1140" t="s">
        <v>3627</v>
      </c>
      <c r="C1140" s="1">
        <v>44042</v>
      </c>
      <c r="D1140">
        <v>76757192</v>
      </c>
      <c r="E1140">
        <v>79</v>
      </c>
      <c r="F1140">
        <v>1</v>
      </c>
      <c r="G1140" s="2">
        <v>33.28</v>
      </c>
      <c r="H1140" s="2">
        <v>33.28</v>
      </c>
      <c r="I1140" t="s">
        <v>3619</v>
      </c>
      <c r="J1140" t="s">
        <v>3644</v>
      </c>
      <c r="K1140" t="s">
        <v>3634</v>
      </c>
      <c r="L1140">
        <v>3.28</v>
      </c>
      <c r="M1140" t="s">
        <v>3631</v>
      </c>
      <c r="N1140" t="s">
        <v>3632</v>
      </c>
      <c r="O1140" t="s">
        <v>3624</v>
      </c>
      <c r="P1140">
        <v>4</v>
      </c>
      <c r="Q1140">
        <v>5</v>
      </c>
      <c r="R1140" s="2">
        <v>33.28</v>
      </c>
    </row>
    <row r="1141" spans="1:18">
      <c r="A1141">
        <v>8715</v>
      </c>
      <c r="B1141" t="s">
        <v>3627</v>
      </c>
      <c r="C1141" s="1">
        <v>44042</v>
      </c>
      <c r="D1141">
        <v>44872648</v>
      </c>
      <c r="E1141">
        <v>70</v>
      </c>
      <c r="F1141">
        <v>3</v>
      </c>
      <c r="G1141" s="2">
        <v>63.88</v>
      </c>
      <c r="H1141" s="2">
        <v>191.64</v>
      </c>
      <c r="I1141" t="s">
        <v>3619</v>
      </c>
      <c r="J1141" t="s">
        <v>3661</v>
      </c>
      <c r="K1141" t="s">
        <v>3621</v>
      </c>
      <c r="L1141">
        <v>9.48</v>
      </c>
      <c r="M1141" t="s">
        <v>3622</v>
      </c>
      <c r="N1141" t="s">
        <v>3623</v>
      </c>
      <c r="O1141" t="s">
        <v>3624</v>
      </c>
      <c r="P1141">
        <v>3</v>
      </c>
      <c r="Q1141">
        <v>5</v>
      </c>
      <c r="R1141" s="2">
        <v>191.64</v>
      </c>
    </row>
    <row r="1142" spans="1:18">
      <c r="A1142">
        <v>8258</v>
      </c>
      <c r="B1142" t="s">
        <v>3618</v>
      </c>
      <c r="C1142" s="1">
        <v>44043</v>
      </c>
      <c r="D1142">
        <v>64021753</v>
      </c>
      <c r="E1142">
        <v>99</v>
      </c>
      <c r="F1142">
        <v>1</v>
      </c>
      <c r="G1142" s="2">
        <v>36.83</v>
      </c>
      <c r="H1142" s="2">
        <v>36.83</v>
      </c>
      <c r="I1142" t="s">
        <v>3645</v>
      </c>
      <c r="J1142" t="s">
        <v>3651</v>
      </c>
      <c r="K1142" t="s">
        <v>3621</v>
      </c>
      <c r="L1142">
        <v>5.43</v>
      </c>
      <c r="M1142" t="s">
        <v>3622</v>
      </c>
      <c r="N1142" t="s">
        <v>3626</v>
      </c>
      <c r="O1142" t="s">
        <v>3646</v>
      </c>
      <c r="P1142">
        <v>2</v>
      </c>
      <c r="Q1142">
        <v>4</v>
      </c>
      <c r="R1142" s="2">
        <v>0</v>
      </c>
    </row>
    <row r="1143" spans="1:18">
      <c r="A1143">
        <v>8663</v>
      </c>
      <c r="B1143" t="s">
        <v>3627</v>
      </c>
      <c r="C1143" s="1">
        <v>44043</v>
      </c>
      <c r="D1143">
        <v>73059414</v>
      </c>
      <c r="E1143">
        <v>88</v>
      </c>
      <c r="F1143">
        <v>3</v>
      </c>
      <c r="G1143" s="2">
        <v>40.950000000000003</v>
      </c>
      <c r="H1143" s="2">
        <v>122.85</v>
      </c>
      <c r="I1143" t="s">
        <v>3619</v>
      </c>
      <c r="J1143" t="s">
        <v>3656</v>
      </c>
      <c r="K1143" t="s">
        <v>3634</v>
      </c>
      <c r="L1143">
        <v>4.47</v>
      </c>
      <c r="M1143" t="s">
        <v>3622</v>
      </c>
      <c r="N1143" t="s">
        <v>3626</v>
      </c>
      <c r="O1143" t="s">
        <v>3624</v>
      </c>
      <c r="P1143">
        <v>4</v>
      </c>
      <c r="Q1143">
        <v>3</v>
      </c>
      <c r="R1143" s="2">
        <v>122.85</v>
      </c>
    </row>
    <row r="1144" spans="1:18">
      <c r="A1144">
        <v>5139</v>
      </c>
      <c r="B1144" t="s">
        <v>3627</v>
      </c>
      <c r="C1144" s="1">
        <v>44043</v>
      </c>
      <c r="D1144">
        <v>74177553</v>
      </c>
      <c r="E1144">
        <v>47</v>
      </c>
      <c r="F1144">
        <v>2</v>
      </c>
      <c r="G1144" s="2">
        <v>64.64</v>
      </c>
      <c r="H1144" s="2">
        <v>129.28</v>
      </c>
      <c r="I1144" t="s">
        <v>3645</v>
      </c>
      <c r="J1144" t="s">
        <v>3620</v>
      </c>
      <c r="K1144" t="s">
        <v>3629</v>
      </c>
      <c r="L1144">
        <v>1.52</v>
      </c>
      <c r="M1144" t="s">
        <v>3631</v>
      </c>
      <c r="N1144" t="s">
        <v>3632</v>
      </c>
      <c r="O1144" t="s">
        <v>3624</v>
      </c>
      <c r="P1144">
        <v>4</v>
      </c>
      <c r="Q1144">
        <v>4</v>
      </c>
      <c r="R1144" s="2">
        <v>0</v>
      </c>
    </row>
    <row r="1145" spans="1:18">
      <c r="A1145">
        <v>3659</v>
      </c>
      <c r="B1145" t="s">
        <v>3627</v>
      </c>
      <c r="C1145" s="1">
        <v>44043</v>
      </c>
      <c r="D1145">
        <v>62746269</v>
      </c>
      <c r="E1145">
        <v>83</v>
      </c>
      <c r="F1145">
        <v>1</v>
      </c>
      <c r="G1145" s="2">
        <v>1.22</v>
      </c>
      <c r="H1145" s="2">
        <v>1.22</v>
      </c>
      <c r="I1145" t="s">
        <v>3640</v>
      </c>
      <c r="J1145" t="s">
        <v>3667</v>
      </c>
      <c r="K1145" t="s">
        <v>3634</v>
      </c>
      <c r="L1145">
        <v>7.96</v>
      </c>
      <c r="M1145" t="s">
        <v>3631</v>
      </c>
      <c r="N1145" t="s">
        <v>3638</v>
      </c>
      <c r="O1145" t="s">
        <v>3647</v>
      </c>
      <c r="P1145">
        <v>5</v>
      </c>
      <c r="Q1145">
        <v>5</v>
      </c>
      <c r="R1145" s="2">
        <v>0</v>
      </c>
    </row>
    <row r="1146" spans="1:18">
      <c r="A1146">
        <v>5679</v>
      </c>
      <c r="B1146" t="s">
        <v>3627</v>
      </c>
      <c r="C1146" s="1">
        <v>44044</v>
      </c>
      <c r="D1146">
        <v>82107637</v>
      </c>
      <c r="E1146">
        <v>98</v>
      </c>
      <c r="F1146">
        <v>1</v>
      </c>
      <c r="G1146" s="2">
        <v>85.04</v>
      </c>
      <c r="H1146" s="2">
        <v>85.04</v>
      </c>
      <c r="I1146" t="s">
        <v>3619</v>
      </c>
      <c r="J1146" t="s">
        <v>3659</v>
      </c>
      <c r="K1146" t="s">
        <v>3634</v>
      </c>
      <c r="L1146">
        <v>3.48</v>
      </c>
      <c r="M1146" t="s">
        <v>3622</v>
      </c>
      <c r="N1146" t="s">
        <v>3623</v>
      </c>
      <c r="O1146" t="s">
        <v>3624</v>
      </c>
      <c r="P1146">
        <v>3</v>
      </c>
      <c r="Q1146">
        <v>3</v>
      </c>
      <c r="R1146" s="2">
        <v>85.04</v>
      </c>
    </row>
    <row r="1147" spans="1:18">
      <c r="A1147">
        <v>1477</v>
      </c>
      <c r="B1147" t="s">
        <v>3627</v>
      </c>
      <c r="C1147" s="1">
        <v>44045</v>
      </c>
      <c r="D1147">
        <v>86377828</v>
      </c>
      <c r="E1147">
        <v>75</v>
      </c>
      <c r="F1147">
        <v>2</v>
      </c>
      <c r="G1147" s="2">
        <v>32.340000000000003</v>
      </c>
      <c r="H1147" s="2">
        <v>64.680000000000007</v>
      </c>
      <c r="I1147" t="s">
        <v>3619</v>
      </c>
      <c r="J1147" t="s">
        <v>3633</v>
      </c>
      <c r="K1147" t="s">
        <v>3634</v>
      </c>
      <c r="L1147">
        <v>3.14</v>
      </c>
      <c r="M1147" t="s">
        <v>3622</v>
      </c>
      <c r="N1147" t="s">
        <v>3623</v>
      </c>
      <c r="O1147" t="s">
        <v>3624</v>
      </c>
      <c r="P1147">
        <v>2</v>
      </c>
      <c r="Q1147">
        <v>5</v>
      </c>
      <c r="R1147" s="2">
        <v>64.680000000000007</v>
      </c>
    </row>
    <row r="1148" spans="1:18">
      <c r="A1148">
        <v>2278</v>
      </c>
      <c r="B1148" t="s">
        <v>3627</v>
      </c>
      <c r="C1148" s="1">
        <v>44046</v>
      </c>
      <c r="D1148">
        <v>16508172</v>
      </c>
      <c r="E1148">
        <v>88</v>
      </c>
      <c r="F1148">
        <v>2</v>
      </c>
      <c r="G1148" s="2">
        <v>40.950000000000003</v>
      </c>
      <c r="H1148" s="2">
        <v>81.900000000000006</v>
      </c>
      <c r="I1148" t="s">
        <v>3619</v>
      </c>
      <c r="J1148" t="s">
        <v>3658</v>
      </c>
      <c r="K1148" t="s">
        <v>3629</v>
      </c>
      <c r="L1148">
        <v>5.97</v>
      </c>
      <c r="M1148" t="s">
        <v>3622</v>
      </c>
      <c r="N1148" t="s">
        <v>3623</v>
      </c>
      <c r="O1148" t="s">
        <v>3624</v>
      </c>
      <c r="P1148">
        <v>3</v>
      </c>
      <c r="Q1148">
        <v>3</v>
      </c>
      <c r="R1148" s="2">
        <v>81.900000000000006</v>
      </c>
    </row>
    <row r="1149" spans="1:18">
      <c r="A1149">
        <v>9485</v>
      </c>
      <c r="B1149" t="s">
        <v>3618</v>
      </c>
      <c r="C1149" s="1">
        <v>44046</v>
      </c>
      <c r="D1149">
        <v>62998351</v>
      </c>
      <c r="E1149">
        <v>85</v>
      </c>
      <c r="F1149">
        <v>3</v>
      </c>
      <c r="G1149" s="2">
        <v>68.31</v>
      </c>
      <c r="H1149" s="2">
        <v>204.93</v>
      </c>
      <c r="I1149" t="s">
        <v>3640</v>
      </c>
      <c r="J1149" t="s">
        <v>3667</v>
      </c>
      <c r="K1149" t="s">
        <v>3634</v>
      </c>
      <c r="L1149">
        <v>0.98</v>
      </c>
      <c r="M1149" t="s">
        <v>3622</v>
      </c>
      <c r="N1149" t="s">
        <v>3623</v>
      </c>
      <c r="O1149" t="s">
        <v>3624</v>
      </c>
      <c r="P1149">
        <v>5</v>
      </c>
      <c r="Q1149">
        <v>3</v>
      </c>
      <c r="R1149" s="2">
        <v>0</v>
      </c>
    </row>
    <row r="1150" spans="1:18">
      <c r="A1150">
        <v>4006</v>
      </c>
      <c r="B1150" t="s">
        <v>3618</v>
      </c>
      <c r="C1150" s="1">
        <v>44047</v>
      </c>
      <c r="D1150">
        <v>46036986</v>
      </c>
      <c r="E1150">
        <v>59</v>
      </c>
      <c r="F1150">
        <v>3</v>
      </c>
      <c r="G1150" s="2">
        <v>79.569999999999993</v>
      </c>
      <c r="H1150" s="2">
        <v>238.71</v>
      </c>
      <c r="I1150" t="s">
        <v>3625</v>
      </c>
      <c r="J1150" t="s">
        <v>3656</v>
      </c>
      <c r="K1150" t="s">
        <v>3634</v>
      </c>
      <c r="L1150">
        <v>5.78</v>
      </c>
      <c r="M1150" t="s">
        <v>3622</v>
      </c>
      <c r="N1150" t="s">
        <v>3623</v>
      </c>
      <c r="O1150" t="s">
        <v>3624</v>
      </c>
      <c r="P1150">
        <v>5</v>
      </c>
      <c r="Q1150">
        <v>4</v>
      </c>
      <c r="R1150" s="2">
        <v>0</v>
      </c>
    </row>
    <row r="1151" spans="1:18">
      <c r="A1151">
        <v>9538</v>
      </c>
      <c r="B1151" t="s">
        <v>3627</v>
      </c>
      <c r="C1151" s="1">
        <v>44047</v>
      </c>
      <c r="D1151">
        <v>94123840</v>
      </c>
      <c r="E1151">
        <v>26</v>
      </c>
      <c r="F1151">
        <v>2</v>
      </c>
      <c r="G1151" s="2">
        <v>34.43</v>
      </c>
      <c r="H1151" s="2">
        <v>68.86</v>
      </c>
      <c r="I1151" t="s">
        <v>3640</v>
      </c>
      <c r="J1151" t="s">
        <v>3654</v>
      </c>
      <c r="K1151" t="s">
        <v>3634</v>
      </c>
      <c r="L1151">
        <v>2.54</v>
      </c>
      <c r="M1151" t="s">
        <v>3622</v>
      </c>
      <c r="N1151" t="s">
        <v>3626</v>
      </c>
      <c r="O1151" t="s">
        <v>3642</v>
      </c>
      <c r="P1151">
        <v>4</v>
      </c>
      <c r="Q1151">
        <v>5</v>
      </c>
      <c r="R1151" s="2">
        <v>0</v>
      </c>
    </row>
    <row r="1152" spans="1:18">
      <c r="A1152">
        <v>4000</v>
      </c>
      <c r="B1152" t="s">
        <v>3627</v>
      </c>
      <c r="C1152" s="1">
        <v>44047</v>
      </c>
      <c r="D1152">
        <v>18692741</v>
      </c>
      <c r="E1152">
        <v>97</v>
      </c>
      <c r="F1152">
        <v>3</v>
      </c>
      <c r="G1152" s="2">
        <v>56.74</v>
      </c>
      <c r="H1152" s="2">
        <v>170.22</v>
      </c>
      <c r="I1152" t="s">
        <v>3619</v>
      </c>
      <c r="J1152" t="s">
        <v>3637</v>
      </c>
      <c r="K1152" t="s">
        <v>3634</v>
      </c>
      <c r="L1152">
        <v>1.3</v>
      </c>
      <c r="M1152" t="s">
        <v>3631</v>
      </c>
      <c r="N1152" t="s">
        <v>3638</v>
      </c>
      <c r="O1152" t="s">
        <v>3647</v>
      </c>
      <c r="P1152">
        <v>4</v>
      </c>
      <c r="Q1152">
        <v>4</v>
      </c>
      <c r="R1152" s="2">
        <v>170.22</v>
      </c>
    </row>
    <row r="1153" spans="1:18">
      <c r="A1153">
        <v>1154</v>
      </c>
      <c r="B1153" t="s">
        <v>3618</v>
      </c>
      <c r="C1153" s="1">
        <v>44047</v>
      </c>
      <c r="D1153">
        <v>71151354</v>
      </c>
      <c r="E1153">
        <v>21</v>
      </c>
      <c r="F1153">
        <v>3</v>
      </c>
      <c r="G1153" s="2">
        <v>98.91</v>
      </c>
      <c r="H1153" s="2">
        <v>296.73</v>
      </c>
      <c r="I1153" t="s">
        <v>3619</v>
      </c>
      <c r="J1153" t="s">
        <v>3637</v>
      </c>
      <c r="K1153" t="s">
        <v>3621</v>
      </c>
      <c r="L1153">
        <v>4.87</v>
      </c>
      <c r="M1153" t="s">
        <v>3622</v>
      </c>
      <c r="N1153" t="s">
        <v>3626</v>
      </c>
      <c r="O1153" t="s">
        <v>3624</v>
      </c>
      <c r="P1153">
        <v>5</v>
      </c>
      <c r="Q1153">
        <v>5</v>
      </c>
      <c r="R1153" s="2">
        <v>296.73</v>
      </c>
    </row>
    <row r="1154" spans="1:18">
      <c r="A1154">
        <v>4118</v>
      </c>
      <c r="B1154" t="s">
        <v>3627</v>
      </c>
      <c r="C1154" s="1">
        <v>44048</v>
      </c>
      <c r="D1154">
        <v>86947243</v>
      </c>
      <c r="E1154">
        <v>99</v>
      </c>
      <c r="F1154">
        <v>2</v>
      </c>
      <c r="G1154" s="2">
        <v>36.83</v>
      </c>
      <c r="H1154" s="2">
        <v>73.66</v>
      </c>
      <c r="I1154" t="s">
        <v>3625</v>
      </c>
      <c r="J1154" t="s">
        <v>3648</v>
      </c>
      <c r="K1154" t="s">
        <v>3629</v>
      </c>
      <c r="L1154">
        <v>7.24</v>
      </c>
      <c r="M1154" t="s">
        <v>3631</v>
      </c>
      <c r="N1154" t="s">
        <v>3638</v>
      </c>
      <c r="O1154" t="s">
        <v>3647</v>
      </c>
      <c r="P1154">
        <v>5</v>
      </c>
      <c r="Q1154">
        <v>2</v>
      </c>
      <c r="R1154" s="2">
        <v>0</v>
      </c>
    </row>
    <row r="1155" spans="1:18">
      <c r="A1155">
        <v>9146</v>
      </c>
      <c r="B1155" t="s">
        <v>3627</v>
      </c>
      <c r="C1155" s="1">
        <v>44048</v>
      </c>
      <c r="D1155">
        <v>72798097</v>
      </c>
      <c r="E1155">
        <v>1</v>
      </c>
      <c r="F1155">
        <v>3</v>
      </c>
      <c r="G1155" s="2">
        <v>81.91</v>
      </c>
      <c r="H1155" s="2">
        <v>245.73</v>
      </c>
      <c r="I1155" t="s">
        <v>3625</v>
      </c>
      <c r="J1155" t="s">
        <v>3660</v>
      </c>
      <c r="K1155" t="s">
        <v>3621</v>
      </c>
      <c r="L1155">
        <v>8.08</v>
      </c>
      <c r="M1155" t="s">
        <v>3622</v>
      </c>
      <c r="N1155" t="s">
        <v>3623</v>
      </c>
      <c r="O1155" t="s">
        <v>3624</v>
      </c>
      <c r="P1155">
        <v>3</v>
      </c>
      <c r="Q1155">
        <v>3</v>
      </c>
      <c r="R1155" s="2">
        <v>0</v>
      </c>
    </row>
    <row r="1156" spans="1:18">
      <c r="A1156">
        <v>8365</v>
      </c>
      <c r="B1156" t="s">
        <v>3627</v>
      </c>
      <c r="C1156" s="1">
        <v>44049</v>
      </c>
      <c r="D1156">
        <v>92591001</v>
      </c>
      <c r="E1156">
        <v>20</v>
      </c>
      <c r="F1156">
        <v>1</v>
      </c>
      <c r="G1156" s="2">
        <v>81.89</v>
      </c>
      <c r="H1156" s="2">
        <v>81.89</v>
      </c>
      <c r="I1156" t="s">
        <v>3640</v>
      </c>
      <c r="J1156" t="s">
        <v>3644</v>
      </c>
      <c r="K1156" t="s">
        <v>3629</v>
      </c>
      <c r="L1156">
        <v>0.97</v>
      </c>
      <c r="M1156" t="s">
        <v>3622</v>
      </c>
      <c r="N1156" t="s">
        <v>3626</v>
      </c>
      <c r="O1156" t="s">
        <v>3624</v>
      </c>
      <c r="P1156">
        <v>5</v>
      </c>
      <c r="Q1156">
        <v>2</v>
      </c>
      <c r="R1156" s="2">
        <v>0</v>
      </c>
    </row>
    <row r="1157" spans="1:18">
      <c r="A1157">
        <v>1587</v>
      </c>
      <c r="B1157" t="s">
        <v>3627</v>
      </c>
      <c r="C1157" s="1">
        <v>44049</v>
      </c>
      <c r="D1157">
        <v>85163030</v>
      </c>
      <c r="E1157">
        <v>52</v>
      </c>
      <c r="F1157">
        <v>3</v>
      </c>
      <c r="G1157" s="2">
        <v>20.149999999999999</v>
      </c>
      <c r="H1157" s="2">
        <v>60.45</v>
      </c>
      <c r="I1157" t="s">
        <v>3619</v>
      </c>
      <c r="J1157" t="s">
        <v>3659</v>
      </c>
      <c r="K1157" t="s">
        <v>3621</v>
      </c>
      <c r="L1157">
        <v>3.18</v>
      </c>
      <c r="M1157" t="s">
        <v>3631</v>
      </c>
      <c r="N1157" t="s">
        <v>3632</v>
      </c>
      <c r="O1157" t="s">
        <v>3647</v>
      </c>
      <c r="P1157">
        <v>5</v>
      </c>
      <c r="Q1157">
        <v>4</v>
      </c>
      <c r="R1157" s="2">
        <v>60.45</v>
      </c>
    </row>
    <row r="1158" spans="1:18">
      <c r="A1158">
        <v>3472</v>
      </c>
      <c r="B1158" t="s">
        <v>3627</v>
      </c>
      <c r="C1158" s="1">
        <v>44050</v>
      </c>
      <c r="D1158">
        <v>40441648</v>
      </c>
      <c r="E1158">
        <v>28</v>
      </c>
      <c r="F1158">
        <v>2</v>
      </c>
      <c r="G1158" s="2">
        <v>5.32</v>
      </c>
      <c r="H1158" s="2">
        <v>10.64</v>
      </c>
      <c r="I1158" t="s">
        <v>3619</v>
      </c>
      <c r="J1158" t="s">
        <v>3656</v>
      </c>
      <c r="K1158" t="s">
        <v>3629</v>
      </c>
      <c r="L1158">
        <v>8.9</v>
      </c>
      <c r="M1158" t="s">
        <v>3622</v>
      </c>
      <c r="N1158" t="s">
        <v>3626</v>
      </c>
      <c r="O1158" t="s">
        <v>3624</v>
      </c>
      <c r="P1158">
        <v>5</v>
      </c>
      <c r="Q1158">
        <v>3</v>
      </c>
      <c r="R1158" s="2">
        <v>10.64</v>
      </c>
    </row>
    <row r="1159" spans="1:18">
      <c r="A1159">
        <v>2078</v>
      </c>
      <c r="B1159" t="s">
        <v>3627</v>
      </c>
      <c r="C1159" s="1">
        <v>44050</v>
      </c>
      <c r="D1159">
        <v>54623097</v>
      </c>
      <c r="E1159">
        <v>64</v>
      </c>
      <c r="F1159">
        <v>3</v>
      </c>
      <c r="G1159" s="2">
        <v>35.229999999999997</v>
      </c>
      <c r="H1159" s="2">
        <v>105.69</v>
      </c>
      <c r="I1159" t="s">
        <v>3619</v>
      </c>
      <c r="J1159" t="s">
        <v>3653</v>
      </c>
      <c r="K1159" t="s">
        <v>3634</v>
      </c>
      <c r="L1159">
        <v>4.5999999999999996</v>
      </c>
      <c r="M1159" t="s">
        <v>3622</v>
      </c>
      <c r="N1159" t="s">
        <v>3626</v>
      </c>
      <c r="O1159" t="s">
        <v>3642</v>
      </c>
      <c r="P1159">
        <v>5</v>
      </c>
      <c r="Q1159">
        <v>5</v>
      </c>
      <c r="R1159" s="2">
        <v>105.69</v>
      </c>
    </row>
    <row r="1160" spans="1:18">
      <c r="A1160">
        <v>5647</v>
      </c>
      <c r="B1160" t="s">
        <v>3627</v>
      </c>
      <c r="C1160" s="1">
        <v>44051</v>
      </c>
      <c r="D1160">
        <v>98373607</v>
      </c>
      <c r="E1160">
        <v>94</v>
      </c>
      <c r="F1160">
        <v>2</v>
      </c>
      <c r="G1160" s="2">
        <v>17.63</v>
      </c>
      <c r="H1160" s="2">
        <v>35.26</v>
      </c>
      <c r="I1160" t="s">
        <v>3619</v>
      </c>
      <c r="J1160" t="s">
        <v>3641</v>
      </c>
      <c r="K1160" t="s">
        <v>3634</v>
      </c>
      <c r="L1160">
        <v>0.5</v>
      </c>
      <c r="M1160" t="s">
        <v>3622</v>
      </c>
      <c r="N1160" t="s">
        <v>3626</v>
      </c>
      <c r="O1160" t="s">
        <v>3642</v>
      </c>
      <c r="P1160">
        <v>3</v>
      </c>
      <c r="Q1160">
        <v>5</v>
      </c>
      <c r="R1160" s="2">
        <v>35.26</v>
      </c>
    </row>
    <row r="1161" spans="1:18">
      <c r="A1161">
        <v>8255</v>
      </c>
      <c r="B1161" t="s">
        <v>3627</v>
      </c>
      <c r="C1161" s="1">
        <v>44051</v>
      </c>
      <c r="D1161">
        <v>38448216</v>
      </c>
      <c r="E1161">
        <v>60</v>
      </c>
      <c r="F1161">
        <v>1</v>
      </c>
      <c r="G1161" s="2">
        <v>91.28</v>
      </c>
      <c r="H1161" s="2">
        <v>91.28</v>
      </c>
      <c r="I1161" t="s">
        <v>3645</v>
      </c>
      <c r="J1161" t="s">
        <v>3639</v>
      </c>
      <c r="K1161" t="s">
        <v>3621</v>
      </c>
      <c r="L1161">
        <v>0.82</v>
      </c>
      <c r="M1161" t="s">
        <v>3622</v>
      </c>
      <c r="N1161" t="s">
        <v>3626</v>
      </c>
      <c r="O1161" t="s">
        <v>3624</v>
      </c>
      <c r="P1161">
        <v>5</v>
      </c>
      <c r="Q1161">
        <v>3</v>
      </c>
      <c r="R1161" s="2">
        <v>0</v>
      </c>
    </row>
    <row r="1162" spans="1:18">
      <c r="A1162">
        <v>6294</v>
      </c>
      <c r="B1162" t="s">
        <v>3618</v>
      </c>
      <c r="C1162" s="1">
        <v>44051</v>
      </c>
      <c r="D1162">
        <v>31097092</v>
      </c>
      <c r="E1162">
        <v>44</v>
      </c>
      <c r="F1162">
        <v>3</v>
      </c>
      <c r="G1162" s="2">
        <v>52.78</v>
      </c>
      <c r="H1162" s="2">
        <v>158.34</v>
      </c>
      <c r="I1162" t="s">
        <v>3625</v>
      </c>
      <c r="J1162" t="s">
        <v>3628</v>
      </c>
      <c r="K1162" t="s">
        <v>3629</v>
      </c>
      <c r="L1162">
        <v>8.58</v>
      </c>
      <c r="M1162" t="s">
        <v>3631</v>
      </c>
      <c r="N1162" t="s">
        <v>3632</v>
      </c>
      <c r="O1162" t="s">
        <v>3624</v>
      </c>
      <c r="P1162">
        <v>5</v>
      </c>
      <c r="Q1162">
        <v>5</v>
      </c>
      <c r="R1162" s="2">
        <v>0</v>
      </c>
    </row>
    <row r="1163" spans="1:18">
      <c r="A1163">
        <v>7942</v>
      </c>
      <c r="B1163" t="s">
        <v>3618</v>
      </c>
      <c r="C1163" s="1">
        <v>44052</v>
      </c>
      <c r="D1163">
        <v>23306276</v>
      </c>
      <c r="E1163">
        <v>81</v>
      </c>
      <c r="F1163">
        <v>1</v>
      </c>
      <c r="G1163" s="2">
        <v>52.96</v>
      </c>
      <c r="H1163" s="2">
        <v>52.96</v>
      </c>
      <c r="I1163" t="s">
        <v>3619</v>
      </c>
      <c r="J1163" t="s">
        <v>3648</v>
      </c>
      <c r="K1163" t="s">
        <v>3621</v>
      </c>
      <c r="L1163">
        <v>1.05</v>
      </c>
      <c r="M1163" t="s">
        <v>3622</v>
      </c>
      <c r="N1163" t="s">
        <v>3626</v>
      </c>
      <c r="O1163" t="s">
        <v>3624</v>
      </c>
      <c r="P1163">
        <v>5</v>
      </c>
      <c r="Q1163">
        <v>5</v>
      </c>
      <c r="R1163" s="2">
        <v>52.96</v>
      </c>
    </row>
    <row r="1164" spans="1:18">
      <c r="A1164">
        <v>4767</v>
      </c>
      <c r="B1164" t="s">
        <v>3618</v>
      </c>
      <c r="C1164" s="1">
        <v>44053</v>
      </c>
      <c r="D1164">
        <v>36253147</v>
      </c>
      <c r="E1164">
        <v>4</v>
      </c>
      <c r="F1164">
        <v>1</v>
      </c>
      <c r="G1164" s="2">
        <v>32.43</v>
      </c>
      <c r="H1164" s="2">
        <v>32.43</v>
      </c>
      <c r="I1164" t="s">
        <v>3619</v>
      </c>
      <c r="J1164" t="s">
        <v>3661</v>
      </c>
      <c r="K1164" t="s">
        <v>3621</v>
      </c>
      <c r="L1164">
        <v>3.15</v>
      </c>
      <c r="M1164" t="s">
        <v>3631</v>
      </c>
      <c r="N1164" t="s">
        <v>3632</v>
      </c>
      <c r="O1164" t="s">
        <v>3624</v>
      </c>
      <c r="P1164">
        <v>5</v>
      </c>
      <c r="Q1164">
        <v>5</v>
      </c>
      <c r="R1164" s="2">
        <v>32.43</v>
      </c>
    </row>
    <row r="1165" spans="1:18">
      <c r="A1165">
        <v>8286</v>
      </c>
      <c r="B1165" t="s">
        <v>3618</v>
      </c>
      <c r="C1165" s="1">
        <v>44054</v>
      </c>
      <c r="D1165">
        <v>79709070</v>
      </c>
      <c r="E1165">
        <v>86</v>
      </c>
      <c r="F1165">
        <v>2</v>
      </c>
      <c r="G1165" s="2">
        <v>93.47</v>
      </c>
      <c r="H1165" s="2">
        <v>186.94</v>
      </c>
      <c r="I1165" t="s">
        <v>3619</v>
      </c>
      <c r="J1165" t="s">
        <v>3657</v>
      </c>
      <c r="K1165" t="s">
        <v>3634</v>
      </c>
      <c r="L1165">
        <v>4.67</v>
      </c>
      <c r="M1165" t="s">
        <v>3622</v>
      </c>
      <c r="N1165" t="s">
        <v>3623</v>
      </c>
      <c r="O1165" t="s">
        <v>3624</v>
      </c>
      <c r="P1165">
        <v>5</v>
      </c>
      <c r="Q1165">
        <v>3</v>
      </c>
      <c r="R1165" s="2">
        <v>186.94</v>
      </c>
    </row>
    <row r="1166" spans="1:18">
      <c r="A1166">
        <v>9522</v>
      </c>
      <c r="B1166" t="s">
        <v>3618</v>
      </c>
      <c r="C1166" s="1">
        <v>44054</v>
      </c>
      <c r="D1166">
        <v>20554846</v>
      </c>
      <c r="E1166">
        <v>45</v>
      </c>
      <c r="F1166">
        <v>2</v>
      </c>
      <c r="G1166" s="2">
        <v>3.67</v>
      </c>
      <c r="H1166" s="2">
        <v>7.34</v>
      </c>
      <c r="I1166" t="s">
        <v>3625</v>
      </c>
      <c r="J1166" t="s">
        <v>3633</v>
      </c>
      <c r="K1166" t="s">
        <v>3634</v>
      </c>
      <c r="L1166">
        <v>9.81</v>
      </c>
      <c r="M1166" t="s">
        <v>3622</v>
      </c>
      <c r="N1166" t="s">
        <v>3623</v>
      </c>
      <c r="O1166" t="s">
        <v>3642</v>
      </c>
      <c r="P1166">
        <v>3</v>
      </c>
      <c r="Q1166">
        <v>5</v>
      </c>
      <c r="R1166" s="2">
        <v>0</v>
      </c>
    </row>
    <row r="1167" spans="1:18">
      <c r="A1167">
        <v>7099</v>
      </c>
      <c r="B1167" t="s">
        <v>3627</v>
      </c>
      <c r="C1167" s="1">
        <v>44055</v>
      </c>
      <c r="D1167">
        <v>30074346</v>
      </c>
      <c r="E1167">
        <v>8</v>
      </c>
      <c r="F1167">
        <v>3</v>
      </c>
      <c r="G1167" s="2">
        <v>67.180000000000007</v>
      </c>
      <c r="H1167" s="2">
        <v>201.54</v>
      </c>
      <c r="I1167" t="s">
        <v>3625</v>
      </c>
      <c r="J1167" t="s">
        <v>3636</v>
      </c>
      <c r="K1167" t="s">
        <v>3621</v>
      </c>
      <c r="L1167">
        <v>7.16</v>
      </c>
      <c r="M1167" t="s">
        <v>3622</v>
      </c>
      <c r="N1167" t="s">
        <v>3626</v>
      </c>
      <c r="O1167" t="s">
        <v>3624</v>
      </c>
      <c r="P1167">
        <v>4</v>
      </c>
      <c r="Q1167">
        <v>4</v>
      </c>
      <c r="R1167" s="2">
        <v>0</v>
      </c>
    </row>
    <row r="1168" spans="1:18">
      <c r="A1168">
        <v>3438</v>
      </c>
      <c r="B1168" t="s">
        <v>3627</v>
      </c>
      <c r="C1168" s="1">
        <v>44056</v>
      </c>
      <c r="D1168">
        <v>84401074</v>
      </c>
      <c r="E1168">
        <v>41</v>
      </c>
      <c r="F1168">
        <v>2</v>
      </c>
      <c r="G1168" s="2">
        <v>32.33</v>
      </c>
      <c r="H1168" s="2">
        <v>64.66</v>
      </c>
      <c r="I1168" t="s">
        <v>3645</v>
      </c>
      <c r="J1168" t="s">
        <v>3663</v>
      </c>
      <c r="K1168" t="s">
        <v>3621</v>
      </c>
      <c r="L1168">
        <v>8.94</v>
      </c>
      <c r="M1168" t="s">
        <v>3622</v>
      </c>
      <c r="N1168" t="s">
        <v>3626</v>
      </c>
      <c r="O1168" t="s">
        <v>3624</v>
      </c>
      <c r="P1168">
        <v>3</v>
      </c>
      <c r="Q1168">
        <v>3</v>
      </c>
      <c r="R1168" s="2">
        <v>0</v>
      </c>
    </row>
    <row r="1169" spans="1:18">
      <c r="A1169">
        <v>8023</v>
      </c>
      <c r="B1169" t="s">
        <v>3627</v>
      </c>
      <c r="C1169" s="1">
        <v>44057</v>
      </c>
      <c r="D1169">
        <v>95336060</v>
      </c>
      <c r="E1169">
        <v>23</v>
      </c>
      <c r="F1169">
        <v>2</v>
      </c>
      <c r="G1169" s="2">
        <v>95.72</v>
      </c>
      <c r="H1169" s="2">
        <v>191.44</v>
      </c>
      <c r="I1169" t="s">
        <v>3619</v>
      </c>
      <c r="J1169" t="s">
        <v>3653</v>
      </c>
      <c r="K1169" t="s">
        <v>3629</v>
      </c>
      <c r="L1169">
        <v>0.32</v>
      </c>
      <c r="M1169" t="s">
        <v>3622</v>
      </c>
      <c r="N1169" t="s">
        <v>3623</v>
      </c>
      <c r="O1169" t="s">
        <v>3624</v>
      </c>
      <c r="P1169">
        <v>4</v>
      </c>
      <c r="Q1169">
        <v>5</v>
      </c>
      <c r="R1169" s="2">
        <v>191.44</v>
      </c>
    </row>
    <row r="1170" spans="1:18">
      <c r="A1170">
        <v>2859</v>
      </c>
      <c r="B1170" t="s">
        <v>3627</v>
      </c>
      <c r="C1170" s="1">
        <v>44057</v>
      </c>
      <c r="D1170">
        <v>39031343</v>
      </c>
      <c r="E1170">
        <v>58</v>
      </c>
      <c r="F1170">
        <v>1</v>
      </c>
      <c r="G1170" s="2">
        <v>74.55</v>
      </c>
      <c r="H1170" s="2">
        <v>74.55</v>
      </c>
      <c r="I1170" t="s">
        <v>3640</v>
      </c>
      <c r="J1170" t="s">
        <v>3661</v>
      </c>
      <c r="K1170" t="s">
        <v>3634</v>
      </c>
      <c r="L1170">
        <v>2.4900000000000002</v>
      </c>
      <c r="M1170" t="s">
        <v>3622</v>
      </c>
      <c r="N1170" t="s">
        <v>3626</v>
      </c>
      <c r="O1170" t="s">
        <v>3624</v>
      </c>
      <c r="P1170">
        <v>5</v>
      </c>
      <c r="Q1170">
        <v>3</v>
      </c>
      <c r="R1170" s="2">
        <v>0</v>
      </c>
    </row>
    <row r="1171" spans="1:18">
      <c r="A1171">
        <v>2855</v>
      </c>
      <c r="B1171" t="s">
        <v>3627</v>
      </c>
      <c r="C1171" s="1">
        <v>44058</v>
      </c>
      <c r="D1171">
        <v>64563187</v>
      </c>
      <c r="E1171">
        <v>85</v>
      </c>
      <c r="F1171">
        <v>2</v>
      </c>
      <c r="G1171" s="2">
        <v>68.31</v>
      </c>
      <c r="H1171" s="2">
        <v>136.62</v>
      </c>
      <c r="I1171" t="s">
        <v>3619</v>
      </c>
      <c r="J1171" t="s">
        <v>3650</v>
      </c>
      <c r="K1171" t="s">
        <v>3629</v>
      </c>
      <c r="L1171">
        <v>6.32</v>
      </c>
      <c r="M1171" t="s">
        <v>3622</v>
      </c>
      <c r="N1171" t="s">
        <v>3623</v>
      </c>
      <c r="O1171" t="s">
        <v>3624</v>
      </c>
      <c r="P1171">
        <v>5</v>
      </c>
      <c r="Q1171">
        <v>5</v>
      </c>
      <c r="R1171" s="2">
        <v>136.62</v>
      </c>
    </row>
    <row r="1172" spans="1:18">
      <c r="A1172">
        <v>3629</v>
      </c>
      <c r="B1172" t="s">
        <v>3627</v>
      </c>
      <c r="C1172" s="1">
        <v>44058</v>
      </c>
      <c r="D1172">
        <v>42699162</v>
      </c>
      <c r="E1172">
        <v>43</v>
      </c>
      <c r="F1172">
        <v>2</v>
      </c>
      <c r="G1172" s="2">
        <v>30.66</v>
      </c>
      <c r="H1172" s="2">
        <v>61.32</v>
      </c>
      <c r="I1172" t="s">
        <v>3645</v>
      </c>
      <c r="J1172" t="s">
        <v>3651</v>
      </c>
      <c r="K1172" t="s">
        <v>3629</v>
      </c>
      <c r="L1172">
        <v>9.49</v>
      </c>
      <c r="M1172" t="s">
        <v>3622</v>
      </c>
      <c r="N1172" t="s">
        <v>3623</v>
      </c>
      <c r="O1172" t="s">
        <v>3624</v>
      </c>
      <c r="P1172">
        <v>5</v>
      </c>
      <c r="Q1172">
        <v>5</v>
      </c>
      <c r="R1172" s="2">
        <v>0</v>
      </c>
    </row>
    <row r="1173" spans="1:18">
      <c r="A1173">
        <v>2068</v>
      </c>
      <c r="B1173" t="s">
        <v>3627</v>
      </c>
      <c r="C1173" s="1">
        <v>44059</v>
      </c>
      <c r="D1173">
        <v>57429491</v>
      </c>
      <c r="E1173">
        <v>35</v>
      </c>
      <c r="F1173">
        <v>3</v>
      </c>
      <c r="G1173" s="2">
        <v>78.78</v>
      </c>
      <c r="H1173" s="2">
        <v>236.34</v>
      </c>
      <c r="I1173" t="s">
        <v>3619</v>
      </c>
      <c r="J1173" t="s">
        <v>3655</v>
      </c>
      <c r="K1173" t="s">
        <v>3629</v>
      </c>
      <c r="L1173">
        <v>5.1100000000000003</v>
      </c>
      <c r="M1173" t="s">
        <v>3631</v>
      </c>
      <c r="N1173" t="s">
        <v>3638</v>
      </c>
      <c r="O1173" t="s">
        <v>3647</v>
      </c>
      <c r="P1173">
        <v>3</v>
      </c>
      <c r="Q1173">
        <v>4</v>
      </c>
      <c r="R1173" s="2">
        <v>236.34</v>
      </c>
    </row>
    <row r="1174" spans="1:18">
      <c r="A1174">
        <v>6373</v>
      </c>
      <c r="B1174" t="s">
        <v>3618</v>
      </c>
      <c r="C1174" s="1">
        <v>44059</v>
      </c>
      <c r="D1174">
        <v>35284058</v>
      </c>
      <c r="E1174">
        <v>20</v>
      </c>
      <c r="F1174">
        <v>2</v>
      </c>
      <c r="G1174" s="2">
        <v>81.89</v>
      </c>
      <c r="H1174" s="2">
        <v>163.78</v>
      </c>
      <c r="I1174" t="s">
        <v>3625</v>
      </c>
      <c r="J1174" t="s">
        <v>3654</v>
      </c>
      <c r="K1174" t="s">
        <v>3621</v>
      </c>
      <c r="L1174">
        <v>9.5299999999999994</v>
      </c>
      <c r="M1174" t="s">
        <v>3631</v>
      </c>
      <c r="N1174" t="s">
        <v>3632</v>
      </c>
      <c r="O1174" t="s">
        <v>3647</v>
      </c>
      <c r="P1174">
        <v>4</v>
      </c>
      <c r="Q1174">
        <v>3</v>
      </c>
      <c r="R1174" s="2">
        <v>0</v>
      </c>
    </row>
    <row r="1175" spans="1:18">
      <c r="A1175">
        <v>9342</v>
      </c>
      <c r="B1175" t="s">
        <v>3627</v>
      </c>
      <c r="C1175" s="1">
        <v>44060</v>
      </c>
      <c r="D1175">
        <v>28320137</v>
      </c>
      <c r="E1175">
        <v>47</v>
      </c>
      <c r="F1175">
        <v>2</v>
      </c>
      <c r="G1175" s="2">
        <v>64.64</v>
      </c>
      <c r="H1175" s="2">
        <v>129.28</v>
      </c>
      <c r="I1175" t="s">
        <v>3619</v>
      </c>
      <c r="J1175" t="s">
        <v>3656</v>
      </c>
      <c r="K1175" t="s">
        <v>3634</v>
      </c>
      <c r="L1175">
        <v>4.4000000000000004</v>
      </c>
      <c r="M1175" t="s">
        <v>3622</v>
      </c>
      <c r="N1175" t="s">
        <v>3623</v>
      </c>
      <c r="O1175" t="s">
        <v>3624</v>
      </c>
      <c r="P1175">
        <v>3</v>
      </c>
      <c r="Q1175">
        <v>4</v>
      </c>
      <c r="R1175" s="2">
        <v>129.28</v>
      </c>
    </row>
    <row r="1176" spans="1:18">
      <c r="A1176">
        <v>5673</v>
      </c>
      <c r="B1176" t="s">
        <v>3627</v>
      </c>
      <c r="C1176" s="1">
        <v>44060</v>
      </c>
      <c r="D1176">
        <v>69349304</v>
      </c>
      <c r="E1176">
        <v>13</v>
      </c>
      <c r="F1176">
        <v>3</v>
      </c>
      <c r="G1176" s="2">
        <v>41.29</v>
      </c>
      <c r="H1176" s="2">
        <v>123.87</v>
      </c>
      <c r="I1176" t="s">
        <v>3625</v>
      </c>
      <c r="J1176" t="s">
        <v>3655</v>
      </c>
      <c r="K1176" t="s">
        <v>3634</v>
      </c>
      <c r="L1176">
        <v>3.22</v>
      </c>
      <c r="M1176" t="s">
        <v>3631</v>
      </c>
      <c r="N1176" t="s">
        <v>3632</v>
      </c>
      <c r="O1176" t="s">
        <v>3624</v>
      </c>
      <c r="P1176">
        <v>5</v>
      </c>
      <c r="Q1176">
        <v>5</v>
      </c>
      <c r="R1176" s="2">
        <v>0</v>
      </c>
    </row>
    <row r="1177" spans="1:18">
      <c r="A1177">
        <v>6894</v>
      </c>
      <c r="B1177" t="s">
        <v>3627</v>
      </c>
      <c r="C1177" s="1">
        <v>44061</v>
      </c>
      <c r="D1177">
        <v>39739010</v>
      </c>
      <c r="E1177">
        <v>13</v>
      </c>
      <c r="F1177">
        <v>1</v>
      </c>
      <c r="G1177" s="2">
        <v>41.29</v>
      </c>
      <c r="H1177" s="2">
        <v>41.29</v>
      </c>
      <c r="I1177" t="s">
        <v>3619</v>
      </c>
      <c r="J1177" t="s">
        <v>3658</v>
      </c>
      <c r="K1177" t="s">
        <v>3629</v>
      </c>
      <c r="L1177">
        <v>1.48</v>
      </c>
      <c r="M1177" t="s">
        <v>3622</v>
      </c>
      <c r="N1177" t="s">
        <v>3623</v>
      </c>
      <c r="O1177" t="s">
        <v>3624</v>
      </c>
      <c r="P1177">
        <v>4</v>
      </c>
      <c r="Q1177">
        <v>4</v>
      </c>
      <c r="R1177" s="2">
        <v>41.29</v>
      </c>
    </row>
    <row r="1178" spans="1:18">
      <c r="A1178">
        <v>2556</v>
      </c>
      <c r="B1178" t="s">
        <v>3627</v>
      </c>
      <c r="C1178" s="1">
        <v>44062</v>
      </c>
      <c r="D1178">
        <v>88632254</v>
      </c>
      <c r="E1178">
        <v>31</v>
      </c>
      <c r="F1178">
        <v>2</v>
      </c>
      <c r="G1178" s="2">
        <v>43.5</v>
      </c>
      <c r="H1178" s="2">
        <v>87</v>
      </c>
      <c r="I1178" t="s">
        <v>3619</v>
      </c>
      <c r="J1178" t="s">
        <v>3620</v>
      </c>
      <c r="K1178" t="s">
        <v>3621</v>
      </c>
      <c r="L1178">
        <v>3.11</v>
      </c>
      <c r="M1178" t="s">
        <v>3631</v>
      </c>
      <c r="N1178" t="s">
        <v>3638</v>
      </c>
      <c r="O1178" t="s">
        <v>3647</v>
      </c>
      <c r="P1178">
        <v>4</v>
      </c>
      <c r="Q1178">
        <v>5</v>
      </c>
      <c r="R1178" s="2">
        <v>87</v>
      </c>
    </row>
    <row r="1179" spans="1:18">
      <c r="A1179">
        <v>7049</v>
      </c>
      <c r="B1179" t="s">
        <v>3627</v>
      </c>
      <c r="C1179" s="1">
        <v>44062</v>
      </c>
      <c r="D1179">
        <v>75473433</v>
      </c>
      <c r="E1179">
        <v>9</v>
      </c>
      <c r="F1179">
        <v>3</v>
      </c>
      <c r="G1179" s="2">
        <v>73.83</v>
      </c>
      <c r="H1179" s="2">
        <v>221.49</v>
      </c>
      <c r="I1179" t="s">
        <v>3619</v>
      </c>
      <c r="J1179" t="s">
        <v>3637</v>
      </c>
      <c r="K1179" t="s">
        <v>3634</v>
      </c>
      <c r="L1179">
        <v>2.68</v>
      </c>
      <c r="M1179" t="s">
        <v>3622</v>
      </c>
      <c r="N1179" t="s">
        <v>3623</v>
      </c>
      <c r="O1179" t="s">
        <v>3624</v>
      </c>
      <c r="P1179">
        <v>2</v>
      </c>
      <c r="Q1179">
        <v>5</v>
      </c>
      <c r="R1179" s="2">
        <v>221.49</v>
      </c>
    </row>
    <row r="1180" spans="1:18">
      <c r="A1180">
        <v>8633</v>
      </c>
      <c r="B1180" t="s">
        <v>3618</v>
      </c>
      <c r="C1180" s="1">
        <v>44062</v>
      </c>
      <c r="D1180">
        <v>25162680</v>
      </c>
      <c r="E1180">
        <v>90</v>
      </c>
      <c r="F1180">
        <v>1</v>
      </c>
      <c r="G1180" s="2">
        <v>21.51</v>
      </c>
      <c r="H1180" s="2">
        <v>21.51</v>
      </c>
      <c r="I1180" t="s">
        <v>3625</v>
      </c>
      <c r="J1180" t="s">
        <v>3637</v>
      </c>
      <c r="K1180" t="s">
        <v>3621</v>
      </c>
      <c r="L1180">
        <v>5.43</v>
      </c>
      <c r="M1180" t="s">
        <v>3622</v>
      </c>
      <c r="N1180" t="s">
        <v>3626</v>
      </c>
      <c r="O1180" t="s">
        <v>3624</v>
      </c>
      <c r="P1180">
        <v>5</v>
      </c>
      <c r="Q1180">
        <v>5</v>
      </c>
      <c r="R1180" s="2">
        <v>0</v>
      </c>
    </row>
    <row r="1181" spans="1:18">
      <c r="A1181">
        <v>4190</v>
      </c>
      <c r="B1181" t="s">
        <v>3627</v>
      </c>
      <c r="C1181" s="1">
        <v>44062</v>
      </c>
      <c r="D1181">
        <v>93378680</v>
      </c>
      <c r="E1181">
        <v>36</v>
      </c>
      <c r="F1181">
        <v>1</v>
      </c>
      <c r="G1181" s="2">
        <v>48.16</v>
      </c>
      <c r="H1181" s="2">
        <v>48.16</v>
      </c>
      <c r="I1181" t="s">
        <v>3645</v>
      </c>
      <c r="J1181" t="s">
        <v>3652</v>
      </c>
      <c r="K1181" t="s">
        <v>3634</v>
      </c>
      <c r="L1181">
        <v>7.42</v>
      </c>
      <c r="M1181" t="s">
        <v>3622</v>
      </c>
      <c r="N1181" t="s">
        <v>3623</v>
      </c>
      <c r="O1181" t="s">
        <v>3642</v>
      </c>
      <c r="P1181">
        <v>5</v>
      </c>
      <c r="Q1181">
        <v>5</v>
      </c>
      <c r="R1181" s="2">
        <v>0</v>
      </c>
    </row>
    <row r="1182" spans="1:18">
      <c r="A1182">
        <v>3200</v>
      </c>
      <c r="B1182" t="s">
        <v>3627</v>
      </c>
      <c r="C1182" s="1">
        <v>44063</v>
      </c>
      <c r="D1182">
        <v>32157284</v>
      </c>
      <c r="E1182">
        <v>6</v>
      </c>
      <c r="F1182">
        <v>3</v>
      </c>
      <c r="G1182" s="2">
        <v>8.07</v>
      </c>
      <c r="H1182" s="2">
        <v>24.21</v>
      </c>
      <c r="I1182" t="s">
        <v>3619</v>
      </c>
      <c r="J1182" t="s">
        <v>3656</v>
      </c>
      <c r="K1182" t="s">
        <v>3621</v>
      </c>
      <c r="L1182">
        <v>3.87</v>
      </c>
      <c r="M1182" t="s">
        <v>3622</v>
      </c>
      <c r="N1182" t="s">
        <v>3626</v>
      </c>
      <c r="O1182" t="s">
        <v>3624</v>
      </c>
      <c r="P1182">
        <v>4</v>
      </c>
      <c r="Q1182">
        <v>5</v>
      </c>
      <c r="R1182" s="2">
        <v>24.21</v>
      </c>
    </row>
    <row r="1183" spans="1:18">
      <c r="A1183">
        <v>6627</v>
      </c>
      <c r="B1183" t="s">
        <v>3627</v>
      </c>
      <c r="C1183" s="1">
        <v>44064</v>
      </c>
      <c r="D1183">
        <v>29510917</v>
      </c>
      <c r="E1183">
        <v>64</v>
      </c>
      <c r="F1183">
        <v>3</v>
      </c>
      <c r="G1183" s="2">
        <v>35.229999999999997</v>
      </c>
      <c r="H1183" s="2">
        <v>105.69</v>
      </c>
      <c r="I1183" t="s">
        <v>3619</v>
      </c>
      <c r="J1183" t="s">
        <v>3662</v>
      </c>
      <c r="K1183" t="s">
        <v>3634</v>
      </c>
      <c r="L1183">
        <v>4.8899999999999997</v>
      </c>
      <c r="M1183" t="s">
        <v>3622</v>
      </c>
      <c r="N1183" t="s">
        <v>3626</v>
      </c>
      <c r="O1183" t="s">
        <v>3646</v>
      </c>
      <c r="P1183">
        <v>5</v>
      </c>
      <c r="Q1183">
        <v>5</v>
      </c>
      <c r="R1183" s="2">
        <v>105.69</v>
      </c>
    </row>
    <row r="1184" spans="1:18">
      <c r="A1184">
        <v>4133</v>
      </c>
      <c r="B1184" t="s">
        <v>3618</v>
      </c>
      <c r="C1184" s="1">
        <v>44064</v>
      </c>
      <c r="D1184">
        <v>24369820</v>
      </c>
      <c r="E1184">
        <v>28</v>
      </c>
      <c r="F1184">
        <v>3</v>
      </c>
      <c r="G1184" s="2">
        <v>5.32</v>
      </c>
      <c r="H1184" s="2">
        <v>15.96</v>
      </c>
      <c r="I1184" t="s">
        <v>3619</v>
      </c>
      <c r="J1184" t="s">
        <v>3657</v>
      </c>
      <c r="K1184" t="s">
        <v>3634</v>
      </c>
      <c r="L1184">
        <v>4.71</v>
      </c>
      <c r="M1184" t="s">
        <v>3631</v>
      </c>
      <c r="N1184" t="s">
        <v>3638</v>
      </c>
      <c r="O1184" t="s">
        <v>3647</v>
      </c>
      <c r="P1184">
        <v>4</v>
      </c>
      <c r="Q1184">
        <v>5</v>
      </c>
      <c r="R1184" s="2">
        <v>15.96</v>
      </c>
    </row>
    <row r="1185" spans="1:18">
      <c r="A1185">
        <v>6364</v>
      </c>
      <c r="B1185" t="s">
        <v>3627</v>
      </c>
      <c r="C1185" s="1">
        <v>44065</v>
      </c>
      <c r="D1185">
        <v>82059843</v>
      </c>
      <c r="E1185">
        <v>36</v>
      </c>
      <c r="F1185">
        <v>1</v>
      </c>
      <c r="G1185" s="2">
        <v>48.16</v>
      </c>
      <c r="H1185" s="2">
        <v>48.16</v>
      </c>
      <c r="I1185" t="s">
        <v>3619</v>
      </c>
      <c r="J1185" t="s">
        <v>3658</v>
      </c>
      <c r="K1185" t="s">
        <v>3634</v>
      </c>
      <c r="L1185">
        <v>2.85</v>
      </c>
      <c r="M1185" t="s">
        <v>3622</v>
      </c>
      <c r="N1185" t="s">
        <v>3626</v>
      </c>
      <c r="O1185" t="s">
        <v>3624</v>
      </c>
      <c r="P1185">
        <v>4</v>
      </c>
      <c r="Q1185">
        <v>3</v>
      </c>
      <c r="R1185" s="2">
        <v>48.16</v>
      </c>
    </row>
    <row r="1186" spans="1:18">
      <c r="A1186">
        <v>2627</v>
      </c>
      <c r="B1186" t="s">
        <v>3627</v>
      </c>
      <c r="C1186" s="1">
        <v>44065</v>
      </c>
      <c r="D1186">
        <v>16557830</v>
      </c>
      <c r="E1186">
        <v>70</v>
      </c>
      <c r="F1186">
        <v>3</v>
      </c>
      <c r="G1186" s="2">
        <v>63.88</v>
      </c>
      <c r="H1186" s="2">
        <v>191.64</v>
      </c>
      <c r="I1186" t="s">
        <v>3619</v>
      </c>
      <c r="J1186" t="s">
        <v>3661</v>
      </c>
      <c r="K1186" t="s">
        <v>3621</v>
      </c>
      <c r="L1186">
        <v>1.55</v>
      </c>
      <c r="M1186" t="s">
        <v>3622</v>
      </c>
      <c r="N1186" t="s">
        <v>3623</v>
      </c>
      <c r="O1186" t="s">
        <v>3624</v>
      </c>
      <c r="P1186">
        <v>5</v>
      </c>
      <c r="Q1186">
        <v>5</v>
      </c>
      <c r="R1186" s="2">
        <v>191.64</v>
      </c>
    </row>
    <row r="1187" spans="1:18">
      <c r="A1187">
        <v>4780</v>
      </c>
      <c r="B1187" t="s">
        <v>3618</v>
      </c>
      <c r="C1187" s="1">
        <v>44066</v>
      </c>
      <c r="D1187">
        <v>20287021</v>
      </c>
      <c r="E1187">
        <v>80</v>
      </c>
      <c r="F1187">
        <v>1</v>
      </c>
      <c r="G1187" s="2">
        <v>77.64</v>
      </c>
      <c r="H1187" s="2">
        <v>77.64</v>
      </c>
      <c r="I1187" t="s">
        <v>3645</v>
      </c>
      <c r="J1187" t="s">
        <v>3652</v>
      </c>
      <c r="K1187" t="s">
        <v>3621</v>
      </c>
      <c r="L1187">
        <v>9.16</v>
      </c>
      <c r="M1187" t="s">
        <v>3622</v>
      </c>
      <c r="N1187" t="s">
        <v>3626</v>
      </c>
      <c r="O1187" t="s">
        <v>3624</v>
      </c>
      <c r="P1187">
        <v>5</v>
      </c>
      <c r="Q1187">
        <v>5</v>
      </c>
      <c r="R1187" s="2">
        <v>0</v>
      </c>
    </row>
    <row r="1188" spans="1:18">
      <c r="A1188">
        <v>8265</v>
      </c>
      <c r="B1188" t="s">
        <v>3627</v>
      </c>
      <c r="C1188" s="1">
        <v>44066</v>
      </c>
      <c r="D1188">
        <v>63664932</v>
      </c>
      <c r="E1188">
        <v>32</v>
      </c>
      <c r="F1188">
        <v>1</v>
      </c>
      <c r="G1188" s="2">
        <v>91.37</v>
      </c>
      <c r="H1188" s="2">
        <v>91.37</v>
      </c>
      <c r="I1188" t="s">
        <v>3619</v>
      </c>
      <c r="J1188" t="s">
        <v>3641</v>
      </c>
      <c r="K1188" t="s">
        <v>3621</v>
      </c>
      <c r="L1188">
        <v>1.05</v>
      </c>
      <c r="M1188" t="s">
        <v>3622</v>
      </c>
      <c r="N1188" t="s">
        <v>3626</v>
      </c>
      <c r="O1188" t="s">
        <v>3624</v>
      </c>
      <c r="P1188">
        <v>4</v>
      </c>
      <c r="Q1188">
        <v>5</v>
      </c>
      <c r="R1188" s="2">
        <v>91.37</v>
      </c>
    </row>
    <row r="1189" spans="1:18">
      <c r="A1189">
        <v>3250</v>
      </c>
      <c r="B1189" t="s">
        <v>3627</v>
      </c>
      <c r="C1189" s="1">
        <v>44067</v>
      </c>
      <c r="D1189">
        <v>34629866</v>
      </c>
      <c r="E1189">
        <v>10</v>
      </c>
      <c r="F1189">
        <v>3</v>
      </c>
      <c r="G1189" s="2">
        <v>19.34</v>
      </c>
      <c r="H1189" s="2">
        <v>58.02</v>
      </c>
      <c r="I1189" t="s">
        <v>3619</v>
      </c>
      <c r="J1189" t="s">
        <v>3651</v>
      </c>
      <c r="K1189" t="s">
        <v>3629</v>
      </c>
      <c r="L1189">
        <v>3.6</v>
      </c>
      <c r="M1189" t="s">
        <v>3622</v>
      </c>
      <c r="N1189" t="s">
        <v>3623</v>
      </c>
      <c r="O1189" t="s">
        <v>3624</v>
      </c>
      <c r="P1189">
        <v>5</v>
      </c>
      <c r="Q1189">
        <v>5</v>
      </c>
      <c r="R1189" s="2">
        <v>58.02</v>
      </c>
    </row>
    <row r="1190" spans="1:18">
      <c r="A1190">
        <v>7855</v>
      </c>
      <c r="B1190" t="s">
        <v>3627</v>
      </c>
      <c r="C1190" s="1">
        <v>44067</v>
      </c>
      <c r="D1190">
        <v>23357043</v>
      </c>
      <c r="E1190">
        <v>69</v>
      </c>
      <c r="F1190">
        <v>3</v>
      </c>
      <c r="G1190" s="2">
        <v>96.47</v>
      </c>
      <c r="H1190" s="2">
        <v>289.41000000000003</v>
      </c>
      <c r="I1190" t="s">
        <v>3625</v>
      </c>
      <c r="J1190" t="s">
        <v>3628</v>
      </c>
      <c r="K1190" t="s">
        <v>3621</v>
      </c>
      <c r="L1190">
        <v>2.68</v>
      </c>
      <c r="M1190" t="s">
        <v>3622</v>
      </c>
      <c r="N1190" t="s">
        <v>3623</v>
      </c>
      <c r="O1190" t="s">
        <v>3624</v>
      </c>
      <c r="P1190">
        <v>2</v>
      </c>
      <c r="Q1190">
        <v>5</v>
      </c>
      <c r="R1190" s="2">
        <v>0</v>
      </c>
    </row>
    <row r="1191" spans="1:18">
      <c r="A1191">
        <v>8886</v>
      </c>
      <c r="B1191" t="s">
        <v>3627</v>
      </c>
      <c r="C1191" s="1">
        <v>44067</v>
      </c>
      <c r="D1191">
        <v>83321059</v>
      </c>
      <c r="E1191">
        <v>69</v>
      </c>
      <c r="F1191">
        <v>3</v>
      </c>
      <c r="G1191" s="2">
        <v>96.47</v>
      </c>
      <c r="H1191" s="2">
        <v>289.41000000000003</v>
      </c>
      <c r="I1191" t="s">
        <v>3619</v>
      </c>
      <c r="J1191" t="s">
        <v>3654</v>
      </c>
      <c r="K1191" t="s">
        <v>3629</v>
      </c>
      <c r="L1191">
        <v>3.44</v>
      </c>
      <c r="M1191" t="s">
        <v>3622</v>
      </c>
      <c r="N1191" t="s">
        <v>3626</v>
      </c>
      <c r="O1191" t="s">
        <v>3624</v>
      </c>
      <c r="P1191">
        <v>5</v>
      </c>
      <c r="Q1191">
        <v>2</v>
      </c>
      <c r="R1191" s="2">
        <v>289.41000000000003</v>
      </c>
    </row>
    <row r="1192" spans="1:18">
      <c r="A1192">
        <v>2891</v>
      </c>
      <c r="B1192" t="s">
        <v>3627</v>
      </c>
      <c r="C1192" s="1">
        <v>44068</v>
      </c>
      <c r="D1192">
        <v>73564888</v>
      </c>
      <c r="E1192">
        <v>75</v>
      </c>
      <c r="F1192">
        <v>3</v>
      </c>
      <c r="G1192" s="2">
        <v>32.340000000000003</v>
      </c>
      <c r="H1192" s="2">
        <v>97.02</v>
      </c>
      <c r="I1192" t="s">
        <v>3619</v>
      </c>
      <c r="J1192" t="s">
        <v>3658</v>
      </c>
      <c r="K1192" t="s">
        <v>3621</v>
      </c>
      <c r="L1192">
        <v>6.46</v>
      </c>
      <c r="M1192" t="s">
        <v>3622</v>
      </c>
      <c r="N1192" t="s">
        <v>3623</v>
      </c>
      <c r="O1192" t="s">
        <v>3624</v>
      </c>
      <c r="P1192">
        <v>3</v>
      </c>
      <c r="Q1192">
        <v>5</v>
      </c>
      <c r="R1192" s="2">
        <v>97.02</v>
      </c>
    </row>
    <row r="1193" spans="1:18">
      <c r="A1193">
        <v>2171</v>
      </c>
      <c r="B1193" t="s">
        <v>3627</v>
      </c>
      <c r="C1193" s="1">
        <v>44069</v>
      </c>
      <c r="D1193">
        <v>99758564</v>
      </c>
      <c r="E1193">
        <v>24</v>
      </c>
      <c r="F1193">
        <v>3</v>
      </c>
      <c r="G1193" s="2">
        <v>99.58</v>
      </c>
      <c r="H1193" s="2">
        <v>298.74</v>
      </c>
      <c r="I1193" t="s">
        <v>3619</v>
      </c>
      <c r="J1193" t="s">
        <v>3656</v>
      </c>
      <c r="K1193" t="s">
        <v>3621</v>
      </c>
      <c r="L1193">
        <v>7.67</v>
      </c>
      <c r="M1193" t="s">
        <v>3622</v>
      </c>
      <c r="N1193" t="s">
        <v>3623</v>
      </c>
      <c r="O1193" t="s">
        <v>3624</v>
      </c>
      <c r="P1193">
        <v>4</v>
      </c>
      <c r="Q1193">
        <v>4</v>
      </c>
      <c r="R1193" s="2">
        <v>298.74</v>
      </c>
    </row>
    <row r="1194" spans="1:18">
      <c r="A1194">
        <v>9657</v>
      </c>
      <c r="B1194" t="s">
        <v>3627</v>
      </c>
      <c r="C1194" s="1">
        <v>44069</v>
      </c>
      <c r="D1194">
        <v>49476908</v>
      </c>
      <c r="E1194">
        <v>25</v>
      </c>
      <c r="F1194">
        <v>2</v>
      </c>
      <c r="G1194" s="2">
        <v>11.29</v>
      </c>
      <c r="H1194" s="2">
        <v>22.58</v>
      </c>
      <c r="I1194" t="s">
        <v>3619</v>
      </c>
      <c r="J1194" t="s">
        <v>3641</v>
      </c>
      <c r="K1194" t="s">
        <v>3621</v>
      </c>
      <c r="L1194">
        <v>7.54</v>
      </c>
      <c r="M1194" t="s">
        <v>3622</v>
      </c>
      <c r="N1194" t="s">
        <v>3626</v>
      </c>
      <c r="O1194" t="s">
        <v>3624</v>
      </c>
      <c r="P1194">
        <v>2</v>
      </c>
      <c r="Q1194">
        <v>3</v>
      </c>
      <c r="R1194" s="2">
        <v>22.58</v>
      </c>
    </row>
    <row r="1195" spans="1:18">
      <c r="A1195">
        <v>2504</v>
      </c>
      <c r="B1195" t="s">
        <v>3627</v>
      </c>
      <c r="C1195" s="1">
        <v>44069</v>
      </c>
      <c r="D1195">
        <v>61879177</v>
      </c>
      <c r="E1195">
        <v>55</v>
      </c>
      <c r="F1195">
        <v>3</v>
      </c>
      <c r="G1195" s="2">
        <v>73.53</v>
      </c>
      <c r="H1195" s="2">
        <v>220.59</v>
      </c>
      <c r="I1195" t="s">
        <v>3619</v>
      </c>
      <c r="J1195" t="s">
        <v>3655</v>
      </c>
      <c r="K1195" t="s">
        <v>3621</v>
      </c>
      <c r="L1195">
        <v>0.04</v>
      </c>
      <c r="M1195" t="s">
        <v>3622</v>
      </c>
      <c r="N1195" t="s">
        <v>3626</v>
      </c>
      <c r="O1195" t="s">
        <v>3624</v>
      </c>
      <c r="P1195">
        <v>4</v>
      </c>
      <c r="Q1195">
        <v>5</v>
      </c>
      <c r="R1195" s="2">
        <v>220.59</v>
      </c>
    </row>
    <row r="1196" spans="1:18">
      <c r="A1196">
        <v>7165</v>
      </c>
      <c r="B1196" t="s">
        <v>3627</v>
      </c>
      <c r="C1196" s="1">
        <v>44070</v>
      </c>
      <c r="D1196">
        <v>37087601</v>
      </c>
      <c r="E1196">
        <v>78</v>
      </c>
      <c r="F1196">
        <v>3</v>
      </c>
      <c r="G1196" s="2">
        <v>19.66</v>
      </c>
      <c r="H1196" s="2">
        <v>58.98</v>
      </c>
      <c r="I1196" t="s">
        <v>3619</v>
      </c>
      <c r="J1196" t="s">
        <v>3641</v>
      </c>
      <c r="K1196" t="s">
        <v>3634</v>
      </c>
      <c r="L1196">
        <v>9.5</v>
      </c>
      <c r="M1196" t="s">
        <v>3631</v>
      </c>
      <c r="N1196" t="s">
        <v>3632</v>
      </c>
      <c r="O1196" t="s">
        <v>3624</v>
      </c>
      <c r="P1196">
        <v>5</v>
      </c>
      <c r="Q1196">
        <v>5</v>
      </c>
      <c r="R1196" s="2">
        <v>58.98</v>
      </c>
    </row>
    <row r="1197" spans="1:18">
      <c r="A1197">
        <v>3759</v>
      </c>
      <c r="B1197" t="s">
        <v>3618</v>
      </c>
      <c r="C1197" s="1">
        <v>44070</v>
      </c>
      <c r="D1197">
        <v>54618340</v>
      </c>
      <c r="E1197">
        <v>51</v>
      </c>
      <c r="F1197">
        <v>1</v>
      </c>
      <c r="G1197" s="2">
        <v>50.59</v>
      </c>
      <c r="H1197" s="2">
        <v>50.59</v>
      </c>
      <c r="I1197" t="s">
        <v>3619</v>
      </c>
      <c r="J1197" t="s">
        <v>3620</v>
      </c>
      <c r="K1197" t="s">
        <v>3634</v>
      </c>
      <c r="L1197">
        <v>1.44</v>
      </c>
      <c r="M1197" t="s">
        <v>3622</v>
      </c>
      <c r="N1197" t="s">
        <v>3626</v>
      </c>
      <c r="O1197" t="s">
        <v>3642</v>
      </c>
      <c r="P1197">
        <v>5</v>
      </c>
      <c r="Q1197">
        <v>3</v>
      </c>
      <c r="R1197" s="2">
        <v>50.59</v>
      </c>
    </row>
    <row r="1198" spans="1:18">
      <c r="A1198">
        <v>5409</v>
      </c>
      <c r="B1198" t="s">
        <v>3627</v>
      </c>
      <c r="C1198" s="1">
        <v>44071</v>
      </c>
      <c r="D1198">
        <v>13907653</v>
      </c>
      <c r="E1198">
        <v>88</v>
      </c>
      <c r="F1198">
        <v>3</v>
      </c>
      <c r="G1198" s="2">
        <v>40.950000000000003</v>
      </c>
      <c r="H1198" s="2">
        <v>122.85</v>
      </c>
      <c r="I1198" t="s">
        <v>3619</v>
      </c>
      <c r="J1198" t="s">
        <v>3648</v>
      </c>
      <c r="K1198" t="s">
        <v>3629</v>
      </c>
      <c r="L1198">
        <v>1.3</v>
      </c>
      <c r="M1198" t="s">
        <v>3622</v>
      </c>
      <c r="N1198" t="s">
        <v>3626</v>
      </c>
      <c r="O1198" t="s">
        <v>3624</v>
      </c>
      <c r="P1198">
        <v>5</v>
      </c>
      <c r="Q1198">
        <v>3</v>
      </c>
      <c r="R1198" s="2">
        <v>122.85</v>
      </c>
    </row>
    <row r="1199" spans="1:18">
      <c r="A1199">
        <v>8097</v>
      </c>
      <c r="B1199" t="s">
        <v>3627</v>
      </c>
      <c r="C1199" s="1">
        <v>44071</v>
      </c>
      <c r="D1199">
        <v>30829494</v>
      </c>
      <c r="E1199">
        <v>53</v>
      </c>
      <c r="F1199">
        <v>1</v>
      </c>
      <c r="G1199" s="2">
        <v>7.51</v>
      </c>
      <c r="H1199" s="2">
        <v>7.51</v>
      </c>
      <c r="I1199" t="s">
        <v>3619</v>
      </c>
      <c r="J1199" t="s">
        <v>3656</v>
      </c>
      <c r="K1199" t="s">
        <v>3621</v>
      </c>
      <c r="L1199">
        <v>7.53</v>
      </c>
      <c r="M1199" t="s">
        <v>3631</v>
      </c>
      <c r="N1199" t="s">
        <v>3632</v>
      </c>
      <c r="O1199" t="s">
        <v>3624</v>
      </c>
      <c r="P1199">
        <v>5</v>
      </c>
      <c r="Q1199">
        <v>3</v>
      </c>
      <c r="R1199" s="2">
        <v>7.51</v>
      </c>
    </row>
    <row r="1200" spans="1:18">
      <c r="A1200">
        <v>4213</v>
      </c>
      <c r="B1200" t="s">
        <v>3627</v>
      </c>
      <c r="C1200" s="1">
        <v>44072</v>
      </c>
      <c r="D1200">
        <v>69683253</v>
      </c>
      <c r="E1200">
        <v>28</v>
      </c>
      <c r="F1200">
        <v>2</v>
      </c>
      <c r="G1200" s="2">
        <v>5.32</v>
      </c>
      <c r="H1200" s="2">
        <v>10.64</v>
      </c>
      <c r="I1200" t="s">
        <v>3619</v>
      </c>
      <c r="J1200" t="s">
        <v>3639</v>
      </c>
      <c r="K1200" t="s">
        <v>3634</v>
      </c>
      <c r="L1200">
        <v>9.39</v>
      </c>
      <c r="M1200" t="s">
        <v>3622</v>
      </c>
      <c r="N1200" t="s">
        <v>3623</v>
      </c>
      <c r="O1200" t="s">
        <v>3642</v>
      </c>
      <c r="P1200">
        <v>5</v>
      </c>
      <c r="Q1200">
        <v>5</v>
      </c>
      <c r="R1200" s="2">
        <v>10.64</v>
      </c>
    </row>
    <row r="1201" spans="1:18">
      <c r="A1201">
        <v>7462</v>
      </c>
      <c r="B1201" t="s">
        <v>3627</v>
      </c>
      <c r="C1201" s="1">
        <v>44073</v>
      </c>
      <c r="D1201">
        <v>94023600</v>
      </c>
      <c r="E1201">
        <v>74</v>
      </c>
      <c r="F1201">
        <v>1</v>
      </c>
      <c r="G1201" s="2">
        <v>33.51</v>
      </c>
      <c r="H1201" s="2">
        <v>33.51</v>
      </c>
      <c r="I1201" t="s">
        <v>3625</v>
      </c>
      <c r="J1201" t="s">
        <v>3644</v>
      </c>
      <c r="K1201" t="s">
        <v>3634</v>
      </c>
      <c r="L1201">
        <v>8.9700000000000006</v>
      </c>
      <c r="M1201" t="s">
        <v>3622</v>
      </c>
      <c r="N1201" t="s">
        <v>3626</v>
      </c>
      <c r="O1201" t="s">
        <v>3642</v>
      </c>
      <c r="P1201">
        <v>4</v>
      </c>
      <c r="Q1201">
        <v>5</v>
      </c>
      <c r="R1201" s="2">
        <v>0</v>
      </c>
    </row>
    <row r="1202" spans="1:18">
      <c r="A1202">
        <v>3925</v>
      </c>
      <c r="B1202" t="s">
        <v>3627</v>
      </c>
      <c r="C1202" s="1">
        <v>44073</v>
      </c>
      <c r="D1202">
        <v>13335399</v>
      </c>
      <c r="E1202">
        <v>81</v>
      </c>
      <c r="F1202">
        <v>1</v>
      </c>
      <c r="G1202" s="2">
        <v>52.96</v>
      </c>
      <c r="H1202" s="2">
        <v>52.96</v>
      </c>
      <c r="I1202" t="s">
        <v>3619</v>
      </c>
      <c r="J1202" t="s">
        <v>3628</v>
      </c>
      <c r="K1202" t="s">
        <v>3634</v>
      </c>
      <c r="L1202">
        <v>8.44</v>
      </c>
      <c r="M1202" t="s">
        <v>3631</v>
      </c>
      <c r="N1202" t="s">
        <v>3638</v>
      </c>
      <c r="O1202" t="s">
        <v>3624</v>
      </c>
      <c r="P1202">
        <v>5</v>
      </c>
      <c r="Q1202">
        <v>4</v>
      </c>
      <c r="R1202" s="2">
        <v>52.96</v>
      </c>
    </row>
    <row r="1203" spans="1:18">
      <c r="A1203">
        <v>2697</v>
      </c>
      <c r="B1203" t="s">
        <v>3618</v>
      </c>
      <c r="C1203" s="1">
        <v>44074</v>
      </c>
      <c r="D1203">
        <v>56451541</v>
      </c>
      <c r="E1203">
        <v>40</v>
      </c>
      <c r="F1203">
        <v>2</v>
      </c>
      <c r="G1203" s="2">
        <v>89.85</v>
      </c>
      <c r="H1203" s="2">
        <v>179.7</v>
      </c>
      <c r="I1203" t="s">
        <v>3619</v>
      </c>
      <c r="J1203" t="s">
        <v>3639</v>
      </c>
      <c r="K1203" t="s">
        <v>3634</v>
      </c>
      <c r="L1203">
        <v>6.9</v>
      </c>
      <c r="M1203" t="s">
        <v>3622</v>
      </c>
      <c r="N1203" t="s">
        <v>3623</v>
      </c>
      <c r="O1203" t="s">
        <v>3624</v>
      </c>
      <c r="P1203">
        <v>5</v>
      </c>
      <c r="Q1203">
        <v>5</v>
      </c>
      <c r="R1203" s="2">
        <v>179.7</v>
      </c>
    </row>
    <row r="1204" spans="1:18">
      <c r="A1204">
        <v>7296</v>
      </c>
      <c r="B1204" t="s">
        <v>3627</v>
      </c>
      <c r="C1204" s="1">
        <v>44075</v>
      </c>
      <c r="D1204">
        <v>61642542</v>
      </c>
      <c r="E1204">
        <v>61</v>
      </c>
      <c r="F1204">
        <v>1</v>
      </c>
      <c r="G1204" s="2">
        <v>70.34</v>
      </c>
      <c r="H1204" s="2">
        <v>70.34</v>
      </c>
      <c r="I1204" t="s">
        <v>3625</v>
      </c>
      <c r="J1204" t="s">
        <v>3654</v>
      </c>
      <c r="K1204" t="s">
        <v>3621</v>
      </c>
      <c r="L1204">
        <v>6.85</v>
      </c>
      <c r="M1204" t="s">
        <v>3622</v>
      </c>
      <c r="N1204" t="s">
        <v>3626</v>
      </c>
      <c r="O1204" t="s">
        <v>3642</v>
      </c>
      <c r="P1204">
        <v>2</v>
      </c>
      <c r="Q1204">
        <v>4</v>
      </c>
      <c r="R1204" s="2">
        <v>0</v>
      </c>
    </row>
    <row r="1205" spans="1:18">
      <c r="A1205">
        <v>3732</v>
      </c>
      <c r="B1205" t="s">
        <v>3627</v>
      </c>
      <c r="C1205" s="1">
        <v>44076</v>
      </c>
      <c r="D1205">
        <v>59252229</v>
      </c>
      <c r="E1205">
        <v>97</v>
      </c>
      <c r="F1205">
        <v>3</v>
      </c>
      <c r="G1205" s="2">
        <v>56.74</v>
      </c>
      <c r="H1205" s="2">
        <v>170.22</v>
      </c>
      <c r="I1205" t="s">
        <v>3619</v>
      </c>
      <c r="J1205" t="s">
        <v>3656</v>
      </c>
      <c r="K1205" t="s">
        <v>3621</v>
      </c>
      <c r="L1205">
        <v>8.43</v>
      </c>
      <c r="M1205" t="s">
        <v>3631</v>
      </c>
      <c r="N1205" t="s">
        <v>3632</v>
      </c>
      <c r="O1205" t="s">
        <v>3624</v>
      </c>
      <c r="P1205">
        <v>5</v>
      </c>
      <c r="Q1205">
        <v>4</v>
      </c>
      <c r="R1205" s="2">
        <v>170.22</v>
      </c>
    </row>
    <row r="1206" spans="1:18">
      <c r="A1206">
        <v>7972</v>
      </c>
      <c r="B1206" t="s">
        <v>3618</v>
      </c>
      <c r="C1206" s="1">
        <v>44076</v>
      </c>
      <c r="D1206">
        <v>48319546</v>
      </c>
      <c r="E1206">
        <v>97</v>
      </c>
      <c r="F1206">
        <v>3</v>
      </c>
      <c r="G1206" s="2">
        <v>56.74</v>
      </c>
      <c r="H1206" s="2">
        <v>170.22</v>
      </c>
      <c r="I1206" t="s">
        <v>3619</v>
      </c>
      <c r="J1206" t="s">
        <v>3637</v>
      </c>
      <c r="K1206" t="s">
        <v>3621</v>
      </c>
      <c r="L1206">
        <v>7.61</v>
      </c>
      <c r="M1206" t="s">
        <v>3622</v>
      </c>
      <c r="N1206" t="s">
        <v>3623</v>
      </c>
      <c r="O1206" t="s">
        <v>3642</v>
      </c>
      <c r="P1206">
        <v>5</v>
      </c>
      <c r="Q1206">
        <v>5</v>
      </c>
      <c r="R1206" s="2">
        <v>170.22</v>
      </c>
    </row>
    <row r="1207" spans="1:18">
      <c r="A1207">
        <v>7318</v>
      </c>
      <c r="B1207" t="s">
        <v>3627</v>
      </c>
      <c r="C1207" s="1">
        <v>44077</v>
      </c>
      <c r="D1207">
        <v>58327471</v>
      </c>
      <c r="E1207">
        <v>9</v>
      </c>
      <c r="F1207">
        <v>3</v>
      </c>
      <c r="G1207" s="2">
        <v>73.83</v>
      </c>
      <c r="H1207" s="2">
        <v>221.49</v>
      </c>
      <c r="I1207" t="s">
        <v>3619</v>
      </c>
      <c r="J1207" t="s">
        <v>3620</v>
      </c>
      <c r="K1207" t="s">
        <v>3629</v>
      </c>
      <c r="L1207">
        <v>1.78</v>
      </c>
      <c r="M1207" t="s">
        <v>3622</v>
      </c>
      <c r="N1207" t="s">
        <v>3626</v>
      </c>
      <c r="O1207" t="s">
        <v>3624</v>
      </c>
      <c r="P1207">
        <v>5</v>
      </c>
      <c r="Q1207">
        <v>5</v>
      </c>
      <c r="R1207" s="2">
        <v>221.49</v>
      </c>
    </row>
    <row r="1208" spans="1:18">
      <c r="A1208">
        <v>8778</v>
      </c>
      <c r="B1208" t="s">
        <v>3627</v>
      </c>
      <c r="C1208" s="1">
        <v>44077</v>
      </c>
      <c r="D1208">
        <v>44940123</v>
      </c>
      <c r="E1208">
        <v>97</v>
      </c>
      <c r="F1208">
        <v>3</v>
      </c>
      <c r="G1208" s="2">
        <v>56.74</v>
      </c>
      <c r="H1208" s="2">
        <v>170.22</v>
      </c>
      <c r="I1208" t="s">
        <v>3619</v>
      </c>
      <c r="J1208" t="s">
        <v>3667</v>
      </c>
      <c r="K1208" t="s">
        <v>3629</v>
      </c>
      <c r="L1208">
        <v>5.6</v>
      </c>
      <c r="M1208" t="s">
        <v>3622</v>
      </c>
      <c r="N1208" t="s">
        <v>3623</v>
      </c>
      <c r="O1208" t="s">
        <v>3624</v>
      </c>
      <c r="P1208">
        <v>4</v>
      </c>
      <c r="Q1208">
        <v>5</v>
      </c>
      <c r="R1208" s="2">
        <v>170.22</v>
      </c>
    </row>
    <row r="1209" spans="1:18">
      <c r="A1209">
        <v>1954</v>
      </c>
      <c r="B1209" t="s">
        <v>3627</v>
      </c>
      <c r="C1209" s="1">
        <v>44078</v>
      </c>
      <c r="D1209">
        <v>90170504</v>
      </c>
      <c r="E1209">
        <v>70</v>
      </c>
      <c r="F1209">
        <v>1</v>
      </c>
      <c r="G1209" s="2">
        <v>63.88</v>
      </c>
      <c r="H1209" s="2">
        <v>63.88</v>
      </c>
      <c r="I1209" t="s">
        <v>3640</v>
      </c>
      <c r="J1209" t="s">
        <v>3628</v>
      </c>
      <c r="K1209" t="s">
        <v>3634</v>
      </c>
      <c r="L1209">
        <v>7.27</v>
      </c>
      <c r="M1209" t="s">
        <v>3622</v>
      </c>
      <c r="N1209" t="s">
        <v>3626</v>
      </c>
      <c r="O1209" t="s">
        <v>3646</v>
      </c>
      <c r="P1209">
        <v>3</v>
      </c>
      <c r="Q1209">
        <v>5</v>
      </c>
      <c r="R1209" s="2">
        <v>0</v>
      </c>
    </row>
    <row r="1210" spans="1:18">
      <c r="A1210">
        <v>1206</v>
      </c>
      <c r="B1210" t="s">
        <v>3627</v>
      </c>
      <c r="C1210" s="1">
        <v>44079</v>
      </c>
      <c r="D1210">
        <v>77510052</v>
      </c>
      <c r="E1210">
        <v>31</v>
      </c>
      <c r="F1210">
        <v>1</v>
      </c>
      <c r="G1210" s="2">
        <v>43.5</v>
      </c>
      <c r="H1210" s="2">
        <v>43.5</v>
      </c>
      <c r="I1210" t="s">
        <v>3625</v>
      </c>
      <c r="J1210" t="s">
        <v>3637</v>
      </c>
      <c r="K1210" t="s">
        <v>3621</v>
      </c>
      <c r="L1210">
        <v>9.65</v>
      </c>
      <c r="M1210" t="s">
        <v>3622</v>
      </c>
      <c r="N1210" t="s">
        <v>3626</v>
      </c>
      <c r="O1210" t="s">
        <v>3624</v>
      </c>
      <c r="P1210">
        <v>4</v>
      </c>
      <c r="Q1210">
        <v>3</v>
      </c>
      <c r="R1210" s="2">
        <v>0</v>
      </c>
    </row>
    <row r="1211" spans="1:18">
      <c r="A1211">
        <v>6796</v>
      </c>
      <c r="B1211" t="s">
        <v>3627</v>
      </c>
      <c r="C1211" s="1">
        <v>44079</v>
      </c>
      <c r="D1211">
        <v>30792294</v>
      </c>
      <c r="E1211">
        <v>7</v>
      </c>
      <c r="F1211">
        <v>3</v>
      </c>
      <c r="G1211" s="2">
        <v>59.68</v>
      </c>
      <c r="H1211" s="2">
        <v>179.04</v>
      </c>
      <c r="I1211" t="s">
        <v>3619</v>
      </c>
      <c r="J1211" t="s">
        <v>3648</v>
      </c>
      <c r="K1211" t="s">
        <v>3634</v>
      </c>
      <c r="L1211">
        <v>5.69</v>
      </c>
      <c r="M1211" t="s">
        <v>3622</v>
      </c>
      <c r="N1211" t="s">
        <v>3623</v>
      </c>
      <c r="O1211" t="s">
        <v>3624</v>
      </c>
      <c r="P1211">
        <v>5</v>
      </c>
      <c r="Q1211">
        <v>2</v>
      </c>
      <c r="R1211" s="2">
        <v>179.04</v>
      </c>
    </row>
    <row r="1212" spans="1:18">
      <c r="A1212">
        <v>4539</v>
      </c>
      <c r="B1212" t="s">
        <v>3627</v>
      </c>
      <c r="C1212" s="1">
        <v>44080</v>
      </c>
      <c r="D1212">
        <v>13556924</v>
      </c>
      <c r="E1212">
        <v>64</v>
      </c>
      <c r="F1212">
        <v>2</v>
      </c>
      <c r="G1212" s="2">
        <v>35.229999999999997</v>
      </c>
      <c r="H1212" s="2">
        <v>70.459999999999994</v>
      </c>
      <c r="I1212" t="s">
        <v>3640</v>
      </c>
      <c r="J1212" t="s">
        <v>3656</v>
      </c>
      <c r="K1212" t="s">
        <v>3629</v>
      </c>
      <c r="L1212">
        <v>7.81</v>
      </c>
      <c r="M1212" t="s">
        <v>3622</v>
      </c>
      <c r="N1212" t="s">
        <v>3626</v>
      </c>
      <c r="O1212" t="s">
        <v>3646</v>
      </c>
      <c r="P1212">
        <v>5</v>
      </c>
      <c r="Q1212">
        <v>3</v>
      </c>
      <c r="R1212" s="2">
        <v>0</v>
      </c>
    </row>
    <row r="1213" spans="1:18">
      <c r="A1213">
        <v>8961</v>
      </c>
      <c r="B1213" t="s">
        <v>3618</v>
      </c>
      <c r="C1213" s="1">
        <v>44080</v>
      </c>
      <c r="D1213">
        <v>29723027</v>
      </c>
      <c r="E1213">
        <v>44</v>
      </c>
      <c r="F1213">
        <v>2</v>
      </c>
      <c r="G1213" s="2">
        <v>52.78</v>
      </c>
      <c r="H1213" s="2">
        <v>105.56</v>
      </c>
      <c r="I1213" t="s">
        <v>3619</v>
      </c>
      <c r="J1213" t="s">
        <v>3641</v>
      </c>
      <c r="K1213" t="s">
        <v>3629</v>
      </c>
      <c r="L1213">
        <v>4.66</v>
      </c>
      <c r="M1213" t="s">
        <v>3622</v>
      </c>
      <c r="N1213" t="s">
        <v>3626</v>
      </c>
      <c r="O1213" t="s">
        <v>3646</v>
      </c>
      <c r="P1213">
        <v>5</v>
      </c>
      <c r="Q1213">
        <v>5</v>
      </c>
      <c r="R1213" s="2">
        <v>105.56</v>
      </c>
    </row>
    <row r="1214" spans="1:18">
      <c r="A1214">
        <v>5084</v>
      </c>
      <c r="B1214" t="s">
        <v>3627</v>
      </c>
      <c r="C1214" s="1">
        <v>44081</v>
      </c>
      <c r="D1214">
        <v>59943053</v>
      </c>
      <c r="E1214">
        <v>17</v>
      </c>
      <c r="F1214">
        <v>1</v>
      </c>
      <c r="G1214" s="2">
        <v>18.86</v>
      </c>
      <c r="H1214" s="2">
        <v>18.86</v>
      </c>
      <c r="I1214" t="s">
        <v>3619</v>
      </c>
      <c r="J1214" t="s">
        <v>3636</v>
      </c>
      <c r="K1214" t="s">
        <v>3621</v>
      </c>
      <c r="L1214">
        <v>9.93</v>
      </c>
      <c r="M1214" t="s">
        <v>3622</v>
      </c>
      <c r="N1214" t="s">
        <v>3623</v>
      </c>
      <c r="O1214" t="s">
        <v>3642</v>
      </c>
      <c r="P1214">
        <v>4</v>
      </c>
      <c r="Q1214">
        <v>5</v>
      </c>
      <c r="R1214" s="2">
        <v>18.86</v>
      </c>
    </row>
    <row r="1215" spans="1:18">
      <c r="A1215">
        <v>9827</v>
      </c>
      <c r="B1215" t="s">
        <v>3618</v>
      </c>
      <c r="C1215" s="1">
        <v>44082</v>
      </c>
      <c r="D1215">
        <v>61322485</v>
      </c>
      <c r="E1215">
        <v>29</v>
      </c>
      <c r="F1215">
        <v>2</v>
      </c>
      <c r="G1215" s="2">
        <v>1.91</v>
      </c>
      <c r="H1215" s="2">
        <v>3.82</v>
      </c>
      <c r="I1215" t="s">
        <v>3619</v>
      </c>
      <c r="J1215" t="s">
        <v>3663</v>
      </c>
      <c r="K1215" t="s">
        <v>3634</v>
      </c>
      <c r="L1215">
        <v>0.51</v>
      </c>
      <c r="M1215" t="s">
        <v>3631</v>
      </c>
      <c r="N1215" t="s">
        <v>3632</v>
      </c>
      <c r="O1215" t="s">
        <v>3624</v>
      </c>
      <c r="P1215">
        <v>4</v>
      </c>
      <c r="Q1215">
        <v>4</v>
      </c>
      <c r="R1215" s="2">
        <v>3.82</v>
      </c>
    </row>
    <row r="1216" spans="1:18">
      <c r="A1216">
        <v>5305</v>
      </c>
      <c r="B1216" t="s">
        <v>3618</v>
      </c>
      <c r="C1216" s="1">
        <v>44082</v>
      </c>
      <c r="D1216">
        <v>16358800</v>
      </c>
      <c r="E1216">
        <v>35</v>
      </c>
      <c r="F1216">
        <v>3</v>
      </c>
      <c r="G1216" s="2">
        <v>78.78</v>
      </c>
      <c r="H1216" s="2">
        <v>236.34</v>
      </c>
      <c r="I1216" t="s">
        <v>3619</v>
      </c>
      <c r="J1216" t="s">
        <v>3637</v>
      </c>
      <c r="K1216" t="s">
        <v>3634</v>
      </c>
      <c r="L1216">
        <v>6.34</v>
      </c>
      <c r="M1216" t="s">
        <v>3622</v>
      </c>
      <c r="N1216" t="s">
        <v>3623</v>
      </c>
      <c r="O1216" t="s">
        <v>3624</v>
      </c>
      <c r="P1216">
        <v>5</v>
      </c>
      <c r="Q1216">
        <v>5</v>
      </c>
      <c r="R1216" s="2">
        <v>236.34</v>
      </c>
    </row>
    <row r="1217" spans="1:18">
      <c r="A1217">
        <v>6611</v>
      </c>
      <c r="B1217" t="s">
        <v>3627</v>
      </c>
      <c r="C1217" s="1">
        <v>44082</v>
      </c>
      <c r="D1217">
        <v>18593690</v>
      </c>
      <c r="E1217">
        <v>44</v>
      </c>
      <c r="F1217">
        <v>3</v>
      </c>
      <c r="G1217" s="2">
        <v>52.78</v>
      </c>
      <c r="H1217" s="2">
        <v>158.34</v>
      </c>
      <c r="I1217" t="s">
        <v>3625</v>
      </c>
      <c r="J1217" t="s">
        <v>3651</v>
      </c>
      <c r="K1217" t="s">
        <v>3634</v>
      </c>
      <c r="L1217">
        <v>0.9</v>
      </c>
      <c r="M1217" t="s">
        <v>3622</v>
      </c>
      <c r="N1217" t="s">
        <v>3626</v>
      </c>
      <c r="O1217" t="s">
        <v>3624</v>
      </c>
      <c r="P1217">
        <v>5</v>
      </c>
      <c r="Q1217">
        <v>2</v>
      </c>
      <c r="R1217" s="2">
        <v>0</v>
      </c>
    </row>
    <row r="1218" spans="1:18">
      <c r="A1218">
        <v>7611</v>
      </c>
      <c r="B1218" t="s">
        <v>3618</v>
      </c>
      <c r="C1218" s="1">
        <v>44083</v>
      </c>
      <c r="D1218">
        <v>44600868</v>
      </c>
      <c r="E1218">
        <v>95</v>
      </c>
      <c r="F1218">
        <v>1</v>
      </c>
      <c r="G1218" s="2">
        <v>50.48</v>
      </c>
      <c r="H1218" s="2">
        <v>50.48</v>
      </c>
      <c r="I1218" t="s">
        <v>3619</v>
      </c>
      <c r="J1218" t="s">
        <v>3639</v>
      </c>
      <c r="K1218" t="s">
        <v>3634</v>
      </c>
      <c r="L1218">
        <v>6.65</v>
      </c>
      <c r="M1218" t="s">
        <v>3622</v>
      </c>
      <c r="N1218" t="s">
        <v>3623</v>
      </c>
      <c r="O1218" t="s">
        <v>3624</v>
      </c>
      <c r="P1218">
        <v>5</v>
      </c>
      <c r="Q1218">
        <v>5</v>
      </c>
      <c r="R1218" s="2">
        <v>50.48</v>
      </c>
    </row>
    <row r="1219" spans="1:18">
      <c r="A1219">
        <v>1267</v>
      </c>
      <c r="B1219" t="s">
        <v>3618</v>
      </c>
      <c r="C1219" s="1">
        <v>44084</v>
      </c>
      <c r="D1219">
        <v>63024971</v>
      </c>
      <c r="E1219">
        <v>92</v>
      </c>
      <c r="F1219">
        <v>2</v>
      </c>
      <c r="G1219" s="2">
        <v>58.5</v>
      </c>
      <c r="H1219" s="2">
        <v>117</v>
      </c>
      <c r="I1219" t="s">
        <v>3619</v>
      </c>
      <c r="J1219" t="s">
        <v>3665</v>
      </c>
      <c r="K1219" t="s">
        <v>3634</v>
      </c>
      <c r="L1219">
        <v>5.98</v>
      </c>
      <c r="M1219" t="s">
        <v>3631</v>
      </c>
      <c r="N1219" t="s">
        <v>3632</v>
      </c>
      <c r="O1219" t="s">
        <v>3664</v>
      </c>
      <c r="P1219">
        <v>5</v>
      </c>
      <c r="Q1219">
        <v>4</v>
      </c>
      <c r="R1219" s="2">
        <v>117</v>
      </c>
    </row>
    <row r="1220" spans="1:18">
      <c r="A1220">
        <v>1371</v>
      </c>
      <c r="B1220" t="s">
        <v>3627</v>
      </c>
      <c r="C1220" s="1">
        <v>44085</v>
      </c>
      <c r="D1220">
        <v>90502748</v>
      </c>
      <c r="E1220">
        <v>73</v>
      </c>
      <c r="F1220">
        <v>2</v>
      </c>
      <c r="G1220" s="2">
        <v>30.57</v>
      </c>
      <c r="H1220" s="2">
        <v>61.14</v>
      </c>
      <c r="I1220" t="s">
        <v>3645</v>
      </c>
      <c r="J1220" t="s">
        <v>3637</v>
      </c>
      <c r="K1220" t="s">
        <v>3629</v>
      </c>
      <c r="L1220">
        <v>4.75</v>
      </c>
      <c r="M1220" t="s">
        <v>3622</v>
      </c>
      <c r="N1220" t="s">
        <v>3623</v>
      </c>
      <c r="O1220" t="s">
        <v>3624</v>
      </c>
      <c r="P1220">
        <v>5</v>
      </c>
      <c r="Q1220">
        <v>5</v>
      </c>
      <c r="R1220" s="2">
        <v>0</v>
      </c>
    </row>
    <row r="1221" spans="1:18">
      <c r="A1221">
        <v>7220</v>
      </c>
      <c r="B1221" t="s">
        <v>3627</v>
      </c>
      <c r="C1221" s="1">
        <v>44085</v>
      </c>
      <c r="D1221">
        <v>28029919</v>
      </c>
      <c r="E1221">
        <v>61</v>
      </c>
      <c r="F1221">
        <v>2</v>
      </c>
      <c r="G1221" s="2">
        <v>70.34</v>
      </c>
      <c r="H1221" s="2">
        <v>140.68</v>
      </c>
      <c r="I1221" t="s">
        <v>3619</v>
      </c>
      <c r="J1221" t="s">
        <v>3641</v>
      </c>
      <c r="K1221" t="s">
        <v>3634</v>
      </c>
      <c r="L1221">
        <v>8.09</v>
      </c>
      <c r="M1221" t="s">
        <v>3622</v>
      </c>
      <c r="N1221" t="s">
        <v>3623</v>
      </c>
      <c r="O1221" t="s">
        <v>3624</v>
      </c>
      <c r="P1221">
        <v>4</v>
      </c>
      <c r="Q1221">
        <v>5</v>
      </c>
      <c r="R1221" s="2">
        <v>140.68</v>
      </c>
    </row>
    <row r="1222" spans="1:18">
      <c r="A1222">
        <v>5909</v>
      </c>
      <c r="B1222" t="s">
        <v>3627</v>
      </c>
      <c r="C1222" s="1">
        <v>44085</v>
      </c>
      <c r="D1222">
        <v>97307702</v>
      </c>
      <c r="E1222">
        <v>52</v>
      </c>
      <c r="F1222">
        <v>2</v>
      </c>
      <c r="G1222" s="2">
        <v>20.149999999999999</v>
      </c>
      <c r="H1222" s="2">
        <v>40.299999999999997</v>
      </c>
      <c r="I1222" t="s">
        <v>3645</v>
      </c>
      <c r="J1222" t="s">
        <v>3657</v>
      </c>
      <c r="K1222" t="s">
        <v>3634</v>
      </c>
      <c r="L1222">
        <v>8.5</v>
      </c>
      <c r="M1222" t="s">
        <v>3622</v>
      </c>
      <c r="N1222" t="s">
        <v>3626</v>
      </c>
      <c r="O1222" t="s">
        <v>3642</v>
      </c>
      <c r="P1222">
        <v>5</v>
      </c>
      <c r="Q1222">
        <v>5</v>
      </c>
      <c r="R1222" s="2">
        <v>0</v>
      </c>
    </row>
    <row r="1223" spans="1:18">
      <c r="A1223">
        <v>4944</v>
      </c>
      <c r="B1223" t="s">
        <v>3627</v>
      </c>
      <c r="C1223" s="1">
        <v>44086</v>
      </c>
      <c r="D1223">
        <v>81929174</v>
      </c>
      <c r="E1223">
        <v>97</v>
      </c>
      <c r="F1223">
        <v>3</v>
      </c>
      <c r="G1223" s="2">
        <v>56.74</v>
      </c>
      <c r="H1223" s="2">
        <v>170.22</v>
      </c>
      <c r="I1223" t="s">
        <v>3625</v>
      </c>
      <c r="J1223" t="s">
        <v>3641</v>
      </c>
      <c r="K1223" t="s">
        <v>3634</v>
      </c>
      <c r="L1223">
        <v>1.57</v>
      </c>
      <c r="M1223" t="s">
        <v>3622</v>
      </c>
      <c r="N1223" t="s">
        <v>3626</v>
      </c>
      <c r="O1223" t="s">
        <v>3646</v>
      </c>
      <c r="P1223">
        <v>4</v>
      </c>
      <c r="Q1223">
        <v>4</v>
      </c>
      <c r="R1223" s="2">
        <v>0</v>
      </c>
    </row>
    <row r="1224" spans="1:18">
      <c r="A1224">
        <v>7410</v>
      </c>
      <c r="B1224" t="s">
        <v>3627</v>
      </c>
      <c r="C1224" s="1">
        <v>44087</v>
      </c>
      <c r="D1224">
        <v>71832058</v>
      </c>
      <c r="E1224">
        <v>65</v>
      </c>
      <c r="F1224">
        <v>1</v>
      </c>
      <c r="G1224" s="2">
        <v>38.950000000000003</v>
      </c>
      <c r="H1224" s="2">
        <v>38.950000000000003</v>
      </c>
      <c r="I1224" t="s">
        <v>3625</v>
      </c>
      <c r="J1224" t="s">
        <v>3656</v>
      </c>
      <c r="K1224" t="s">
        <v>3621</v>
      </c>
      <c r="L1224">
        <v>7.98</v>
      </c>
      <c r="M1224" t="s">
        <v>3622</v>
      </c>
      <c r="N1224" t="s">
        <v>3626</v>
      </c>
      <c r="O1224" t="s">
        <v>3624</v>
      </c>
      <c r="P1224">
        <v>4</v>
      </c>
      <c r="Q1224">
        <v>3</v>
      </c>
      <c r="R1224" s="2">
        <v>0</v>
      </c>
    </row>
    <row r="1225" spans="1:18">
      <c r="A1225">
        <v>3190</v>
      </c>
      <c r="B1225" t="s">
        <v>3627</v>
      </c>
      <c r="C1225" s="1">
        <v>44087</v>
      </c>
      <c r="D1225">
        <v>23143121</v>
      </c>
      <c r="E1225">
        <v>61</v>
      </c>
      <c r="F1225">
        <v>1</v>
      </c>
      <c r="G1225" s="2">
        <v>70.34</v>
      </c>
      <c r="H1225" s="2">
        <v>70.34</v>
      </c>
      <c r="I1225" t="s">
        <v>3625</v>
      </c>
      <c r="J1225" t="s">
        <v>3620</v>
      </c>
      <c r="K1225" t="s">
        <v>3634</v>
      </c>
      <c r="L1225">
        <v>4.2699999999999996</v>
      </c>
      <c r="M1225" t="s">
        <v>3631</v>
      </c>
      <c r="N1225" t="s">
        <v>3638</v>
      </c>
      <c r="O1225" t="s">
        <v>3647</v>
      </c>
      <c r="P1225">
        <v>5</v>
      </c>
      <c r="Q1225">
        <v>3</v>
      </c>
      <c r="R1225" s="2">
        <v>0</v>
      </c>
    </row>
    <row r="1226" spans="1:18">
      <c r="A1226">
        <v>6731</v>
      </c>
      <c r="B1226" t="s">
        <v>3627</v>
      </c>
      <c r="C1226" s="1">
        <v>44087</v>
      </c>
      <c r="D1226">
        <v>73341288</v>
      </c>
      <c r="E1226">
        <v>92</v>
      </c>
      <c r="F1226">
        <v>2</v>
      </c>
      <c r="G1226" s="2">
        <v>58.5</v>
      </c>
      <c r="H1226" s="2">
        <v>117</v>
      </c>
      <c r="I1226" t="s">
        <v>3645</v>
      </c>
      <c r="J1226" t="s">
        <v>3639</v>
      </c>
      <c r="K1226" t="s">
        <v>3629</v>
      </c>
      <c r="L1226">
        <v>2.81</v>
      </c>
      <c r="M1226" t="s">
        <v>3631</v>
      </c>
      <c r="N1226" t="s">
        <v>3632</v>
      </c>
      <c r="O1226" t="s">
        <v>3647</v>
      </c>
      <c r="P1226">
        <v>4</v>
      </c>
      <c r="Q1226">
        <v>5</v>
      </c>
      <c r="R1226" s="2">
        <v>0</v>
      </c>
    </row>
    <row r="1227" spans="1:18">
      <c r="A1227">
        <v>3668</v>
      </c>
      <c r="B1227" t="s">
        <v>3618</v>
      </c>
      <c r="C1227" s="1">
        <v>44088</v>
      </c>
      <c r="D1227">
        <v>47610211</v>
      </c>
      <c r="E1227">
        <v>78</v>
      </c>
      <c r="F1227">
        <v>3</v>
      </c>
      <c r="G1227" s="2">
        <v>19.66</v>
      </c>
      <c r="H1227" s="2">
        <v>58.98</v>
      </c>
      <c r="I1227" t="s">
        <v>3645</v>
      </c>
      <c r="J1227" t="s">
        <v>3656</v>
      </c>
      <c r="K1227" t="s">
        <v>3634</v>
      </c>
      <c r="L1227">
        <v>1.71</v>
      </c>
      <c r="M1227" t="s">
        <v>3622</v>
      </c>
      <c r="N1227" t="s">
        <v>3626</v>
      </c>
      <c r="O1227" t="s">
        <v>3624</v>
      </c>
      <c r="P1227">
        <v>3</v>
      </c>
      <c r="Q1227">
        <v>4</v>
      </c>
      <c r="R1227" s="2">
        <v>0</v>
      </c>
    </row>
    <row r="1228" spans="1:18">
      <c r="A1228">
        <v>2439</v>
      </c>
      <c r="B1228" t="s">
        <v>3627</v>
      </c>
      <c r="C1228" s="1">
        <v>44088</v>
      </c>
      <c r="D1228">
        <v>20551510</v>
      </c>
      <c r="E1228">
        <v>18</v>
      </c>
      <c r="F1228">
        <v>2</v>
      </c>
      <c r="G1228" s="2">
        <v>1.97</v>
      </c>
      <c r="H1228" s="2">
        <v>3.94</v>
      </c>
      <c r="I1228" t="s">
        <v>3625</v>
      </c>
      <c r="J1228" t="s">
        <v>3637</v>
      </c>
      <c r="K1228" t="s">
        <v>3621</v>
      </c>
      <c r="L1228">
        <v>7.06</v>
      </c>
      <c r="M1228" t="s">
        <v>3622</v>
      </c>
      <c r="N1228" t="s">
        <v>3623</v>
      </c>
      <c r="O1228" t="s">
        <v>3624</v>
      </c>
      <c r="P1228">
        <v>4</v>
      </c>
      <c r="Q1228">
        <v>3</v>
      </c>
      <c r="R1228" s="2">
        <v>0</v>
      </c>
    </row>
    <row r="1229" spans="1:18">
      <c r="A1229">
        <v>6796</v>
      </c>
      <c r="B1229" t="s">
        <v>3627</v>
      </c>
      <c r="C1229" s="1">
        <v>44089</v>
      </c>
      <c r="D1229">
        <v>25186506</v>
      </c>
      <c r="E1229">
        <v>12</v>
      </c>
      <c r="F1229">
        <v>1</v>
      </c>
      <c r="G1229" s="2">
        <v>86.11</v>
      </c>
      <c r="H1229" s="2">
        <v>86.11</v>
      </c>
      <c r="I1229" t="s">
        <v>3619</v>
      </c>
      <c r="J1229" t="s">
        <v>3643</v>
      </c>
      <c r="K1229" t="s">
        <v>3629</v>
      </c>
      <c r="L1229">
        <v>8.39</v>
      </c>
      <c r="M1229" t="s">
        <v>3631</v>
      </c>
      <c r="N1229" t="s">
        <v>3638</v>
      </c>
      <c r="O1229" t="s">
        <v>3624</v>
      </c>
      <c r="P1229">
        <v>5</v>
      </c>
      <c r="Q1229">
        <v>4</v>
      </c>
      <c r="R1229" s="2">
        <v>86.11</v>
      </c>
    </row>
    <row r="1230" spans="1:18">
      <c r="A1230">
        <v>4787</v>
      </c>
      <c r="B1230" t="s">
        <v>3618</v>
      </c>
      <c r="C1230" s="1">
        <v>44089</v>
      </c>
      <c r="D1230">
        <v>48724441</v>
      </c>
      <c r="E1230">
        <v>88</v>
      </c>
      <c r="F1230">
        <v>2</v>
      </c>
      <c r="G1230" s="2">
        <v>40.950000000000003</v>
      </c>
      <c r="H1230" s="2">
        <v>81.900000000000006</v>
      </c>
      <c r="I1230" t="s">
        <v>3619</v>
      </c>
      <c r="J1230" t="s">
        <v>3633</v>
      </c>
      <c r="K1230" t="s">
        <v>3621</v>
      </c>
      <c r="L1230">
        <v>1.18</v>
      </c>
      <c r="M1230" t="s">
        <v>3631</v>
      </c>
      <c r="N1230" t="s">
        <v>3632</v>
      </c>
      <c r="O1230" t="s">
        <v>3624</v>
      </c>
      <c r="P1230">
        <v>3</v>
      </c>
      <c r="Q1230">
        <v>5</v>
      </c>
      <c r="R1230" s="2">
        <v>81.900000000000006</v>
      </c>
    </row>
    <row r="1231" spans="1:18">
      <c r="A1231">
        <v>5298</v>
      </c>
      <c r="B1231" t="s">
        <v>3627</v>
      </c>
      <c r="C1231" s="1">
        <v>44090</v>
      </c>
      <c r="D1231">
        <v>85613291</v>
      </c>
      <c r="E1231">
        <v>88</v>
      </c>
      <c r="F1231">
        <v>3</v>
      </c>
      <c r="G1231" s="2">
        <v>40.950000000000003</v>
      </c>
      <c r="H1231" s="2">
        <v>122.85</v>
      </c>
      <c r="I1231" t="s">
        <v>3625</v>
      </c>
      <c r="J1231" t="s">
        <v>3639</v>
      </c>
      <c r="K1231" t="s">
        <v>3621</v>
      </c>
      <c r="L1231">
        <v>5.96</v>
      </c>
      <c r="M1231" t="s">
        <v>3631</v>
      </c>
      <c r="N1231" t="s">
        <v>3632</v>
      </c>
      <c r="O1231" t="s">
        <v>3624</v>
      </c>
      <c r="P1231">
        <v>4</v>
      </c>
      <c r="Q1231">
        <v>3</v>
      </c>
      <c r="R1231" s="2">
        <v>0</v>
      </c>
    </row>
    <row r="1232" spans="1:18">
      <c r="A1232">
        <v>2547</v>
      </c>
      <c r="B1232" t="s">
        <v>3627</v>
      </c>
      <c r="C1232" s="1">
        <v>44091</v>
      </c>
      <c r="D1232">
        <v>94041943</v>
      </c>
      <c r="E1232">
        <v>9</v>
      </c>
      <c r="F1232">
        <v>2</v>
      </c>
      <c r="G1232" s="2">
        <v>73.83</v>
      </c>
      <c r="H1232" s="2">
        <v>147.66</v>
      </c>
      <c r="I1232" t="s">
        <v>3619</v>
      </c>
      <c r="J1232" t="s">
        <v>3655</v>
      </c>
      <c r="K1232" t="s">
        <v>3621</v>
      </c>
      <c r="L1232">
        <v>9.09</v>
      </c>
      <c r="M1232" t="s">
        <v>3622</v>
      </c>
      <c r="N1232" t="s">
        <v>3623</v>
      </c>
      <c r="O1232" t="s">
        <v>3642</v>
      </c>
      <c r="P1232">
        <v>4</v>
      </c>
      <c r="Q1232">
        <v>3</v>
      </c>
      <c r="R1232" s="2">
        <v>147.66</v>
      </c>
    </row>
    <row r="1233" spans="1:18">
      <c r="A1233">
        <v>7912</v>
      </c>
      <c r="B1233" t="s">
        <v>3627</v>
      </c>
      <c r="C1233" s="1">
        <v>44091</v>
      </c>
      <c r="D1233">
        <v>60082692</v>
      </c>
      <c r="E1233">
        <v>67</v>
      </c>
      <c r="F1233">
        <v>1</v>
      </c>
      <c r="G1233" s="2">
        <v>17.22</v>
      </c>
      <c r="H1233" s="2">
        <v>17.22</v>
      </c>
      <c r="I1233" t="s">
        <v>3625</v>
      </c>
      <c r="J1233" t="s">
        <v>3648</v>
      </c>
      <c r="K1233" t="s">
        <v>3634</v>
      </c>
      <c r="L1233">
        <v>8.94</v>
      </c>
      <c r="M1233" t="s">
        <v>3631</v>
      </c>
      <c r="N1233" t="s">
        <v>3632</v>
      </c>
      <c r="O1233" t="s">
        <v>3647</v>
      </c>
      <c r="P1233">
        <v>1</v>
      </c>
      <c r="Q1233">
        <v>5</v>
      </c>
      <c r="R1233" s="2">
        <v>0</v>
      </c>
    </row>
    <row r="1234" spans="1:18">
      <c r="A1234">
        <v>8576</v>
      </c>
      <c r="B1234" t="s">
        <v>3618</v>
      </c>
      <c r="C1234" s="1">
        <v>44092</v>
      </c>
      <c r="D1234">
        <v>59146193</v>
      </c>
      <c r="E1234">
        <v>77</v>
      </c>
      <c r="F1234">
        <v>2</v>
      </c>
      <c r="G1234" s="2">
        <v>20.399999999999999</v>
      </c>
      <c r="H1234" s="2">
        <v>40.799999999999997</v>
      </c>
      <c r="I1234" t="s">
        <v>3619</v>
      </c>
      <c r="J1234" t="s">
        <v>3628</v>
      </c>
      <c r="K1234" t="s">
        <v>3634</v>
      </c>
      <c r="L1234">
        <v>1.92</v>
      </c>
      <c r="M1234" t="s">
        <v>3622</v>
      </c>
      <c r="N1234" t="s">
        <v>3626</v>
      </c>
      <c r="O1234" t="s">
        <v>3646</v>
      </c>
      <c r="P1234">
        <v>5</v>
      </c>
      <c r="Q1234">
        <v>5</v>
      </c>
      <c r="R1234" s="2">
        <v>40.799999999999997</v>
      </c>
    </row>
    <row r="1235" spans="1:18">
      <c r="A1235">
        <v>1252</v>
      </c>
      <c r="B1235" t="s">
        <v>3627</v>
      </c>
      <c r="C1235" s="1">
        <v>44093</v>
      </c>
      <c r="D1235">
        <v>14168745</v>
      </c>
      <c r="E1235">
        <v>80</v>
      </c>
      <c r="F1235">
        <v>3</v>
      </c>
      <c r="G1235" s="2">
        <v>77.64</v>
      </c>
      <c r="H1235" s="2">
        <v>232.92</v>
      </c>
      <c r="I1235" t="s">
        <v>3619</v>
      </c>
      <c r="J1235" t="s">
        <v>3653</v>
      </c>
      <c r="K1235" t="s">
        <v>3634</v>
      </c>
      <c r="L1235">
        <v>8.7200000000000006</v>
      </c>
      <c r="M1235" t="s">
        <v>3622</v>
      </c>
      <c r="N1235" t="s">
        <v>3626</v>
      </c>
      <c r="O1235" t="s">
        <v>3624</v>
      </c>
      <c r="P1235">
        <v>4</v>
      </c>
      <c r="Q1235">
        <v>3</v>
      </c>
      <c r="R1235" s="2">
        <v>232.92</v>
      </c>
    </row>
    <row r="1236" spans="1:18">
      <c r="A1236">
        <v>9097</v>
      </c>
      <c r="B1236" t="s">
        <v>3627</v>
      </c>
      <c r="C1236" s="1">
        <v>44094</v>
      </c>
      <c r="D1236">
        <v>91745460</v>
      </c>
      <c r="E1236">
        <v>51</v>
      </c>
      <c r="F1236">
        <v>2</v>
      </c>
      <c r="G1236" s="2">
        <v>50.59</v>
      </c>
      <c r="H1236" s="2">
        <v>101.18</v>
      </c>
      <c r="I1236" t="s">
        <v>3619</v>
      </c>
      <c r="J1236" t="s">
        <v>3648</v>
      </c>
      <c r="K1236" t="s">
        <v>3634</v>
      </c>
      <c r="L1236">
        <v>1.17</v>
      </c>
      <c r="M1236" t="s">
        <v>3631</v>
      </c>
      <c r="N1236" t="s">
        <v>3632</v>
      </c>
      <c r="O1236" t="s">
        <v>3624</v>
      </c>
      <c r="P1236">
        <v>5</v>
      </c>
      <c r="Q1236">
        <v>5</v>
      </c>
      <c r="R1236" s="2">
        <v>101.18</v>
      </c>
    </row>
    <row r="1237" spans="1:18">
      <c r="A1237">
        <v>5549</v>
      </c>
      <c r="B1237" t="s">
        <v>3618</v>
      </c>
      <c r="C1237" s="1">
        <v>44095</v>
      </c>
      <c r="D1237">
        <v>29374402</v>
      </c>
      <c r="E1237">
        <v>54</v>
      </c>
      <c r="F1237">
        <v>3</v>
      </c>
      <c r="G1237" s="2">
        <v>90.78</v>
      </c>
      <c r="H1237" s="2">
        <v>272.33999999999997</v>
      </c>
      <c r="I1237" t="s">
        <v>3625</v>
      </c>
      <c r="J1237" t="s">
        <v>3655</v>
      </c>
      <c r="K1237" t="s">
        <v>3634</v>
      </c>
      <c r="L1237">
        <v>5.19</v>
      </c>
      <c r="M1237" t="s">
        <v>3622</v>
      </c>
      <c r="N1237" t="s">
        <v>3623</v>
      </c>
      <c r="O1237" t="s">
        <v>3624</v>
      </c>
      <c r="P1237">
        <v>5</v>
      </c>
      <c r="Q1237">
        <v>4</v>
      </c>
      <c r="R1237" s="2">
        <v>0</v>
      </c>
    </row>
    <row r="1238" spans="1:18">
      <c r="A1238">
        <v>2720</v>
      </c>
      <c r="B1238" t="s">
        <v>3627</v>
      </c>
      <c r="C1238" s="1">
        <v>44095</v>
      </c>
      <c r="D1238">
        <v>57658434</v>
      </c>
      <c r="E1238">
        <v>93</v>
      </c>
      <c r="F1238">
        <v>3</v>
      </c>
      <c r="G1238" s="2">
        <v>67.459999999999994</v>
      </c>
      <c r="H1238" s="2">
        <v>202.38</v>
      </c>
      <c r="I1238" t="s">
        <v>3619</v>
      </c>
      <c r="J1238" t="s">
        <v>3650</v>
      </c>
      <c r="K1238" t="s">
        <v>3621</v>
      </c>
      <c r="L1238">
        <v>7.28</v>
      </c>
      <c r="M1238" t="s">
        <v>3622</v>
      </c>
      <c r="N1238" t="s">
        <v>3623</v>
      </c>
      <c r="O1238" t="s">
        <v>3624</v>
      </c>
      <c r="P1238">
        <v>2</v>
      </c>
      <c r="Q1238">
        <v>5</v>
      </c>
      <c r="R1238" s="2">
        <v>202.38</v>
      </c>
    </row>
    <row r="1239" spans="1:18">
      <c r="A1239">
        <v>2293</v>
      </c>
      <c r="B1239" t="s">
        <v>3627</v>
      </c>
      <c r="C1239" s="1">
        <v>44096</v>
      </c>
      <c r="D1239">
        <v>40614992</v>
      </c>
      <c r="E1239">
        <v>85</v>
      </c>
      <c r="F1239">
        <v>3</v>
      </c>
      <c r="G1239" s="2">
        <v>68.31</v>
      </c>
      <c r="H1239" s="2">
        <v>204.93</v>
      </c>
      <c r="I1239" t="s">
        <v>3619</v>
      </c>
      <c r="J1239" t="s">
        <v>3633</v>
      </c>
      <c r="K1239" t="s">
        <v>3621</v>
      </c>
      <c r="L1239">
        <v>1.47</v>
      </c>
      <c r="M1239" t="s">
        <v>3622</v>
      </c>
      <c r="N1239" t="s">
        <v>3623</v>
      </c>
      <c r="O1239" t="s">
        <v>3624</v>
      </c>
      <c r="P1239">
        <v>5</v>
      </c>
      <c r="Q1239">
        <v>5</v>
      </c>
      <c r="R1239" s="2">
        <v>204.93</v>
      </c>
    </row>
    <row r="1240" spans="1:18">
      <c r="A1240">
        <v>1182</v>
      </c>
      <c r="B1240" t="s">
        <v>3627</v>
      </c>
      <c r="C1240" s="1">
        <v>44097</v>
      </c>
      <c r="D1240">
        <v>37324866</v>
      </c>
      <c r="E1240">
        <v>74</v>
      </c>
      <c r="F1240">
        <v>3</v>
      </c>
      <c r="G1240" s="2">
        <v>33.51</v>
      </c>
      <c r="H1240" s="2">
        <v>100.53</v>
      </c>
      <c r="I1240" t="s">
        <v>3625</v>
      </c>
      <c r="J1240" t="s">
        <v>3650</v>
      </c>
      <c r="K1240" t="s">
        <v>3634</v>
      </c>
      <c r="L1240">
        <v>0.23</v>
      </c>
      <c r="M1240" t="s">
        <v>3622</v>
      </c>
      <c r="N1240" t="s">
        <v>3623</v>
      </c>
      <c r="O1240" t="s">
        <v>3624</v>
      </c>
      <c r="P1240">
        <v>5</v>
      </c>
      <c r="Q1240">
        <v>1</v>
      </c>
      <c r="R1240" s="2">
        <v>0</v>
      </c>
    </row>
    <row r="1241" spans="1:18">
      <c r="A1241">
        <v>9057</v>
      </c>
      <c r="B1241" t="s">
        <v>3627</v>
      </c>
      <c r="C1241" s="1">
        <v>44097</v>
      </c>
      <c r="D1241">
        <v>54917169</v>
      </c>
      <c r="E1241">
        <v>27</v>
      </c>
      <c r="F1241">
        <v>3</v>
      </c>
      <c r="G1241" s="2">
        <v>72.930000000000007</v>
      </c>
      <c r="H1241" s="2">
        <v>218.79</v>
      </c>
      <c r="I1241" t="s">
        <v>3625</v>
      </c>
      <c r="J1241" t="s">
        <v>3656</v>
      </c>
      <c r="K1241" t="s">
        <v>3621</v>
      </c>
      <c r="L1241">
        <v>6.36</v>
      </c>
      <c r="M1241" t="s">
        <v>3622</v>
      </c>
      <c r="N1241" t="s">
        <v>3623</v>
      </c>
      <c r="O1241" t="s">
        <v>3624</v>
      </c>
      <c r="P1241">
        <v>1</v>
      </c>
      <c r="Q1241">
        <v>5</v>
      </c>
      <c r="R1241" s="2">
        <v>0</v>
      </c>
    </row>
    <row r="1242" spans="1:18">
      <c r="A1242">
        <v>5307</v>
      </c>
      <c r="B1242" t="s">
        <v>3627</v>
      </c>
      <c r="C1242" s="1">
        <v>44098</v>
      </c>
      <c r="D1242">
        <v>61774984</v>
      </c>
      <c r="E1242">
        <v>48</v>
      </c>
      <c r="F1242">
        <v>3</v>
      </c>
      <c r="G1242" s="2">
        <v>31.26</v>
      </c>
      <c r="H1242" s="2">
        <v>93.78</v>
      </c>
      <c r="I1242" t="s">
        <v>3619</v>
      </c>
      <c r="J1242" t="s">
        <v>3628</v>
      </c>
      <c r="K1242" t="s">
        <v>3634</v>
      </c>
      <c r="L1242">
        <v>6.43</v>
      </c>
      <c r="M1242" t="s">
        <v>3622</v>
      </c>
      <c r="N1242" t="s">
        <v>3626</v>
      </c>
      <c r="O1242" t="s">
        <v>3642</v>
      </c>
      <c r="P1242">
        <v>5</v>
      </c>
      <c r="Q1242">
        <v>5</v>
      </c>
      <c r="R1242" s="2">
        <v>93.78</v>
      </c>
    </row>
    <row r="1243" spans="1:18">
      <c r="A1243">
        <v>3472</v>
      </c>
      <c r="B1243" t="s">
        <v>3627</v>
      </c>
      <c r="C1243" s="1">
        <v>44099</v>
      </c>
      <c r="D1243">
        <v>58216698</v>
      </c>
      <c r="E1243">
        <v>67</v>
      </c>
      <c r="F1243">
        <v>2</v>
      </c>
      <c r="G1243" s="2">
        <v>17.22</v>
      </c>
      <c r="H1243" s="2">
        <v>34.44</v>
      </c>
      <c r="I1243" t="s">
        <v>3619</v>
      </c>
      <c r="J1243" t="s">
        <v>3655</v>
      </c>
      <c r="K1243" t="s">
        <v>3634</v>
      </c>
      <c r="L1243">
        <v>5.29</v>
      </c>
      <c r="M1243" t="s">
        <v>3622</v>
      </c>
      <c r="N1243" t="s">
        <v>3626</v>
      </c>
      <c r="O1243" t="s">
        <v>3624</v>
      </c>
      <c r="P1243">
        <v>4</v>
      </c>
      <c r="Q1243">
        <v>5</v>
      </c>
      <c r="R1243" s="2">
        <v>34.44</v>
      </c>
    </row>
    <row r="1244" spans="1:18">
      <c r="A1244">
        <v>8058</v>
      </c>
      <c r="B1244" t="s">
        <v>3618</v>
      </c>
      <c r="C1244" s="1">
        <v>44099</v>
      </c>
      <c r="D1244">
        <v>72241163</v>
      </c>
      <c r="E1244">
        <v>97</v>
      </c>
      <c r="F1244">
        <v>1</v>
      </c>
      <c r="G1244" s="2">
        <v>56.74</v>
      </c>
      <c r="H1244" s="2">
        <v>56.74</v>
      </c>
      <c r="I1244" t="s">
        <v>3625</v>
      </c>
      <c r="J1244" t="s">
        <v>3641</v>
      </c>
      <c r="K1244" t="s">
        <v>3634</v>
      </c>
      <c r="L1244">
        <v>3.4</v>
      </c>
      <c r="M1244" t="s">
        <v>3622</v>
      </c>
      <c r="N1244" t="s">
        <v>3626</v>
      </c>
      <c r="O1244" t="s">
        <v>3646</v>
      </c>
      <c r="P1244">
        <v>4</v>
      </c>
      <c r="Q1244">
        <v>5</v>
      </c>
      <c r="R1244" s="2">
        <v>0</v>
      </c>
    </row>
    <row r="1245" spans="1:18">
      <c r="A1245">
        <v>7245</v>
      </c>
      <c r="B1245" t="s">
        <v>3627</v>
      </c>
      <c r="C1245" s="1">
        <v>44100</v>
      </c>
      <c r="D1245">
        <v>47469251</v>
      </c>
      <c r="E1245">
        <v>28</v>
      </c>
      <c r="F1245">
        <v>2</v>
      </c>
      <c r="G1245" s="2">
        <v>5.32</v>
      </c>
      <c r="H1245" s="2">
        <v>10.64</v>
      </c>
      <c r="I1245" t="s">
        <v>3619</v>
      </c>
      <c r="J1245" t="s">
        <v>3637</v>
      </c>
      <c r="K1245" t="s">
        <v>3634</v>
      </c>
      <c r="L1245">
        <v>0.38</v>
      </c>
      <c r="M1245" t="s">
        <v>3622</v>
      </c>
      <c r="N1245" t="s">
        <v>3626</v>
      </c>
      <c r="O1245" t="s">
        <v>3624</v>
      </c>
      <c r="P1245">
        <v>3</v>
      </c>
      <c r="Q1245">
        <v>4</v>
      </c>
      <c r="R1245" s="2">
        <v>10.64</v>
      </c>
    </row>
    <row r="1246" spans="1:18">
      <c r="A1246">
        <v>4669</v>
      </c>
      <c r="B1246" t="s">
        <v>3627</v>
      </c>
      <c r="C1246" s="1">
        <v>44100</v>
      </c>
      <c r="D1246">
        <v>51682679</v>
      </c>
      <c r="E1246">
        <v>60</v>
      </c>
      <c r="F1246">
        <v>3</v>
      </c>
      <c r="G1246" s="2">
        <v>91.28</v>
      </c>
      <c r="H1246" s="2">
        <v>273.83999999999997</v>
      </c>
      <c r="I1246" t="s">
        <v>3640</v>
      </c>
      <c r="J1246" t="s">
        <v>3620</v>
      </c>
      <c r="K1246" t="s">
        <v>3634</v>
      </c>
      <c r="L1246">
        <v>8.83</v>
      </c>
      <c r="M1246" t="s">
        <v>3622</v>
      </c>
      <c r="N1246" t="s">
        <v>3626</v>
      </c>
      <c r="O1246" t="s">
        <v>3642</v>
      </c>
      <c r="P1246">
        <v>4</v>
      </c>
      <c r="Q1246">
        <v>5</v>
      </c>
      <c r="R1246" s="2">
        <v>0</v>
      </c>
    </row>
    <row r="1247" spans="1:18">
      <c r="A1247">
        <v>4885</v>
      </c>
      <c r="B1247" t="s">
        <v>3627</v>
      </c>
      <c r="C1247" s="1">
        <v>44100</v>
      </c>
      <c r="D1247">
        <v>72015993</v>
      </c>
      <c r="E1247">
        <v>41</v>
      </c>
      <c r="F1247">
        <v>2</v>
      </c>
      <c r="G1247" s="2">
        <v>32.33</v>
      </c>
      <c r="H1247" s="2">
        <v>64.66</v>
      </c>
      <c r="I1247" t="s">
        <v>3640</v>
      </c>
      <c r="J1247" t="s">
        <v>3637</v>
      </c>
      <c r="K1247" t="s">
        <v>3634</v>
      </c>
      <c r="L1247">
        <v>0.52</v>
      </c>
      <c r="M1247" t="s">
        <v>3622</v>
      </c>
      <c r="N1247" t="s">
        <v>3626</v>
      </c>
      <c r="O1247" t="s">
        <v>3624</v>
      </c>
      <c r="P1247">
        <v>5</v>
      </c>
      <c r="Q1247">
        <v>5</v>
      </c>
      <c r="R1247" s="2">
        <v>0</v>
      </c>
    </row>
    <row r="1248" spans="1:18">
      <c r="A1248">
        <v>4528</v>
      </c>
      <c r="B1248" t="s">
        <v>3627</v>
      </c>
      <c r="C1248" s="1">
        <v>44101</v>
      </c>
      <c r="D1248">
        <v>31139918</v>
      </c>
      <c r="E1248">
        <v>91</v>
      </c>
      <c r="F1248">
        <v>3</v>
      </c>
      <c r="G1248" s="2">
        <v>67.48</v>
      </c>
      <c r="H1248" s="2">
        <v>202.44</v>
      </c>
      <c r="I1248" t="s">
        <v>3619</v>
      </c>
      <c r="J1248" t="s">
        <v>3650</v>
      </c>
      <c r="K1248" t="s">
        <v>3621</v>
      </c>
      <c r="L1248">
        <v>5.0999999999999996</v>
      </c>
      <c r="M1248" t="s">
        <v>3631</v>
      </c>
      <c r="N1248" t="s">
        <v>3632</v>
      </c>
      <c r="O1248" t="s">
        <v>3624</v>
      </c>
      <c r="P1248">
        <v>3</v>
      </c>
      <c r="Q1248">
        <v>4</v>
      </c>
      <c r="R1248" s="2">
        <v>202.44</v>
      </c>
    </row>
    <row r="1249" spans="1:18">
      <c r="A1249">
        <v>4765</v>
      </c>
      <c r="B1249" t="s">
        <v>3618</v>
      </c>
      <c r="C1249" s="1">
        <v>44102</v>
      </c>
      <c r="D1249">
        <v>40303645</v>
      </c>
      <c r="E1249">
        <v>40</v>
      </c>
      <c r="F1249">
        <v>3</v>
      </c>
      <c r="G1249" s="2">
        <v>89.85</v>
      </c>
      <c r="H1249" s="2">
        <v>269.55</v>
      </c>
      <c r="I1249" t="s">
        <v>3619</v>
      </c>
      <c r="J1249" t="s">
        <v>3633</v>
      </c>
      <c r="K1249" t="s">
        <v>3621</v>
      </c>
      <c r="L1249">
        <v>2.96</v>
      </c>
      <c r="M1249" t="s">
        <v>3622</v>
      </c>
      <c r="N1249" t="s">
        <v>3626</v>
      </c>
      <c r="O1249" t="s">
        <v>3624</v>
      </c>
      <c r="P1249">
        <v>2</v>
      </c>
      <c r="Q1249">
        <v>5</v>
      </c>
      <c r="R1249" s="2">
        <v>269.55</v>
      </c>
    </row>
    <row r="1250" spans="1:18">
      <c r="A1250">
        <v>3991</v>
      </c>
      <c r="B1250" t="s">
        <v>3618</v>
      </c>
      <c r="C1250" s="1">
        <v>44102</v>
      </c>
      <c r="D1250">
        <v>47732229</v>
      </c>
      <c r="E1250">
        <v>59</v>
      </c>
      <c r="F1250">
        <v>1</v>
      </c>
      <c r="G1250" s="2">
        <v>79.569999999999993</v>
      </c>
      <c r="H1250" s="2">
        <v>79.569999999999993</v>
      </c>
      <c r="I1250" t="s">
        <v>3645</v>
      </c>
      <c r="J1250" t="s">
        <v>3637</v>
      </c>
      <c r="K1250" t="s">
        <v>3634</v>
      </c>
      <c r="L1250">
        <v>4.4000000000000004</v>
      </c>
      <c r="M1250" t="s">
        <v>3631</v>
      </c>
      <c r="N1250" t="s">
        <v>3632</v>
      </c>
      <c r="O1250" t="s">
        <v>3624</v>
      </c>
      <c r="P1250">
        <v>3</v>
      </c>
      <c r="Q1250">
        <v>5</v>
      </c>
      <c r="R1250" s="2">
        <v>0</v>
      </c>
    </row>
    <row r="1251" spans="1:18">
      <c r="A1251">
        <v>9242</v>
      </c>
      <c r="B1251" t="s">
        <v>3627</v>
      </c>
      <c r="C1251" s="1">
        <v>44103</v>
      </c>
      <c r="D1251">
        <v>57563563</v>
      </c>
      <c r="E1251">
        <v>51</v>
      </c>
      <c r="F1251">
        <v>3</v>
      </c>
      <c r="G1251" s="2">
        <v>50.59</v>
      </c>
      <c r="H1251" s="2">
        <v>151.77000000000001</v>
      </c>
      <c r="I1251" t="s">
        <v>3640</v>
      </c>
      <c r="J1251" t="s">
        <v>3641</v>
      </c>
      <c r="K1251" t="s">
        <v>3621</v>
      </c>
      <c r="L1251">
        <v>2.92</v>
      </c>
      <c r="M1251" t="s">
        <v>3622</v>
      </c>
      <c r="N1251" t="s">
        <v>3623</v>
      </c>
      <c r="O1251" t="s">
        <v>3624</v>
      </c>
      <c r="P1251">
        <v>4</v>
      </c>
      <c r="Q1251">
        <v>5</v>
      </c>
      <c r="R1251" s="2">
        <v>0</v>
      </c>
    </row>
    <row r="1252" spans="1:18">
      <c r="A1252">
        <v>6593</v>
      </c>
      <c r="B1252" t="s">
        <v>3627</v>
      </c>
      <c r="C1252" s="1">
        <v>44103</v>
      </c>
      <c r="D1252">
        <v>54506760</v>
      </c>
      <c r="E1252">
        <v>31</v>
      </c>
      <c r="F1252">
        <v>2</v>
      </c>
      <c r="G1252" s="2">
        <v>43.5</v>
      </c>
      <c r="H1252" s="2">
        <v>87</v>
      </c>
      <c r="I1252" t="s">
        <v>3625</v>
      </c>
      <c r="J1252" t="s">
        <v>3662</v>
      </c>
      <c r="K1252" t="s">
        <v>3621</v>
      </c>
      <c r="L1252">
        <v>5.71</v>
      </c>
      <c r="M1252" t="s">
        <v>3622</v>
      </c>
      <c r="N1252" t="s">
        <v>3626</v>
      </c>
      <c r="O1252" t="s">
        <v>3624</v>
      </c>
      <c r="P1252">
        <v>4</v>
      </c>
      <c r="Q1252">
        <v>4</v>
      </c>
      <c r="R1252" s="2">
        <v>0</v>
      </c>
    </row>
    <row r="1253" spans="1:18">
      <c r="A1253">
        <v>6527</v>
      </c>
      <c r="B1253" t="s">
        <v>3618</v>
      </c>
      <c r="C1253" s="1">
        <v>44104</v>
      </c>
      <c r="D1253">
        <v>99377739</v>
      </c>
      <c r="E1253">
        <v>17</v>
      </c>
      <c r="F1253">
        <v>2</v>
      </c>
      <c r="G1253" s="2">
        <v>18.86</v>
      </c>
      <c r="H1253" s="2">
        <v>37.72</v>
      </c>
      <c r="I1253" t="s">
        <v>3619</v>
      </c>
      <c r="J1253" t="s">
        <v>3666</v>
      </c>
      <c r="K1253" t="s">
        <v>3634</v>
      </c>
      <c r="L1253">
        <v>0.28999999999999998</v>
      </c>
      <c r="M1253" t="s">
        <v>3622</v>
      </c>
      <c r="N1253" t="s">
        <v>3626</v>
      </c>
      <c r="O1253" t="s">
        <v>3624</v>
      </c>
      <c r="P1253">
        <v>5</v>
      </c>
      <c r="Q1253">
        <v>5</v>
      </c>
      <c r="R1253" s="2">
        <v>37.72</v>
      </c>
    </row>
    <row r="1254" spans="1:18">
      <c r="A1254">
        <v>6993</v>
      </c>
      <c r="B1254" t="s">
        <v>3627</v>
      </c>
      <c r="C1254" s="1">
        <v>44105</v>
      </c>
      <c r="D1254">
        <v>22254129</v>
      </c>
      <c r="E1254">
        <v>41</v>
      </c>
      <c r="F1254">
        <v>3</v>
      </c>
      <c r="G1254" s="2">
        <v>32.33</v>
      </c>
      <c r="H1254" s="2">
        <v>96.99</v>
      </c>
      <c r="I1254" t="s">
        <v>3619</v>
      </c>
      <c r="J1254" t="s">
        <v>3639</v>
      </c>
      <c r="K1254" t="s">
        <v>3634</v>
      </c>
      <c r="L1254">
        <v>1.1399999999999999</v>
      </c>
      <c r="M1254" t="s">
        <v>3622</v>
      </c>
      <c r="N1254" t="s">
        <v>3623</v>
      </c>
      <c r="O1254" t="s">
        <v>3624</v>
      </c>
      <c r="P1254">
        <v>4</v>
      </c>
      <c r="Q1254">
        <v>4</v>
      </c>
      <c r="R1254" s="2">
        <v>96.99</v>
      </c>
    </row>
    <row r="1255" spans="1:18">
      <c r="A1255">
        <v>2687</v>
      </c>
      <c r="B1255" t="s">
        <v>3627</v>
      </c>
      <c r="C1255" s="1">
        <v>44105</v>
      </c>
      <c r="D1255">
        <v>57956505</v>
      </c>
      <c r="E1255">
        <v>63</v>
      </c>
      <c r="F1255">
        <v>3</v>
      </c>
      <c r="G1255" s="2">
        <v>57.12</v>
      </c>
      <c r="H1255" s="2">
        <v>171.36</v>
      </c>
      <c r="I1255" t="s">
        <v>3645</v>
      </c>
      <c r="J1255" t="s">
        <v>3663</v>
      </c>
      <c r="K1255" t="s">
        <v>3629</v>
      </c>
      <c r="L1255">
        <v>9.9700000000000006</v>
      </c>
      <c r="M1255" t="s">
        <v>3622</v>
      </c>
      <c r="N1255" t="s">
        <v>3626</v>
      </c>
      <c r="O1255" t="s">
        <v>3624</v>
      </c>
      <c r="P1255">
        <v>5</v>
      </c>
      <c r="Q1255">
        <v>3</v>
      </c>
      <c r="R1255" s="2">
        <v>0</v>
      </c>
    </row>
    <row r="1256" spans="1:18">
      <c r="A1256">
        <v>7863</v>
      </c>
      <c r="B1256" t="s">
        <v>3627</v>
      </c>
      <c r="C1256" s="1">
        <v>44106</v>
      </c>
      <c r="D1256">
        <v>49220425</v>
      </c>
      <c r="E1256">
        <v>82</v>
      </c>
      <c r="F1256">
        <v>3</v>
      </c>
      <c r="G1256" s="2">
        <v>5.82</v>
      </c>
      <c r="H1256" s="2">
        <v>17.46</v>
      </c>
      <c r="I1256" t="s">
        <v>3619</v>
      </c>
      <c r="J1256" t="s">
        <v>3620</v>
      </c>
      <c r="K1256" t="s">
        <v>3634</v>
      </c>
      <c r="L1256">
        <v>1.36</v>
      </c>
      <c r="M1256" t="s">
        <v>3622</v>
      </c>
      <c r="N1256" t="s">
        <v>3623</v>
      </c>
      <c r="O1256" t="s">
        <v>3624</v>
      </c>
      <c r="P1256">
        <v>5</v>
      </c>
      <c r="Q1256">
        <v>5</v>
      </c>
      <c r="R1256" s="2">
        <v>17.46</v>
      </c>
    </row>
    <row r="1257" spans="1:18">
      <c r="A1257">
        <v>4401</v>
      </c>
      <c r="B1257" t="s">
        <v>3618</v>
      </c>
      <c r="C1257" s="1">
        <v>44107</v>
      </c>
      <c r="D1257">
        <v>91168295</v>
      </c>
      <c r="E1257">
        <v>47</v>
      </c>
      <c r="F1257">
        <v>1</v>
      </c>
      <c r="G1257" s="2">
        <v>64.64</v>
      </c>
      <c r="H1257" s="2">
        <v>64.64</v>
      </c>
      <c r="I1257" t="s">
        <v>3619</v>
      </c>
      <c r="J1257" t="s">
        <v>3635</v>
      </c>
      <c r="K1257" t="s">
        <v>3629</v>
      </c>
      <c r="L1257">
        <v>2.7</v>
      </c>
      <c r="M1257" t="s">
        <v>3622</v>
      </c>
      <c r="N1257" t="s">
        <v>3626</v>
      </c>
      <c r="O1257" t="s">
        <v>3646</v>
      </c>
      <c r="P1257">
        <v>3</v>
      </c>
      <c r="Q1257">
        <v>5</v>
      </c>
      <c r="R1257" s="2">
        <v>64.64</v>
      </c>
    </row>
    <row r="1258" spans="1:18">
      <c r="A1258">
        <v>9334</v>
      </c>
      <c r="B1258" t="s">
        <v>3627</v>
      </c>
      <c r="C1258" s="1">
        <v>44107</v>
      </c>
      <c r="D1258">
        <v>71764368</v>
      </c>
      <c r="E1258">
        <v>28</v>
      </c>
      <c r="F1258">
        <v>1</v>
      </c>
      <c r="G1258" s="2">
        <v>5.32</v>
      </c>
      <c r="H1258" s="2">
        <v>5.32</v>
      </c>
      <c r="I1258" t="s">
        <v>3619</v>
      </c>
      <c r="J1258" t="s">
        <v>3628</v>
      </c>
      <c r="K1258" t="s">
        <v>3634</v>
      </c>
      <c r="L1258">
        <v>6.33</v>
      </c>
      <c r="M1258" t="s">
        <v>3631</v>
      </c>
      <c r="N1258" t="s">
        <v>3632</v>
      </c>
      <c r="O1258" t="s">
        <v>3624</v>
      </c>
      <c r="P1258">
        <v>5</v>
      </c>
      <c r="Q1258">
        <v>5</v>
      </c>
      <c r="R1258" s="2">
        <v>5.32</v>
      </c>
    </row>
    <row r="1259" spans="1:18">
      <c r="A1259">
        <v>3111</v>
      </c>
      <c r="B1259" t="s">
        <v>3627</v>
      </c>
      <c r="C1259" s="1">
        <v>44108</v>
      </c>
      <c r="D1259">
        <v>16505526</v>
      </c>
      <c r="E1259">
        <v>5</v>
      </c>
      <c r="F1259">
        <v>2</v>
      </c>
      <c r="G1259" s="2">
        <v>11.97</v>
      </c>
      <c r="H1259" s="2">
        <v>23.94</v>
      </c>
      <c r="I1259" t="s">
        <v>3619</v>
      </c>
      <c r="J1259" t="s">
        <v>3639</v>
      </c>
      <c r="K1259" t="s">
        <v>3629</v>
      </c>
      <c r="L1259">
        <v>2.41</v>
      </c>
      <c r="M1259" t="s">
        <v>3631</v>
      </c>
      <c r="N1259" t="s">
        <v>3638</v>
      </c>
      <c r="O1259" t="s">
        <v>3647</v>
      </c>
      <c r="P1259">
        <v>5</v>
      </c>
      <c r="Q1259">
        <v>3</v>
      </c>
      <c r="R1259" s="2">
        <v>23.94</v>
      </c>
    </row>
    <row r="1260" spans="1:18">
      <c r="A1260">
        <v>5583</v>
      </c>
      <c r="B1260" t="s">
        <v>3618</v>
      </c>
      <c r="C1260" s="1">
        <v>44109</v>
      </c>
      <c r="D1260">
        <v>87417593</v>
      </c>
      <c r="E1260">
        <v>77</v>
      </c>
      <c r="F1260">
        <v>2</v>
      </c>
      <c r="G1260" s="2">
        <v>20.399999999999999</v>
      </c>
      <c r="H1260" s="2">
        <v>40.799999999999997</v>
      </c>
      <c r="I1260" t="s">
        <v>3619</v>
      </c>
      <c r="J1260" t="s">
        <v>3644</v>
      </c>
      <c r="K1260" t="s">
        <v>3621</v>
      </c>
      <c r="L1260">
        <v>6.79</v>
      </c>
      <c r="M1260" t="s">
        <v>3622</v>
      </c>
      <c r="N1260" t="s">
        <v>3623</v>
      </c>
      <c r="O1260" t="s">
        <v>3642</v>
      </c>
      <c r="P1260">
        <v>5</v>
      </c>
      <c r="Q1260">
        <v>5</v>
      </c>
      <c r="R1260" s="2">
        <v>40.799999999999997</v>
      </c>
    </row>
    <row r="1261" spans="1:18">
      <c r="A1261">
        <v>3695</v>
      </c>
      <c r="B1261" t="s">
        <v>3618</v>
      </c>
      <c r="C1261" s="1">
        <v>44109</v>
      </c>
      <c r="D1261">
        <v>86410702</v>
      </c>
      <c r="E1261">
        <v>96</v>
      </c>
      <c r="F1261">
        <v>3</v>
      </c>
      <c r="G1261" s="2">
        <v>36.96</v>
      </c>
      <c r="H1261" s="2">
        <v>110.88</v>
      </c>
      <c r="I1261" t="s">
        <v>3619</v>
      </c>
      <c r="J1261" t="s">
        <v>3657</v>
      </c>
      <c r="K1261" t="s">
        <v>3621</v>
      </c>
      <c r="L1261">
        <v>3</v>
      </c>
      <c r="M1261" t="s">
        <v>3631</v>
      </c>
      <c r="N1261" t="s">
        <v>3632</v>
      </c>
      <c r="O1261" t="s">
        <v>3624</v>
      </c>
      <c r="P1261">
        <v>5</v>
      </c>
      <c r="Q1261">
        <v>5</v>
      </c>
      <c r="R1261" s="2">
        <v>110.88</v>
      </c>
    </row>
    <row r="1262" spans="1:18">
      <c r="A1262">
        <v>7555</v>
      </c>
      <c r="B1262" t="s">
        <v>3627</v>
      </c>
      <c r="C1262" s="1">
        <v>44109</v>
      </c>
      <c r="D1262">
        <v>96838596</v>
      </c>
      <c r="E1262">
        <v>20</v>
      </c>
      <c r="F1262">
        <v>2</v>
      </c>
      <c r="G1262" s="2">
        <v>81.89</v>
      </c>
      <c r="H1262" s="2">
        <v>163.78</v>
      </c>
      <c r="I1262" t="s">
        <v>3619</v>
      </c>
      <c r="J1262" t="s">
        <v>3641</v>
      </c>
      <c r="K1262" t="s">
        <v>3621</v>
      </c>
      <c r="L1262">
        <v>6.86</v>
      </c>
      <c r="M1262" t="s">
        <v>3622</v>
      </c>
      <c r="N1262" t="s">
        <v>3623</v>
      </c>
      <c r="O1262" t="s">
        <v>3624</v>
      </c>
      <c r="P1262">
        <v>4</v>
      </c>
      <c r="Q1262">
        <v>5</v>
      </c>
      <c r="R1262" s="2">
        <v>163.78</v>
      </c>
    </row>
    <row r="1263" spans="1:18">
      <c r="A1263">
        <v>3411</v>
      </c>
      <c r="B1263" t="s">
        <v>3618</v>
      </c>
      <c r="C1263" s="1">
        <v>44109</v>
      </c>
      <c r="D1263">
        <v>94693193</v>
      </c>
      <c r="E1263">
        <v>11</v>
      </c>
      <c r="F1263">
        <v>2</v>
      </c>
      <c r="G1263" s="2">
        <v>4.3099999999999996</v>
      </c>
      <c r="H1263" s="2">
        <v>8.6199999999999992</v>
      </c>
      <c r="I1263" t="s">
        <v>3625</v>
      </c>
      <c r="J1263" t="s">
        <v>3649</v>
      </c>
      <c r="K1263" t="s">
        <v>3634</v>
      </c>
      <c r="L1263">
        <v>8.99</v>
      </c>
      <c r="M1263" t="s">
        <v>3622</v>
      </c>
      <c r="N1263" t="s">
        <v>3626</v>
      </c>
      <c r="O1263" t="s">
        <v>3624</v>
      </c>
      <c r="P1263">
        <v>3</v>
      </c>
      <c r="Q1263">
        <v>4</v>
      </c>
      <c r="R1263" s="2">
        <v>0</v>
      </c>
    </row>
    <row r="1264" spans="1:18">
      <c r="A1264">
        <v>6852</v>
      </c>
      <c r="B1264" t="s">
        <v>3627</v>
      </c>
      <c r="C1264" s="1">
        <v>44110</v>
      </c>
      <c r="D1264">
        <v>52156212</v>
      </c>
      <c r="E1264">
        <v>99</v>
      </c>
      <c r="F1264">
        <v>1</v>
      </c>
      <c r="G1264" s="2">
        <v>36.83</v>
      </c>
      <c r="H1264" s="2">
        <v>36.83</v>
      </c>
      <c r="I1264" t="s">
        <v>3640</v>
      </c>
      <c r="J1264" t="s">
        <v>3637</v>
      </c>
      <c r="K1264" t="s">
        <v>3634</v>
      </c>
      <c r="L1264">
        <v>0.12</v>
      </c>
      <c r="M1264" t="s">
        <v>3622</v>
      </c>
      <c r="N1264" t="s">
        <v>3623</v>
      </c>
      <c r="O1264" t="s">
        <v>3624</v>
      </c>
      <c r="P1264">
        <v>5</v>
      </c>
      <c r="Q1264">
        <v>5</v>
      </c>
      <c r="R1264" s="2">
        <v>0</v>
      </c>
    </row>
    <row r="1265" spans="1:18">
      <c r="A1265">
        <v>8946</v>
      </c>
      <c r="B1265" t="s">
        <v>3627</v>
      </c>
      <c r="C1265" s="1">
        <v>44110</v>
      </c>
      <c r="D1265">
        <v>76671711</v>
      </c>
      <c r="E1265">
        <v>15</v>
      </c>
      <c r="F1265">
        <v>1</v>
      </c>
      <c r="G1265" s="2">
        <v>6.32</v>
      </c>
      <c r="H1265" s="2">
        <v>6.32</v>
      </c>
      <c r="I1265" t="s">
        <v>3625</v>
      </c>
      <c r="J1265" t="s">
        <v>3620</v>
      </c>
      <c r="K1265" t="s">
        <v>3634</v>
      </c>
      <c r="L1265">
        <v>1.85</v>
      </c>
      <c r="M1265" t="s">
        <v>3622</v>
      </c>
      <c r="N1265" t="s">
        <v>3626</v>
      </c>
      <c r="O1265" t="s">
        <v>3624</v>
      </c>
      <c r="P1265">
        <v>5</v>
      </c>
      <c r="Q1265">
        <v>2</v>
      </c>
      <c r="R1265" s="2">
        <v>0</v>
      </c>
    </row>
    <row r="1266" spans="1:18">
      <c r="A1266">
        <v>8761</v>
      </c>
      <c r="B1266" t="s">
        <v>3627</v>
      </c>
      <c r="C1266" s="1">
        <v>44111</v>
      </c>
      <c r="D1266">
        <v>80689792</v>
      </c>
      <c r="E1266">
        <v>94</v>
      </c>
      <c r="F1266">
        <v>2</v>
      </c>
      <c r="G1266" s="2">
        <v>17.63</v>
      </c>
      <c r="H1266" s="2">
        <v>35.26</v>
      </c>
      <c r="I1266" t="s">
        <v>3619</v>
      </c>
      <c r="J1266" t="s">
        <v>3665</v>
      </c>
      <c r="K1266" t="s">
        <v>3634</v>
      </c>
      <c r="L1266">
        <v>3.13</v>
      </c>
      <c r="M1266" t="s">
        <v>3622</v>
      </c>
      <c r="N1266" t="s">
        <v>3626</v>
      </c>
      <c r="O1266" t="s">
        <v>3646</v>
      </c>
      <c r="P1266">
        <v>3</v>
      </c>
      <c r="Q1266">
        <v>3</v>
      </c>
      <c r="R1266" s="2">
        <v>35.26</v>
      </c>
    </row>
    <row r="1267" spans="1:18">
      <c r="A1267">
        <v>5813</v>
      </c>
      <c r="B1267" t="s">
        <v>3627</v>
      </c>
      <c r="C1267" s="1">
        <v>44111</v>
      </c>
      <c r="D1267">
        <v>69980858</v>
      </c>
      <c r="E1267">
        <v>84</v>
      </c>
      <c r="F1267">
        <v>1</v>
      </c>
      <c r="G1267" s="2">
        <v>32.880000000000003</v>
      </c>
      <c r="H1267" s="2">
        <v>32.880000000000003</v>
      </c>
      <c r="I1267" t="s">
        <v>3619</v>
      </c>
      <c r="J1267" t="s">
        <v>3633</v>
      </c>
      <c r="K1267" t="s">
        <v>3634</v>
      </c>
      <c r="L1267">
        <v>6.05</v>
      </c>
      <c r="M1267" t="s">
        <v>3622</v>
      </c>
      <c r="N1267" t="s">
        <v>3623</v>
      </c>
      <c r="O1267" t="s">
        <v>3624</v>
      </c>
      <c r="P1267">
        <v>4</v>
      </c>
      <c r="Q1267">
        <v>1</v>
      </c>
      <c r="R1267" s="2">
        <v>32.880000000000003</v>
      </c>
    </row>
    <row r="1268" spans="1:18">
      <c r="A1268">
        <v>8958</v>
      </c>
      <c r="B1268" t="s">
        <v>3627</v>
      </c>
      <c r="C1268" s="1">
        <v>44112</v>
      </c>
      <c r="D1268">
        <v>21100201</v>
      </c>
      <c r="E1268">
        <v>45</v>
      </c>
      <c r="F1268">
        <v>2</v>
      </c>
      <c r="G1268" s="2">
        <v>3.67</v>
      </c>
      <c r="H1268" s="2">
        <v>7.34</v>
      </c>
      <c r="I1268" t="s">
        <v>3640</v>
      </c>
      <c r="J1268" t="s">
        <v>3637</v>
      </c>
      <c r="K1268" t="s">
        <v>3634</v>
      </c>
      <c r="L1268">
        <v>6.57</v>
      </c>
      <c r="M1268" t="s">
        <v>3622</v>
      </c>
      <c r="N1268" t="s">
        <v>3626</v>
      </c>
      <c r="O1268" t="s">
        <v>3646</v>
      </c>
      <c r="P1268">
        <v>4</v>
      </c>
      <c r="Q1268">
        <v>3</v>
      </c>
      <c r="R1268" s="2">
        <v>0</v>
      </c>
    </row>
    <row r="1269" spans="1:18">
      <c r="A1269">
        <v>1622</v>
      </c>
      <c r="B1269" t="s">
        <v>3627</v>
      </c>
      <c r="C1269" s="1">
        <v>44112</v>
      </c>
      <c r="D1269">
        <v>58556769</v>
      </c>
      <c r="E1269">
        <v>10</v>
      </c>
      <c r="F1269">
        <v>2</v>
      </c>
      <c r="G1269" s="2">
        <v>19.34</v>
      </c>
      <c r="H1269" s="2">
        <v>38.68</v>
      </c>
      <c r="I1269" t="s">
        <v>3619</v>
      </c>
      <c r="J1269" t="s">
        <v>3659</v>
      </c>
      <c r="K1269" t="s">
        <v>3634</v>
      </c>
      <c r="L1269">
        <v>9.2899999999999991</v>
      </c>
      <c r="M1269" t="s">
        <v>3622</v>
      </c>
      <c r="N1269" t="s">
        <v>3623</v>
      </c>
      <c r="O1269" t="s">
        <v>3624</v>
      </c>
      <c r="P1269">
        <v>4</v>
      </c>
      <c r="Q1269">
        <v>4</v>
      </c>
      <c r="R1269" s="2">
        <v>38.68</v>
      </c>
    </row>
    <row r="1270" spans="1:18">
      <c r="A1270">
        <v>9934</v>
      </c>
      <c r="B1270" t="s">
        <v>3627</v>
      </c>
      <c r="C1270" s="1">
        <v>44112</v>
      </c>
      <c r="D1270">
        <v>96634846</v>
      </c>
      <c r="E1270">
        <v>93</v>
      </c>
      <c r="F1270">
        <v>2</v>
      </c>
      <c r="G1270" s="2">
        <v>67.459999999999994</v>
      </c>
      <c r="H1270" s="2">
        <v>134.91999999999999</v>
      </c>
      <c r="I1270" t="s">
        <v>3645</v>
      </c>
      <c r="J1270" t="s">
        <v>3637</v>
      </c>
      <c r="K1270" t="s">
        <v>3621</v>
      </c>
      <c r="L1270">
        <v>6.75</v>
      </c>
      <c r="M1270" t="s">
        <v>3622</v>
      </c>
      <c r="N1270" t="s">
        <v>3623</v>
      </c>
      <c r="O1270" t="s">
        <v>3624</v>
      </c>
      <c r="P1270">
        <v>5</v>
      </c>
      <c r="Q1270">
        <v>3</v>
      </c>
      <c r="R1270" s="2">
        <v>0</v>
      </c>
    </row>
    <row r="1271" spans="1:18">
      <c r="A1271">
        <v>9072</v>
      </c>
      <c r="B1271" t="s">
        <v>3618</v>
      </c>
      <c r="C1271" s="1">
        <v>44112</v>
      </c>
      <c r="D1271">
        <v>41234414</v>
      </c>
      <c r="E1271">
        <v>66</v>
      </c>
      <c r="F1271">
        <v>2</v>
      </c>
      <c r="G1271" s="2">
        <v>56.01</v>
      </c>
      <c r="H1271" s="2">
        <v>112.02</v>
      </c>
      <c r="I1271" t="s">
        <v>3625</v>
      </c>
      <c r="J1271" t="s">
        <v>3653</v>
      </c>
      <c r="K1271" t="s">
        <v>3621</v>
      </c>
      <c r="L1271">
        <v>0.22</v>
      </c>
      <c r="M1271" t="s">
        <v>3622</v>
      </c>
      <c r="N1271" t="s">
        <v>3623</v>
      </c>
      <c r="O1271" t="s">
        <v>3642</v>
      </c>
      <c r="P1271">
        <v>4</v>
      </c>
      <c r="Q1271">
        <v>4</v>
      </c>
      <c r="R1271" s="2">
        <v>0</v>
      </c>
    </row>
    <row r="1272" spans="1:18">
      <c r="A1272">
        <v>7652</v>
      </c>
      <c r="B1272" t="s">
        <v>3618</v>
      </c>
      <c r="C1272" s="1">
        <v>44113</v>
      </c>
      <c r="D1272">
        <v>84740037</v>
      </c>
      <c r="E1272">
        <v>76</v>
      </c>
      <c r="F1272">
        <v>3</v>
      </c>
      <c r="G1272" s="2">
        <v>76.67</v>
      </c>
      <c r="H1272" s="2">
        <v>230.01</v>
      </c>
      <c r="I1272" t="s">
        <v>3619</v>
      </c>
      <c r="J1272" t="s">
        <v>3659</v>
      </c>
      <c r="K1272" t="s">
        <v>3629</v>
      </c>
      <c r="L1272">
        <v>2.85</v>
      </c>
      <c r="M1272" t="s">
        <v>3622</v>
      </c>
      <c r="N1272" t="s">
        <v>3623</v>
      </c>
      <c r="O1272" t="s">
        <v>3624</v>
      </c>
      <c r="P1272">
        <v>4</v>
      </c>
      <c r="Q1272">
        <v>5</v>
      </c>
      <c r="R1272" s="2">
        <v>230.01</v>
      </c>
    </row>
    <row r="1273" spans="1:18">
      <c r="A1273">
        <v>6735</v>
      </c>
      <c r="B1273" t="s">
        <v>3627</v>
      </c>
      <c r="C1273" s="1">
        <v>44113</v>
      </c>
      <c r="D1273">
        <v>15246295</v>
      </c>
      <c r="E1273">
        <v>58</v>
      </c>
      <c r="F1273">
        <v>2</v>
      </c>
      <c r="G1273" s="2">
        <v>74.55</v>
      </c>
      <c r="H1273" s="2">
        <v>149.1</v>
      </c>
      <c r="I1273" t="s">
        <v>3619</v>
      </c>
      <c r="J1273" t="s">
        <v>3644</v>
      </c>
      <c r="K1273" t="s">
        <v>3634</v>
      </c>
      <c r="L1273">
        <v>6.9</v>
      </c>
      <c r="M1273" t="s">
        <v>3622</v>
      </c>
      <c r="N1273" t="s">
        <v>3623</v>
      </c>
      <c r="O1273" t="s">
        <v>3624</v>
      </c>
      <c r="P1273">
        <v>5</v>
      </c>
      <c r="Q1273">
        <v>5</v>
      </c>
      <c r="R1273" s="2">
        <v>149.1</v>
      </c>
    </row>
    <row r="1274" spans="1:18">
      <c r="A1274">
        <v>3562</v>
      </c>
      <c r="B1274" t="s">
        <v>3627</v>
      </c>
      <c r="C1274" s="1">
        <v>44114</v>
      </c>
      <c r="D1274">
        <v>77283724</v>
      </c>
      <c r="E1274">
        <v>78</v>
      </c>
      <c r="F1274">
        <v>2</v>
      </c>
      <c r="G1274" s="2">
        <v>19.66</v>
      </c>
      <c r="H1274" s="2">
        <v>39.32</v>
      </c>
      <c r="I1274" t="s">
        <v>3619</v>
      </c>
      <c r="J1274" t="s">
        <v>3660</v>
      </c>
      <c r="K1274" t="s">
        <v>3629</v>
      </c>
      <c r="L1274">
        <v>2.73</v>
      </c>
      <c r="M1274" t="s">
        <v>3631</v>
      </c>
      <c r="N1274" t="s">
        <v>3632</v>
      </c>
      <c r="O1274" t="s">
        <v>3647</v>
      </c>
      <c r="P1274">
        <v>5</v>
      </c>
      <c r="Q1274">
        <v>5</v>
      </c>
      <c r="R1274" s="2">
        <v>39.32</v>
      </c>
    </row>
    <row r="1275" spans="1:18">
      <c r="A1275">
        <v>5284</v>
      </c>
      <c r="B1275" t="s">
        <v>3627</v>
      </c>
      <c r="C1275" s="1">
        <v>44114</v>
      </c>
      <c r="D1275">
        <v>86657412</v>
      </c>
      <c r="E1275">
        <v>74</v>
      </c>
      <c r="F1275">
        <v>2</v>
      </c>
      <c r="G1275" s="2">
        <v>33.51</v>
      </c>
      <c r="H1275" s="2">
        <v>67.02</v>
      </c>
      <c r="I1275" t="s">
        <v>3619</v>
      </c>
      <c r="J1275" t="s">
        <v>3650</v>
      </c>
      <c r="K1275" t="s">
        <v>3629</v>
      </c>
      <c r="L1275">
        <v>9.2799999999999994</v>
      </c>
      <c r="M1275" t="s">
        <v>3622</v>
      </c>
      <c r="N1275" t="s">
        <v>3626</v>
      </c>
      <c r="O1275" t="s">
        <v>3642</v>
      </c>
      <c r="P1275">
        <v>5</v>
      </c>
      <c r="Q1275">
        <v>5</v>
      </c>
      <c r="R1275" s="2">
        <v>67.02</v>
      </c>
    </row>
    <row r="1276" spans="1:18">
      <c r="A1276">
        <v>2319</v>
      </c>
      <c r="B1276" t="s">
        <v>3627</v>
      </c>
      <c r="C1276" s="1">
        <v>44114</v>
      </c>
      <c r="D1276">
        <v>91656552</v>
      </c>
      <c r="E1276">
        <v>59</v>
      </c>
      <c r="F1276">
        <v>3</v>
      </c>
      <c r="G1276" s="2">
        <v>79.569999999999993</v>
      </c>
      <c r="H1276" s="2">
        <v>238.71</v>
      </c>
      <c r="I1276" t="s">
        <v>3619</v>
      </c>
      <c r="J1276" t="s">
        <v>3655</v>
      </c>
      <c r="K1276" t="s">
        <v>3629</v>
      </c>
      <c r="L1276">
        <v>0.18</v>
      </c>
      <c r="M1276" t="s">
        <v>3622</v>
      </c>
      <c r="N1276" t="s">
        <v>3623</v>
      </c>
      <c r="O1276" t="s">
        <v>3642</v>
      </c>
      <c r="P1276">
        <v>4</v>
      </c>
      <c r="Q1276">
        <v>5</v>
      </c>
      <c r="R1276" s="2">
        <v>238.71</v>
      </c>
    </row>
    <row r="1277" spans="1:18">
      <c r="A1277">
        <v>9714</v>
      </c>
      <c r="B1277" t="s">
        <v>3627</v>
      </c>
      <c r="C1277" s="1">
        <v>44114</v>
      </c>
      <c r="D1277">
        <v>70024384</v>
      </c>
      <c r="E1277">
        <v>100</v>
      </c>
      <c r="F1277">
        <v>2</v>
      </c>
      <c r="G1277" s="2">
        <v>98.59</v>
      </c>
      <c r="H1277" s="2">
        <v>197.18</v>
      </c>
      <c r="I1277" t="s">
        <v>3625</v>
      </c>
      <c r="J1277" t="s">
        <v>3637</v>
      </c>
      <c r="K1277" t="s">
        <v>3634</v>
      </c>
      <c r="L1277">
        <v>0.28999999999999998</v>
      </c>
      <c r="M1277" t="s">
        <v>3631</v>
      </c>
      <c r="N1277" t="s">
        <v>3638</v>
      </c>
      <c r="O1277" t="s">
        <v>3664</v>
      </c>
      <c r="P1277">
        <v>4</v>
      </c>
      <c r="Q1277">
        <v>5</v>
      </c>
      <c r="R1277" s="2">
        <v>0</v>
      </c>
    </row>
    <row r="1278" spans="1:18">
      <c r="A1278">
        <v>5517</v>
      </c>
      <c r="B1278" t="s">
        <v>3627</v>
      </c>
      <c r="C1278" s="1">
        <v>44115</v>
      </c>
      <c r="D1278">
        <v>35631788</v>
      </c>
      <c r="E1278">
        <v>2</v>
      </c>
      <c r="F1278">
        <v>1</v>
      </c>
      <c r="G1278" s="2">
        <v>33.11</v>
      </c>
      <c r="H1278" s="2">
        <v>33.11</v>
      </c>
      <c r="I1278" t="s">
        <v>3625</v>
      </c>
      <c r="J1278" t="s">
        <v>3628</v>
      </c>
      <c r="K1278" t="s">
        <v>3634</v>
      </c>
      <c r="L1278">
        <v>3.33</v>
      </c>
      <c r="M1278" t="s">
        <v>3622</v>
      </c>
      <c r="N1278" t="s">
        <v>3623</v>
      </c>
      <c r="O1278" t="s">
        <v>3624</v>
      </c>
      <c r="P1278">
        <v>3</v>
      </c>
      <c r="Q1278">
        <v>4</v>
      </c>
      <c r="R1278" s="2">
        <v>0</v>
      </c>
    </row>
    <row r="1279" spans="1:18">
      <c r="A1279">
        <v>1377</v>
      </c>
      <c r="B1279" t="s">
        <v>3627</v>
      </c>
      <c r="C1279" s="1">
        <v>44116</v>
      </c>
      <c r="D1279">
        <v>75081096</v>
      </c>
      <c r="E1279">
        <v>59</v>
      </c>
      <c r="F1279">
        <v>2</v>
      </c>
      <c r="G1279" s="2">
        <v>79.569999999999993</v>
      </c>
      <c r="H1279" s="2">
        <v>159.13999999999999</v>
      </c>
      <c r="I1279" t="s">
        <v>3619</v>
      </c>
      <c r="J1279" t="s">
        <v>3655</v>
      </c>
      <c r="K1279" t="s">
        <v>3634</v>
      </c>
      <c r="L1279">
        <v>4.71</v>
      </c>
      <c r="M1279" t="s">
        <v>3631</v>
      </c>
      <c r="N1279" t="s">
        <v>3638</v>
      </c>
      <c r="O1279" t="s">
        <v>3647</v>
      </c>
      <c r="P1279">
        <v>5</v>
      </c>
      <c r="Q1279">
        <v>4</v>
      </c>
      <c r="R1279" s="2">
        <v>159.13999999999999</v>
      </c>
    </row>
    <row r="1280" spans="1:18">
      <c r="A1280">
        <v>6784</v>
      </c>
      <c r="B1280" t="s">
        <v>3618</v>
      </c>
      <c r="C1280" s="1">
        <v>44116</v>
      </c>
      <c r="D1280">
        <v>47663613</v>
      </c>
      <c r="E1280">
        <v>12</v>
      </c>
      <c r="F1280">
        <v>2</v>
      </c>
      <c r="G1280" s="2">
        <v>86.11</v>
      </c>
      <c r="H1280" s="2">
        <v>172.22</v>
      </c>
      <c r="I1280" t="s">
        <v>3645</v>
      </c>
      <c r="J1280" t="s">
        <v>3657</v>
      </c>
      <c r="K1280" t="s">
        <v>3629</v>
      </c>
      <c r="L1280">
        <v>9.99</v>
      </c>
      <c r="M1280" t="s">
        <v>3631</v>
      </c>
      <c r="N1280" t="s">
        <v>3632</v>
      </c>
      <c r="O1280" t="s">
        <v>3647</v>
      </c>
      <c r="P1280">
        <v>4</v>
      </c>
      <c r="Q1280">
        <v>5</v>
      </c>
      <c r="R1280" s="2">
        <v>0</v>
      </c>
    </row>
    <row r="1281" spans="1:18">
      <c r="A1281">
        <v>7127</v>
      </c>
      <c r="B1281" t="s">
        <v>3618</v>
      </c>
      <c r="C1281" s="1">
        <v>44117</v>
      </c>
      <c r="D1281">
        <v>62236726</v>
      </c>
      <c r="E1281">
        <v>75</v>
      </c>
      <c r="F1281">
        <v>3</v>
      </c>
      <c r="G1281" s="2">
        <v>32.340000000000003</v>
      </c>
      <c r="H1281" s="2">
        <v>97.02</v>
      </c>
      <c r="I1281" t="s">
        <v>3619</v>
      </c>
      <c r="J1281" t="s">
        <v>3654</v>
      </c>
      <c r="K1281" t="s">
        <v>3634</v>
      </c>
      <c r="L1281">
        <v>6.13</v>
      </c>
      <c r="M1281" t="s">
        <v>3622</v>
      </c>
      <c r="N1281" t="s">
        <v>3626</v>
      </c>
      <c r="O1281" t="s">
        <v>3624</v>
      </c>
      <c r="P1281">
        <v>5</v>
      </c>
      <c r="Q1281">
        <v>5</v>
      </c>
      <c r="R1281" s="2">
        <v>97.02</v>
      </c>
    </row>
    <row r="1282" spans="1:18">
      <c r="A1282">
        <v>7012</v>
      </c>
      <c r="B1282" t="s">
        <v>3627</v>
      </c>
      <c r="C1282" s="1">
        <v>44117</v>
      </c>
      <c r="D1282">
        <v>79892741</v>
      </c>
      <c r="E1282">
        <v>76</v>
      </c>
      <c r="F1282">
        <v>2</v>
      </c>
      <c r="G1282" s="2">
        <v>76.67</v>
      </c>
      <c r="H1282" s="2">
        <v>153.34</v>
      </c>
      <c r="I1282" t="s">
        <v>3619</v>
      </c>
      <c r="J1282" t="s">
        <v>3637</v>
      </c>
      <c r="K1282" t="s">
        <v>3634</v>
      </c>
      <c r="L1282">
        <v>8.26</v>
      </c>
      <c r="M1282" t="s">
        <v>3622</v>
      </c>
      <c r="N1282" t="s">
        <v>3626</v>
      </c>
      <c r="O1282" t="s">
        <v>3624</v>
      </c>
      <c r="P1282">
        <v>3</v>
      </c>
      <c r="Q1282">
        <v>4</v>
      </c>
      <c r="R1282" s="2">
        <v>153.34</v>
      </c>
    </row>
    <row r="1283" spans="1:18">
      <c r="A1283">
        <v>9554</v>
      </c>
      <c r="B1283" t="s">
        <v>3627</v>
      </c>
      <c r="C1283" s="1">
        <v>44118</v>
      </c>
      <c r="D1283">
        <v>48235941</v>
      </c>
      <c r="E1283">
        <v>76</v>
      </c>
      <c r="F1283">
        <v>3</v>
      </c>
      <c r="G1283" s="2">
        <v>76.67</v>
      </c>
      <c r="H1283" s="2">
        <v>230.01</v>
      </c>
      <c r="I1283" t="s">
        <v>3619</v>
      </c>
      <c r="J1283" t="s">
        <v>3628</v>
      </c>
      <c r="K1283" t="s">
        <v>3629</v>
      </c>
      <c r="L1283">
        <v>5.0599999999999996</v>
      </c>
      <c r="M1283" t="s">
        <v>3631</v>
      </c>
      <c r="N1283" t="s">
        <v>3632</v>
      </c>
      <c r="O1283" t="s">
        <v>3647</v>
      </c>
      <c r="P1283">
        <v>3</v>
      </c>
      <c r="Q1283">
        <v>5</v>
      </c>
      <c r="R1283" s="2">
        <v>230.01</v>
      </c>
    </row>
    <row r="1284" spans="1:18">
      <c r="A1284">
        <v>6279</v>
      </c>
      <c r="B1284" t="s">
        <v>3627</v>
      </c>
      <c r="C1284" s="1">
        <v>44119</v>
      </c>
      <c r="D1284">
        <v>72832726</v>
      </c>
      <c r="E1284">
        <v>77</v>
      </c>
      <c r="F1284">
        <v>1</v>
      </c>
      <c r="G1284" s="2">
        <v>20.399999999999999</v>
      </c>
      <c r="H1284" s="2">
        <v>20.399999999999999</v>
      </c>
      <c r="I1284" t="s">
        <v>3645</v>
      </c>
      <c r="J1284" t="s">
        <v>3655</v>
      </c>
      <c r="K1284" t="s">
        <v>3621</v>
      </c>
      <c r="L1284">
        <v>5.09</v>
      </c>
      <c r="M1284" t="s">
        <v>3631</v>
      </c>
      <c r="N1284" t="s">
        <v>3632</v>
      </c>
      <c r="O1284" t="s">
        <v>3647</v>
      </c>
      <c r="P1284">
        <v>5</v>
      </c>
      <c r="Q1284">
        <v>2</v>
      </c>
      <c r="R1284" s="2">
        <v>0</v>
      </c>
    </row>
    <row r="1285" spans="1:18">
      <c r="A1285">
        <v>8772</v>
      </c>
      <c r="B1285" t="s">
        <v>3627</v>
      </c>
      <c r="C1285" s="1">
        <v>44119</v>
      </c>
      <c r="D1285">
        <v>16508241</v>
      </c>
      <c r="E1285">
        <v>19</v>
      </c>
      <c r="F1285">
        <v>1</v>
      </c>
      <c r="G1285" s="2">
        <v>13.2</v>
      </c>
      <c r="H1285" s="2">
        <v>13.2</v>
      </c>
      <c r="I1285" t="s">
        <v>3619</v>
      </c>
      <c r="J1285" t="s">
        <v>3665</v>
      </c>
      <c r="K1285" t="s">
        <v>3621</v>
      </c>
      <c r="L1285">
        <v>8.24</v>
      </c>
      <c r="M1285" t="s">
        <v>3622</v>
      </c>
      <c r="N1285" t="s">
        <v>3623</v>
      </c>
      <c r="O1285" t="s">
        <v>3624</v>
      </c>
      <c r="P1285">
        <v>4</v>
      </c>
      <c r="Q1285">
        <v>1</v>
      </c>
      <c r="R1285" s="2">
        <v>13.2</v>
      </c>
    </row>
    <row r="1286" spans="1:18">
      <c r="A1286">
        <v>2616</v>
      </c>
      <c r="B1286" t="s">
        <v>3627</v>
      </c>
      <c r="C1286" s="1">
        <v>44120</v>
      </c>
      <c r="D1286">
        <v>53848738</v>
      </c>
      <c r="E1286">
        <v>7</v>
      </c>
      <c r="F1286">
        <v>3</v>
      </c>
      <c r="G1286" s="2">
        <v>59.68</v>
      </c>
      <c r="H1286" s="2">
        <v>179.04</v>
      </c>
      <c r="I1286" t="s">
        <v>3645</v>
      </c>
      <c r="J1286" t="s">
        <v>3651</v>
      </c>
      <c r="K1286" t="s">
        <v>3634</v>
      </c>
      <c r="L1286">
        <v>0.45</v>
      </c>
      <c r="M1286" t="s">
        <v>3631</v>
      </c>
      <c r="N1286" t="s">
        <v>3632</v>
      </c>
      <c r="O1286" t="s">
        <v>3647</v>
      </c>
      <c r="P1286">
        <v>5</v>
      </c>
      <c r="Q1286">
        <v>4</v>
      </c>
      <c r="R1286" s="2">
        <v>0</v>
      </c>
    </row>
    <row r="1287" spans="1:18">
      <c r="A1287">
        <v>6674</v>
      </c>
      <c r="B1287" t="s">
        <v>3627</v>
      </c>
      <c r="C1287" s="1">
        <v>44120</v>
      </c>
      <c r="D1287">
        <v>86322098</v>
      </c>
      <c r="E1287">
        <v>98</v>
      </c>
      <c r="F1287">
        <v>2</v>
      </c>
      <c r="G1287" s="2">
        <v>85.04</v>
      </c>
      <c r="H1287" s="2">
        <v>170.08</v>
      </c>
      <c r="I1287" t="s">
        <v>3619</v>
      </c>
      <c r="J1287" t="s">
        <v>3639</v>
      </c>
      <c r="K1287" t="s">
        <v>3634</v>
      </c>
      <c r="L1287">
        <v>6.33</v>
      </c>
      <c r="M1287" t="s">
        <v>3622</v>
      </c>
      <c r="N1287" t="s">
        <v>3626</v>
      </c>
      <c r="O1287" t="s">
        <v>3646</v>
      </c>
      <c r="P1287">
        <v>3</v>
      </c>
      <c r="Q1287">
        <v>5</v>
      </c>
      <c r="R1287" s="2">
        <v>170.08</v>
      </c>
    </row>
    <row r="1288" spans="1:18">
      <c r="A1288">
        <v>4511</v>
      </c>
      <c r="B1288" t="s">
        <v>3627</v>
      </c>
      <c r="C1288" s="1">
        <v>44121</v>
      </c>
      <c r="D1288">
        <v>41439660</v>
      </c>
      <c r="E1288">
        <v>15</v>
      </c>
      <c r="F1288">
        <v>2</v>
      </c>
      <c r="G1288" s="2">
        <v>6.32</v>
      </c>
      <c r="H1288" s="2">
        <v>12.64</v>
      </c>
      <c r="I1288" t="s">
        <v>3625</v>
      </c>
      <c r="J1288" t="s">
        <v>3620</v>
      </c>
      <c r="K1288" t="s">
        <v>3634</v>
      </c>
      <c r="L1288">
        <v>9.82</v>
      </c>
      <c r="M1288" t="s">
        <v>3631</v>
      </c>
      <c r="N1288" t="s">
        <v>3638</v>
      </c>
      <c r="O1288" t="s">
        <v>3647</v>
      </c>
      <c r="P1288">
        <v>3</v>
      </c>
      <c r="Q1288">
        <v>5</v>
      </c>
      <c r="R1288" s="2">
        <v>0</v>
      </c>
    </row>
    <row r="1289" spans="1:18">
      <c r="A1289">
        <v>5481</v>
      </c>
      <c r="B1289" t="s">
        <v>3627</v>
      </c>
      <c r="C1289" s="1">
        <v>44121</v>
      </c>
      <c r="D1289">
        <v>50788261</v>
      </c>
      <c r="E1289">
        <v>98</v>
      </c>
      <c r="F1289">
        <v>1</v>
      </c>
      <c r="G1289" s="2">
        <v>85.04</v>
      </c>
      <c r="H1289" s="2">
        <v>85.04</v>
      </c>
      <c r="I1289" t="s">
        <v>3619</v>
      </c>
      <c r="J1289" t="s">
        <v>3657</v>
      </c>
      <c r="K1289" t="s">
        <v>3634</v>
      </c>
      <c r="L1289">
        <v>8.0500000000000007</v>
      </c>
      <c r="M1289" t="s">
        <v>3631</v>
      </c>
      <c r="N1289" t="s">
        <v>3638</v>
      </c>
      <c r="O1289" t="s">
        <v>3647</v>
      </c>
      <c r="P1289">
        <v>5</v>
      </c>
      <c r="Q1289">
        <v>2</v>
      </c>
      <c r="R1289" s="2">
        <v>85.04</v>
      </c>
    </row>
    <row r="1290" spans="1:18">
      <c r="A1290">
        <v>6786</v>
      </c>
      <c r="B1290" t="s">
        <v>3618</v>
      </c>
      <c r="C1290" s="1">
        <v>44121</v>
      </c>
      <c r="D1290">
        <v>73315349</v>
      </c>
      <c r="E1290">
        <v>35</v>
      </c>
      <c r="F1290">
        <v>3</v>
      </c>
      <c r="G1290" s="2">
        <v>78.78</v>
      </c>
      <c r="H1290" s="2">
        <v>236.34</v>
      </c>
      <c r="I1290" t="s">
        <v>3625</v>
      </c>
      <c r="J1290" t="s">
        <v>3628</v>
      </c>
      <c r="K1290" t="s">
        <v>3621</v>
      </c>
      <c r="L1290">
        <v>6.51</v>
      </c>
      <c r="M1290" t="s">
        <v>3622</v>
      </c>
      <c r="N1290" t="s">
        <v>3623</v>
      </c>
      <c r="O1290" t="s">
        <v>3624</v>
      </c>
      <c r="P1290">
        <v>3</v>
      </c>
      <c r="Q1290">
        <v>5</v>
      </c>
      <c r="R1290" s="2">
        <v>0</v>
      </c>
    </row>
    <row r="1291" spans="1:18">
      <c r="A1291">
        <v>3143</v>
      </c>
      <c r="B1291" t="s">
        <v>3618</v>
      </c>
      <c r="C1291" s="1">
        <v>44121</v>
      </c>
      <c r="D1291">
        <v>25587982</v>
      </c>
      <c r="E1291">
        <v>14</v>
      </c>
      <c r="F1291">
        <v>3</v>
      </c>
      <c r="G1291" s="2">
        <v>89.76</v>
      </c>
      <c r="H1291" s="2">
        <v>269.27999999999997</v>
      </c>
      <c r="I1291" t="s">
        <v>3619</v>
      </c>
      <c r="J1291" t="s">
        <v>3628</v>
      </c>
      <c r="K1291" t="s">
        <v>3634</v>
      </c>
      <c r="L1291">
        <v>3.09</v>
      </c>
      <c r="M1291" t="s">
        <v>3631</v>
      </c>
      <c r="N1291" t="s">
        <v>3638</v>
      </c>
      <c r="O1291" t="s">
        <v>3647</v>
      </c>
      <c r="P1291">
        <v>4</v>
      </c>
      <c r="Q1291">
        <v>5</v>
      </c>
      <c r="R1291" s="2">
        <v>269.27999999999997</v>
      </c>
    </row>
    <row r="1292" spans="1:18">
      <c r="A1292">
        <v>1181</v>
      </c>
      <c r="B1292" t="s">
        <v>3618</v>
      </c>
      <c r="C1292" s="1">
        <v>44122</v>
      </c>
      <c r="D1292">
        <v>83605883</v>
      </c>
      <c r="E1292">
        <v>14</v>
      </c>
      <c r="F1292">
        <v>3</v>
      </c>
      <c r="G1292" s="2">
        <v>89.76</v>
      </c>
      <c r="H1292" s="2">
        <v>269.27999999999997</v>
      </c>
      <c r="I1292" t="s">
        <v>3640</v>
      </c>
      <c r="J1292" t="s">
        <v>3628</v>
      </c>
      <c r="K1292" t="s">
        <v>3634</v>
      </c>
      <c r="L1292">
        <v>3.99</v>
      </c>
      <c r="M1292" t="s">
        <v>3622</v>
      </c>
      <c r="N1292" t="s">
        <v>3626</v>
      </c>
      <c r="O1292" t="s">
        <v>3624</v>
      </c>
      <c r="P1292">
        <v>2</v>
      </c>
      <c r="Q1292">
        <v>2</v>
      </c>
      <c r="R1292" s="2">
        <v>0</v>
      </c>
    </row>
    <row r="1293" spans="1:18">
      <c r="A1293">
        <v>9304</v>
      </c>
      <c r="B1293" t="s">
        <v>3627</v>
      </c>
      <c r="C1293" s="1">
        <v>44123</v>
      </c>
      <c r="D1293">
        <v>82446993</v>
      </c>
      <c r="E1293">
        <v>59</v>
      </c>
      <c r="F1293">
        <v>1</v>
      </c>
      <c r="G1293" s="2">
        <v>79.569999999999993</v>
      </c>
      <c r="H1293" s="2">
        <v>79.569999999999993</v>
      </c>
      <c r="I1293" t="s">
        <v>3619</v>
      </c>
      <c r="J1293" t="s">
        <v>3656</v>
      </c>
      <c r="K1293" t="s">
        <v>3629</v>
      </c>
      <c r="L1293">
        <v>4.5999999999999996</v>
      </c>
      <c r="M1293" t="s">
        <v>3622</v>
      </c>
      <c r="N1293" t="s">
        <v>3623</v>
      </c>
      <c r="O1293" t="s">
        <v>3624</v>
      </c>
      <c r="P1293">
        <v>2</v>
      </c>
      <c r="Q1293">
        <v>5</v>
      </c>
      <c r="R1293" s="2">
        <v>79.569999999999993</v>
      </c>
    </row>
    <row r="1294" spans="1:18">
      <c r="A1294">
        <v>5390</v>
      </c>
      <c r="B1294" t="s">
        <v>3627</v>
      </c>
      <c r="C1294" s="1">
        <v>44123</v>
      </c>
      <c r="D1294">
        <v>27153637</v>
      </c>
      <c r="E1294">
        <v>55</v>
      </c>
      <c r="F1294">
        <v>2</v>
      </c>
      <c r="G1294" s="2">
        <v>73.53</v>
      </c>
      <c r="H1294" s="2">
        <v>147.06</v>
      </c>
      <c r="I1294" t="s">
        <v>3640</v>
      </c>
      <c r="J1294" t="s">
        <v>3654</v>
      </c>
      <c r="K1294" t="s">
        <v>3621</v>
      </c>
      <c r="L1294">
        <v>2.96</v>
      </c>
      <c r="M1294" t="s">
        <v>3631</v>
      </c>
      <c r="N1294" t="s">
        <v>3638</v>
      </c>
      <c r="O1294" t="s">
        <v>3647</v>
      </c>
      <c r="P1294">
        <v>5</v>
      </c>
      <c r="Q1294">
        <v>3</v>
      </c>
      <c r="R1294" s="2">
        <v>0</v>
      </c>
    </row>
    <row r="1295" spans="1:18">
      <c r="A1295">
        <v>4274</v>
      </c>
      <c r="B1295" t="s">
        <v>3627</v>
      </c>
      <c r="C1295" s="1">
        <v>44124</v>
      </c>
      <c r="D1295">
        <v>49210802</v>
      </c>
      <c r="E1295">
        <v>72</v>
      </c>
      <c r="F1295">
        <v>2</v>
      </c>
      <c r="G1295" s="2">
        <v>3.55</v>
      </c>
      <c r="H1295" s="2">
        <v>7.1</v>
      </c>
      <c r="I1295" t="s">
        <v>3640</v>
      </c>
      <c r="J1295" t="s">
        <v>3656</v>
      </c>
      <c r="K1295" t="s">
        <v>3629</v>
      </c>
      <c r="L1295">
        <v>8.9600000000000009</v>
      </c>
      <c r="M1295" t="s">
        <v>3622</v>
      </c>
      <c r="N1295" t="s">
        <v>3626</v>
      </c>
      <c r="O1295" t="s">
        <v>3624</v>
      </c>
      <c r="P1295">
        <v>4</v>
      </c>
      <c r="Q1295">
        <v>3</v>
      </c>
      <c r="R1295" s="2">
        <v>0</v>
      </c>
    </row>
    <row r="1296" spans="1:18">
      <c r="A1296">
        <v>1582</v>
      </c>
      <c r="B1296" t="s">
        <v>3627</v>
      </c>
      <c r="C1296" s="1">
        <v>44124</v>
      </c>
      <c r="D1296">
        <v>72120298</v>
      </c>
      <c r="E1296">
        <v>99</v>
      </c>
      <c r="F1296">
        <v>3</v>
      </c>
      <c r="G1296" s="2">
        <v>36.83</v>
      </c>
      <c r="H1296" s="2">
        <v>110.49</v>
      </c>
      <c r="I1296" t="s">
        <v>3619</v>
      </c>
      <c r="J1296" t="s">
        <v>3633</v>
      </c>
      <c r="K1296" t="s">
        <v>3634</v>
      </c>
      <c r="L1296">
        <v>6.89</v>
      </c>
      <c r="M1296" t="s">
        <v>3622</v>
      </c>
      <c r="N1296" t="s">
        <v>3626</v>
      </c>
      <c r="O1296" t="s">
        <v>3646</v>
      </c>
      <c r="P1296">
        <v>5</v>
      </c>
      <c r="Q1296">
        <v>4</v>
      </c>
      <c r="R1296" s="2">
        <v>110.49</v>
      </c>
    </row>
    <row r="1297" spans="1:18">
      <c r="A1297">
        <v>8998</v>
      </c>
      <c r="B1297" t="s">
        <v>3627</v>
      </c>
      <c r="C1297" s="1">
        <v>44125</v>
      </c>
      <c r="D1297">
        <v>66083344</v>
      </c>
      <c r="E1297">
        <v>76</v>
      </c>
      <c r="F1297">
        <v>1</v>
      </c>
      <c r="G1297" s="2">
        <v>76.67</v>
      </c>
      <c r="H1297" s="2">
        <v>76.67</v>
      </c>
      <c r="I1297" t="s">
        <v>3645</v>
      </c>
      <c r="J1297" t="s">
        <v>3648</v>
      </c>
      <c r="K1297" t="s">
        <v>3634</v>
      </c>
      <c r="L1297">
        <v>6.75</v>
      </c>
      <c r="M1297" t="s">
        <v>3622</v>
      </c>
      <c r="N1297" t="s">
        <v>3623</v>
      </c>
      <c r="O1297" t="s">
        <v>3624</v>
      </c>
      <c r="P1297">
        <v>4</v>
      </c>
      <c r="Q1297">
        <v>5</v>
      </c>
      <c r="R1297" s="2">
        <v>0</v>
      </c>
    </row>
    <row r="1298" spans="1:18">
      <c r="A1298">
        <v>7759</v>
      </c>
      <c r="B1298" t="s">
        <v>3618</v>
      </c>
      <c r="C1298" s="1">
        <v>44126</v>
      </c>
      <c r="D1298">
        <v>78783233</v>
      </c>
      <c r="E1298">
        <v>15</v>
      </c>
      <c r="F1298">
        <v>2</v>
      </c>
      <c r="G1298" s="2">
        <v>6.32</v>
      </c>
      <c r="H1298" s="2">
        <v>12.64</v>
      </c>
      <c r="I1298" t="s">
        <v>3625</v>
      </c>
      <c r="J1298" t="s">
        <v>3628</v>
      </c>
      <c r="K1298" t="s">
        <v>3634</v>
      </c>
      <c r="L1298">
        <v>6.04</v>
      </c>
      <c r="M1298" t="s">
        <v>3622</v>
      </c>
      <c r="N1298" t="s">
        <v>3623</v>
      </c>
      <c r="O1298" t="s">
        <v>3624</v>
      </c>
      <c r="P1298">
        <v>5</v>
      </c>
      <c r="Q1298">
        <v>5</v>
      </c>
      <c r="R1298" s="2">
        <v>0</v>
      </c>
    </row>
    <row r="1299" spans="1:18">
      <c r="A1299">
        <v>5606</v>
      </c>
      <c r="B1299" t="s">
        <v>3627</v>
      </c>
      <c r="C1299" s="1">
        <v>44126</v>
      </c>
      <c r="D1299">
        <v>61960917</v>
      </c>
      <c r="E1299">
        <v>94</v>
      </c>
      <c r="F1299">
        <v>1</v>
      </c>
      <c r="G1299" s="2">
        <v>17.63</v>
      </c>
      <c r="H1299" s="2">
        <v>17.63</v>
      </c>
      <c r="I1299" t="s">
        <v>3645</v>
      </c>
      <c r="J1299" t="s">
        <v>3652</v>
      </c>
      <c r="K1299" t="s">
        <v>3634</v>
      </c>
      <c r="L1299">
        <v>8.6</v>
      </c>
      <c r="M1299" t="s">
        <v>3631</v>
      </c>
      <c r="N1299" t="s">
        <v>3638</v>
      </c>
      <c r="O1299" t="s">
        <v>3624</v>
      </c>
      <c r="P1299">
        <v>5</v>
      </c>
      <c r="Q1299">
        <v>5</v>
      </c>
      <c r="R1299" s="2">
        <v>0</v>
      </c>
    </row>
    <row r="1300" spans="1:18">
      <c r="A1300">
        <v>5807</v>
      </c>
      <c r="B1300" t="s">
        <v>3627</v>
      </c>
      <c r="C1300" s="1">
        <v>44127</v>
      </c>
      <c r="D1300">
        <v>63950009</v>
      </c>
      <c r="E1300">
        <v>84</v>
      </c>
      <c r="F1300">
        <v>1</v>
      </c>
      <c r="G1300" s="2">
        <v>32.880000000000003</v>
      </c>
      <c r="H1300" s="2">
        <v>32.880000000000003</v>
      </c>
      <c r="I1300" t="s">
        <v>3625</v>
      </c>
      <c r="J1300" t="s">
        <v>3635</v>
      </c>
      <c r="K1300" t="s">
        <v>3634</v>
      </c>
      <c r="L1300">
        <v>0.56000000000000005</v>
      </c>
      <c r="M1300" t="s">
        <v>3622</v>
      </c>
      <c r="N1300" t="s">
        <v>3626</v>
      </c>
      <c r="O1300" t="s">
        <v>3646</v>
      </c>
      <c r="P1300">
        <v>5</v>
      </c>
      <c r="Q1300">
        <v>5</v>
      </c>
      <c r="R1300" s="2">
        <v>0</v>
      </c>
    </row>
    <row r="1301" spans="1:18">
      <c r="A1301">
        <v>1191</v>
      </c>
      <c r="B1301" t="s">
        <v>3627</v>
      </c>
      <c r="C1301" s="1">
        <v>44127</v>
      </c>
      <c r="D1301">
        <v>50274273</v>
      </c>
      <c r="E1301">
        <v>39</v>
      </c>
      <c r="F1301">
        <v>1</v>
      </c>
      <c r="G1301" s="2">
        <v>41.61</v>
      </c>
      <c r="H1301" s="2">
        <v>41.61</v>
      </c>
      <c r="I1301" t="s">
        <v>3645</v>
      </c>
      <c r="J1301" t="s">
        <v>3659</v>
      </c>
      <c r="K1301" t="s">
        <v>3621</v>
      </c>
      <c r="L1301">
        <v>9</v>
      </c>
      <c r="M1301" t="s">
        <v>3631</v>
      </c>
      <c r="N1301" t="s">
        <v>3632</v>
      </c>
      <c r="O1301" t="s">
        <v>3647</v>
      </c>
      <c r="P1301">
        <v>5</v>
      </c>
      <c r="Q1301">
        <v>4</v>
      </c>
      <c r="R1301" s="2">
        <v>0</v>
      </c>
    </row>
    <row r="1302" spans="1:18">
      <c r="A1302">
        <v>2925</v>
      </c>
      <c r="B1302" t="s">
        <v>3627</v>
      </c>
      <c r="C1302" s="1">
        <v>44128</v>
      </c>
      <c r="D1302">
        <v>82839540</v>
      </c>
      <c r="E1302">
        <v>58</v>
      </c>
      <c r="F1302">
        <v>1</v>
      </c>
      <c r="G1302" s="2">
        <v>74.55</v>
      </c>
      <c r="H1302" s="2">
        <v>74.55</v>
      </c>
      <c r="I1302" t="s">
        <v>3640</v>
      </c>
      <c r="J1302" t="s">
        <v>3663</v>
      </c>
      <c r="K1302" t="s">
        <v>3629</v>
      </c>
      <c r="L1302">
        <v>4</v>
      </c>
      <c r="M1302" t="s">
        <v>3622</v>
      </c>
      <c r="N1302" t="s">
        <v>3626</v>
      </c>
      <c r="O1302" t="s">
        <v>3624</v>
      </c>
      <c r="P1302">
        <v>5</v>
      </c>
      <c r="Q1302">
        <v>4</v>
      </c>
      <c r="R1302" s="2">
        <v>0</v>
      </c>
    </row>
    <row r="1303" spans="1:18">
      <c r="A1303">
        <v>5198</v>
      </c>
      <c r="B1303" t="s">
        <v>3618</v>
      </c>
      <c r="C1303" s="1">
        <v>44128</v>
      </c>
      <c r="D1303">
        <v>58644460</v>
      </c>
      <c r="E1303">
        <v>8</v>
      </c>
      <c r="F1303">
        <v>3</v>
      </c>
      <c r="G1303" s="2">
        <v>67.180000000000007</v>
      </c>
      <c r="H1303" s="2">
        <v>201.54</v>
      </c>
      <c r="I1303" t="s">
        <v>3619</v>
      </c>
      <c r="J1303" t="s">
        <v>3639</v>
      </c>
      <c r="K1303" t="s">
        <v>3634</v>
      </c>
      <c r="L1303">
        <v>9.36</v>
      </c>
      <c r="M1303" t="s">
        <v>3622</v>
      </c>
      <c r="N1303" t="s">
        <v>3626</v>
      </c>
      <c r="O1303" t="s">
        <v>3624</v>
      </c>
      <c r="P1303">
        <v>4</v>
      </c>
      <c r="Q1303">
        <v>5</v>
      </c>
      <c r="R1303" s="2">
        <v>201.54</v>
      </c>
    </row>
    <row r="1304" spans="1:18">
      <c r="A1304">
        <v>6338</v>
      </c>
      <c r="B1304" t="s">
        <v>3627</v>
      </c>
      <c r="C1304" s="1">
        <v>44128</v>
      </c>
      <c r="D1304">
        <v>69491271</v>
      </c>
      <c r="E1304">
        <v>95</v>
      </c>
      <c r="F1304">
        <v>2</v>
      </c>
      <c r="G1304" s="2">
        <v>50.48</v>
      </c>
      <c r="H1304" s="2">
        <v>100.96</v>
      </c>
      <c r="I1304" t="s">
        <v>3645</v>
      </c>
      <c r="J1304" t="s">
        <v>3650</v>
      </c>
      <c r="K1304" t="s">
        <v>3634</v>
      </c>
      <c r="L1304">
        <v>0.13</v>
      </c>
      <c r="M1304" t="s">
        <v>3622</v>
      </c>
      <c r="N1304" t="s">
        <v>3626</v>
      </c>
      <c r="O1304" t="s">
        <v>3646</v>
      </c>
      <c r="P1304">
        <v>5</v>
      </c>
      <c r="Q1304">
        <v>5</v>
      </c>
      <c r="R1304" s="2">
        <v>0</v>
      </c>
    </row>
    <row r="1305" spans="1:18">
      <c r="A1305">
        <v>9479</v>
      </c>
      <c r="B1305" t="s">
        <v>3627</v>
      </c>
      <c r="C1305" s="1">
        <v>44129</v>
      </c>
      <c r="D1305">
        <v>31598155</v>
      </c>
      <c r="E1305">
        <v>97</v>
      </c>
      <c r="F1305">
        <v>2</v>
      </c>
      <c r="G1305" s="2">
        <v>56.74</v>
      </c>
      <c r="H1305" s="2">
        <v>113.48</v>
      </c>
      <c r="I1305" t="s">
        <v>3645</v>
      </c>
      <c r="J1305" t="s">
        <v>3656</v>
      </c>
      <c r="K1305" t="s">
        <v>3634</v>
      </c>
      <c r="L1305">
        <v>7.47</v>
      </c>
      <c r="M1305" t="s">
        <v>3622</v>
      </c>
      <c r="N1305" t="s">
        <v>3623</v>
      </c>
      <c r="O1305" t="s">
        <v>3624</v>
      </c>
      <c r="P1305">
        <v>3</v>
      </c>
      <c r="Q1305">
        <v>5</v>
      </c>
      <c r="R1305" s="2">
        <v>0</v>
      </c>
    </row>
    <row r="1306" spans="1:18">
      <c r="A1306">
        <v>7756</v>
      </c>
      <c r="B1306" t="s">
        <v>3627</v>
      </c>
      <c r="C1306" s="1">
        <v>44129</v>
      </c>
      <c r="D1306">
        <v>11790333</v>
      </c>
      <c r="E1306">
        <v>94</v>
      </c>
      <c r="F1306">
        <v>3</v>
      </c>
      <c r="G1306" s="2">
        <v>17.63</v>
      </c>
      <c r="H1306" s="2">
        <v>52.89</v>
      </c>
      <c r="I1306" t="s">
        <v>3625</v>
      </c>
      <c r="J1306" t="s">
        <v>3644</v>
      </c>
      <c r="K1306" t="s">
        <v>3634</v>
      </c>
      <c r="L1306">
        <v>1.93</v>
      </c>
      <c r="M1306" t="s">
        <v>3622</v>
      </c>
      <c r="N1306" t="s">
        <v>3626</v>
      </c>
      <c r="O1306" t="s">
        <v>3624</v>
      </c>
      <c r="P1306">
        <v>5</v>
      </c>
      <c r="Q1306">
        <v>4</v>
      </c>
      <c r="R1306" s="2">
        <v>0</v>
      </c>
    </row>
    <row r="1307" spans="1:18">
      <c r="A1307">
        <v>8168</v>
      </c>
      <c r="B1307" t="s">
        <v>3627</v>
      </c>
      <c r="C1307" s="1">
        <v>44130</v>
      </c>
      <c r="D1307">
        <v>93796155</v>
      </c>
      <c r="E1307">
        <v>78</v>
      </c>
      <c r="F1307">
        <v>1</v>
      </c>
      <c r="G1307" s="2">
        <v>19.66</v>
      </c>
      <c r="H1307" s="2">
        <v>19.66</v>
      </c>
      <c r="I1307" t="s">
        <v>3619</v>
      </c>
      <c r="J1307" t="s">
        <v>3620</v>
      </c>
      <c r="K1307" t="s">
        <v>3621</v>
      </c>
      <c r="L1307">
        <v>2.58</v>
      </c>
      <c r="M1307" t="s">
        <v>3631</v>
      </c>
      <c r="N1307" t="s">
        <v>3638</v>
      </c>
      <c r="O1307" t="s">
        <v>3647</v>
      </c>
      <c r="P1307">
        <v>3</v>
      </c>
      <c r="Q1307">
        <v>4</v>
      </c>
      <c r="R1307" s="2">
        <v>19.66</v>
      </c>
    </row>
    <row r="1308" spans="1:18">
      <c r="A1308">
        <v>6495</v>
      </c>
      <c r="B1308" t="s">
        <v>3618</v>
      </c>
      <c r="C1308" s="1">
        <v>44131</v>
      </c>
      <c r="D1308">
        <v>92751677</v>
      </c>
      <c r="E1308">
        <v>12</v>
      </c>
      <c r="F1308">
        <v>1</v>
      </c>
      <c r="G1308" s="2">
        <v>86.11</v>
      </c>
      <c r="H1308" s="2">
        <v>86.11</v>
      </c>
      <c r="I1308" t="s">
        <v>3625</v>
      </c>
      <c r="J1308" t="s">
        <v>3650</v>
      </c>
      <c r="K1308" t="s">
        <v>3629</v>
      </c>
      <c r="L1308">
        <v>5.63</v>
      </c>
      <c r="M1308" t="s">
        <v>3622</v>
      </c>
      <c r="N1308" t="s">
        <v>3623</v>
      </c>
      <c r="O1308" t="s">
        <v>3642</v>
      </c>
      <c r="P1308">
        <v>5</v>
      </c>
      <c r="Q1308">
        <v>5</v>
      </c>
      <c r="R1308" s="2">
        <v>0</v>
      </c>
    </row>
    <row r="1309" spans="1:18">
      <c r="A1309">
        <v>9830</v>
      </c>
      <c r="B1309" t="s">
        <v>3627</v>
      </c>
      <c r="C1309" s="1">
        <v>44132</v>
      </c>
      <c r="D1309">
        <v>75781416</v>
      </c>
      <c r="E1309">
        <v>75</v>
      </c>
      <c r="F1309">
        <v>1</v>
      </c>
      <c r="G1309" s="2">
        <v>32.340000000000003</v>
      </c>
      <c r="H1309" s="2">
        <v>32.340000000000003</v>
      </c>
      <c r="I1309" t="s">
        <v>3619</v>
      </c>
      <c r="J1309" t="s">
        <v>3660</v>
      </c>
      <c r="K1309" t="s">
        <v>3634</v>
      </c>
      <c r="L1309">
        <v>1.55</v>
      </c>
      <c r="M1309" t="s">
        <v>3622</v>
      </c>
      <c r="N1309" t="s">
        <v>3623</v>
      </c>
      <c r="O1309" t="s">
        <v>3624</v>
      </c>
      <c r="P1309">
        <v>3</v>
      </c>
      <c r="Q1309">
        <v>5</v>
      </c>
      <c r="R1309" s="2">
        <v>32.340000000000003</v>
      </c>
    </row>
    <row r="1310" spans="1:18">
      <c r="A1310">
        <v>3082</v>
      </c>
      <c r="B1310" t="s">
        <v>3627</v>
      </c>
      <c r="C1310" s="1">
        <v>44132</v>
      </c>
      <c r="D1310">
        <v>49700535</v>
      </c>
      <c r="E1310">
        <v>48</v>
      </c>
      <c r="F1310">
        <v>3</v>
      </c>
      <c r="G1310" s="2">
        <v>31.26</v>
      </c>
      <c r="H1310" s="2">
        <v>93.78</v>
      </c>
      <c r="I1310" t="s">
        <v>3625</v>
      </c>
      <c r="J1310" t="s">
        <v>3637</v>
      </c>
      <c r="K1310" t="s">
        <v>3629</v>
      </c>
      <c r="L1310">
        <v>1.47</v>
      </c>
      <c r="M1310" t="s">
        <v>3622</v>
      </c>
      <c r="N1310" t="s">
        <v>3623</v>
      </c>
      <c r="O1310" t="s">
        <v>3624</v>
      </c>
      <c r="P1310">
        <v>5</v>
      </c>
      <c r="Q1310">
        <v>3</v>
      </c>
      <c r="R1310" s="2">
        <v>0</v>
      </c>
    </row>
    <row r="1311" spans="1:18">
      <c r="A1311">
        <v>5484</v>
      </c>
      <c r="B1311" t="s">
        <v>3618</v>
      </c>
      <c r="C1311" s="1">
        <v>44132</v>
      </c>
      <c r="D1311">
        <v>13132390</v>
      </c>
      <c r="E1311">
        <v>43</v>
      </c>
      <c r="F1311">
        <v>3</v>
      </c>
      <c r="G1311" s="2">
        <v>30.66</v>
      </c>
      <c r="H1311" s="2">
        <v>91.98</v>
      </c>
      <c r="I1311" t="s">
        <v>3619</v>
      </c>
      <c r="J1311" t="s">
        <v>3637</v>
      </c>
      <c r="K1311" t="s">
        <v>3634</v>
      </c>
      <c r="L1311">
        <v>0.43</v>
      </c>
      <c r="M1311" t="s">
        <v>3631</v>
      </c>
      <c r="N1311" t="s">
        <v>3638</v>
      </c>
      <c r="O1311" t="s">
        <v>3624</v>
      </c>
      <c r="P1311">
        <v>5</v>
      </c>
      <c r="Q1311">
        <v>4</v>
      </c>
      <c r="R1311" s="2">
        <v>91.98</v>
      </c>
    </row>
    <row r="1312" spans="1:18">
      <c r="A1312">
        <v>9347</v>
      </c>
      <c r="B1312" t="s">
        <v>3618</v>
      </c>
      <c r="C1312" s="1">
        <v>44133</v>
      </c>
      <c r="D1312">
        <v>68349884</v>
      </c>
      <c r="E1312">
        <v>28</v>
      </c>
      <c r="F1312">
        <v>1</v>
      </c>
      <c r="G1312" s="2">
        <v>5.32</v>
      </c>
      <c r="H1312" s="2">
        <v>5.32</v>
      </c>
      <c r="I1312" t="s">
        <v>3625</v>
      </c>
      <c r="J1312" t="s">
        <v>3644</v>
      </c>
      <c r="K1312" t="s">
        <v>3634</v>
      </c>
      <c r="L1312">
        <v>9.6999999999999993</v>
      </c>
      <c r="M1312" t="s">
        <v>3622</v>
      </c>
      <c r="N1312" t="s">
        <v>3626</v>
      </c>
      <c r="O1312" t="s">
        <v>3624</v>
      </c>
      <c r="P1312">
        <v>4</v>
      </c>
      <c r="Q1312">
        <v>5</v>
      </c>
      <c r="R1312" s="2">
        <v>0</v>
      </c>
    </row>
    <row r="1313" spans="1:18">
      <c r="A1313">
        <v>5958</v>
      </c>
      <c r="B1313" t="s">
        <v>3627</v>
      </c>
      <c r="C1313" s="1">
        <v>44134</v>
      </c>
      <c r="D1313">
        <v>79671441</v>
      </c>
      <c r="E1313">
        <v>56</v>
      </c>
      <c r="F1313">
        <v>2</v>
      </c>
      <c r="G1313" s="2">
        <v>87.34</v>
      </c>
      <c r="H1313" s="2">
        <v>174.68</v>
      </c>
      <c r="I1313" t="s">
        <v>3625</v>
      </c>
      <c r="J1313" t="s">
        <v>3639</v>
      </c>
      <c r="K1313" t="s">
        <v>3634</v>
      </c>
      <c r="L1313">
        <v>1.26</v>
      </c>
      <c r="M1313" t="s">
        <v>3631</v>
      </c>
      <c r="N1313" t="s">
        <v>3632</v>
      </c>
      <c r="O1313" t="s">
        <v>3624</v>
      </c>
      <c r="P1313">
        <v>5</v>
      </c>
      <c r="Q1313">
        <v>5</v>
      </c>
      <c r="R1313" s="2">
        <v>0</v>
      </c>
    </row>
    <row r="1314" spans="1:18">
      <c r="A1314">
        <v>2246</v>
      </c>
      <c r="B1314" t="s">
        <v>3627</v>
      </c>
      <c r="C1314" s="1">
        <v>44135</v>
      </c>
      <c r="D1314">
        <v>26738833</v>
      </c>
      <c r="E1314">
        <v>3</v>
      </c>
      <c r="F1314">
        <v>2</v>
      </c>
      <c r="G1314" s="2">
        <v>97.19</v>
      </c>
      <c r="H1314" s="2">
        <v>194.38</v>
      </c>
      <c r="I1314" t="s">
        <v>3619</v>
      </c>
      <c r="J1314" t="s">
        <v>3656</v>
      </c>
      <c r="K1314" t="s">
        <v>3621</v>
      </c>
      <c r="L1314">
        <v>7.24</v>
      </c>
      <c r="M1314" t="s">
        <v>3622</v>
      </c>
      <c r="N1314" t="s">
        <v>3623</v>
      </c>
      <c r="O1314" t="s">
        <v>3624</v>
      </c>
      <c r="P1314">
        <v>5</v>
      </c>
      <c r="Q1314">
        <v>3</v>
      </c>
      <c r="R1314" s="2">
        <v>194.38</v>
      </c>
    </row>
    <row r="1315" spans="1:18">
      <c r="A1315">
        <v>8342</v>
      </c>
      <c r="B1315" t="s">
        <v>3618</v>
      </c>
      <c r="C1315" s="1">
        <v>44135</v>
      </c>
      <c r="D1315">
        <v>55467817</v>
      </c>
      <c r="E1315">
        <v>79</v>
      </c>
      <c r="F1315">
        <v>2</v>
      </c>
      <c r="G1315" s="2">
        <v>33.28</v>
      </c>
      <c r="H1315" s="2">
        <v>66.56</v>
      </c>
      <c r="I1315" t="s">
        <v>3619</v>
      </c>
      <c r="J1315" t="s">
        <v>3641</v>
      </c>
      <c r="K1315" t="s">
        <v>3634</v>
      </c>
      <c r="L1315">
        <v>1.58</v>
      </c>
      <c r="M1315" t="s">
        <v>3622</v>
      </c>
      <c r="N1315" t="s">
        <v>3623</v>
      </c>
      <c r="O1315" t="s">
        <v>3624</v>
      </c>
      <c r="P1315">
        <v>4</v>
      </c>
      <c r="Q1315">
        <v>5</v>
      </c>
      <c r="R1315" s="2">
        <v>66.56</v>
      </c>
    </row>
    <row r="1316" spans="1:18">
      <c r="A1316">
        <v>3449</v>
      </c>
      <c r="B1316" t="s">
        <v>3627</v>
      </c>
      <c r="C1316" s="1">
        <v>44136</v>
      </c>
      <c r="D1316">
        <v>30683798</v>
      </c>
      <c r="E1316">
        <v>11</v>
      </c>
      <c r="F1316">
        <v>2</v>
      </c>
      <c r="G1316" s="2">
        <v>4.3099999999999996</v>
      </c>
      <c r="H1316" s="2">
        <v>8.6199999999999992</v>
      </c>
      <c r="I1316" t="s">
        <v>3645</v>
      </c>
      <c r="J1316" t="s">
        <v>3658</v>
      </c>
      <c r="K1316" t="s">
        <v>3634</v>
      </c>
      <c r="L1316">
        <v>7.43</v>
      </c>
      <c r="M1316" t="s">
        <v>3622</v>
      </c>
      <c r="N1316" t="s">
        <v>3626</v>
      </c>
      <c r="O1316" t="s">
        <v>3624</v>
      </c>
      <c r="P1316">
        <v>5</v>
      </c>
      <c r="Q1316">
        <v>4</v>
      </c>
      <c r="R1316" s="2">
        <v>0</v>
      </c>
    </row>
    <row r="1317" spans="1:18">
      <c r="A1317">
        <v>6750</v>
      </c>
      <c r="B1317" t="s">
        <v>3618</v>
      </c>
      <c r="C1317" s="1">
        <v>44136</v>
      </c>
      <c r="D1317">
        <v>24507967</v>
      </c>
      <c r="E1317">
        <v>94</v>
      </c>
      <c r="F1317">
        <v>3</v>
      </c>
      <c r="G1317" s="2">
        <v>17.63</v>
      </c>
      <c r="H1317" s="2">
        <v>52.89</v>
      </c>
      <c r="I1317" t="s">
        <v>3619</v>
      </c>
      <c r="J1317" t="s">
        <v>3639</v>
      </c>
      <c r="K1317" t="s">
        <v>3629</v>
      </c>
      <c r="L1317">
        <v>6.86</v>
      </c>
      <c r="M1317" t="s">
        <v>3631</v>
      </c>
      <c r="N1317" t="s">
        <v>3638</v>
      </c>
      <c r="O1317" t="s">
        <v>3624</v>
      </c>
      <c r="P1317">
        <v>4</v>
      </c>
      <c r="Q1317">
        <v>3</v>
      </c>
      <c r="R1317" s="2">
        <v>52.89</v>
      </c>
    </row>
    <row r="1318" spans="1:18">
      <c r="A1318">
        <v>3147</v>
      </c>
      <c r="B1318" t="s">
        <v>3618</v>
      </c>
      <c r="C1318" s="1">
        <v>44137</v>
      </c>
      <c r="D1318">
        <v>77785641</v>
      </c>
      <c r="E1318">
        <v>18</v>
      </c>
      <c r="F1318">
        <v>1</v>
      </c>
      <c r="G1318" s="2">
        <v>1.97</v>
      </c>
      <c r="H1318" s="2">
        <v>1.97</v>
      </c>
      <c r="I1318" t="s">
        <v>3619</v>
      </c>
      <c r="J1318" t="s">
        <v>3636</v>
      </c>
      <c r="K1318" t="s">
        <v>3621</v>
      </c>
      <c r="L1318">
        <v>3.03</v>
      </c>
      <c r="M1318" t="s">
        <v>3622</v>
      </c>
      <c r="N1318" t="s">
        <v>3626</v>
      </c>
      <c r="O1318" t="s">
        <v>3624</v>
      </c>
      <c r="P1318">
        <v>4</v>
      </c>
      <c r="Q1318">
        <v>4</v>
      </c>
      <c r="R1318" s="2">
        <v>1.97</v>
      </c>
    </row>
    <row r="1319" spans="1:18">
      <c r="A1319">
        <v>3452</v>
      </c>
      <c r="B1319" t="s">
        <v>3627</v>
      </c>
      <c r="C1319" s="1">
        <v>44137</v>
      </c>
      <c r="D1319">
        <v>60652408</v>
      </c>
      <c r="E1319">
        <v>28</v>
      </c>
      <c r="F1319">
        <v>1</v>
      </c>
      <c r="G1319" s="2">
        <v>5.32</v>
      </c>
      <c r="H1319" s="2">
        <v>5.32</v>
      </c>
      <c r="I1319" t="s">
        <v>3619</v>
      </c>
      <c r="J1319" t="s">
        <v>3633</v>
      </c>
      <c r="K1319" t="s">
        <v>3634</v>
      </c>
      <c r="L1319">
        <v>5.66</v>
      </c>
      <c r="M1319" t="s">
        <v>3622</v>
      </c>
      <c r="N1319" t="s">
        <v>3626</v>
      </c>
      <c r="O1319" t="s">
        <v>3624</v>
      </c>
      <c r="P1319">
        <v>4</v>
      </c>
      <c r="Q1319">
        <v>3</v>
      </c>
      <c r="R1319" s="2">
        <v>5.32</v>
      </c>
    </row>
    <row r="1320" spans="1:18">
      <c r="A1320">
        <v>4136</v>
      </c>
      <c r="B1320" t="s">
        <v>3627</v>
      </c>
      <c r="C1320" s="1">
        <v>44138</v>
      </c>
      <c r="D1320">
        <v>39338498</v>
      </c>
      <c r="E1320">
        <v>47</v>
      </c>
      <c r="F1320">
        <v>2</v>
      </c>
      <c r="G1320" s="2">
        <v>64.64</v>
      </c>
      <c r="H1320" s="2">
        <v>129.28</v>
      </c>
      <c r="I1320" t="s">
        <v>3640</v>
      </c>
      <c r="J1320" t="s">
        <v>3649</v>
      </c>
      <c r="K1320" t="s">
        <v>3621</v>
      </c>
      <c r="L1320">
        <v>5.71</v>
      </c>
      <c r="M1320" t="s">
        <v>3622</v>
      </c>
      <c r="N1320" t="s">
        <v>3623</v>
      </c>
      <c r="O1320" t="s">
        <v>3624</v>
      </c>
      <c r="P1320">
        <v>5</v>
      </c>
      <c r="Q1320">
        <v>4</v>
      </c>
      <c r="R1320" s="2">
        <v>0</v>
      </c>
    </row>
    <row r="1321" spans="1:18">
      <c r="A1321">
        <v>4637</v>
      </c>
      <c r="B1321" t="s">
        <v>3627</v>
      </c>
      <c r="C1321" s="1">
        <v>44138</v>
      </c>
      <c r="D1321">
        <v>88635949</v>
      </c>
      <c r="E1321">
        <v>81</v>
      </c>
      <c r="F1321">
        <v>1</v>
      </c>
      <c r="G1321" s="2">
        <v>52.96</v>
      </c>
      <c r="H1321" s="2">
        <v>52.96</v>
      </c>
      <c r="I1321" t="s">
        <v>3640</v>
      </c>
      <c r="J1321" t="s">
        <v>3655</v>
      </c>
      <c r="K1321" t="s">
        <v>3634</v>
      </c>
      <c r="L1321">
        <v>6.57</v>
      </c>
      <c r="M1321" t="s">
        <v>3631</v>
      </c>
      <c r="N1321" t="s">
        <v>3632</v>
      </c>
      <c r="O1321" t="s">
        <v>3647</v>
      </c>
      <c r="P1321">
        <v>5</v>
      </c>
      <c r="Q1321">
        <v>4</v>
      </c>
      <c r="R1321" s="2">
        <v>0</v>
      </c>
    </row>
    <row r="1322" spans="1:18">
      <c r="A1322">
        <v>5603</v>
      </c>
      <c r="B1322" t="s">
        <v>3627</v>
      </c>
      <c r="C1322" s="1">
        <v>44139</v>
      </c>
      <c r="D1322">
        <v>40230517</v>
      </c>
      <c r="E1322">
        <v>33</v>
      </c>
      <c r="F1322">
        <v>2</v>
      </c>
      <c r="G1322" s="2">
        <v>28.56</v>
      </c>
      <c r="H1322" s="2">
        <v>57.12</v>
      </c>
      <c r="I1322" t="s">
        <v>3625</v>
      </c>
      <c r="J1322" t="s">
        <v>3628</v>
      </c>
      <c r="K1322" t="s">
        <v>3634</v>
      </c>
      <c r="L1322">
        <v>4.2300000000000004</v>
      </c>
      <c r="M1322" t="s">
        <v>3631</v>
      </c>
      <c r="N1322" t="s">
        <v>3638</v>
      </c>
      <c r="O1322" t="s">
        <v>3624</v>
      </c>
      <c r="P1322">
        <v>2</v>
      </c>
      <c r="Q1322">
        <v>4</v>
      </c>
      <c r="R1322" s="2">
        <v>0</v>
      </c>
    </row>
    <row r="1323" spans="1:18">
      <c r="A1323">
        <v>6629</v>
      </c>
      <c r="B1323" t="s">
        <v>3627</v>
      </c>
      <c r="C1323" s="1">
        <v>44139</v>
      </c>
      <c r="D1323">
        <v>67962412</v>
      </c>
      <c r="E1323">
        <v>32</v>
      </c>
      <c r="F1323">
        <v>1</v>
      </c>
      <c r="G1323" s="2">
        <v>91.37</v>
      </c>
      <c r="H1323" s="2">
        <v>91.37</v>
      </c>
      <c r="I1323" t="s">
        <v>3619</v>
      </c>
      <c r="J1323" t="s">
        <v>3654</v>
      </c>
      <c r="K1323" t="s">
        <v>3621</v>
      </c>
      <c r="L1323">
        <v>0.36</v>
      </c>
      <c r="M1323" t="s">
        <v>3622</v>
      </c>
      <c r="N1323" t="s">
        <v>3626</v>
      </c>
      <c r="O1323" t="s">
        <v>3624</v>
      </c>
      <c r="P1323">
        <v>5</v>
      </c>
      <c r="Q1323">
        <v>3</v>
      </c>
      <c r="R1323" s="2">
        <v>91.37</v>
      </c>
    </row>
    <row r="1324" spans="1:18">
      <c r="A1324">
        <v>4921</v>
      </c>
      <c r="B1324" t="s">
        <v>3627</v>
      </c>
      <c r="C1324" s="1">
        <v>44140</v>
      </c>
      <c r="D1324">
        <v>79210551</v>
      </c>
      <c r="E1324">
        <v>88</v>
      </c>
      <c r="F1324">
        <v>1</v>
      </c>
      <c r="G1324" s="2">
        <v>40.950000000000003</v>
      </c>
      <c r="H1324" s="2">
        <v>40.950000000000003</v>
      </c>
      <c r="I1324" t="s">
        <v>3619</v>
      </c>
      <c r="J1324" t="s">
        <v>3662</v>
      </c>
      <c r="K1324" t="s">
        <v>3621</v>
      </c>
      <c r="L1324">
        <v>4.42</v>
      </c>
      <c r="M1324" t="s">
        <v>3622</v>
      </c>
      <c r="N1324" t="s">
        <v>3623</v>
      </c>
      <c r="O1324" t="s">
        <v>3624</v>
      </c>
      <c r="P1324">
        <v>5</v>
      </c>
      <c r="Q1324">
        <v>4</v>
      </c>
      <c r="R1324" s="2">
        <v>40.950000000000003</v>
      </c>
    </row>
    <row r="1325" spans="1:18">
      <c r="A1325">
        <v>1218</v>
      </c>
      <c r="B1325" t="s">
        <v>3627</v>
      </c>
      <c r="C1325" s="1">
        <v>44140</v>
      </c>
      <c r="D1325">
        <v>56200065</v>
      </c>
      <c r="E1325">
        <v>44</v>
      </c>
      <c r="F1325">
        <v>1</v>
      </c>
      <c r="G1325" s="2">
        <v>52.78</v>
      </c>
      <c r="H1325" s="2">
        <v>52.78</v>
      </c>
      <c r="I1325" t="s">
        <v>3625</v>
      </c>
      <c r="J1325" t="s">
        <v>3644</v>
      </c>
      <c r="K1325" t="s">
        <v>3621</v>
      </c>
      <c r="L1325">
        <v>7.25</v>
      </c>
      <c r="M1325" t="s">
        <v>3622</v>
      </c>
      <c r="N1325" t="s">
        <v>3626</v>
      </c>
      <c r="O1325" t="s">
        <v>3624</v>
      </c>
      <c r="P1325">
        <v>3</v>
      </c>
      <c r="Q1325">
        <v>4</v>
      </c>
      <c r="R1325" s="2">
        <v>0</v>
      </c>
    </row>
    <row r="1326" spans="1:18">
      <c r="A1326">
        <v>2569</v>
      </c>
      <c r="B1326" t="s">
        <v>3627</v>
      </c>
      <c r="C1326" s="1">
        <v>44140</v>
      </c>
      <c r="D1326">
        <v>87104162</v>
      </c>
      <c r="E1326">
        <v>8</v>
      </c>
      <c r="F1326">
        <v>1</v>
      </c>
      <c r="G1326" s="2">
        <v>67.180000000000007</v>
      </c>
      <c r="H1326" s="2">
        <v>67.180000000000007</v>
      </c>
      <c r="I1326" t="s">
        <v>3645</v>
      </c>
      <c r="J1326" t="s">
        <v>3665</v>
      </c>
      <c r="K1326" t="s">
        <v>3621</v>
      </c>
      <c r="L1326">
        <v>5.2</v>
      </c>
      <c r="M1326" t="s">
        <v>3631</v>
      </c>
      <c r="N1326" t="s">
        <v>3638</v>
      </c>
      <c r="O1326" t="s">
        <v>3647</v>
      </c>
      <c r="P1326">
        <v>4</v>
      </c>
      <c r="Q1326">
        <v>5</v>
      </c>
      <c r="R1326" s="2">
        <v>0</v>
      </c>
    </row>
    <row r="1327" spans="1:18">
      <c r="A1327">
        <v>7634</v>
      </c>
      <c r="B1327" t="s">
        <v>3627</v>
      </c>
      <c r="C1327" s="1">
        <v>44141</v>
      </c>
      <c r="D1327">
        <v>76086150</v>
      </c>
      <c r="E1327">
        <v>8</v>
      </c>
      <c r="F1327">
        <v>1</v>
      </c>
      <c r="G1327" s="2">
        <v>67.180000000000007</v>
      </c>
      <c r="H1327" s="2">
        <v>67.180000000000007</v>
      </c>
      <c r="I1327" t="s">
        <v>3640</v>
      </c>
      <c r="J1327" t="s">
        <v>3654</v>
      </c>
      <c r="K1327" t="s">
        <v>3621</v>
      </c>
      <c r="L1327">
        <v>9.7100000000000009</v>
      </c>
      <c r="M1327" t="s">
        <v>3622</v>
      </c>
      <c r="N1327" t="s">
        <v>3623</v>
      </c>
      <c r="O1327" t="s">
        <v>3624</v>
      </c>
      <c r="P1327">
        <v>3</v>
      </c>
      <c r="Q1327">
        <v>5</v>
      </c>
      <c r="R1327" s="2">
        <v>0</v>
      </c>
    </row>
    <row r="1328" spans="1:18">
      <c r="A1328">
        <v>4127</v>
      </c>
      <c r="B1328" t="s">
        <v>3618</v>
      </c>
      <c r="C1328" s="1">
        <v>44141</v>
      </c>
      <c r="D1328">
        <v>40494716</v>
      </c>
      <c r="E1328">
        <v>13</v>
      </c>
      <c r="F1328">
        <v>2</v>
      </c>
      <c r="G1328" s="2">
        <v>41.29</v>
      </c>
      <c r="H1328" s="2">
        <v>82.58</v>
      </c>
      <c r="I1328" t="s">
        <v>3625</v>
      </c>
      <c r="J1328" t="s">
        <v>3649</v>
      </c>
      <c r="K1328" t="s">
        <v>3634</v>
      </c>
      <c r="L1328">
        <v>7.67</v>
      </c>
      <c r="M1328" t="s">
        <v>3622</v>
      </c>
      <c r="N1328" t="s">
        <v>3626</v>
      </c>
      <c r="O1328" t="s">
        <v>3624</v>
      </c>
      <c r="P1328">
        <v>5</v>
      </c>
      <c r="Q1328">
        <v>5</v>
      </c>
      <c r="R1328" s="2">
        <v>0</v>
      </c>
    </row>
    <row r="1329" spans="1:18">
      <c r="A1329">
        <v>9545</v>
      </c>
      <c r="B1329" t="s">
        <v>3627</v>
      </c>
      <c r="C1329" s="1">
        <v>44142</v>
      </c>
      <c r="D1329">
        <v>51170698</v>
      </c>
      <c r="E1329">
        <v>91</v>
      </c>
      <c r="F1329">
        <v>2</v>
      </c>
      <c r="G1329" s="2">
        <v>67.48</v>
      </c>
      <c r="H1329" s="2">
        <v>134.96</v>
      </c>
      <c r="I1329" t="s">
        <v>3625</v>
      </c>
      <c r="J1329" t="s">
        <v>3620</v>
      </c>
      <c r="K1329" t="s">
        <v>3634</v>
      </c>
      <c r="L1329">
        <v>8.68</v>
      </c>
      <c r="M1329" t="s">
        <v>3622</v>
      </c>
      <c r="N1329" t="s">
        <v>3623</v>
      </c>
      <c r="O1329" t="s">
        <v>3624</v>
      </c>
      <c r="P1329">
        <v>5</v>
      </c>
      <c r="Q1329">
        <v>5</v>
      </c>
      <c r="R1329" s="2">
        <v>0</v>
      </c>
    </row>
    <row r="1330" spans="1:18">
      <c r="A1330">
        <v>4902</v>
      </c>
      <c r="B1330" t="s">
        <v>3618</v>
      </c>
      <c r="C1330" s="1">
        <v>44142</v>
      </c>
      <c r="D1330">
        <v>36205028</v>
      </c>
      <c r="E1330">
        <v>70</v>
      </c>
      <c r="F1330">
        <v>2</v>
      </c>
      <c r="G1330" s="2">
        <v>63.88</v>
      </c>
      <c r="H1330" s="2">
        <v>127.76</v>
      </c>
      <c r="I1330" t="s">
        <v>3625</v>
      </c>
      <c r="J1330" t="s">
        <v>3654</v>
      </c>
      <c r="K1330" t="s">
        <v>3634</v>
      </c>
      <c r="L1330">
        <v>2.2400000000000002</v>
      </c>
      <c r="M1330" t="s">
        <v>3631</v>
      </c>
      <c r="N1330" t="s">
        <v>3638</v>
      </c>
      <c r="O1330" t="s">
        <v>3647</v>
      </c>
      <c r="P1330">
        <v>5</v>
      </c>
      <c r="Q1330">
        <v>5</v>
      </c>
      <c r="R1330" s="2">
        <v>0</v>
      </c>
    </row>
    <row r="1331" spans="1:18">
      <c r="A1331">
        <v>6824</v>
      </c>
      <c r="B1331" t="s">
        <v>3618</v>
      </c>
      <c r="C1331" s="1">
        <v>44142</v>
      </c>
      <c r="D1331">
        <v>49570728</v>
      </c>
      <c r="E1331">
        <v>48</v>
      </c>
      <c r="F1331">
        <v>1</v>
      </c>
      <c r="G1331" s="2">
        <v>31.26</v>
      </c>
      <c r="H1331" s="2">
        <v>31.26</v>
      </c>
      <c r="I1331" t="s">
        <v>3625</v>
      </c>
      <c r="J1331" t="s">
        <v>3635</v>
      </c>
      <c r="K1331" t="s">
        <v>3634</v>
      </c>
      <c r="L1331">
        <v>4.46</v>
      </c>
      <c r="M1331" t="s">
        <v>3622</v>
      </c>
      <c r="N1331" t="s">
        <v>3626</v>
      </c>
      <c r="O1331" t="s">
        <v>3624</v>
      </c>
      <c r="P1331">
        <v>3</v>
      </c>
      <c r="Q1331">
        <v>4</v>
      </c>
      <c r="R1331" s="2">
        <v>0</v>
      </c>
    </row>
    <row r="1332" spans="1:18">
      <c r="A1332">
        <v>1262</v>
      </c>
      <c r="B1332" t="s">
        <v>3627</v>
      </c>
      <c r="C1332" s="1">
        <v>44143</v>
      </c>
      <c r="D1332">
        <v>38076937</v>
      </c>
      <c r="E1332">
        <v>51</v>
      </c>
      <c r="F1332">
        <v>2</v>
      </c>
      <c r="G1332" s="2">
        <v>50.59</v>
      </c>
      <c r="H1332" s="2">
        <v>101.18</v>
      </c>
      <c r="I1332" t="s">
        <v>3645</v>
      </c>
      <c r="J1332" t="s">
        <v>3655</v>
      </c>
      <c r="K1332" t="s">
        <v>3634</v>
      </c>
      <c r="L1332">
        <v>1.64</v>
      </c>
      <c r="M1332" t="s">
        <v>3622</v>
      </c>
      <c r="N1332" t="s">
        <v>3623</v>
      </c>
      <c r="O1332" t="s">
        <v>3624</v>
      </c>
      <c r="P1332">
        <v>4</v>
      </c>
      <c r="Q1332">
        <v>5</v>
      </c>
      <c r="R1332" s="2">
        <v>0</v>
      </c>
    </row>
    <row r="1333" spans="1:18">
      <c r="A1333">
        <v>6907</v>
      </c>
      <c r="B1333" t="s">
        <v>3618</v>
      </c>
      <c r="C1333" s="1">
        <v>44143</v>
      </c>
      <c r="D1333">
        <v>56487149</v>
      </c>
      <c r="E1333">
        <v>86</v>
      </c>
      <c r="F1333">
        <v>2</v>
      </c>
      <c r="G1333" s="2">
        <v>93.47</v>
      </c>
      <c r="H1333" s="2">
        <v>186.94</v>
      </c>
      <c r="I1333" t="s">
        <v>3625</v>
      </c>
      <c r="J1333" t="s">
        <v>3643</v>
      </c>
      <c r="K1333" t="s">
        <v>3634</v>
      </c>
      <c r="L1333">
        <v>8.16</v>
      </c>
      <c r="M1333" t="s">
        <v>3631</v>
      </c>
      <c r="N1333" t="s">
        <v>3632</v>
      </c>
      <c r="O1333" t="s">
        <v>3624</v>
      </c>
      <c r="P1333">
        <v>5</v>
      </c>
      <c r="Q1333">
        <v>5</v>
      </c>
      <c r="R1333" s="2">
        <v>0</v>
      </c>
    </row>
    <row r="1334" spans="1:18">
      <c r="A1334">
        <v>2646</v>
      </c>
      <c r="B1334" t="s">
        <v>3627</v>
      </c>
      <c r="C1334" s="1">
        <v>44143</v>
      </c>
      <c r="D1334">
        <v>22281550</v>
      </c>
      <c r="E1334">
        <v>8</v>
      </c>
      <c r="F1334">
        <v>2</v>
      </c>
      <c r="G1334" s="2">
        <v>67.180000000000007</v>
      </c>
      <c r="H1334" s="2">
        <v>134.36000000000001</v>
      </c>
      <c r="I1334" t="s">
        <v>3619</v>
      </c>
      <c r="J1334" t="s">
        <v>3654</v>
      </c>
      <c r="K1334" t="s">
        <v>3634</v>
      </c>
      <c r="L1334">
        <v>2.4700000000000002</v>
      </c>
      <c r="M1334" t="s">
        <v>3622</v>
      </c>
      <c r="N1334" t="s">
        <v>3626</v>
      </c>
      <c r="O1334" t="s">
        <v>3624</v>
      </c>
      <c r="P1334">
        <v>5</v>
      </c>
      <c r="Q1334">
        <v>5</v>
      </c>
      <c r="R1334" s="2">
        <v>134.36000000000001</v>
      </c>
    </row>
    <row r="1335" spans="1:18">
      <c r="A1335">
        <v>6790</v>
      </c>
      <c r="B1335" t="s">
        <v>3618</v>
      </c>
      <c r="C1335" s="1">
        <v>44144</v>
      </c>
      <c r="D1335">
        <v>34598118</v>
      </c>
      <c r="E1335">
        <v>77</v>
      </c>
      <c r="F1335">
        <v>1</v>
      </c>
      <c r="G1335" s="2">
        <v>20.399999999999999</v>
      </c>
      <c r="H1335" s="2">
        <v>20.399999999999999</v>
      </c>
      <c r="I1335" t="s">
        <v>3619</v>
      </c>
      <c r="J1335" t="s">
        <v>3628</v>
      </c>
      <c r="K1335" t="s">
        <v>3629</v>
      </c>
      <c r="L1335">
        <v>0.68</v>
      </c>
      <c r="M1335" t="s">
        <v>3622</v>
      </c>
      <c r="N1335" t="s">
        <v>3626</v>
      </c>
      <c r="O1335" t="s">
        <v>3624</v>
      </c>
      <c r="P1335">
        <v>4</v>
      </c>
      <c r="Q1335">
        <v>5</v>
      </c>
      <c r="R1335" s="2">
        <v>20.399999999999999</v>
      </c>
    </row>
    <row r="1336" spans="1:18">
      <c r="A1336">
        <v>2151</v>
      </c>
      <c r="B1336" t="s">
        <v>3627</v>
      </c>
      <c r="C1336" s="1">
        <v>44144</v>
      </c>
      <c r="D1336">
        <v>42240908</v>
      </c>
      <c r="E1336">
        <v>98</v>
      </c>
      <c r="F1336">
        <v>2</v>
      </c>
      <c r="G1336" s="2">
        <v>85.04</v>
      </c>
      <c r="H1336" s="2">
        <v>170.08</v>
      </c>
      <c r="I1336" t="s">
        <v>3619</v>
      </c>
      <c r="J1336" t="s">
        <v>3653</v>
      </c>
      <c r="K1336" t="s">
        <v>3621</v>
      </c>
      <c r="L1336">
        <v>4.09</v>
      </c>
      <c r="M1336" t="s">
        <v>3622</v>
      </c>
      <c r="N1336" t="s">
        <v>3626</v>
      </c>
      <c r="O1336" t="s">
        <v>3624</v>
      </c>
      <c r="P1336">
        <v>4</v>
      </c>
      <c r="Q1336">
        <v>5</v>
      </c>
      <c r="R1336" s="2">
        <v>170.08</v>
      </c>
    </row>
    <row r="1337" spans="1:18">
      <c r="A1337">
        <v>3948</v>
      </c>
      <c r="B1337" t="s">
        <v>3618</v>
      </c>
      <c r="C1337" s="1">
        <v>44144</v>
      </c>
      <c r="D1337">
        <v>13111889</v>
      </c>
      <c r="E1337">
        <v>73</v>
      </c>
      <c r="F1337">
        <v>2</v>
      </c>
      <c r="G1337" s="2">
        <v>30.57</v>
      </c>
      <c r="H1337" s="2">
        <v>61.14</v>
      </c>
      <c r="I1337" t="s">
        <v>3619</v>
      </c>
      <c r="J1337" t="s">
        <v>3628</v>
      </c>
      <c r="K1337" t="s">
        <v>3621</v>
      </c>
      <c r="L1337">
        <v>3.68</v>
      </c>
      <c r="M1337" t="s">
        <v>3622</v>
      </c>
      <c r="N1337" t="s">
        <v>3623</v>
      </c>
      <c r="O1337" t="s">
        <v>3624</v>
      </c>
      <c r="P1337">
        <v>5</v>
      </c>
      <c r="Q1337">
        <v>2</v>
      </c>
      <c r="R1337" s="2">
        <v>61.14</v>
      </c>
    </row>
    <row r="1338" spans="1:18">
      <c r="A1338">
        <v>1263</v>
      </c>
      <c r="B1338" t="s">
        <v>3627</v>
      </c>
      <c r="C1338" s="1">
        <v>44144</v>
      </c>
      <c r="D1338">
        <v>72056391</v>
      </c>
      <c r="E1338">
        <v>99</v>
      </c>
      <c r="F1338">
        <v>2</v>
      </c>
      <c r="G1338" s="2">
        <v>36.83</v>
      </c>
      <c r="H1338" s="2">
        <v>73.66</v>
      </c>
      <c r="I1338" t="s">
        <v>3619</v>
      </c>
      <c r="J1338" t="s">
        <v>3637</v>
      </c>
      <c r="K1338" t="s">
        <v>3634</v>
      </c>
      <c r="L1338">
        <v>4.6500000000000004</v>
      </c>
      <c r="M1338" t="s">
        <v>3622</v>
      </c>
      <c r="N1338" t="s">
        <v>3626</v>
      </c>
      <c r="O1338" t="s">
        <v>3642</v>
      </c>
      <c r="P1338">
        <v>5</v>
      </c>
      <c r="Q1338">
        <v>3</v>
      </c>
      <c r="R1338" s="2">
        <v>73.66</v>
      </c>
    </row>
    <row r="1339" spans="1:18">
      <c r="A1339">
        <v>1689</v>
      </c>
      <c r="B1339" t="s">
        <v>3618</v>
      </c>
      <c r="C1339" s="1">
        <v>44144</v>
      </c>
      <c r="D1339">
        <v>61096612</v>
      </c>
      <c r="E1339">
        <v>97</v>
      </c>
      <c r="F1339">
        <v>3</v>
      </c>
      <c r="G1339" s="2">
        <v>56.74</v>
      </c>
      <c r="H1339" s="2">
        <v>170.22</v>
      </c>
      <c r="I1339" t="s">
        <v>3619</v>
      </c>
      <c r="J1339" t="s">
        <v>3620</v>
      </c>
      <c r="K1339" t="s">
        <v>3634</v>
      </c>
      <c r="L1339">
        <v>4.68</v>
      </c>
      <c r="M1339" t="s">
        <v>3631</v>
      </c>
      <c r="N1339" t="s">
        <v>3632</v>
      </c>
      <c r="O1339" t="s">
        <v>3624</v>
      </c>
      <c r="P1339">
        <v>5</v>
      </c>
      <c r="Q1339">
        <v>5</v>
      </c>
      <c r="R1339" s="2">
        <v>170.22</v>
      </c>
    </row>
    <row r="1340" spans="1:18">
      <c r="A1340">
        <v>3663</v>
      </c>
      <c r="B1340" t="s">
        <v>3627</v>
      </c>
      <c r="C1340" s="1">
        <v>44145</v>
      </c>
      <c r="D1340">
        <v>86011105</v>
      </c>
      <c r="E1340">
        <v>9</v>
      </c>
      <c r="F1340">
        <v>2</v>
      </c>
      <c r="G1340" s="2">
        <v>73.83</v>
      </c>
      <c r="H1340" s="2">
        <v>147.66</v>
      </c>
      <c r="I1340" t="s">
        <v>3645</v>
      </c>
      <c r="J1340" t="s">
        <v>3656</v>
      </c>
      <c r="K1340" t="s">
        <v>3634</v>
      </c>
      <c r="L1340">
        <v>5.78</v>
      </c>
      <c r="M1340" t="s">
        <v>3622</v>
      </c>
      <c r="N1340" t="s">
        <v>3626</v>
      </c>
      <c r="O1340" t="s">
        <v>3624</v>
      </c>
      <c r="P1340">
        <v>3</v>
      </c>
      <c r="Q1340">
        <v>5</v>
      </c>
      <c r="R1340" s="2">
        <v>0</v>
      </c>
    </row>
    <row r="1341" spans="1:18">
      <c r="A1341">
        <v>1169</v>
      </c>
      <c r="B1341" t="s">
        <v>3627</v>
      </c>
      <c r="C1341" s="1">
        <v>44146</v>
      </c>
      <c r="D1341">
        <v>91117044</v>
      </c>
      <c r="E1341">
        <v>19</v>
      </c>
      <c r="F1341">
        <v>3</v>
      </c>
      <c r="G1341" s="2">
        <v>13.2</v>
      </c>
      <c r="H1341" s="2">
        <v>39.6</v>
      </c>
      <c r="I1341" t="s">
        <v>3619</v>
      </c>
      <c r="J1341" t="s">
        <v>3628</v>
      </c>
      <c r="K1341" t="s">
        <v>3634</v>
      </c>
      <c r="L1341">
        <v>2.06</v>
      </c>
      <c r="M1341" t="s">
        <v>3622</v>
      </c>
      <c r="N1341" t="s">
        <v>3623</v>
      </c>
      <c r="O1341" t="s">
        <v>3624</v>
      </c>
      <c r="P1341">
        <v>5</v>
      </c>
      <c r="Q1341">
        <v>5</v>
      </c>
      <c r="R1341" s="2">
        <v>39.6</v>
      </c>
    </row>
    <row r="1342" spans="1:18">
      <c r="A1342">
        <v>8151</v>
      </c>
      <c r="B1342" t="s">
        <v>3627</v>
      </c>
      <c r="C1342" s="1">
        <v>44146</v>
      </c>
      <c r="D1342">
        <v>36287130</v>
      </c>
      <c r="E1342">
        <v>49</v>
      </c>
      <c r="F1342">
        <v>3</v>
      </c>
      <c r="G1342" s="2">
        <v>99.72</v>
      </c>
      <c r="H1342" s="2">
        <v>299.16000000000003</v>
      </c>
      <c r="I1342" t="s">
        <v>3645</v>
      </c>
      <c r="J1342" t="s">
        <v>3641</v>
      </c>
      <c r="K1342" t="s">
        <v>3634</v>
      </c>
      <c r="L1342">
        <v>4.6399999999999997</v>
      </c>
      <c r="M1342" t="s">
        <v>3631</v>
      </c>
      <c r="N1342" t="s">
        <v>3638</v>
      </c>
      <c r="O1342" t="s">
        <v>3647</v>
      </c>
      <c r="P1342">
        <v>5</v>
      </c>
      <c r="Q1342">
        <v>3</v>
      </c>
      <c r="R1342" s="2">
        <v>0</v>
      </c>
    </row>
    <row r="1343" spans="1:18">
      <c r="A1343">
        <v>1364</v>
      </c>
      <c r="B1343" t="s">
        <v>3618</v>
      </c>
      <c r="C1343" s="1">
        <v>44147</v>
      </c>
      <c r="D1343">
        <v>53491638</v>
      </c>
      <c r="E1343">
        <v>45</v>
      </c>
      <c r="F1343">
        <v>1</v>
      </c>
      <c r="G1343" s="2">
        <v>3.67</v>
      </c>
      <c r="H1343" s="2">
        <v>3.67</v>
      </c>
      <c r="I1343" t="s">
        <v>3619</v>
      </c>
      <c r="J1343" t="s">
        <v>3644</v>
      </c>
      <c r="K1343" t="s">
        <v>3621</v>
      </c>
      <c r="L1343">
        <v>3.63</v>
      </c>
      <c r="M1343" t="s">
        <v>3622</v>
      </c>
      <c r="N1343" t="s">
        <v>3623</v>
      </c>
      <c r="O1343" t="s">
        <v>3624</v>
      </c>
      <c r="P1343">
        <v>5</v>
      </c>
      <c r="Q1343">
        <v>5</v>
      </c>
      <c r="R1343" s="2">
        <v>3.67</v>
      </c>
    </row>
    <row r="1344" spans="1:18">
      <c r="A1344">
        <v>2268</v>
      </c>
      <c r="B1344" t="s">
        <v>3618</v>
      </c>
      <c r="C1344" s="1">
        <v>44147</v>
      </c>
      <c r="D1344">
        <v>98035145</v>
      </c>
      <c r="E1344">
        <v>68</v>
      </c>
      <c r="F1344">
        <v>1</v>
      </c>
      <c r="G1344" s="2">
        <v>32.68</v>
      </c>
      <c r="H1344" s="2">
        <v>32.68</v>
      </c>
      <c r="I1344" t="s">
        <v>3625</v>
      </c>
      <c r="J1344" t="s">
        <v>3657</v>
      </c>
      <c r="K1344" t="s">
        <v>3634</v>
      </c>
      <c r="L1344">
        <v>7.59</v>
      </c>
      <c r="M1344" t="s">
        <v>3622</v>
      </c>
      <c r="N1344" t="s">
        <v>3623</v>
      </c>
      <c r="O1344" t="s">
        <v>3624</v>
      </c>
      <c r="P1344">
        <v>3</v>
      </c>
      <c r="Q1344">
        <v>2</v>
      </c>
      <c r="R1344" s="2">
        <v>0</v>
      </c>
    </row>
    <row r="1345" spans="1:18">
      <c r="A1345">
        <v>1375</v>
      </c>
      <c r="B1345" t="s">
        <v>3627</v>
      </c>
      <c r="C1345" s="1">
        <v>44148</v>
      </c>
      <c r="D1345">
        <v>47189849</v>
      </c>
      <c r="E1345">
        <v>98</v>
      </c>
      <c r="F1345">
        <v>1</v>
      </c>
      <c r="G1345" s="2">
        <v>85.04</v>
      </c>
      <c r="H1345" s="2">
        <v>85.04</v>
      </c>
      <c r="I1345" t="s">
        <v>3619</v>
      </c>
      <c r="J1345" t="s">
        <v>3653</v>
      </c>
      <c r="K1345" t="s">
        <v>3634</v>
      </c>
      <c r="L1345">
        <v>9.17</v>
      </c>
      <c r="M1345" t="s">
        <v>3631</v>
      </c>
      <c r="N1345" t="s">
        <v>3632</v>
      </c>
      <c r="O1345" t="s">
        <v>3624</v>
      </c>
      <c r="P1345">
        <v>5</v>
      </c>
      <c r="Q1345">
        <v>5</v>
      </c>
      <c r="R1345" s="2">
        <v>85.04</v>
      </c>
    </row>
    <row r="1346" spans="1:18">
      <c r="A1346">
        <v>4555</v>
      </c>
      <c r="B1346" t="s">
        <v>3618</v>
      </c>
      <c r="C1346" s="1">
        <v>44148</v>
      </c>
      <c r="D1346">
        <v>36251510</v>
      </c>
      <c r="E1346">
        <v>53</v>
      </c>
      <c r="F1346">
        <v>2</v>
      </c>
      <c r="G1346" s="2">
        <v>7.51</v>
      </c>
      <c r="H1346" s="2">
        <v>15.02</v>
      </c>
      <c r="I1346" t="s">
        <v>3625</v>
      </c>
      <c r="J1346" t="s">
        <v>3628</v>
      </c>
      <c r="K1346" t="s">
        <v>3634</v>
      </c>
      <c r="L1346">
        <v>2.37</v>
      </c>
      <c r="M1346" t="s">
        <v>3622</v>
      </c>
      <c r="N1346" t="s">
        <v>3623</v>
      </c>
      <c r="O1346" t="s">
        <v>3624</v>
      </c>
      <c r="P1346">
        <v>5</v>
      </c>
      <c r="Q1346">
        <v>5</v>
      </c>
      <c r="R1346" s="2">
        <v>0</v>
      </c>
    </row>
    <row r="1347" spans="1:18">
      <c r="A1347">
        <v>4410</v>
      </c>
      <c r="B1347" t="s">
        <v>3618</v>
      </c>
      <c r="C1347" s="1">
        <v>44149</v>
      </c>
      <c r="D1347">
        <v>94241603</v>
      </c>
      <c r="E1347">
        <v>53</v>
      </c>
      <c r="F1347">
        <v>3</v>
      </c>
      <c r="G1347" s="2">
        <v>7.51</v>
      </c>
      <c r="H1347" s="2">
        <v>22.53</v>
      </c>
      <c r="I1347" t="s">
        <v>3619</v>
      </c>
      <c r="J1347" t="s">
        <v>3656</v>
      </c>
      <c r="K1347" t="s">
        <v>3634</v>
      </c>
      <c r="L1347">
        <v>9.09</v>
      </c>
      <c r="M1347" t="s">
        <v>3622</v>
      </c>
      <c r="N1347" t="s">
        <v>3626</v>
      </c>
      <c r="O1347" t="s">
        <v>3646</v>
      </c>
      <c r="P1347">
        <v>4</v>
      </c>
      <c r="Q1347">
        <v>2</v>
      </c>
      <c r="R1347" s="2">
        <v>22.53</v>
      </c>
    </row>
    <row r="1348" spans="1:18">
      <c r="A1348">
        <v>2038</v>
      </c>
      <c r="B1348" t="s">
        <v>3627</v>
      </c>
      <c r="C1348" s="1">
        <v>44149</v>
      </c>
      <c r="D1348">
        <v>13600121</v>
      </c>
      <c r="E1348">
        <v>90</v>
      </c>
      <c r="F1348">
        <v>1</v>
      </c>
      <c r="G1348" s="2">
        <v>21.51</v>
      </c>
      <c r="H1348" s="2">
        <v>21.51</v>
      </c>
      <c r="I1348" t="s">
        <v>3625</v>
      </c>
      <c r="J1348" t="s">
        <v>3650</v>
      </c>
      <c r="K1348" t="s">
        <v>3621</v>
      </c>
      <c r="L1348">
        <v>1.64</v>
      </c>
      <c r="M1348" t="s">
        <v>3622</v>
      </c>
      <c r="N1348" t="s">
        <v>3626</v>
      </c>
      <c r="O1348" t="s">
        <v>3624</v>
      </c>
      <c r="P1348">
        <v>5</v>
      </c>
      <c r="Q1348">
        <v>5</v>
      </c>
      <c r="R1348" s="2">
        <v>0</v>
      </c>
    </row>
    <row r="1349" spans="1:18">
      <c r="A1349">
        <v>7240</v>
      </c>
      <c r="B1349" t="s">
        <v>3627</v>
      </c>
      <c r="C1349" s="1">
        <v>44150</v>
      </c>
      <c r="D1349">
        <v>15409196</v>
      </c>
      <c r="E1349">
        <v>77</v>
      </c>
      <c r="F1349">
        <v>1</v>
      </c>
      <c r="G1349" s="2">
        <v>20.399999999999999</v>
      </c>
      <c r="H1349" s="2">
        <v>20.399999999999999</v>
      </c>
      <c r="I1349" t="s">
        <v>3619</v>
      </c>
      <c r="J1349" t="s">
        <v>3655</v>
      </c>
      <c r="K1349" t="s">
        <v>3634</v>
      </c>
      <c r="L1349">
        <v>8.43</v>
      </c>
      <c r="M1349" t="s">
        <v>3622</v>
      </c>
      <c r="N1349" t="s">
        <v>3623</v>
      </c>
      <c r="O1349" t="s">
        <v>3624</v>
      </c>
      <c r="P1349">
        <v>5</v>
      </c>
      <c r="Q1349">
        <v>5</v>
      </c>
      <c r="R1349" s="2">
        <v>20.399999999999999</v>
      </c>
    </row>
    <row r="1350" spans="1:18">
      <c r="A1350">
        <v>7630</v>
      </c>
      <c r="B1350" t="s">
        <v>3627</v>
      </c>
      <c r="C1350" s="1">
        <v>44150</v>
      </c>
      <c r="D1350">
        <v>20139948</v>
      </c>
      <c r="E1350">
        <v>1</v>
      </c>
      <c r="F1350">
        <v>3</v>
      </c>
      <c r="G1350" s="2">
        <v>81.91</v>
      </c>
      <c r="H1350" s="2">
        <v>245.73</v>
      </c>
      <c r="I1350" t="s">
        <v>3625</v>
      </c>
      <c r="J1350" t="s">
        <v>3643</v>
      </c>
      <c r="K1350" t="s">
        <v>3629</v>
      </c>
      <c r="L1350">
        <v>8.0399999999999991</v>
      </c>
      <c r="M1350" t="s">
        <v>3631</v>
      </c>
      <c r="N1350" t="s">
        <v>3632</v>
      </c>
      <c r="O1350" t="s">
        <v>3624</v>
      </c>
      <c r="P1350">
        <v>5</v>
      </c>
      <c r="Q1350">
        <v>2</v>
      </c>
      <c r="R1350" s="2">
        <v>0</v>
      </c>
    </row>
    <row r="1351" spans="1:18">
      <c r="A1351">
        <v>9605</v>
      </c>
      <c r="B1351" t="s">
        <v>3618</v>
      </c>
      <c r="C1351" s="1">
        <v>44150</v>
      </c>
      <c r="D1351">
        <v>31180856</v>
      </c>
      <c r="E1351">
        <v>24</v>
      </c>
      <c r="F1351">
        <v>2</v>
      </c>
      <c r="G1351" s="2">
        <v>99.58</v>
      </c>
      <c r="H1351" s="2">
        <v>199.16</v>
      </c>
      <c r="I1351" t="s">
        <v>3619</v>
      </c>
      <c r="J1351" t="s">
        <v>3644</v>
      </c>
      <c r="K1351" t="s">
        <v>3634</v>
      </c>
      <c r="L1351">
        <v>8.1</v>
      </c>
      <c r="M1351" t="s">
        <v>3631</v>
      </c>
      <c r="N1351" t="s">
        <v>3632</v>
      </c>
      <c r="O1351" t="s">
        <v>3647</v>
      </c>
      <c r="P1351">
        <v>1</v>
      </c>
      <c r="Q1351">
        <v>5</v>
      </c>
      <c r="R1351" s="2">
        <v>199.16</v>
      </c>
    </row>
    <row r="1352" spans="1:18">
      <c r="A1352">
        <v>7060</v>
      </c>
      <c r="B1352" t="s">
        <v>3627</v>
      </c>
      <c r="C1352" s="1">
        <v>44151</v>
      </c>
      <c r="D1352">
        <v>75823494</v>
      </c>
      <c r="E1352">
        <v>81</v>
      </c>
      <c r="F1352">
        <v>3</v>
      </c>
      <c r="G1352" s="2">
        <v>52.96</v>
      </c>
      <c r="H1352" s="2">
        <v>158.88</v>
      </c>
      <c r="I1352" t="s">
        <v>3619</v>
      </c>
      <c r="J1352" t="s">
        <v>3659</v>
      </c>
      <c r="K1352" t="s">
        <v>3629</v>
      </c>
      <c r="L1352">
        <v>5.4</v>
      </c>
      <c r="M1352" t="s">
        <v>3622</v>
      </c>
      <c r="N1352" t="s">
        <v>3626</v>
      </c>
      <c r="O1352" t="s">
        <v>3624</v>
      </c>
      <c r="P1352">
        <v>5</v>
      </c>
      <c r="Q1352">
        <v>5</v>
      </c>
      <c r="R1352" s="2">
        <v>158.88</v>
      </c>
    </row>
    <row r="1353" spans="1:18">
      <c r="A1353">
        <v>4273</v>
      </c>
      <c r="B1353" t="s">
        <v>3627</v>
      </c>
      <c r="C1353" s="1">
        <v>44151</v>
      </c>
      <c r="D1353">
        <v>66302712</v>
      </c>
      <c r="E1353">
        <v>39</v>
      </c>
      <c r="F1353">
        <v>1</v>
      </c>
      <c r="G1353" s="2">
        <v>41.61</v>
      </c>
      <c r="H1353" s="2">
        <v>41.61</v>
      </c>
      <c r="I1353" t="s">
        <v>3619</v>
      </c>
      <c r="J1353" t="s">
        <v>3637</v>
      </c>
      <c r="K1353" t="s">
        <v>3634</v>
      </c>
      <c r="L1353">
        <v>5.21</v>
      </c>
      <c r="M1353" t="s">
        <v>3622</v>
      </c>
      <c r="N1353" t="s">
        <v>3623</v>
      </c>
      <c r="O1353" t="s">
        <v>3624</v>
      </c>
      <c r="P1353">
        <v>4</v>
      </c>
      <c r="Q1353">
        <v>3</v>
      </c>
      <c r="R1353" s="2">
        <v>41.61</v>
      </c>
    </row>
    <row r="1354" spans="1:18">
      <c r="A1354">
        <v>8132</v>
      </c>
      <c r="B1354" t="s">
        <v>3618</v>
      </c>
      <c r="C1354" s="1">
        <v>44151</v>
      </c>
      <c r="D1354">
        <v>44964424</v>
      </c>
      <c r="E1354">
        <v>8</v>
      </c>
      <c r="F1354">
        <v>1</v>
      </c>
      <c r="G1354" s="2">
        <v>67.180000000000007</v>
      </c>
      <c r="H1354" s="2">
        <v>67.180000000000007</v>
      </c>
      <c r="I1354" t="s">
        <v>3619</v>
      </c>
      <c r="J1354" t="s">
        <v>3649</v>
      </c>
      <c r="K1354" t="s">
        <v>3634</v>
      </c>
      <c r="L1354">
        <v>1.99</v>
      </c>
      <c r="M1354" t="s">
        <v>3622</v>
      </c>
      <c r="N1354" t="s">
        <v>3623</v>
      </c>
      <c r="O1354" t="s">
        <v>3624</v>
      </c>
      <c r="P1354">
        <v>4</v>
      </c>
      <c r="Q1354">
        <v>4</v>
      </c>
      <c r="R1354" s="2">
        <v>67.180000000000007</v>
      </c>
    </row>
    <row r="1355" spans="1:18">
      <c r="A1355">
        <v>9320</v>
      </c>
      <c r="B1355" t="s">
        <v>3627</v>
      </c>
      <c r="C1355" s="1">
        <v>44152</v>
      </c>
      <c r="D1355">
        <v>18771788</v>
      </c>
      <c r="E1355">
        <v>41</v>
      </c>
      <c r="F1355">
        <v>3</v>
      </c>
      <c r="G1355" s="2">
        <v>32.33</v>
      </c>
      <c r="H1355" s="2">
        <v>96.99</v>
      </c>
      <c r="I1355" t="s">
        <v>3645</v>
      </c>
      <c r="J1355" t="s">
        <v>3655</v>
      </c>
      <c r="K1355" t="s">
        <v>3634</v>
      </c>
      <c r="L1355">
        <v>7.08</v>
      </c>
      <c r="M1355" t="s">
        <v>3631</v>
      </c>
      <c r="N1355" t="s">
        <v>3638</v>
      </c>
      <c r="O1355" t="s">
        <v>3624</v>
      </c>
      <c r="P1355">
        <v>5</v>
      </c>
      <c r="Q1355">
        <v>4</v>
      </c>
      <c r="R1355" s="2">
        <v>0</v>
      </c>
    </row>
    <row r="1356" spans="1:18">
      <c r="A1356">
        <v>4094</v>
      </c>
      <c r="B1356" t="s">
        <v>3618</v>
      </c>
      <c r="C1356" s="1">
        <v>44152</v>
      </c>
      <c r="D1356">
        <v>14312643</v>
      </c>
      <c r="E1356">
        <v>27</v>
      </c>
      <c r="F1356">
        <v>1</v>
      </c>
      <c r="G1356" s="2">
        <v>72.930000000000007</v>
      </c>
      <c r="H1356" s="2">
        <v>72.930000000000007</v>
      </c>
      <c r="I1356" t="s">
        <v>3640</v>
      </c>
      <c r="J1356" t="s">
        <v>3639</v>
      </c>
      <c r="K1356" t="s">
        <v>3621</v>
      </c>
      <c r="L1356">
        <v>9.19</v>
      </c>
      <c r="M1356" t="s">
        <v>3631</v>
      </c>
      <c r="N1356" t="s">
        <v>3638</v>
      </c>
      <c r="O1356" t="s">
        <v>3624</v>
      </c>
      <c r="P1356">
        <v>4</v>
      </c>
      <c r="Q1356">
        <v>3</v>
      </c>
      <c r="R1356" s="2">
        <v>0</v>
      </c>
    </row>
    <row r="1357" spans="1:18">
      <c r="A1357">
        <v>3833</v>
      </c>
      <c r="B1357" t="s">
        <v>3627</v>
      </c>
      <c r="C1357" s="1">
        <v>44153</v>
      </c>
      <c r="D1357">
        <v>28581683</v>
      </c>
      <c r="E1357">
        <v>74</v>
      </c>
      <c r="F1357">
        <v>1</v>
      </c>
      <c r="G1357" s="2">
        <v>33.51</v>
      </c>
      <c r="H1357" s="2">
        <v>33.51</v>
      </c>
      <c r="I1357" t="s">
        <v>3645</v>
      </c>
      <c r="J1357" t="s">
        <v>3628</v>
      </c>
      <c r="K1357" t="s">
        <v>3634</v>
      </c>
      <c r="L1357">
        <v>3.66</v>
      </c>
      <c r="M1357" t="s">
        <v>3631</v>
      </c>
      <c r="N1357" t="s">
        <v>3638</v>
      </c>
      <c r="O1357" t="s">
        <v>3647</v>
      </c>
      <c r="P1357">
        <v>5</v>
      </c>
      <c r="Q1357">
        <v>5</v>
      </c>
      <c r="R1357" s="2">
        <v>0</v>
      </c>
    </row>
    <row r="1358" spans="1:18">
      <c r="A1358">
        <v>8257</v>
      </c>
      <c r="B1358" t="s">
        <v>3618</v>
      </c>
      <c r="C1358" s="1">
        <v>44153</v>
      </c>
      <c r="D1358">
        <v>89890461</v>
      </c>
      <c r="E1358">
        <v>14</v>
      </c>
      <c r="F1358">
        <v>2</v>
      </c>
      <c r="G1358" s="2">
        <v>89.76</v>
      </c>
      <c r="H1358" s="2">
        <v>179.52</v>
      </c>
      <c r="I1358" t="s">
        <v>3619</v>
      </c>
      <c r="J1358" t="s">
        <v>3656</v>
      </c>
      <c r="K1358" t="s">
        <v>3634</v>
      </c>
      <c r="L1358">
        <v>3.9</v>
      </c>
      <c r="M1358" t="s">
        <v>3622</v>
      </c>
      <c r="N1358" t="s">
        <v>3626</v>
      </c>
      <c r="O1358" t="s">
        <v>3624</v>
      </c>
      <c r="P1358">
        <v>4</v>
      </c>
      <c r="Q1358">
        <v>5</v>
      </c>
      <c r="R1358" s="2">
        <v>179.52</v>
      </c>
    </row>
    <row r="1359" spans="1:18">
      <c r="A1359">
        <v>2121</v>
      </c>
      <c r="B1359" t="s">
        <v>3627</v>
      </c>
      <c r="C1359" s="1">
        <v>44154</v>
      </c>
      <c r="D1359">
        <v>11679897</v>
      </c>
      <c r="E1359">
        <v>21</v>
      </c>
      <c r="F1359">
        <v>1</v>
      </c>
      <c r="G1359" s="2">
        <v>98.91</v>
      </c>
      <c r="H1359" s="2">
        <v>98.91</v>
      </c>
      <c r="I1359" t="s">
        <v>3625</v>
      </c>
      <c r="J1359" t="s">
        <v>3644</v>
      </c>
      <c r="K1359" t="s">
        <v>3621</v>
      </c>
      <c r="L1359">
        <v>4.84</v>
      </c>
      <c r="M1359" t="s">
        <v>3622</v>
      </c>
      <c r="N1359" t="s">
        <v>3626</v>
      </c>
      <c r="O1359" t="s">
        <v>3624</v>
      </c>
      <c r="P1359">
        <v>5</v>
      </c>
      <c r="Q1359">
        <v>2</v>
      </c>
      <c r="R1359" s="2">
        <v>0</v>
      </c>
    </row>
    <row r="1360" spans="1:18">
      <c r="A1360">
        <v>8107</v>
      </c>
      <c r="B1360" t="s">
        <v>3627</v>
      </c>
      <c r="C1360" s="1">
        <v>44154</v>
      </c>
      <c r="D1360">
        <v>37435994</v>
      </c>
      <c r="E1360">
        <v>30</v>
      </c>
      <c r="F1360">
        <v>2</v>
      </c>
      <c r="G1360" s="2">
        <v>6.08</v>
      </c>
      <c r="H1360" s="2">
        <v>12.16</v>
      </c>
      <c r="I1360" t="s">
        <v>3619</v>
      </c>
      <c r="J1360" t="s">
        <v>3637</v>
      </c>
      <c r="K1360" t="s">
        <v>3629</v>
      </c>
      <c r="L1360">
        <v>6.52</v>
      </c>
      <c r="M1360" t="s">
        <v>3622</v>
      </c>
      <c r="N1360" t="s">
        <v>3626</v>
      </c>
      <c r="O1360" t="s">
        <v>3624</v>
      </c>
      <c r="P1360">
        <v>4</v>
      </c>
      <c r="Q1360">
        <v>5</v>
      </c>
      <c r="R1360" s="2">
        <v>12.16</v>
      </c>
    </row>
    <row r="1361" spans="1:18">
      <c r="A1361">
        <v>4842</v>
      </c>
      <c r="B1361" t="s">
        <v>3627</v>
      </c>
      <c r="C1361" s="1">
        <v>44155</v>
      </c>
      <c r="D1361">
        <v>38103063</v>
      </c>
      <c r="E1361">
        <v>80</v>
      </c>
      <c r="F1361">
        <v>1</v>
      </c>
      <c r="G1361" s="2">
        <v>77.64</v>
      </c>
      <c r="H1361" s="2">
        <v>77.64</v>
      </c>
      <c r="I1361" t="s">
        <v>3645</v>
      </c>
      <c r="J1361" t="s">
        <v>3628</v>
      </c>
      <c r="K1361" t="s">
        <v>3621</v>
      </c>
      <c r="L1361">
        <v>7.32</v>
      </c>
      <c r="M1361" t="s">
        <v>3622</v>
      </c>
      <c r="N1361" t="s">
        <v>3623</v>
      </c>
      <c r="O1361" t="s">
        <v>3624</v>
      </c>
      <c r="P1361">
        <v>3</v>
      </c>
      <c r="Q1361">
        <v>5</v>
      </c>
      <c r="R1361" s="2">
        <v>0</v>
      </c>
    </row>
    <row r="1362" spans="1:18">
      <c r="A1362">
        <v>4470</v>
      </c>
      <c r="B1362" t="s">
        <v>3627</v>
      </c>
      <c r="C1362" s="1">
        <v>44156</v>
      </c>
      <c r="D1362">
        <v>41768411</v>
      </c>
      <c r="E1362">
        <v>95</v>
      </c>
      <c r="F1362">
        <v>2</v>
      </c>
      <c r="G1362" s="2">
        <v>50.48</v>
      </c>
      <c r="H1362" s="2">
        <v>100.96</v>
      </c>
      <c r="I1362" t="s">
        <v>3645</v>
      </c>
      <c r="J1362" t="s">
        <v>3656</v>
      </c>
      <c r="K1362" t="s">
        <v>3621</v>
      </c>
      <c r="L1362">
        <v>8.06</v>
      </c>
      <c r="M1362" t="s">
        <v>3631</v>
      </c>
      <c r="N1362" t="s">
        <v>3632</v>
      </c>
      <c r="O1362" t="s">
        <v>3624</v>
      </c>
      <c r="P1362">
        <v>4</v>
      </c>
      <c r="Q1362">
        <v>4</v>
      </c>
      <c r="R1362" s="2">
        <v>0</v>
      </c>
    </row>
    <row r="1363" spans="1:18">
      <c r="A1363">
        <v>8740</v>
      </c>
      <c r="B1363" t="s">
        <v>3627</v>
      </c>
      <c r="C1363" s="1">
        <v>44156</v>
      </c>
      <c r="D1363">
        <v>31742317</v>
      </c>
      <c r="E1363">
        <v>97</v>
      </c>
      <c r="F1363">
        <v>3</v>
      </c>
      <c r="G1363" s="2">
        <v>56.74</v>
      </c>
      <c r="H1363" s="2">
        <v>170.22</v>
      </c>
      <c r="I1363" t="s">
        <v>3645</v>
      </c>
      <c r="J1363" t="s">
        <v>3639</v>
      </c>
      <c r="K1363" t="s">
        <v>3621</v>
      </c>
      <c r="L1363">
        <v>3.12</v>
      </c>
      <c r="M1363" t="s">
        <v>3622</v>
      </c>
      <c r="N1363" t="s">
        <v>3623</v>
      </c>
      <c r="O1363" t="s">
        <v>3624</v>
      </c>
      <c r="P1363">
        <v>5</v>
      </c>
      <c r="Q1363">
        <v>5</v>
      </c>
      <c r="R1363" s="2">
        <v>0</v>
      </c>
    </row>
    <row r="1364" spans="1:18">
      <c r="A1364">
        <v>2512</v>
      </c>
      <c r="B1364" t="s">
        <v>3618</v>
      </c>
      <c r="C1364" s="1">
        <v>44157</v>
      </c>
      <c r="D1364">
        <v>49923776</v>
      </c>
      <c r="E1364">
        <v>9</v>
      </c>
      <c r="F1364">
        <v>3</v>
      </c>
      <c r="G1364" s="2">
        <v>73.83</v>
      </c>
      <c r="H1364" s="2">
        <v>221.49</v>
      </c>
      <c r="I1364" t="s">
        <v>3619</v>
      </c>
      <c r="J1364" t="s">
        <v>3633</v>
      </c>
      <c r="K1364" t="s">
        <v>3634</v>
      </c>
      <c r="L1364">
        <v>8.5299999999999994</v>
      </c>
      <c r="M1364" t="s">
        <v>3631</v>
      </c>
      <c r="N1364" t="s">
        <v>3632</v>
      </c>
      <c r="O1364" t="s">
        <v>3624</v>
      </c>
      <c r="P1364">
        <v>5</v>
      </c>
      <c r="Q1364">
        <v>5</v>
      </c>
      <c r="R1364" s="2">
        <v>221.49</v>
      </c>
    </row>
    <row r="1365" spans="1:18">
      <c r="A1365">
        <v>6827</v>
      </c>
      <c r="B1365" t="s">
        <v>3618</v>
      </c>
      <c r="C1365" s="1">
        <v>44157</v>
      </c>
      <c r="D1365">
        <v>80443857</v>
      </c>
      <c r="E1365">
        <v>65</v>
      </c>
      <c r="F1365">
        <v>2</v>
      </c>
      <c r="G1365" s="2">
        <v>38.950000000000003</v>
      </c>
      <c r="H1365" s="2">
        <v>77.900000000000006</v>
      </c>
      <c r="I1365" t="s">
        <v>3619</v>
      </c>
      <c r="J1365" t="s">
        <v>3656</v>
      </c>
      <c r="K1365" t="s">
        <v>3634</v>
      </c>
      <c r="L1365">
        <v>7.49</v>
      </c>
      <c r="M1365" t="s">
        <v>3622</v>
      </c>
      <c r="N1365" t="s">
        <v>3626</v>
      </c>
      <c r="O1365" t="s">
        <v>3624</v>
      </c>
      <c r="P1365">
        <v>5</v>
      </c>
      <c r="Q1365">
        <v>5</v>
      </c>
      <c r="R1365" s="2">
        <v>77.900000000000006</v>
      </c>
    </row>
    <row r="1366" spans="1:18">
      <c r="A1366">
        <v>9424</v>
      </c>
      <c r="B1366" t="s">
        <v>3618</v>
      </c>
      <c r="C1366" s="1">
        <v>44157</v>
      </c>
      <c r="D1366">
        <v>49394167</v>
      </c>
      <c r="E1366">
        <v>27</v>
      </c>
      <c r="F1366">
        <v>1</v>
      </c>
      <c r="G1366" s="2">
        <v>72.930000000000007</v>
      </c>
      <c r="H1366" s="2">
        <v>72.930000000000007</v>
      </c>
      <c r="I1366" t="s">
        <v>3619</v>
      </c>
      <c r="J1366" t="s">
        <v>3641</v>
      </c>
      <c r="K1366" t="s">
        <v>3634</v>
      </c>
      <c r="L1366">
        <v>5.55</v>
      </c>
      <c r="M1366" t="s">
        <v>3622</v>
      </c>
      <c r="N1366" t="s">
        <v>3623</v>
      </c>
      <c r="O1366" t="s">
        <v>3642</v>
      </c>
      <c r="P1366">
        <v>5</v>
      </c>
      <c r="Q1366">
        <v>3</v>
      </c>
      <c r="R1366" s="2">
        <v>72.930000000000007</v>
      </c>
    </row>
    <row r="1367" spans="1:18">
      <c r="A1367">
        <v>2445</v>
      </c>
      <c r="B1367" t="s">
        <v>3627</v>
      </c>
      <c r="C1367" s="1">
        <v>44158</v>
      </c>
      <c r="D1367">
        <v>65197408</v>
      </c>
      <c r="E1367">
        <v>69</v>
      </c>
      <c r="F1367">
        <v>1</v>
      </c>
      <c r="G1367" s="2">
        <v>96.47</v>
      </c>
      <c r="H1367" s="2">
        <v>96.47</v>
      </c>
      <c r="I1367" t="s">
        <v>3619</v>
      </c>
      <c r="J1367" t="s">
        <v>3656</v>
      </c>
      <c r="K1367" t="s">
        <v>3634</v>
      </c>
      <c r="L1367">
        <v>4.8</v>
      </c>
      <c r="M1367" t="s">
        <v>3622</v>
      </c>
      <c r="N1367" t="s">
        <v>3623</v>
      </c>
      <c r="O1367" t="s">
        <v>3624</v>
      </c>
      <c r="P1367">
        <v>5</v>
      </c>
      <c r="Q1367">
        <v>5</v>
      </c>
      <c r="R1367" s="2">
        <v>96.47</v>
      </c>
    </row>
    <row r="1368" spans="1:18">
      <c r="A1368">
        <v>7319</v>
      </c>
      <c r="B1368" t="s">
        <v>3627</v>
      </c>
      <c r="C1368" s="1">
        <v>44158</v>
      </c>
      <c r="D1368">
        <v>56628067</v>
      </c>
      <c r="E1368">
        <v>42</v>
      </c>
      <c r="F1368">
        <v>3</v>
      </c>
      <c r="G1368" s="2">
        <v>74.77</v>
      </c>
      <c r="H1368" s="2">
        <v>224.31</v>
      </c>
      <c r="I1368" t="s">
        <v>3619</v>
      </c>
      <c r="J1368" t="s">
        <v>3650</v>
      </c>
      <c r="K1368" t="s">
        <v>3634</v>
      </c>
      <c r="L1368">
        <v>2.91</v>
      </c>
      <c r="M1368" t="s">
        <v>3631</v>
      </c>
      <c r="N1368" t="s">
        <v>3638</v>
      </c>
      <c r="O1368" t="s">
        <v>3664</v>
      </c>
      <c r="P1368">
        <v>5</v>
      </c>
      <c r="Q1368">
        <v>5</v>
      </c>
      <c r="R1368" s="2">
        <v>224.31</v>
      </c>
    </row>
    <row r="1369" spans="1:18">
      <c r="A1369">
        <v>1433</v>
      </c>
      <c r="B1369" t="s">
        <v>3627</v>
      </c>
      <c r="C1369" s="1">
        <v>44159</v>
      </c>
      <c r="D1369">
        <v>75512403</v>
      </c>
      <c r="E1369">
        <v>63</v>
      </c>
      <c r="F1369">
        <v>2</v>
      </c>
      <c r="G1369" s="2">
        <v>57.12</v>
      </c>
      <c r="H1369" s="2">
        <v>114.24</v>
      </c>
      <c r="I1369" t="s">
        <v>3645</v>
      </c>
      <c r="J1369" t="s">
        <v>3639</v>
      </c>
      <c r="K1369" t="s">
        <v>3634</v>
      </c>
      <c r="L1369">
        <v>1.39</v>
      </c>
      <c r="M1369" t="s">
        <v>3622</v>
      </c>
      <c r="N1369" t="s">
        <v>3626</v>
      </c>
      <c r="O1369" t="s">
        <v>3624</v>
      </c>
      <c r="P1369">
        <v>5</v>
      </c>
      <c r="Q1369">
        <v>2</v>
      </c>
      <c r="R1369" s="2">
        <v>0</v>
      </c>
    </row>
    <row r="1370" spans="1:18">
      <c r="A1370">
        <v>7768</v>
      </c>
      <c r="B1370" t="s">
        <v>3627</v>
      </c>
      <c r="C1370" s="1">
        <v>44159</v>
      </c>
      <c r="D1370">
        <v>49234523</v>
      </c>
      <c r="E1370">
        <v>25</v>
      </c>
      <c r="F1370">
        <v>1</v>
      </c>
      <c r="G1370" s="2">
        <v>11.29</v>
      </c>
      <c r="H1370" s="2">
        <v>11.29</v>
      </c>
      <c r="I1370" t="s">
        <v>3619</v>
      </c>
      <c r="J1370" t="s">
        <v>3641</v>
      </c>
      <c r="K1370" t="s">
        <v>3621</v>
      </c>
      <c r="L1370">
        <v>9.5500000000000007</v>
      </c>
      <c r="M1370" t="s">
        <v>3622</v>
      </c>
      <c r="N1370" t="s">
        <v>3623</v>
      </c>
      <c r="O1370" t="s">
        <v>3642</v>
      </c>
      <c r="P1370">
        <v>2</v>
      </c>
      <c r="Q1370">
        <v>5</v>
      </c>
      <c r="R1370" s="2">
        <v>11.29</v>
      </c>
    </row>
    <row r="1371" spans="1:18">
      <c r="A1371">
        <v>8430</v>
      </c>
      <c r="B1371" t="s">
        <v>3627</v>
      </c>
      <c r="C1371" s="1">
        <v>44159</v>
      </c>
      <c r="D1371">
        <v>55110445</v>
      </c>
      <c r="E1371">
        <v>12</v>
      </c>
      <c r="F1371">
        <v>1</v>
      </c>
      <c r="G1371" s="2">
        <v>86.11</v>
      </c>
      <c r="H1371" s="2">
        <v>86.11</v>
      </c>
      <c r="I1371" t="s">
        <v>3619</v>
      </c>
      <c r="J1371" t="s">
        <v>3628</v>
      </c>
      <c r="K1371" t="s">
        <v>3621</v>
      </c>
      <c r="L1371">
        <v>1.45</v>
      </c>
      <c r="M1371" t="s">
        <v>3622</v>
      </c>
      <c r="N1371" t="s">
        <v>3626</v>
      </c>
      <c r="O1371" t="s">
        <v>3624</v>
      </c>
      <c r="P1371">
        <v>4</v>
      </c>
      <c r="Q1371">
        <v>4</v>
      </c>
      <c r="R1371" s="2">
        <v>86.11</v>
      </c>
    </row>
    <row r="1372" spans="1:18">
      <c r="A1372">
        <v>5932</v>
      </c>
      <c r="B1372" t="s">
        <v>3627</v>
      </c>
      <c r="C1372" s="1">
        <v>44160</v>
      </c>
      <c r="D1372">
        <v>86687781</v>
      </c>
      <c r="E1372">
        <v>93</v>
      </c>
      <c r="F1372">
        <v>1</v>
      </c>
      <c r="G1372" s="2">
        <v>67.459999999999994</v>
      </c>
      <c r="H1372" s="2">
        <v>67.459999999999994</v>
      </c>
      <c r="I1372" t="s">
        <v>3619</v>
      </c>
      <c r="J1372" t="s">
        <v>3657</v>
      </c>
      <c r="K1372" t="s">
        <v>3621</v>
      </c>
      <c r="L1372">
        <v>1.18</v>
      </c>
      <c r="M1372" t="s">
        <v>3622</v>
      </c>
      <c r="N1372" t="s">
        <v>3623</v>
      </c>
      <c r="O1372" t="s">
        <v>3624</v>
      </c>
      <c r="P1372">
        <v>4</v>
      </c>
      <c r="Q1372">
        <v>4</v>
      </c>
      <c r="R1372" s="2">
        <v>67.459999999999994</v>
      </c>
    </row>
    <row r="1373" spans="1:18">
      <c r="A1373">
        <v>9338</v>
      </c>
      <c r="B1373" t="s">
        <v>3627</v>
      </c>
      <c r="C1373" s="1">
        <v>44160</v>
      </c>
      <c r="D1373">
        <v>59846809</v>
      </c>
      <c r="E1373">
        <v>67</v>
      </c>
      <c r="F1373">
        <v>2</v>
      </c>
      <c r="G1373" s="2">
        <v>17.22</v>
      </c>
      <c r="H1373" s="2">
        <v>34.44</v>
      </c>
      <c r="I1373" t="s">
        <v>3619</v>
      </c>
      <c r="J1373" t="s">
        <v>3655</v>
      </c>
      <c r="K1373" t="s">
        <v>3634</v>
      </c>
      <c r="L1373">
        <v>7.86</v>
      </c>
      <c r="M1373" t="s">
        <v>3622</v>
      </c>
      <c r="N1373" t="s">
        <v>3626</v>
      </c>
      <c r="O1373" t="s">
        <v>3642</v>
      </c>
      <c r="P1373">
        <v>3</v>
      </c>
      <c r="Q1373">
        <v>5</v>
      </c>
      <c r="R1373" s="2">
        <v>34.44</v>
      </c>
    </row>
    <row r="1374" spans="1:18">
      <c r="A1374">
        <v>5485</v>
      </c>
      <c r="B1374" t="s">
        <v>3627</v>
      </c>
      <c r="C1374" s="1">
        <v>44160</v>
      </c>
      <c r="D1374">
        <v>42685309</v>
      </c>
      <c r="E1374">
        <v>81</v>
      </c>
      <c r="F1374">
        <v>3</v>
      </c>
      <c r="G1374" s="2">
        <v>52.96</v>
      </c>
      <c r="H1374" s="2">
        <v>158.88</v>
      </c>
      <c r="I1374" t="s">
        <v>3625</v>
      </c>
      <c r="J1374" t="s">
        <v>3633</v>
      </c>
      <c r="K1374" t="s">
        <v>3634</v>
      </c>
      <c r="L1374">
        <v>4.75</v>
      </c>
      <c r="M1374" t="s">
        <v>3622</v>
      </c>
      <c r="N1374" t="s">
        <v>3623</v>
      </c>
      <c r="O1374" t="s">
        <v>3642</v>
      </c>
      <c r="P1374">
        <v>5</v>
      </c>
      <c r="Q1374">
        <v>5</v>
      </c>
      <c r="R1374" s="2">
        <v>0</v>
      </c>
    </row>
    <row r="1375" spans="1:18">
      <c r="A1375">
        <v>7777</v>
      </c>
      <c r="B1375" t="s">
        <v>3627</v>
      </c>
      <c r="C1375" s="1">
        <v>44161</v>
      </c>
      <c r="D1375">
        <v>90431627</v>
      </c>
      <c r="E1375">
        <v>79</v>
      </c>
      <c r="F1375">
        <v>1</v>
      </c>
      <c r="G1375" s="2">
        <v>33.28</v>
      </c>
      <c r="H1375" s="2">
        <v>33.28</v>
      </c>
      <c r="I1375" t="s">
        <v>3625</v>
      </c>
      <c r="J1375" t="s">
        <v>3620</v>
      </c>
      <c r="K1375" t="s">
        <v>3634</v>
      </c>
      <c r="L1375">
        <v>2.97</v>
      </c>
      <c r="M1375" t="s">
        <v>3622</v>
      </c>
      <c r="N1375" t="s">
        <v>3623</v>
      </c>
      <c r="O1375" t="s">
        <v>3624</v>
      </c>
      <c r="P1375">
        <v>3</v>
      </c>
      <c r="Q1375">
        <v>4</v>
      </c>
      <c r="R1375" s="2">
        <v>0</v>
      </c>
    </row>
    <row r="1376" spans="1:18">
      <c r="A1376">
        <v>2069</v>
      </c>
      <c r="B1376" t="s">
        <v>3627</v>
      </c>
      <c r="C1376" s="1">
        <v>44162</v>
      </c>
      <c r="D1376">
        <v>90243428</v>
      </c>
      <c r="E1376">
        <v>61</v>
      </c>
      <c r="F1376">
        <v>3</v>
      </c>
      <c r="G1376" s="2">
        <v>70.34</v>
      </c>
      <c r="H1376" s="2">
        <v>211.02</v>
      </c>
      <c r="I1376" t="s">
        <v>3625</v>
      </c>
      <c r="J1376" t="s">
        <v>3653</v>
      </c>
      <c r="K1376" t="s">
        <v>3634</v>
      </c>
      <c r="L1376">
        <v>1.32</v>
      </c>
      <c r="M1376" t="s">
        <v>3622</v>
      </c>
      <c r="N1376" t="s">
        <v>3626</v>
      </c>
      <c r="O1376" t="s">
        <v>3646</v>
      </c>
      <c r="P1376">
        <v>5</v>
      </c>
      <c r="Q1376">
        <v>5</v>
      </c>
      <c r="R1376" s="2">
        <v>0</v>
      </c>
    </row>
    <row r="1377" spans="1:18">
      <c r="A1377">
        <v>8182</v>
      </c>
      <c r="B1377" t="s">
        <v>3618</v>
      </c>
      <c r="C1377" s="1">
        <v>44162</v>
      </c>
      <c r="D1377">
        <v>66948165</v>
      </c>
      <c r="E1377">
        <v>26</v>
      </c>
      <c r="F1377">
        <v>1</v>
      </c>
      <c r="G1377" s="2">
        <v>34.43</v>
      </c>
      <c r="H1377" s="2">
        <v>34.43</v>
      </c>
      <c r="I1377" t="s">
        <v>3619</v>
      </c>
      <c r="J1377" t="s">
        <v>3658</v>
      </c>
      <c r="K1377" t="s">
        <v>3621</v>
      </c>
      <c r="L1377">
        <v>3.86</v>
      </c>
      <c r="M1377" t="s">
        <v>3622</v>
      </c>
      <c r="N1377" t="s">
        <v>3626</v>
      </c>
      <c r="O1377" t="s">
        <v>3624</v>
      </c>
      <c r="P1377">
        <v>5</v>
      </c>
      <c r="Q1377">
        <v>5</v>
      </c>
      <c r="R1377" s="2">
        <v>34.43</v>
      </c>
    </row>
    <row r="1378" spans="1:18">
      <c r="A1378">
        <v>6357</v>
      </c>
      <c r="B1378" t="s">
        <v>3618</v>
      </c>
      <c r="C1378" s="1">
        <v>44162</v>
      </c>
      <c r="D1378">
        <v>89187928</v>
      </c>
      <c r="E1378">
        <v>2</v>
      </c>
      <c r="F1378">
        <v>3</v>
      </c>
      <c r="G1378" s="2">
        <v>33.11</v>
      </c>
      <c r="H1378" s="2">
        <v>99.33</v>
      </c>
      <c r="I1378" t="s">
        <v>3619</v>
      </c>
      <c r="J1378" t="s">
        <v>3639</v>
      </c>
      <c r="K1378" t="s">
        <v>3621</v>
      </c>
      <c r="L1378">
        <v>6.25</v>
      </c>
      <c r="M1378" t="s">
        <v>3622</v>
      </c>
      <c r="N1378" t="s">
        <v>3626</v>
      </c>
      <c r="O1378" t="s">
        <v>3624</v>
      </c>
      <c r="P1378">
        <v>5</v>
      </c>
      <c r="Q1378">
        <v>3</v>
      </c>
      <c r="R1378" s="2">
        <v>99.33</v>
      </c>
    </row>
    <row r="1379" spans="1:18">
      <c r="A1379">
        <v>3439</v>
      </c>
      <c r="B1379" t="s">
        <v>3627</v>
      </c>
      <c r="C1379" s="1">
        <v>44162</v>
      </c>
      <c r="D1379">
        <v>64848164</v>
      </c>
      <c r="E1379">
        <v>71</v>
      </c>
      <c r="F1379">
        <v>2</v>
      </c>
      <c r="G1379" s="2">
        <v>57.53</v>
      </c>
      <c r="H1379" s="2">
        <v>115.06</v>
      </c>
      <c r="I1379" t="s">
        <v>3625</v>
      </c>
      <c r="J1379" t="s">
        <v>3637</v>
      </c>
      <c r="K1379" t="s">
        <v>3634</v>
      </c>
      <c r="L1379">
        <v>3.04</v>
      </c>
      <c r="M1379" t="s">
        <v>3622</v>
      </c>
      <c r="N1379" t="s">
        <v>3623</v>
      </c>
      <c r="O1379" t="s">
        <v>3642</v>
      </c>
      <c r="P1379">
        <v>5</v>
      </c>
      <c r="Q1379">
        <v>3</v>
      </c>
      <c r="R1379" s="2">
        <v>0</v>
      </c>
    </row>
    <row r="1380" spans="1:18">
      <c r="A1380">
        <v>1888</v>
      </c>
      <c r="B1380" t="s">
        <v>3627</v>
      </c>
      <c r="C1380" s="1">
        <v>44162</v>
      </c>
      <c r="D1380">
        <v>21598419</v>
      </c>
      <c r="E1380">
        <v>49</v>
      </c>
      <c r="F1380">
        <v>2</v>
      </c>
      <c r="G1380" s="2">
        <v>99.72</v>
      </c>
      <c r="H1380" s="2">
        <v>199.44</v>
      </c>
      <c r="I1380" t="s">
        <v>3619</v>
      </c>
      <c r="J1380" t="s">
        <v>3628</v>
      </c>
      <c r="K1380" t="s">
        <v>3621</v>
      </c>
      <c r="L1380">
        <v>4.6100000000000003</v>
      </c>
      <c r="M1380" t="s">
        <v>3622</v>
      </c>
      <c r="N1380" t="s">
        <v>3623</v>
      </c>
      <c r="O1380" t="s">
        <v>3624</v>
      </c>
      <c r="P1380">
        <v>5</v>
      </c>
      <c r="Q1380">
        <v>5</v>
      </c>
      <c r="R1380" s="2">
        <v>199.44</v>
      </c>
    </row>
    <row r="1381" spans="1:18">
      <c r="A1381">
        <v>7863</v>
      </c>
      <c r="B1381" t="s">
        <v>3627</v>
      </c>
      <c r="C1381" s="1">
        <v>44163</v>
      </c>
      <c r="D1381">
        <v>57754417</v>
      </c>
      <c r="E1381">
        <v>88</v>
      </c>
      <c r="F1381">
        <v>1</v>
      </c>
      <c r="G1381" s="2">
        <v>40.950000000000003</v>
      </c>
      <c r="H1381" s="2">
        <v>40.950000000000003</v>
      </c>
      <c r="I1381" t="s">
        <v>3619</v>
      </c>
      <c r="J1381" t="s">
        <v>3643</v>
      </c>
      <c r="K1381" t="s">
        <v>3634</v>
      </c>
      <c r="L1381">
        <v>3.07</v>
      </c>
      <c r="M1381" t="s">
        <v>3631</v>
      </c>
      <c r="N1381" t="s">
        <v>3638</v>
      </c>
      <c r="O1381" t="s">
        <v>3647</v>
      </c>
      <c r="P1381">
        <v>3</v>
      </c>
      <c r="Q1381">
        <v>3</v>
      </c>
      <c r="R1381" s="2">
        <v>40.950000000000003</v>
      </c>
    </row>
    <row r="1382" spans="1:18">
      <c r="A1382">
        <v>5350</v>
      </c>
      <c r="B1382" t="s">
        <v>3627</v>
      </c>
      <c r="C1382" s="1">
        <v>44164</v>
      </c>
      <c r="D1382">
        <v>11829607</v>
      </c>
      <c r="E1382">
        <v>12</v>
      </c>
      <c r="F1382">
        <v>3</v>
      </c>
      <c r="G1382" s="2">
        <v>86.11</v>
      </c>
      <c r="H1382" s="2">
        <v>258.33</v>
      </c>
      <c r="I1382" t="s">
        <v>3619</v>
      </c>
      <c r="J1382" t="s">
        <v>3620</v>
      </c>
      <c r="K1382" t="s">
        <v>3634</v>
      </c>
      <c r="L1382">
        <v>3.33</v>
      </c>
      <c r="M1382" t="s">
        <v>3631</v>
      </c>
      <c r="N1382" t="s">
        <v>3638</v>
      </c>
      <c r="O1382" t="s">
        <v>3647</v>
      </c>
      <c r="P1382">
        <v>5</v>
      </c>
      <c r="Q1382">
        <v>5</v>
      </c>
      <c r="R1382" s="2">
        <v>258.33</v>
      </c>
    </row>
    <row r="1383" spans="1:18">
      <c r="A1383">
        <v>4790</v>
      </c>
      <c r="B1383" t="s">
        <v>3618</v>
      </c>
      <c r="C1383" s="1">
        <v>44164</v>
      </c>
      <c r="D1383">
        <v>47678907</v>
      </c>
      <c r="E1383">
        <v>60</v>
      </c>
      <c r="F1383">
        <v>1</v>
      </c>
      <c r="G1383" s="2">
        <v>91.28</v>
      </c>
      <c r="H1383" s="2">
        <v>91.28</v>
      </c>
      <c r="I1383" t="s">
        <v>3619</v>
      </c>
      <c r="J1383" t="s">
        <v>3657</v>
      </c>
      <c r="K1383" t="s">
        <v>3634</v>
      </c>
      <c r="L1383">
        <v>8.57</v>
      </c>
      <c r="M1383" t="s">
        <v>3622</v>
      </c>
      <c r="N1383" t="s">
        <v>3623</v>
      </c>
      <c r="O1383" t="s">
        <v>3642</v>
      </c>
      <c r="P1383">
        <v>4</v>
      </c>
      <c r="Q1383">
        <v>5</v>
      </c>
      <c r="R1383" s="2">
        <v>91.28</v>
      </c>
    </row>
    <row r="1384" spans="1:18">
      <c r="A1384">
        <v>4783</v>
      </c>
      <c r="B1384" t="s">
        <v>3627</v>
      </c>
      <c r="C1384" s="1">
        <v>44165</v>
      </c>
      <c r="D1384">
        <v>33432737</v>
      </c>
      <c r="E1384">
        <v>9</v>
      </c>
      <c r="F1384">
        <v>1</v>
      </c>
      <c r="G1384" s="2">
        <v>73.83</v>
      </c>
      <c r="H1384" s="2">
        <v>73.83</v>
      </c>
      <c r="I1384" t="s">
        <v>3645</v>
      </c>
      <c r="J1384" t="s">
        <v>3620</v>
      </c>
      <c r="K1384" t="s">
        <v>3621</v>
      </c>
      <c r="L1384">
        <v>4.47</v>
      </c>
      <c r="M1384" t="s">
        <v>3631</v>
      </c>
      <c r="N1384" t="s">
        <v>3638</v>
      </c>
      <c r="O1384" t="s">
        <v>3647</v>
      </c>
      <c r="P1384">
        <v>5</v>
      </c>
      <c r="Q1384">
        <v>4</v>
      </c>
      <c r="R1384" s="2">
        <v>0</v>
      </c>
    </row>
    <row r="1385" spans="1:18">
      <c r="A1385">
        <v>7777</v>
      </c>
      <c r="B1385" t="s">
        <v>3627</v>
      </c>
      <c r="C1385" s="1">
        <v>44165</v>
      </c>
      <c r="D1385">
        <v>74195767</v>
      </c>
      <c r="E1385">
        <v>76</v>
      </c>
      <c r="F1385">
        <v>2</v>
      </c>
      <c r="G1385" s="2">
        <v>76.67</v>
      </c>
      <c r="H1385" s="2">
        <v>153.34</v>
      </c>
      <c r="I1385" t="s">
        <v>3640</v>
      </c>
      <c r="J1385" t="s">
        <v>3630</v>
      </c>
      <c r="K1385" t="s">
        <v>3629</v>
      </c>
      <c r="L1385">
        <v>8.48</v>
      </c>
      <c r="M1385" t="s">
        <v>3631</v>
      </c>
      <c r="N1385" t="s">
        <v>3638</v>
      </c>
      <c r="O1385" t="s">
        <v>3647</v>
      </c>
      <c r="P1385">
        <v>3</v>
      </c>
      <c r="Q1385">
        <v>5</v>
      </c>
      <c r="R1385" s="2">
        <v>0</v>
      </c>
    </row>
    <row r="1386" spans="1:18">
      <c r="A1386">
        <v>6327</v>
      </c>
      <c r="B1386" t="s">
        <v>3618</v>
      </c>
      <c r="C1386" s="1">
        <v>44166</v>
      </c>
      <c r="D1386">
        <v>41099859</v>
      </c>
      <c r="E1386">
        <v>13</v>
      </c>
      <c r="F1386">
        <v>1</v>
      </c>
      <c r="G1386" s="2">
        <v>41.29</v>
      </c>
      <c r="H1386" s="2">
        <v>41.29</v>
      </c>
      <c r="I1386" t="s">
        <v>3619</v>
      </c>
      <c r="J1386" t="s">
        <v>3641</v>
      </c>
      <c r="K1386" t="s">
        <v>3621</v>
      </c>
      <c r="L1386">
        <v>5.03</v>
      </c>
      <c r="M1386" t="s">
        <v>3622</v>
      </c>
      <c r="N1386" t="s">
        <v>3623</v>
      </c>
      <c r="O1386" t="s">
        <v>3642</v>
      </c>
      <c r="P1386">
        <v>4</v>
      </c>
      <c r="Q1386">
        <v>5</v>
      </c>
      <c r="R1386" s="2">
        <v>41.29</v>
      </c>
    </row>
    <row r="1387" spans="1:18">
      <c r="A1387">
        <v>3578</v>
      </c>
      <c r="B1387" t="s">
        <v>3627</v>
      </c>
      <c r="C1387" s="1">
        <v>44166</v>
      </c>
      <c r="D1387">
        <v>34148256</v>
      </c>
      <c r="E1387">
        <v>77</v>
      </c>
      <c r="F1387">
        <v>2</v>
      </c>
      <c r="G1387" s="2">
        <v>20.399999999999999</v>
      </c>
      <c r="H1387" s="2">
        <v>40.799999999999997</v>
      </c>
      <c r="I1387" t="s">
        <v>3645</v>
      </c>
      <c r="J1387" t="s">
        <v>3654</v>
      </c>
      <c r="K1387" t="s">
        <v>3629</v>
      </c>
      <c r="L1387">
        <v>7.7</v>
      </c>
      <c r="M1387" t="s">
        <v>3622</v>
      </c>
      <c r="N1387" t="s">
        <v>3623</v>
      </c>
      <c r="O1387" t="s">
        <v>3624</v>
      </c>
      <c r="P1387">
        <v>4</v>
      </c>
      <c r="Q1387">
        <v>4</v>
      </c>
      <c r="R1387" s="2">
        <v>0</v>
      </c>
    </row>
    <row r="1388" spans="1:18">
      <c r="A1388">
        <v>5683</v>
      </c>
      <c r="B1388" t="s">
        <v>3618</v>
      </c>
      <c r="C1388" s="1">
        <v>44167</v>
      </c>
      <c r="D1388">
        <v>13598878</v>
      </c>
      <c r="E1388">
        <v>86</v>
      </c>
      <c r="F1388">
        <v>3</v>
      </c>
      <c r="G1388" s="2">
        <v>93.47</v>
      </c>
      <c r="H1388" s="2">
        <v>280.41000000000003</v>
      </c>
      <c r="I1388" t="s">
        <v>3619</v>
      </c>
      <c r="J1388" t="s">
        <v>3641</v>
      </c>
      <c r="K1388" t="s">
        <v>3634</v>
      </c>
      <c r="L1388">
        <v>3.39</v>
      </c>
      <c r="M1388" t="s">
        <v>3631</v>
      </c>
      <c r="N1388" t="s">
        <v>3638</v>
      </c>
      <c r="O1388" t="s">
        <v>3624</v>
      </c>
      <c r="P1388">
        <v>5</v>
      </c>
      <c r="Q1388">
        <v>3</v>
      </c>
      <c r="R1388" s="2">
        <v>280.41000000000003</v>
      </c>
    </row>
    <row r="1389" spans="1:18">
      <c r="A1389">
        <v>9531</v>
      </c>
      <c r="B1389" t="s">
        <v>3627</v>
      </c>
      <c r="C1389" s="1">
        <v>44167</v>
      </c>
      <c r="D1389">
        <v>21954154</v>
      </c>
      <c r="E1389">
        <v>59</v>
      </c>
      <c r="F1389">
        <v>1</v>
      </c>
      <c r="G1389" s="2">
        <v>79.569999999999993</v>
      </c>
      <c r="H1389" s="2">
        <v>79.569999999999993</v>
      </c>
      <c r="I1389" t="s">
        <v>3645</v>
      </c>
      <c r="J1389" t="s">
        <v>3643</v>
      </c>
      <c r="K1389" t="s">
        <v>3634</v>
      </c>
      <c r="L1389">
        <v>7.91</v>
      </c>
      <c r="M1389" t="s">
        <v>3631</v>
      </c>
      <c r="N1389" t="s">
        <v>3632</v>
      </c>
      <c r="O1389" t="s">
        <v>3647</v>
      </c>
      <c r="P1389">
        <v>5</v>
      </c>
      <c r="Q1389">
        <v>5</v>
      </c>
      <c r="R1389" s="2">
        <v>0</v>
      </c>
    </row>
    <row r="1390" spans="1:18">
      <c r="A1390">
        <v>9041</v>
      </c>
      <c r="B1390" t="s">
        <v>3627</v>
      </c>
      <c r="C1390" s="1">
        <v>44168</v>
      </c>
      <c r="D1390">
        <v>80872986</v>
      </c>
      <c r="E1390">
        <v>21</v>
      </c>
      <c r="F1390">
        <v>2</v>
      </c>
      <c r="G1390" s="2">
        <v>98.91</v>
      </c>
      <c r="H1390" s="2">
        <v>197.82</v>
      </c>
      <c r="I1390" t="s">
        <v>3619</v>
      </c>
      <c r="J1390" t="s">
        <v>3665</v>
      </c>
      <c r="K1390" t="s">
        <v>3634</v>
      </c>
      <c r="L1390">
        <v>4.08</v>
      </c>
      <c r="M1390" t="s">
        <v>3622</v>
      </c>
      <c r="N1390" t="s">
        <v>3623</v>
      </c>
      <c r="O1390" t="s">
        <v>3624</v>
      </c>
      <c r="P1390">
        <v>4</v>
      </c>
      <c r="Q1390">
        <v>3</v>
      </c>
      <c r="R1390" s="2">
        <v>197.82</v>
      </c>
    </row>
    <row r="1391" spans="1:18">
      <c r="A1391">
        <v>8521</v>
      </c>
      <c r="B1391" t="s">
        <v>3627</v>
      </c>
      <c r="C1391" s="1">
        <v>44168</v>
      </c>
      <c r="D1391">
        <v>59605917</v>
      </c>
      <c r="E1391">
        <v>81</v>
      </c>
      <c r="F1391">
        <v>3</v>
      </c>
      <c r="G1391" s="2">
        <v>52.96</v>
      </c>
      <c r="H1391" s="2">
        <v>158.88</v>
      </c>
      <c r="I1391" t="s">
        <v>3640</v>
      </c>
      <c r="J1391" t="s">
        <v>3633</v>
      </c>
      <c r="K1391" t="s">
        <v>3621</v>
      </c>
      <c r="L1391">
        <v>7.77</v>
      </c>
      <c r="M1391" t="s">
        <v>3622</v>
      </c>
      <c r="N1391" t="s">
        <v>3623</v>
      </c>
      <c r="O1391" t="s">
        <v>3624</v>
      </c>
      <c r="P1391">
        <v>4</v>
      </c>
      <c r="Q1391">
        <v>4</v>
      </c>
      <c r="R1391" s="2">
        <v>0</v>
      </c>
    </row>
    <row r="1392" spans="1:18">
      <c r="A1392">
        <v>1397</v>
      </c>
      <c r="B1392" t="s">
        <v>3627</v>
      </c>
      <c r="C1392" s="1">
        <v>44168</v>
      </c>
      <c r="D1392">
        <v>56596968</v>
      </c>
      <c r="E1392">
        <v>95</v>
      </c>
      <c r="F1392">
        <v>3</v>
      </c>
      <c r="G1392" s="2">
        <v>50.48</v>
      </c>
      <c r="H1392" s="2">
        <v>151.44</v>
      </c>
      <c r="I1392" t="s">
        <v>3619</v>
      </c>
      <c r="J1392" t="s">
        <v>3650</v>
      </c>
      <c r="K1392" t="s">
        <v>3621</v>
      </c>
      <c r="L1392">
        <v>4.9000000000000004</v>
      </c>
      <c r="M1392" t="s">
        <v>3622</v>
      </c>
      <c r="N1392" t="s">
        <v>3623</v>
      </c>
      <c r="O1392" t="s">
        <v>3624</v>
      </c>
      <c r="P1392">
        <v>3</v>
      </c>
      <c r="Q1392">
        <v>5</v>
      </c>
      <c r="R1392" s="2">
        <v>151.44</v>
      </c>
    </row>
    <row r="1393" spans="1:18">
      <c r="A1393">
        <v>5725</v>
      </c>
      <c r="B1393" t="s">
        <v>3627</v>
      </c>
      <c r="C1393" s="1">
        <v>44169</v>
      </c>
      <c r="D1393">
        <v>43673836</v>
      </c>
      <c r="E1393">
        <v>37</v>
      </c>
      <c r="F1393">
        <v>2</v>
      </c>
      <c r="G1393" s="2">
        <v>11.5</v>
      </c>
      <c r="H1393" s="2">
        <v>23</v>
      </c>
      <c r="I1393" t="s">
        <v>3619</v>
      </c>
      <c r="J1393" t="s">
        <v>3643</v>
      </c>
      <c r="K1393" t="s">
        <v>3621</v>
      </c>
      <c r="L1393">
        <v>9.39</v>
      </c>
      <c r="M1393" t="s">
        <v>3631</v>
      </c>
      <c r="N1393" t="s">
        <v>3638</v>
      </c>
      <c r="O1393" t="s">
        <v>3647</v>
      </c>
      <c r="P1393">
        <v>1</v>
      </c>
      <c r="Q1393">
        <v>5</v>
      </c>
      <c r="R1393" s="2">
        <v>23</v>
      </c>
    </row>
    <row r="1394" spans="1:18">
      <c r="A1394">
        <v>6747</v>
      </c>
      <c r="B1394" t="s">
        <v>3618</v>
      </c>
      <c r="C1394" s="1">
        <v>44169</v>
      </c>
      <c r="D1394">
        <v>43647054</v>
      </c>
      <c r="E1394">
        <v>92</v>
      </c>
      <c r="F1394">
        <v>2</v>
      </c>
      <c r="G1394" s="2">
        <v>58.5</v>
      </c>
      <c r="H1394" s="2">
        <v>117</v>
      </c>
      <c r="I1394" t="s">
        <v>3619</v>
      </c>
      <c r="J1394" t="s">
        <v>3641</v>
      </c>
      <c r="K1394" t="s">
        <v>3621</v>
      </c>
      <c r="L1394">
        <v>1.49</v>
      </c>
      <c r="M1394" t="s">
        <v>3631</v>
      </c>
      <c r="N1394" t="s">
        <v>3632</v>
      </c>
      <c r="O1394" t="s">
        <v>3647</v>
      </c>
      <c r="P1394">
        <v>4</v>
      </c>
      <c r="Q1394">
        <v>5</v>
      </c>
      <c r="R1394" s="2">
        <v>117</v>
      </c>
    </row>
    <row r="1395" spans="1:18">
      <c r="A1395">
        <v>5955</v>
      </c>
      <c r="B1395" t="s">
        <v>3627</v>
      </c>
      <c r="C1395" s="1">
        <v>44170</v>
      </c>
      <c r="D1395">
        <v>36524029</v>
      </c>
      <c r="E1395">
        <v>90</v>
      </c>
      <c r="F1395">
        <v>3</v>
      </c>
      <c r="G1395" s="2">
        <v>21.51</v>
      </c>
      <c r="H1395" s="2">
        <v>64.53</v>
      </c>
      <c r="I1395" t="s">
        <v>3619</v>
      </c>
      <c r="J1395" t="s">
        <v>3654</v>
      </c>
      <c r="K1395" t="s">
        <v>3621</v>
      </c>
      <c r="L1395">
        <v>1.85</v>
      </c>
      <c r="M1395" t="s">
        <v>3631</v>
      </c>
      <c r="N1395" t="s">
        <v>3632</v>
      </c>
      <c r="O1395" t="s">
        <v>3624</v>
      </c>
      <c r="P1395">
        <v>4</v>
      </c>
      <c r="Q1395">
        <v>5</v>
      </c>
      <c r="R1395" s="2">
        <v>64.53</v>
      </c>
    </row>
    <row r="1396" spans="1:18">
      <c r="A1396">
        <v>6715</v>
      </c>
      <c r="B1396" t="s">
        <v>3627</v>
      </c>
      <c r="C1396" s="1">
        <v>44171</v>
      </c>
      <c r="D1396">
        <v>70019808</v>
      </c>
      <c r="E1396">
        <v>85</v>
      </c>
      <c r="F1396">
        <v>2</v>
      </c>
      <c r="G1396" s="2">
        <v>68.31</v>
      </c>
      <c r="H1396" s="2">
        <v>136.62</v>
      </c>
      <c r="I1396" t="s">
        <v>3645</v>
      </c>
      <c r="J1396" t="s">
        <v>3637</v>
      </c>
      <c r="K1396" t="s">
        <v>3634</v>
      </c>
      <c r="L1396">
        <v>3.22</v>
      </c>
      <c r="M1396" t="s">
        <v>3622</v>
      </c>
      <c r="N1396" t="s">
        <v>3623</v>
      </c>
      <c r="O1396" t="s">
        <v>3624</v>
      </c>
      <c r="P1396">
        <v>5</v>
      </c>
      <c r="Q1396">
        <v>5</v>
      </c>
      <c r="R1396" s="2">
        <v>0</v>
      </c>
    </row>
    <row r="1397" spans="1:18">
      <c r="A1397">
        <v>7516</v>
      </c>
      <c r="B1397" t="s">
        <v>3618</v>
      </c>
      <c r="C1397" s="1">
        <v>44171</v>
      </c>
      <c r="D1397">
        <v>37645181</v>
      </c>
      <c r="E1397">
        <v>87</v>
      </c>
      <c r="F1397">
        <v>1</v>
      </c>
      <c r="G1397" s="2">
        <v>50.56</v>
      </c>
      <c r="H1397" s="2">
        <v>50.56</v>
      </c>
      <c r="I1397" t="s">
        <v>3625</v>
      </c>
      <c r="J1397" t="s">
        <v>3644</v>
      </c>
      <c r="K1397" t="s">
        <v>3634</v>
      </c>
      <c r="L1397">
        <v>5.47</v>
      </c>
      <c r="M1397" t="s">
        <v>3622</v>
      </c>
      <c r="N1397" t="s">
        <v>3626</v>
      </c>
      <c r="O1397" t="s">
        <v>3624</v>
      </c>
      <c r="P1397">
        <v>4</v>
      </c>
      <c r="Q1397">
        <v>5</v>
      </c>
      <c r="R1397" s="2">
        <v>0</v>
      </c>
    </row>
    <row r="1398" spans="1:18">
      <c r="A1398">
        <v>6031</v>
      </c>
      <c r="B1398" t="s">
        <v>3627</v>
      </c>
      <c r="C1398" s="1">
        <v>44171</v>
      </c>
      <c r="D1398">
        <v>71893039</v>
      </c>
      <c r="E1398">
        <v>40</v>
      </c>
      <c r="F1398">
        <v>3</v>
      </c>
      <c r="G1398" s="2">
        <v>89.85</v>
      </c>
      <c r="H1398" s="2">
        <v>269.55</v>
      </c>
      <c r="I1398" t="s">
        <v>3645</v>
      </c>
      <c r="J1398" t="s">
        <v>3630</v>
      </c>
      <c r="K1398" t="s">
        <v>3629</v>
      </c>
      <c r="L1398">
        <v>3.92</v>
      </c>
      <c r="M1398" t="s">
        <v>3631</v>
      </c>
      <c r="N1398" t="s">
        <v>3632</v>
      </c>
      <c r="O1398" t="s">
        <v>3624</v>
      </c>
      <c r="P1398">
        <v>3</v>
      </c>
      <c r="Q1398">
        <v>5</v>
      </c>
      <c r="R1398" s="2">
        <v>0</v>
      </c>
    </row>
    <row r="1399" spans="1:18">
      <c r="A1399">
        <v>1762</v>
      </c>
      <c r="B1399" t="s">
        <v>3627</v>
      </c>
      <c r="C1399" s="1">
        <v>44172</v>
      </c>
      <c r="D1399">
        <v>37010612</v>
      </c>
      <c r="E1399">
        <v>46</v>
      </c>
      <c r="F1399">
        <v>3</v>
      </c>
      <c r="G1399" s="2">
        <v>9.8800000000000008</v>
      </c>
      <c r="H1399" s="2">
        <v>29.64</v>
      </c>
      <c r="I1399" t="s">
        <v>3625</v>
      </c>
      <c r="J1399" t="s">
        <v>3656</v>
      </c>
      <c r="K1399" t="s">
        <v>3634</v>
      </c>
      <c r="L1399">
        <v>8.74</v>
      </c>
      <c r="M1399" t="s">
        <v>3622</v>
      </c>
      <c r="N1399" t="s">
        <v>3623</v>
      </c>
      <c r="O1399" t="s">
        <v>3624</v>
      </c>
      <c r="P1399">
        <v>4</v>
      </c>
      <c r="Q1399">
        <v>5</v>
      </c>
      <c r="R1399" s="2">
        <v>0</v>
      </c>
    </row>
    <row r="1400" spans="1:18">
      <c r="A1400">
        <v>9687</v>
      </c>
      <c r="B1400" t="s">
        <v>3618</v>
      </c>
      <c r="C1400" s="1">
        <v>44173</v>
      </c>
      <c r="D1400">
        <v>85409025</v>
      </c>
      <c r="E1400">
        <v>54</v>
      </c>
      <c r="F1400">
        <v>3</v>
      </c>
      <c r="G1400" s="2">
        <v>90.78</v>
      </c>
      <c r="H1400" s="2">
        <v>272.33999999999997</v>
      </c>
      <c r="I1400" t="s">
        <v>3619</v>
      </c>
      <c r="J1400" t="s">
        <v>3652</v>
      </c>
      <c r="K1400" t="s">
        <v>3634</v>
      </c>
      <c r="L1400">
        <v>4.4800000000000004</v>
      </c>
      <c r="M1400" t="s">
        <v>3631</v>
      </c>
      <c r="N1400" t="s">
        <v>3638</v>
      </c>
      <c r="O1400" t="s">
        <v>3624</v>
      </c>
      <c r="P1400">
        <v>5</v>
      </c>
      <c r="Q1400">
        <v>4</v>
      </c>
      <c r="R1400" s="2">
        <v>272.33999999999997</v>
      </c>
    </row>
    <row r="1401" spans="1:18">
      <c r="A1401">
        <v>5952</v>
      </c>
      <c r="B1401" t="s">
        <v>3618</v>
      </c>
      <c r="C1401" s="1">
        <v>44173</v>
      </c>
      <c r="D1401">
        <v>34004009</v>
      </c>
      <c r="E1401">
        <v>20</v>
      </c>
      <c r="F1401">
        <v>3</v>
      </c>
      <c r="G1401" s="2">
        <v>81.89</v>
      </c>
      <c r="H1401" s="2">
        <v>245.67</v>
      </c>
      <c r="I1401" t="s">
        <v>3619</v>
      </c>
      <c r="J1401" t="s">
        <v>3665</v>
      </c>
      <c r="K1401" t="s">
        <v>3621</v>
      </c>
      <c r="L1401">
        <v>7.99</v>
      </c>
      <c r="M1401" t="s">
        <v>3622</v>
      </c>
      <c r="N1401" t="s">
        <v>3623</v>
      </c>
      <c r="O1401" t="s">
        <v>3624</v>
      </c>
      <c r="P1401">
        <v>3</v>
      </c>
      <c r="Q1401">
        <v>4</v>
      </c>
      <c r="R1401" s="2">
        <v>245.67</v>
      </c>
    </row>
    <row r="1402" spans="1:18">
      <c r="A1402">
        <v>1287</v>
      </c>
      <c r="B1402" t="s">
        <v>3618</v>
      </c>
      <c r="C1402" s="1">
        <v>44174</v>
      </c>
      <c r="D1402">
        <v>12463875</v>
      </c>
      <c r="E1402">
        <v>34</v>
      </c>
      <c r="F1402">
        <v>2</v>
      </c>
      <c r="G1402" s="2">
        <v>48.24</v>
      </c>
      <c r="H1402" s="2">
        <v>96.48</v>
      </c>
      <c r="I1402" t="s">
        <v>3619</v>
      </c>
      <c r="J1402" t="s">
        <v>3637</v>
      </c>
      <c r="K1402" t="s">
        <v>3621</v>
      </c>
      <c r="L1402">
        <v>8.32</v>
      </c>
      <c r="M1402" t="s">
        <v>3631</v>
      </c>
      <c r="N1402" t="s">
        <v>3632</v>
      </c>
      <c r="O1402" t="s">
        <v>3647</v>
      </c>
      <c r="P1402">
        <v>5</v>
      </c>
      <c r="Q1402">
        <v>2</v>
      </c>
      <c r="R1402" s="2">
        <v>96.48</v>
      </c>
    </row>
    <row r="1403" spans="1:18">
      <c r="A1403">
        <v>9550</v>
      </c>
      <c r="B1403" t="s">
        <v>3627</v>
      </c>
      <c r="C1403" s="1">
        <v>44174</v>
      </c>
      <c r="D1403">
        <v>42655955</v>
      </c>
      <c r="E1403">
        <v>67</v>
      </c>
      <c r="F1403">
        <v>3</v>
      </c>
      <c r="G1403" s="2">
        <v>17.22</v>
      </c>
      <c r="H1403" s="2">
        <v>51.66</v>
      </c>
      <c r="I1403" t="s">
        <v>3619</v>
      </c>
      <c r="J1403" t="s">
        <v>3661</v>
      </c>
      <c r="K1403" t="s">
        <v>3621</v>
      </c>
      <c r="L1403">
        <v>4.55</v>
      </c>
      <c r="M1403" t="s">
        <v>3622</v>
      </c>
      <c r="N1403" t="s">
        <v>3623</v>
      </c>
      <c r="O1403" t="s">
        <v>3624</v>
      </c>
      <c r="P1403">
        <v>4</v>
      </c>
      <c r="Q1403">
        <v>4</v>
      </c>
      <c r="R1403" s="2">
        <v>51.66</v>
      </c>
    </row>
    <row r="1404" spans="1:18">
      <c r="A1404">
        <v>7123</v>
      </c>
      <c r="B1404" t="s">
        <v>3627</v>
      </c>
      <c r="C1404" s="1">
        <v>44175</v>
      </c>
      <c r="D1404">
        <v>59118269</v>
      </c>
      <c r="E1404">
        <v>37</v>
      </c>
      <c r="F1404">
        <v>2</v>
      </c>
      <c r="G1404" s="2">
        <v>11.5</v>
      </c>
      <c r="H1404" s="2">
        <v>23</v>
      </c>
      <c r="I1404" t="s">
        <v>3640</v>
      </c>
      <c r="J1404" t="s">
        <v>3656</v>
      </c>
      <c r="K1404" t="s">
        <v>3634</v>
      </c>
      <c r="L1404">
        <v>7.22</v>
      </c>
      <c r="M1404" t="s">
        <v>3622</v>
      </c>
      <c r="N1404" t="s">
        <v>3626</v>
      </c>
      <c r="O1404" t="s">
        <v>3624</v>
      </c>
      <c r="P1404">
        <v>4</v>
      </c>
      <c r="Q1404">
        <v>4</v>
      </c>
      <c r="R1404" s="2">
        <v>0</v>
      </c>
    </row>
    <row r="1405" spans="1:18">
      <c r="A1405">
        <v>9289</v>
      </c>
      <c r="B1405" t="s">
        <v>3627</v>
      </c>
      <c r="C1405" s="1">
        <v>44175</v>
      </c>
      <c r="D1405">
        <v>44811145</v>
      </c>
      <c r="E1405">
        <v>5</v>
      </c>
      <c r="F1405">
        <v>3</v>
      </c>
      <c r="G1405" s="2">
        <v>11.97</v>
      </c>
      <c r="H1405" s="2">
        <v>35.909999999999997</v>
      </c>
      <c r="I1405" t="s">
        <v>3625</v>
      </c>
      <c r="J1405" t="s">
        <v>3663</v>
      </c>
      <c r="K1405" t="s">
        <v>3634</v>
      </c>
      <c r="L1405">
        <v>2.34</v>
      </c>
      <c r="M1405" t="s">
        <v>3631</v>
      </c>
      <c r="N1405" t="s">
        <v>3638</v>
      </c>
      <c r="O1405" t="s">
        <v>3624</v>
      </c>
      <c r="P1405">
        <v>4</v>
      </c>
      <c r="Q1405">
        <v>4</v>
      </c>
      <c r="R1405" s="2">
        <v>0</v>
      </c>
    </row>
    <row r="1406" spans="1:18">
      <c r="A1406">
        <v>7207</v>
      </c>
      <c r="B1406" t="s">
        <v>3627</v>
      </c>
      <c r="C1406" s="1">
        <v>44176</v>
      </c>
      <c r="D1406">
        <v>13648467</v>
      </c>
      <c r="E1406">
        <v>46</v>
      </c>
      <c r="F1406">
        <v>2</v>
      </c>
      <c r="G1406" s="2">
        <v>9.8800000000000008</v>
      </c>
      <c r="H1406" s="2">
        <v>19.760000000000002</v>
      </c>
      <c r="I1406" t="s">
        <v>3640</v>
      </c>
      <c r="J1406" t="s">
        <v>3637</v>
      </c>
      <c r="K1406" t="s">
        <v>3634</v>
      </c>
      <c r="L1406">
        <v>3.95</v>
      </c>
      <c r="M1406" t="s">
        <v>3622</v>
      </c>
      <c r="N1406" t="s">
        <v>3626</v>
      </c>
      <c r="O1406" t="s">
        <v>3624</v>
      </c>
      <c r="P1406">
        <v>5</v>
      </c>
      <c r="Q1406">
        <v>5</v>
      </c>
      <c r="R1406" s="2">
        <v>0</v>
      </c>
    </row>
    <row r="1407" spans="1:18">
      <c r="A1407">
        <v>5407</v>
      </c>
      <c r="B1407" t="s">
        <v>3627</v>
      </c>
      <c r="C1407" s="1">
        <v>44176</v>
      </c>
      <c r="D1407">
        <v>78947966</v>
      </c>
      <c r="E1407">
        <v>13</v>
      </c>
      <c r="F1407">
        <v>2</v>
      </c>
      <c r="G1407" s="2">
        <v>41.29</v>
      </c>
      <c r="H1407" s="2">
        <v>82.58</v>
      </c>
      <c r="I1407" t="s">
        <v>3645</v>
      </c>
      <c r="J1407" t="s">
        <v>3637</v>
      </c>
      <c r="K1407" t="s">
        <v>3621</v>
      </c>
      <c r="L1407">
        <v>2.7</v>
      </c>
      <c r="M1407" t="s">
        <v>3622</v>
      </c>
      <c r="N1407" t="s">
        <v>3626</v>
      </c>
      <c r="O1407" t="s">
        <v>3624</v>
      </c>
      <c r="P1407">
        <v>4</v>
      </c>
      <c r="Q1407">
        <v>5</v>
      </c>
      <c r="R1407" s="2">
        <v>0</v>
      </c>
    </row>
    <row r="1408" spans="1:18">
      <c r="A1408">
        <v>1129</v>
      </c>
      <c r="B1408" t="s">
        <v>3627</v>
      </c>
      <c r="C1408" s="1">
        <v>44176</v>
      </c>
      <c r="D1408">
        <v>51167673</v>
      </c>
      <c r="E1408">
        <v>19</v>
      </c>
      <c r="F1408">
        <v>3</v>
      </c>
      <c r="G1408" s="2">
        <v>13.2</v>
      </c>
      <c r="H1408" s="2">
        <v>39.6</v>
      </c>
      <c r="I1408" t="s">
        <v>3619</v>
      </c>
      <c r="J1408" t="s">
        <v>3636</v>
      </c>
      <c r="K1408" t="s">
        <v>3634</v>
      </c>
      <c r="L1408">
        <v>7.18</v>
      </c>
      <c r="M1408" t="s">
        <v>3622</v>
      </c>
      <c r="N1408" t="s">
        <v>3626</v>
      </c>
      <c r="O1408" t="s">
        <v>3624</v>
      </c>
      <c r="P1408">
        <v>5</v>
      </c>
      <c r="Q1408">
        <v>4</v>
      </c>
      <c r="R1408" s="2">
        <v>39.6</v>
      </c>
    </row>
    <row r="1409" spans="1:18">
      <c r="A1409">
        <v>2520</v>
      </c>
      <c r="B1409" t="s">
        <v>3618</v>
      </c>
      <c r="C1409" s="1">
        <v>44177</v>
      </c>
      <c r="D1409">
        <v>37324424</v>
      </c>
      <c r="E1409">
        <v>95</v>
      </c>
      <c r="F1409">
        <v>1</v>
      </c>
      <c r="G1409" s="2">
        <v>50.48</v>
      </c>
      <c r="H1409" s="2">
        <v>50.48</v>
      </c>
      <c r="I1409" t="s">
        <v>3619</v>
      </c>
      <c r="J1409" t="s">
        <v>3644</v>
      </c>
      <c r="K1409" t="s">
        <v>3621</v>
      </c>
      <c r="L1409">
        <v>9.64</v>
      </c>
      <c r="M1409" t="s">
        <v>3622</v>
      </c>
      <c r="N1409" t="s">
        <v>3623</v>
      </c>
      <c r="O1409" t="s">
        <v>3624</v>
      </c>
      <c r="P1409">
        <v>5</v>
      </c>
      <c r="Q1409">
        <v>5</v>
      </c>
      <c r="R1409" s="2">
        <v>50.48</v>
      </c>
    </row>
    <row r="1410" spans="1:18">
      <c r="A1410">
        <v>4542</v>
      </c>
      <c r="B1410" t="s">
        <v>3627</v>
      </c>
      <c r="C1410" s="1">
        <v>44178</v>
      </c>
      <c r="D1410">
        <v>90048361</v>
      </c>
      <c r="E1410">
        <v>16</v>
      </c>
      <c r="F1410">
        <v>2</v>
      </c>
      <c r="G1410" s="2">
        <v>39.33</v>
      </c>
      <c r="H1410" s="2">
        <v>78.66</v>
      </c>
      <c r="I1410" t="s">
        <v>3619</v>
      </c>
      <c r="J1410" t="s">
        <v>3655</v>
      </c>
      <c r="K1410" t="s">
        <v>3629</v>
      </c>
      <c r="L1410">
        <v>7.56</v>
      </c>
      <c r="M1410" t="s">
        <v>3631</v>
      </c>
      <c r="N1410" t="s">
        <v>3638</v>
      </c>
      <c r="O1410" t="s">
        <v>3647</v>
      </c>
      <c r="P1410">
        <v>5</v>
      </c>
      <c r="Q1410">
        <v>3</v>
      </c>
      <c r="R1410" s="2">
        <v>78.66</v>
      </c>
    </row>
    <row r="1411" spans="1:18">
      <c r="A1411">
        <v>8403</v>
      </c>
      <c r="B1411" t="s">
        <v>3627</v>
      </c>
      <c r="C1411" s="1">
        <v>44178</v>
      </c>
      <c r="D1411">
        <v>79291163</v>
      </c>
      <c r="E1411">
        <v>95</v>
      </c>
      <c r="F1411">
        <v>3</v>
      </c>
      <c r="G1411" s="2">
        <v>50.48</v>
      </c>
      <c r="H1411" s="2">
        <v>151.44</v>
      </c>
      <c r="I1411" t="s">
        <v>3619</v>
      </c>
      <c r="J1411" t="s">
        <v>3654</v>
      </c>
      <c r="K1411" t="s">
        <v>3629</v>
      </c>
      <c r="L1411">
        <v>9.07</v>
      </c>
      <c r="M1411" t="s">
        <v>3622</v>
      </c>
      <c r="N1411" t="s">
        <v>3626</v>
      </c>
      <c r="O1411" t="s">
        <v>3624</v>
      </c>
      <c r="P1411">
        <v>5</v>
      </c>
      <c r="Q1411">
        <v>5</v>
      </c>
      <c r="R1411" s="2">
        <v>151.44</v>
      </c>
    </row>
    <row r="1412" spans="1:18">
      <c r="A1412">
        <v>3238</v>
      </c>
      <c r="B1412" t="s">
        <v>3627</v>
      </c>
      <c r="C1412" s="1">
        <v>44178</v>
      </c>
      <c r="D1412">
        <v>57243181</v>
      </c>
      <c r="E1412">
        <v>17</v>
      </c>
      <c r="F1412">
        <v>1</v>
      </c>
      <c r="G1412" s="2">
        <v>18.86</v>
      </c>
      <c r="H1412" s="2">
        <v>18.86</v>
      </c>
      <c r="I1412" t="s">
        <v>3619</v>
      </c>
      <c r="J1412" t="s">
        <v>3666</v>
      </c>
      <c r="K1412" t="s">
        <v>3634</v>
      </c>
      <c r="L1412">
        <v>3.31</v>
      </c>
      <c r="M1412" t="s">
        <v>3622</v>
      </c>
      <c r="N1412" t="s">
        <v>3623</v>
      </c>
      <c r="O1412" t="s">
        <v>3642</v>
      </c>
      <c r="P1412">
        <v>5</v>
      </c>
      <c r="Q1412">
        <v>5</v>
      </c>
      <c r="R1412" s="2">
        <v>18.86</v>
      </c>
    </row>
    <row r="1413" spans="1:18">
      <c r="A1413">
        <v>1381</v>
      </c>
      <c r="B1413" t="s">
        <v>3618</v>
      </c>
      <c r="C1413" s="1">
        <v>44179</v>
      </c>
      <c r="D1413">
        <v>48840130</v>
      </c>
      <c r="E1413">
        <v>10</v>
      </c>
      <c r="F1413">
        <v>3</v>
      </c>
      <c r="G1413" s="2">
        <v>19.34</v>
      </c>
      <c r="H1413" s="2">
        <v>58.02</v>
      </c>
      <c r="I1413" t="s">
        <v>3619</v>
      </c>
      <c r="J1413" t="s">
        <v>3650</v>
      </c>
      <c r="K1413" t="s">
        <v>3621</v>
      </c>
      <c r="L1413">
        <v>4.99</v>
      </c>
      <c r="M1413" t="s">
        <v>3622</v>
      </c>
      <c r="N1413" t="s">
        <v>3623</v>
      </c>
      <c r="O1413" t="s">
        <v>3624</v>
      </c>
      <c r="P1413">
        <v>2</v>
      </c>
      <c r="Q1413">
        <v>5</v>
      </c>
      <c r="R1413" s="2">
        <v>58.02</v>
      </c>
    </row>
    <row r="1414" spans="1:18">
      <c r="A1414">
        <v>3320</v>
      </c>
      <c r="B1414" t="s">
        <v>3627</v>
      </c>
      <c r="C1414" s="1">
        <v>44179</v>
      </c>
      <c r="D1414">
        <v>34448643</v>
      </c>
      <c r="E1414">
        <v>30</v>
      </c>
      <c r="F1414">
        <v>2</v>
      </c>
      <c r="G1414" s="2">
        <v>6.08</v>
      </c>
      <c r="H1414" s="2">
        <v>12.16</v>
      </c>
      <c r="I1414" t="s">
        <v>3619</v>
      </c>
      <c r="J1414" t="s">
        <v>3641</v>
      </c>
      <c r="K1414" t="s">
        <v>3621</v>
      </c>
      <c r="L1414">
        <v>7.15</v>
      </c>
      <c r="M1414" t="s">
        <v>3631</v>
      </c>
      <c r="N1414" t="s">
        <v>3638</v>
      </c>
      <c r="O1414" t="s">
        <v>3664</v>
      </c>
      <c r="P1414">
        <v>3</v>
      </c>
      <c r="Q1414">
        <v>5</v>
      </c>
      <c r="R1414" s="2">
        <v>12.16</v>
      </c>
    </row>
    <row r="1415" spans="1:18">
      <c r="A1415">
        <v>7081</v>
      </c>
      <c r="B1415" t="s">
        <v>3627</v>
      </c>
      <c r="C1415" s="1">
        <v>44180</v>
      </c>
      <c r="D1415">
        <v>73181033</v>
      </c>
      <c r="E1415">
        <v>49</v>
      </c>
      <c r="F1415">
        <v>2</v>
      </c>
      <c r="G1415" s="2">
        <v>99.72</v>
      </c>
      <c r="H1415" s="2">
        <v>199.44</v>
      </c>
      <c r="I1415" t="s">
        <v>3619</v>
      </c>
      <c r="J1415" t="s">
        <v>3667</v>
      </c>
      <c r="K1415" t="s">
        <v>3634</v>
      </c>
      <c r="L1415">
        <v>2.68</v>
      </c>
      <c r="M1415" t="s">
        <v>3622</v>
      </c>
      <c r="N1415" t="s">
        <v>3626</v>
      </c>
      <c r="O1415" t="s">
        <v>3646</v>
      </c>
      <c r="P1415">
        <v>4</v>
      </c>
      <c r="Q1415">
        <v>5</v>
      </c>
      <c r="R1415" s="2">
        <v>199.44</v>
      </c>
    </row>
    <row r="1416" spans="1:18">
      <c r="A1416">
        <v>4251</v>
      </c>
      <c r="B1416" t="s">
        <v>3627</v>
      </c>
      <c r="C1416" s="1">
        <v>44180</v>
      </c>
      <c r="D1416">
        <v>79099557</v>
      </c>
      <c r="E1416">
        <v>11</v>
      </c>
      <c r="F1416">
        <v>3</v>
      </c>
      <c r="G1416" s="2">
        <v>4.3099999999999996</v>
      </c>
      <c r="H1416" s="2">
        <v>12.93</v>
      </c>
      <c r="I1416" t="s">
        <v>3625</v>
      </c>
      <c r="J1416" t="s">
        <v>3654</v>
      </c>
      <c r="K1416" t="s">
        <v>3634</v>
      </c>
      <c r="L1416">
        <v>1.65</v>
      </c>
      <c r="M1416" t="s">
        <v>3622</v>
      </c>
      <c r="N1416" t="s">
        <v>3626</v>
      </c>
      <c r="O1416" t="s">
        <v>3624</v>
      </c>
      <c r="P1416">
        <v>4</v>
      </c>
      <c r="Q1416">
        <v>5</v>
      </c>
      <c r="R1416" s="2">
        <v>0</v>
      </c>
    </row>
    <row r="1417" spans="1:18">
      <c r="A1417">
        <v>9428</v>
      </c>
      <c r="B1417" t="s">
        <v>3618</v>
      </c>
      <c r="C1417" s="1">
        <v>44180</v>
      </c>
      <c r="D1417">
        <v>68858302</v>
      </c>
      <c r="E1417">
        <v>60</v>
      </c>
      <c r="F1417">
        <v>2</v>
      </c>
      <c r="G1417" s="2">
        <v>91.28</v>
      </c>
      <c r="H1417" s="2">
        <v>182.56</v>
      </c>
      <c r="I1417" t="s">
        <v>3625</v>
      </c>
      <c r="J1417" t="s">
        <v>3656</v>
      </c>
      <c r="K1417" t="s">
        <v>3621</v>
      </c>
      <c r="L1417">
        <v>5.42</v>
      </c>
      <c r="M1417" t="s">
        <v>3622</v>
      </c>
      <c r="N1417" t="s">
        <v>3623</v>
      </c>
      <c r="O1417" t="s">
        <v>3624</v>
      </c>
      <c r="P1417">
        <v>3</v>
      </c>
      <c r="Q1417">
        <v>5</v>
      </c>
      <c r="R1417" s="2">
        <v>0</v>
      </c>
    </row>
    <row r="1418" spans="1:18">
      <c r="A1418">
        <v>5794</v>
      </c>
      <c r="B1418" t="s">
        <v>3627</v>
      </c>
      <c r="C1418" s="1">
        <v>44180</v>
      </c>
      <c r="D1418">
        <v>39462121</v>
      </c>
      <c r="E1418">
        <v>38</v>
      </c>
      <c r="F1418">
        <v>2</v>
      </c>
      <c r="G1418" s="2">
        <v>26.03</v>
      </c>
      <c r="H1418" s="2">
        <v>52.06</v>
      </c>
      <c r="I1418" t="s">
        <v>3619</v>
      </c>
      <c r="J1418" t="s">
        <v>3637</v>
      </c>
      <c r="K1418" t="s">
        <v>3634</v>
      </c>
      <c r="L1418">
        <v>3.35</v>
      </c>
      <c r="M1418" t="s">
        <v>3622</v>
      </c>
      <c r="N1418" t="s">
        <v>3626</v>
      </c>
      <c r="O1418" t="s">
        <v>3624</v>
      </c>
      <c r="P1418">
        <v>3</v>
      </c>
      <c r="Q1418">
        <v>4</v>
      </c>
      <c r="R1418" s="2">
        <v>52.06</v>
      </c>
    </row>
    <row r="1419" spans="1:18">
      <c r="A1419">
        <v>5780</v>
      </c>
      <c r="B1419" t="s">
        <v>3618</v>
      </c>
      <c r="C1419" s="1">
        <v>44180</v>
      </c>
      <c r="D1419">
        <v>89799427</v>
      </c>
      <c r="E1419">
        <v>7</v>
      </c>
      <c r="F1419">
        <v>2</v>
      </c>
      <c r="G1419" s="2">
        <v>59.68</v>
      </c>
      <c r="H1419" s="2">
        <v>119.36</v>
      </c>
      <c r="I1419" t="s">
        <v>3625</v>
      </c>
      <c r="J1419" t="s">
        <v>3659</v>
      </c>
      <c r="K1419" t="s">
        <v>3634</v>
      </c>
      <c r="L1419">
        <v>6.82</v>
      </c>
      <c r="M1419" t="s">
        <v>3631</v>
      </c>
      <c r="N1419" t="s">
        <v>3638</v>
      </c>
      <c r="O1419" t="s">
        <v>3624</v>
      </c>
      <c r="P1419">
        <v>5</v>
      </c>
      <c r="Q1419">
        <v>4</v>
      </c>
      <c r="R1419" s="2">
        <v>0</v>
      </c>
    </row>
    <row r="1420" spans="1:18">
      <c r="A1420">
        <v>7148</v>
      </c>
      <c r="B1420" t="s">
        <v>3627</v>
      </c>
      <c r="C1420" s="1">
        <v>44181</v>
      </c>
      <c r="D1420">
        <v>93534016</v>
      </c>
      <c r="E1420">
        <v>77</v>
      </c>
      <c r="F1420">
        <v>1</v>
      </c>
      <c r="G1420" s="2">
        <v>20.399999999999999</v>
      </c>
      <c r="H1420" s="2">
        <v>20.399999999999999</v>
      </c>
      <c r="I1420" t="s">
        <v>3645</v>
      </c>
      <c r="J1420" t="s">
        <v>3650</v>
      </c>
      <c r="K1420" t="s">
        <v>3634</v>
      </c>
      <c r="L1420">
        <v>5.43</v>
      </c>
      <c r="M1420" t="s">
        <v>3622</v>
      </c>
      <c r="N1420" t="s">
        <v>3626</v>
      </c>
      <c r="O1420" t="s">
        <v>3624</v>
      </c>
      <c r="P1420">
        <v>4</v>
      </c>
      <c r="Q1420">
        <v>5</v>
      </c>
      <c r="R1420" s="2">
        <v>0</v>
      </c>
    </row>
    <row r="1421" spans="1:18">
      <c r="A1421">
        <v>9148</v>
      </c>
      <c r="B1421" t="s">
        <v>3627</v>
      </c>
      <c r="C1421" s="1">
        <v>44182</v>
      </c>
      <c r="D1421">
        <v>47043166</v>
      </c>
      <c r="E1421">
        <v>38</v>
      </c>
      <c r="F1421">
        <v>3</v>
      </c>
      <c r="G1421" s="2">
        <v>26.03</v>
      </c>
      <c r="H1421" s="2">
        <v>78.09</v>
      </c>
      <c r="I1421" t="s">
        <v>3640</v>
      </c>
      <c r="J1421" t="s">
        <v>3628</v>
      </c>
      <c r="K1421" t="s">
        <v>3634</v>
      </c>
      <c r="L1421">
        <v>5.82</v>
      </c>
      <c r="M1421" t="s">
        <v>3631</v>
      </c>
      <c r="N1421" t="s">
        <v>3632</v>
      </c>
      <c r="O1421" t="s">
        <v>3624</v>
      </c>
      <c r="P1421">
        <v>4</v>
      </c>
      <c r="Q1421">
        <v>5</v>
      </c>
      <c r="R1421" s="2">
        <v>0</v>
      </c>
    </row>
    <row r="1422" spans="1:18">
      <c r="A1422">
        <v>3209</v>
      </c>
      <c r="B1422" t="s">
        <v>3627</v>
      </c>
      <c r="C1422" s="1">
        <v>44182</v>
      </c>
      <c r="D1422">
        <v>51599113</v>
      </c>
      <c r="E1422">
        <v>17</v>
      </c>
      <c r="F1422">
        <v>3</v>
      </c>
      <c r="G1422" s="2">
        <v>18.86</v>
      </c>
      <c r="H1422" s="2">
        <v>56.58</v>
      </c>
      <c r="I1422" t="s">
        <v>3640</v>
      </c>
      <c r="J1422" t="s">
        <v>3639</v>
      </c>
      <c r="K1422" t="s">
        <v>3634</v>
      </c>
      <c r="L1422">
        <v>4.12</v>
      </c>
      <c r="M1422" t="s">
        <v>3631</v>
      </c>
      <c r="N1422" t="s">
        <v>3638</v>
      </c>
      <c r="O1422" t="s">
        <v>3647</v>
      </c>
      <c r="P1422">
        <v>4</v>
      </c>
      <c r="Q1422">
        <v>4</v>
      </c>
      <c r="R1422" s="2">
        <v>0</v>
      </c>
    </row>
    <row r="1423" spans="1:18">
      <c r="A1423">
        <v>6067</v>
      </c>
      <c r="B1423" t="s">
        <v>3627</v>
      </c>
      <c r="C1423" s="1">
        <v>44182</v>
      </c>
      <c r="D1423">
        <v>32234760</v>
      </c>
      <c r="E1423">
        <v>60</v>
      </c>
      <c r="F1423">
        <v>2</v>
      </c>
      <c r="G1423" s="2">
        <v>91.28</v>
      </c>
      <c r="H1423" s="2">
        <v>182.56</v>
      </c>
      <c r="I1423" t="s">
        <v>3625</v>
      </c>
      <c r="J1423" t="s">
        <v>3663</v>
      </c>
      <c r="K1423" t="s">
        <v>3621</v>
      </c>
      <c r="L1423">
        <v>3.37</v>
      </c>
      <c r="M1423" t="s">
        <v>3631</v>
      </c>
      <c r="N1423" t="s">
        <v>3638</v>
      </c>
      <c r="O1423" t="s">
        <v>3664</v>
      </c>
      <c r="P1423">
        <v>5</v>
      </c>
      <c r="Q1423">
        <v>5</v>
      </c>
      <c r="R1423" s="2">
        <v>0</v>
      </c>
    </row>
    <row r="1424" spans="1:18">
      <c r="A1424">
        <v>9347</v>
      </c>
      <c r="B1424" t="s">
        <v>3618</v>
      </c>
      <c r="C1424" s="1">
        <v>44183</v>
      </c>
      <c r="D1424">
        <v>24112112</v>
      </c>
      <c r="E1424">
        <v>88</v>
      </c>
      <c r="F1424">
        <v>1</v>
      </c>
      <c r="G1424" s="2">
        <v>40.950000000000003</v>
      </c>
      <c r="H1424" s="2">
        <v>40.950000000000003</v>
      </c>
      <c r="I1424" t="s">
        <v>3625</v>
      </c>
      <c r="J1424" t="s">
        <v>3661</v>
      </c>
      <c r="K1424" t="s">
        <v>3634</v>
      </c>
      <c r="L1424">
        <v>7.8</v>
      </c>
      <c r="M1424" t="s">
        <v>3622</v>
      </c>
      <c r="N1424" t="s">
        <v>3626</v>
      </c>
      <c r="O1424" t="s">
        <v>3624</v>
      </c>
      <c r="P1424">
        <v>5</v>
      </c>
      <c r="Q1424">
        <v>5</v>
      </c>
      <c r="R1424" s="2">
        <v>0</v>
      </c>
    </row>
    <row r="1425" spans="1:18">
      <c r="A1425">
        <v>8394</v>
      </c>
      <c r="B1425" t="s">
        <v>3627</v>
      </c>
      <c r="C1425" s="1">
        <v>44183</v>
      </c>
      <c r="D1425">
        <v>43966784</v>
      </c>
      <c r="E1425">
        <v>46</v>
      </c>
      <c r="F1425">
        <v>2</v>
      </c>
      <c r="G1425" s="2">
        <v>9.8800000000000008</v>
      </c>
      <c r="H1425" s="2">
        <v>19.760000000000002</v>
      </c>
      <c r="I1425" t="s">
        <v>3625</v>
      </c>
      <c r="J1425" t="s">
        <v>3655</v>
      </c>
      <c r="K1425" t="s">
        <v>3621</v>
      </c>
      <c r="L1425">
        <v>1.95</v>
      </c>
      <c r="M1425" t="s">
        <v>3622</v>
      </c>
      <c r="N1425" t="s">
        <v>3626</v>
      </c>
      <c r="O1425" t="s">
        <v>3624</v>
      </c>
      <c r="P1425">
        <v>5</v>
      </c>
      <c r="Q1425">
        <v>5</v>
      </c>
      <c r="R1425" s="2">
        <v>0</v>
      </c>
    </row>
    <row r="1426" spans="1:18">
      <c r="A1426">
        <v>3102</v>
      </c>
      <c r="B1426" t="s">
        <v>3627</v>
      </c>
      <c r="C1426" s="1">
        <v>44184</v>
      </c>
      <c r="D1426">
        <v>23650183</v>
      </c>
      <c r="E1426">
        <v>97</v>
      </c>
      <c r="F1426">
        <v>1</v>
      </c>
      <c r="G1426" s="2">
        <v>56.74</v>
      </c>
      <c r="H1426" s="2">
        <v>56.74</v>
      </c>
      <c r="I1426" t="s">
        <v>3625</v>
      </c>
      <c r="J1426" t="s">
        <v>3635</v>
      </c>
      <c r="K1426" t="s">
        <v>3634</v>
      </c>
      <c r="L1426">
        <v>6.91</v>
      </c>
      <c r="M1426" t="s">
        <v>3622</v>
      </c>
      <c r="N1426" t="s">
        <v>3626</v>
      </c>
      <c r="O1426" t="s">
        <v>3624</v>
      </c>
      <c r="P1426">
        <v>4</v>
      </c>
      <c r="Q1426">
        <v>5</v>
      </c>
      <c r="R1426" s="2">
        <v>0</v>
      </c>
    </row>
    <row r="1427" spans="1:18">
      <c r="A1427">
        <v>4173</v>
      </c>
      <c r="B1427" t="s">
        <v>3627</v>
      </c>
      <c r="C1427" s="1">
        <v>44184</v>
      </c>
      <c r="D1427">
        <v>59272788</v>
      </c>
      <c r="E1427">
        <v>80</v>
      </c>
      <c r="F1427">
        <v>3</v>
      </c>
      <c r="G1427" s="2">
        <v>77.64</v>
      </c>
      <c r="H1427" s="2">
        <v>232.92</v>
      </c>
      <c r="I1427" t="s">
        <v>3625</v>
      </c>
      <c r="J1427" t="s">
        <v>3633</v>
      </c>
      <c r="K1427" t="s">
        <v>3634</v>
      </c>
      <c r="L1427">
        <v>0.51</v>
      </c>
      <c r="M1427" t="s">
        <v>3622</v>
      </c>
      <c r="N1427" t="s">
        <v>3626</v>
      </c>
      <c r="O1427" t="s">
        <v>3624</v>
      </c>
      <c r="P1427">
        <v>5</v>
      </c>
      <c r="Q1427">
        <v>5</v>
      </c>
      <c r="R1427" s="2">
        <v>0</v>
      </c>
    </row>
    <row r="1428" spans="1:18">
      <c r="A1428">
        <v>8489</v>
      </c>
      <c r="B1428" t="s">
        <v>3627</v>
      </c>
      <c r="C1428" s="1">
        <v>44185</v>
      </c>
      <c r="D1428">
        <v>21207917</v>
      </c>
      <c r="E1428">
        <v>80</v>
      </c>
      <c r="F1428">
        <v>1</v>
      </c>
      <c r="G1428" s="2">
        <v>77.64</v>
      </c>
      <c r="H1428" s="2">
        <v>77.64</v>
      </c>
      <c r="I1428" t="s">
        <v>3625</v>
      </c>
      <c r="J1428" t="s">
        <v>3635</v>
      </c>
      <c r="K1428" t="s">
        <v>3634</v>
      </c>
      <c r="L1428">
        <v>3.74</v>
      </c>
      <c r="M1428" t="s">
        <v>3622</v>
      </c>
      <c r="N1428" t="s">
        <v>3623</v>
      </c>
      <c r="O1428" t="s">
        <v>3624</v>
      </c>
      <c r="P1428">
        <v>5</v>
      </c>
      <c r="Q1428">
        <v>5</v>
      </c>
      <c r="R1428" s="2">
        <v>0</v>
      </c>
    </row>
    <row r="1429" spans="1:18">
      <c r="A1429">
        <v>8320</v>
      </c>
      <c r="B1429" t="s">
        <v>3627</v>
      </c>
      <c r="C1429" s="1">
        <v>44185</v>
      </c>
      <c r="D1429">
        <v>72754951</v>
      </c>
      <c r="E1429">
        <v>77</v>
      </c>
      <c r="F1429">
        <v>3</v>
      </c>
      <c r="G1429" s="2">
        <v>20.399999999999999</v>
      </c>
      <c r="H1429" s="2">
        <v>61.2</v>
      </c>
      <c r="I1429" t="s">
        <v>3645</v>
      </c>
      <c r="J1429" t="s">
        <v>3641</v>
      </c>
      <c r="K1429" t="s">
        <v>3621</v>
      </c>
      <c r="L1429">
        <v>1.92</v>
      </c>
      <c r="M1429" t="s">
        <v>3622</v>
      </c>
      <c r="N1429" t="s">
        <v>3626</v>
      </c>
      <c r="O1429" t="s">
        <v>3624</v>
      </c>
      <c r="P1429">
        <v>5</v>
      </c>
      <c r="Q1429">
        <v>5</v>
      </c>
      <c r="R1429" s="2">
        <v>0</v>
      </c>
    </row>
    <row r="1430" spans="1:18">
      <c r="A1430">
        <v>1766</v>
      </c>
      <c r="B1430" t="s">
        <v>3627</v>
      </c>
      <c r="C1430" s="1">
        <v>44186</v>
      </c>
      <c r="D1430">
        <v>36800787</v>
      </c>
      <c r="E1430">
        <v>56</v>
      </c>
      <c r="F1430">
        <v>2</v>
      </c>
      <c r="G1430" s="2">
        <v>87.34</v>
      </c>
      <c r="H1430" s="2">
        <v>174.68</v>
      </c>
      <c r="I1430" t="s">
        <v>3645</v>
      </c>
      <c r="J1430" t="s">
        <v>3639</v>
      </c>
      <c r="K1430" t="s">
        <v>3621</v>
      </c>
      <c r="L1430">
        <v>6.61</v>
      </c>
      <c r="M1430" t="s">
        <v>3622</v>
      </c>
      <c r="N1430" t="s">
        <v>3623</v>
      </c>
      <c r="O1430" t="s">
        <v>3624</v>
      </c>
      <c r="P1430">
        <v>5</v>
      </c>
      <c r="Q1430">
        <v>3</v>
      </c>
      <c r="R1430" s="2">
        <v>0</v>
      </c>
    </row>
    <row r="1431" spans="1:18">
      <c r="A1431">
        <v>2600</v>
      </c>
      <c r="B1431" t="s">
        <v>3627</v>
      </c>
      <c r="C1431" s="1">
        <v>44186</v>
      </c>
      <c r="D1431">
        <v>75431042</v>
      </c>
      <c r="E1431">
        <v>75</v>
      </c>
      <c r="F1431">
        <v>2</v>
      </c>
      <c r="G1431" s="2">
        <v>32.340000000000003</v>
      </c>
      <c r="H1431" s="2">
        <v>64.680000000000007</v>
      </c>
      <c r="I1431" t="s">
        <v>3619</v>
      </c>
      <c r="J1431" t="s">
        <v>3663</v>
      </c>
      <c r="K1431" t="s">
        <v>3634</v>
      </c>
      <c r="L1431">
        <v>4.72</v>
      </c>
      <c r="M1431" t="s">
        <v>3631</v>
      </c>
      <c r="N1431" t="s">
        <v>3632</v>
      </c>
      <c r="O1431" t="s">
        <v>3624</v>
      </c>
      <c r="P1431">
        <v>5</v>
      </c>
      <c r="Q1431">
        <v>5</v>
      </c>
      <c r="R1431" s="2">
        <v>64.680000000000007</v>
      </c>
    </row>
    <row r="1432" spans="1:18">
      <c r="A1432">
        <v>4073</v>
      </c>
      <c r="B1432" t="s">
        <v>3627</v>
      </c>
      <c r="C1432" s="1">
        <v>44187</v>
      </c>
      <c r="D1432">
        <v>76407849</v>
      </c>
      <c r="E1432">
        <v>94</v>
      </c>
      <c r="F1432">
        <v>1</v>
      </c>
      <c r="G1432" s="2">
        <v>17.63</v>
      </c>
      <c r="H1432" s="2">
        <v>17.63</v>
      </c>
      <c r="I1432" t="s">
        <v>3619</v>
      </c>
      <c r="J1432" t="s">
        <v>3644</v>
      </c>
      <c r="K1432" t="s">
        <v>3634</v>
      </c>
      <c r="L1432">
        <v>8.68</v>
      </c>
      <c r="M1432" t="s">
        <v>3622</v>
      </c>
      <c r="N1432" t="s">
        <v>3626</v>
      </c>
      <c r="O1432" t="s">
        <v>3642</v>
      </c>
      <c r="P1432">
        <v>5</v>
      </c>
      <c r="Q1432">
        <v>4</v>
      </c>
      <c r="R1432" s="2">
        <v>17.63</v>
      </c>
    </row>
    <row r="1433" spans="1:18">
      <c r="A1433">
        <v>6231</v>
      </c>
      <c r="B1433" t="s">
        <v>3618</v>
      </c>
      <c r="C1433" s="1">
        <v>44188</v>
      </c>
      <c r="D1433">
        <v>66364900</v>
      </c>
      <c r="E1433">
        <v>89</v>
      </c>
      <c r="F1433">
        <v>3</v>
      </c>
      <c r="G1433" s="2">
        <v>37.61</v>
      </c>
      <c r="H1433" s="2">
        <v>112.83</v>
      </c>
      <c r="I1433" t="s">
        <v>3619</v>
      </c>
      <c r="J1433" t="s">
        <v>3665</v>
      </c>
      <c r="K1433" t="s">
        <v>3634</v>
      </c>
      <c r="L1433">
        <v>3.48</v>
      </c>
      <c r="M1433" t="s">
        <v>3631</v>
      </c>
      <c r="N1433" t="s">
        <v>3632</v>
      </c>
      <c r="O1433" t="s">
        <v>3624</v>
      </c>
      <c r="P1433">
        <v>3</v>
      </c>
      <c r="Q1433">
        <v>4</v>
      </c>
      <c r="R1433" s="2">
        <v>112.83</v>
      </c>
    </row>
    <row r="1434" spans="1:18">
      <c r="A1434">
        <v>9269</v>
      </c>
      <c r="B1434" t="s">
        <v>3618</v>
      </c>
      <c r="C1434" s="1">
        <v>44188</v>
      </c>
      <c r="D1434">
        <v>88430822</v>
      </c>
      <c r="E1434">
        <v>34</v>
      </c>
      <c r="F1434">
        <v>2</v>
      </c>
      <c r="G1434" s="2">
        <v>48.24</v>
      </c>
      <c r="H1434" s="2">
        <v>96.48</v>
      </c>
      <c r="I1434" t="s">
        <v>3625</v>
      </c>
      <c r="J1434" t="s">
        <v>3661</v>
      </c>
      <c r="K1434" t="s">
        <v>3634</v>
      </c>
      <c r="L1434">
        <v>7.13</v>
      </c>
      <c r="M1434" t="s">
        <v>3631</v>
      </c>
      <c r="N1434" t="s">
        <v>3638</v>
      </c>
      <c r="O1434" t="s">
        <v>3647</v>
      </c>
      <c r="P1434">
        <v>4</v>
      </c>
      <c r="Q1434">
        <v>5</v>
      </c>
      <c r="R1434" s="2">
        <v>0</v>
      </c>
    </row>
    <row r="1435" spans="1:18">
      <c r="A1435">
        <v>9033</v>
      </c>
      <c r="B1435" t="s">
        <v>3627</v>
      </c>
      <c r="C1435" s="1">
        <v>44189</v>
      </c>
      <c r="D1435">
        <v>53056566</v>
      </c>
      <c r="E1435">
        <v>59</v>
      </c>
      <c r="F1435">
        <v>2</v>
      </c>
      <c r="G1435" s="2">
        <v>79.569999999999993</v>
      </c>
      <c r="H1435" s="2">
        <v>159.13999999999999</v>
      </c>
      <c r="I1435" t="s">
        <v>3640</v>
      </c>
      <c r="J1435" t="s">
        <v>3654</v>
      </c>
      <c r="K1435" t="s">
        <v>3629</v>
      </c>
      <c r="L1435">
        <v>3.8</v>
      </c>
      <c r="M1435" t="s">
        <v>3622</v>
      </c>
      <c r="N1435" t="s">
        <v>3626</v>
      </c>
      <c r="O1435" t="s">
        <v>3624</v>
      </c>
      <c r="P1435">
        <v>3</v>
      </c>
      <c r="Q1435">
        <v>4</v>
      </c>
      <c r="R1435" s="2">
        <v>0</v>
      </c>
    </row>
    <row r="1436" spans="1:18">
      <c r="A1436">
        <v>1199</v>
      </c>
      <c r="B1436" t="s">
        <v>3627</v>
      </c>
      <c r="C1436" s="1">
        <v>44189</v>
      </c>
      <c r="D1436">
        <v>66313438</v>
      </c>
      <c r="E1436">
        <v>34</v>
      </c>
      <c r="F1436">
        <v>2</v>
      </c>
      <c r="G1436" s="2">
        <v>48.24</v>
      </c>
      <c r="H1436" s="2">
        <v>96.48</v>
      </c>
      <c r="I1436" t="s">
        <v>3619</v>
      </c>
      <c r="J1436" t="s">
        <v>3654</v>
      </c>
      <c r="K1436" t="s">
        <v>3634</v>
      </c>
      <c r="L1436">
        <v>5.0599999999999996</v>
      </c>
      <c r="M1436" t="s">
        <v>3622</v>
      </c>
      <c r="N1436" t="s">
        <v>3626</v>
      </c>
      <c r="O1436" t="s">
        <v>3624</v>
      </c>
      <c r="P1436">
        <v>5</v>
      </c>
      <c r="Q1436">
        <v>3</v>
      </c>
      <c r="R1436" s="2">
        <v>96.48</v>
      </c>
    </row>
    <row r="1437" spans="1:18">
      <c r="A1437">
        <v>7292</v>
      </c>
      <c r="B1437" t="s">
        <v>3618</v>
      </c>
      <c r="C1437" s="1">
        <v>44189</v>
      </c>
      <c r="D1437">
        <v>86974517</v>
      </c>
      <c r="E1437">
        <v>52</v>
      </c>
      <c r="F1437">
        <v>2</v>
      </c>
      <c r="G1437" s="2">
        <v>20.149999999999999</v>
      </c>
      <c r="H1437" s="2">
        <v>40.299999999999997</v>
      </c>
      <c r="I1437" t="s">
        <v>3619</v>
      </c>
      <c r="J1437" t="s">
        <v>3641</v>
      </c>
      <c r="K1437" t="s">
        <v>3621</v>
      </c>
      <c r="L1437">
        <v>2.4700000000000002</v>
      </c>
      <c r="M1437" t="s">
        <v>3622</v>
      </c>
      <c r="N1437" t="s">
        <v>3626</v>
      </c>
      <c r="O1437" t="s">
        <v>3624</v>
      </c>
      <c r="P1437">
        <v>4</v>
      </c>
      <c r="Q1437">
        <v>5</v>
      </c>
      <c r="R1437" s="2">
        <v>40.299999999999997</v>
      </c>
    </row>
    <row r="1438" spans="1:18">
      <c r="A1438">
        <v>3497</v>
      </c>
      <c r="B1438" t="s">
        <v>3627</v>
      </c>
      <c r="C1438" s="1">
        <v>44190</v>
      </c>
      <c r="D1438">
        <v>56601548</v>
      </c>
      <c r="E1438">
        <v>91</v>
      </c>
      <c r="F1438">
        <v>1</v>
      </c>
      <c r="G1438" s="2">
        <v>67.48</v>
      </c>
      <c r="H1438" s="2">
        <v>67.48</v>
      </c>
      <c r="I1438" t="s">
        <v>3619</v>
      </c>
      <c r="J1438" t="s">
        <v>3655</v>
      </c>
      <c r="K1438" t="s">
        <v>3634</v>
      </c>
      <c r="L1438">
        <v>1.46</v>
      </c>
      <c r="M1438" t="s">
        <v>3622</v>
      </c>
      <c r="N1438" t="s">
        <v>3623</v>
      </c>
      <c r="O1438" t="s">
        <v>3646</v>
      </c>
      <c r="P1438">
        <v>3</v>
      </c>
      <c r="Q1438">
        <v>5</v>
      </c>
      <c r="R1438" s="2">
        <v>67.48</v>
      </c>
    </row>
    <row r="1439" spans="1:18">
      <c r="A1439">
        <v>8207</v>
      </c>
      <c r="B1439" t="s">
        <v>3627</v>
      </c>
      <c r="C1439" s="1">
        <v>44190</v>
      </c>
      <c r="D1439">
        <v>71752303</v>
      </c>
      <c r="E1439">
        <v>54</v>
      </c>
      <c r="F1439">
        <v>3</v>
      </c>
      <c r="G1439" s="2">
        <v>90.78</v>
      </c>
      <c r="H1439" s="2">
        <v>272.33999999999997</v>
      </c>
      <c r="I1439" t="s">
        <v>3619</v>
      </c>
      <c r="J1439" t="s">
        <v>3652</v>
      </c>
      <c r="K1439" t="s">
        <v>3634</v>
      </c>
      <c r="L1439">
        <v>8.92</v>
      </c>
      <c r="M1439" t="s">
        <v>3622</v>
      </c>
      <c r="N1439" t="s">
        <v>3623</v>
      </c>
      <c r="O1439" t="s">
        <v>3624</v>
      </c>
      <c r="P1439">
        <v>5</v>
      </c>
      <c r="Q1439">
        <v>3</v>
      </c>
      <c r="R1439" s="2">
        <v>272.33999999999997</v>
      </c>
    </row>
    <row r="1440" spans="1:18">
      <c r="A1440">
        <v>2325</v>
      </c>
      <c r="B1440" t="s">
        <v>3618</v>
      </c>
      <c r="C1440" s="1">
        <v>44191</v>
      </c>
      <c r="D1440">
        <v>48802451</v>
      </c>
      <c r="E1440">
        <v>17</v>
      </c>
      <c r="F1440">
        <v>2</v>
      </c>
      <c r="G1440" s="2">
        <v>18.86</v>
      </c>
      <c r="H1440" s="2">
        <v>37.72</v>
      </c>
      <c r="I1440" t="s">
        <v>3640</v>
      </c>
      <c r="J1440" t="s">
        <v>3641</v>
      </c>
      <c r="K1440" t="s">
        <v>3621</v>
      </c>
      <c r="L1440">
        <v>6.51</v>
      </c>
      <c r="M1440" t="s">
        <v>3622</v>
      </c>
      <c r="N1440" t="s">
        <v>3623</v>
      </c>
      <c r="O1440" t="s">
        <v>3624</v>
      </c>
      <c r="P1440">
        <v>2</v>
      </c>
      <c r="Q1440">
        <v>3</v>
      </c>
      <c r="R1440" s="2">
        <v>0</v>
      </c>
    </row>
    <row r="1441" spans="1:18">
      <c r="A1441">
        <v>4265</v>
      </c>
      <c r="B1441" t="s">
        <v>3618</v>
      </c>
      <c r="C1441" s="1">
        <v>44192</v>
      </c>
      <c r="D1441">
        <v>18165277</v>
      </c>
      <c r="E1441">
        <v>85</v>
      </c>
      <c r="F1441">
        <v>2</v>
      </c>
      <c r="G1441" s="2">
        <v>68.31</v>
      </c>
      <c r="H1441" s="2">
        <v>136.62</v>
      </c>
      <c r="I1441" t="s">
        <v>3640</v>
      </c>
      <c r="J1441" t="s">
        <v>3644</v>
      </c>
      <c r="K1441" t="s">
        <v>3621</v>
      </c>
      <c r="L1441">
        <v>8.68</v>
      </c>
      <c r="M1441" t="s">
        <v>3622</v>
      </c>
      <c r="N1441" t="s">
        <v>3623</v>
      </c>
      <c r="O1441" t="s">
        <v>3642</v>
      </c>
      <c r="P1441">
        <v>5</v>
      </c>
      <c r="Q1441">
        <v>4</v>
      </c>
      <c r="R1441" s="2">
        <v>0</v>
      </c>
    </row>
    <row r="1442" spans="1:18">
      <c r="A1442">
        <v>1563</v>
      </c>
      <c r="B1442" t="s">
        <v>3618</v>
      </c>
      <c r="C1442" s="1">
        <v>44192</v>
      </c>
      <c r="D1442">
        <v>35458556</v>
      </c>
      <c r="E1442">
        <v>54</v>
      </c>
      <c r="F1442">
        <v>1</v>
      </c>
      <c r="G1442" s="2">
        <v>90.78</v>
      </c>
      <c r="H1442" s="2">
        <v>90.78</v>
      </c>
      <c r="I1442" t="s">
        <v>3619</v>
      </c>
      <c r="J1442" t="s">
        <v>3656</v>
      </c>
      <c r="K1442" t="s">
        <v>3621</v>
      </c>
      <c r="L1442">
        <v>4.6100000000000003</v>
      </c>
      <c r="M1442" t="s">
        <v>3622</v>
      </c>
      <c r="N1442" t="s">
        <v>3626</v>
      </c>
      <c r="O1442" t="s">
        <v>3624</v>
      </c>
      <c r="P1442">
        <v>3</v>
      </c>
      <c r="Q1442">
        <v>4</v>
      </c>
      <c r="R1442" s="2">
        <v>90.78</v>
      </c>
    </row>
    <row r="1443" spans="1:18">
      <c r="A1443">
        <v>4284</v>
      </c>
      <c r="B1443" t="s">
        <v>3618</v>
      </c>
      <c r="C1443" s="1">
        <v>44192</v>
      </c>
      <c r="D1443">
        <v>92949828</v>
      </c>
      <c r="E1443">
        <v>54</v>
      </c>
      <c r="F1443">
        <v>1</v>
      </c>
      <c r="G1443" s="2">
        <v>90.78</v>
      </c>
      <c r="H1443" s="2">
        <v>90.78</v>
      </c>
      <c r="I1443" t="s">
        <v>3625</v>
      </c>
      <c r="J1443" t="s">
        <v>3628</v>
      </c>
      <c r="K1443" t="s">
        <v>3621</v>
      </c>
      <c r="L1443">
        <v>0.94</v>
      </c>
      <c r="M1443" t="s">
        <v>3622</v>
      </c>
      <c r="N1443" t="s">
        <v>3626</v>
      </c>
      <c r="O1443" t="s">
        <v>3624</v>
      </c>
      <c r="P1443">
        <v>1</v>
      </c>
      <c r="Q1443">
        <v>5</v>
      </c>
      <c r="R1443" s="2">
        <v>0</v>
      </c>
    </row>
    <row r="1444" spans="1:18">
      <c r="A1444">
        <v>3975</v>
      </c>
      <c r="B1444" t="s">
        <v>3627</v>
      </c>
      <c r="C1444" s="1">
        <v>44193</v>
      </c>
      <c r="D1444">
        <v>68047808</v>
      </c>
      <c r="E1444">
        <v>6</v>
      </c>
      <c r="F1444">
        <v>3</v>
      </c>
      <c r="G1444" s="2">
        <v>8.07</v>
      </c>
      <c r="H1444" s="2">
        <v>24.21</v>
      </c>
      <c r="I1444" t="s">
        <v>3625</v>
      </c>
      <c r="J1444" t="s">
        <v>3639</v>
      </c>
      <c r="K1444" t="s">
        <v>3634</v>
      </c>
      <c r="L1444">
        <v>3.02</v>
      </c>
      <c r="M1444" t="s">
        <v>3631</v>
      </c>
      <c r="N1444" t="s">
        <v>3638</v>
      </c>
      <c r="O1444" t="s">
        <v>3647</v>
      </c>
      <c r="P1444">
        <v>5</v>
      </c>
      <c r="Q1444">
        <v>5</v>
      </c>
      <c r="R1444" s="2">
        <v>0</v>
      </c>
    </row>
    <row r="1445" spans="1:18">
      <c r="A1445">
        <v>4662</v>
      </c>
      <c r="B1445" t="s">
        <v>3627</v>
      </c>
      <c r="C1445" s="1">
        <v>44193</v>
      </c>
      <c r="D1445">
        <v>88606222</v>
      </c>
      <c r="E1445">
        <v>99</v>
      </c>
      <c r="F1445">
        <v>1</v>
      </c>
      <c r="G1445" s="2">
        <v>36.83</v>
      </c>
      <c r="H1445" s="2">
        <v>36.83</v>
      </c>
      <c r="I1445" t="s">
        <v>3625</v>
      </c>
      <c r="J1445" t="s">
        <v>3643</v>
      </c>
      <c r="K1445" t="s">
        <v>3621</v>
      </c>
      <c r="L1445">
        <v>1.38</v>
      </c>
      <c r="M1445" t="s">
        <v>3631</v>
      </c>
      <c r="N1445" t="s">
        <v>3632</v>
      </c>
      <c r="O1445" t="s">
        <v>3647</v>
      </c>
      <c r="P1445">
        <v>5</v>
      </c>
      <c r="Q1445">
        <v>4</v>
      </c>
      <c r="R1445" s="2">
        <v>0</v>
      </c>
    </row>
    <row r="1446" spans="1:18">
      <c r="A1446">
        <v>6532</v>
      </c>
      <c r="B1446" t="s">
        <v>3618</v>
      </c>
      <c r="C1446" s="1">
        <v>44194</v>
      </c>
      <c r="D1446">
        <v>52495299</v>
      </c>
      <c r="E1446">
        <v>87</v>
      </c>
      <c r="F1446">
        <v>2</v>
      </c>
      <c r="G1446" s="2">
        <v>50.56</v>
      </c>
      <c r="H1446" s="2">
        <v>101.12</v>
      </c>
      <c r="I1446" t="s">
        <v>3619</v>
      </c>
      <c r="J1446" t="s">
        <v>3651</v>
      </c>
      <c r="K1446" t="s">
        <v>3634</v>
      </c>
      <c r="L1446">
        <v>7.79</v>
      </c>
      <c r="M1446" t="s">
        <v>3631</v>
      </c>
      <c r="N1446" t="s">
        <v>3632</v>
      </c>
      <c r="O1446" t="s">
        <v>3624</v>
      </c>
      <c r="P1446">
        <v>5</v>
      </c>
      <c r="Q1446">
        <v>3</v>
      </c>
      <c r="R1446" s="2">
        <v>101.12</v>
      </c>
    </row>
    <row r="1447" spans="1:18">
      <c r="A1447">
        <v>2246</v>
      </c>
      <c r="B1447" t="s">
        <v>3627</v>
      </c>
      <c r="C1447" s="1">
        <v>44194</v>
      </c>
      <c r="D1447">
        <v>42272111</v>
      </c>
      <c r="E1447">
        <v>71</v>
      </c>
      <c r="F1447">
        <v>1</v>
      </c>
      <c r="G1447" s="2">
        <v>57.53</v>
      </c>
      <c r="H1447" s="2">
        <v>57.53</v>
      </c>
      <c r="I1447" t="s">
        <v>3645</v>
      </c>
      <c r="J1447" t="s">
        <v>3654</v>
      </c>
      <c r="K1447" t="s">
        <v>3634</v>
      </c>
      <c r="L1447">
        <v>0.18</v>
      </c>
      <c r="M1447" t="s">
        <v>3631</v>
      </c>
      <c r="N1447" t="s">
        <v>3632</v>
      </c>
      <c r="O1447" t="s">
        <v>3647</v>
      </c>
      <c r="P1447">
        <v>5</v>
      </c>
      <c r="Q1447">
        <v>5</v>
      </c>
      <c r="R1447" s="2">
        <v>0</v>
      </c>
    </row>
    <row r="1448" spans="1:18">
      <c r="A1448">
        <v>9005</v>
      </c>
      <c r="B1448" t="s">
        <v>3618</v>
      </c>
      <c r="C1448" s="1">
        <v>44194</v>
      </c>
      <c r="D1448">
        <v>31393172</v>
      </c>
      <c r="E1448">
        <v>1</v>
      </c>
      <c r="F1448">
        <v>3</v>
      </c>
      <c r="G1448" s="2">
        <v>81.91</v>
      </c>
      <c r="H1448" s="2">
        <v>245.73</v>
      </c>
      <c r="I1448" t="s">
        <v>3619</v>
      </c>
      <c r="J1448" t="s">
        <v>3636</v>
      </c>
      <c r="K1448" t="s">
        <v>3621</v>
      </c>
      <c r="L1448">
        <v>8.94</v>
      </c>
      <c r="M1448" t="s">
        <v>3622</v>
      </c>
      <c r="N1448" t="s">
        <v>3626</v>
      </c>
      <c r="O1448" t="s">
        <v>3624</v>
      </c>
      <c r="P1448">
        <v>5</v>
      </c>
      <c r="Q1448">
        <v>5</v>
      </c>
      <c r="R1448" s="2">
        <v>245.73</v>
      </c>
    </row>
    <row r="1449" spans="1:18">
      <c r="A1449">
        <v>9107</v>
      </c>
      <c r="B1449" t="s">
        <v>3627</v>
      </c>
      <c r="C1449" s="1">
        <v>44195</v>
      </c>
      <c r="D1449">
        <v>22703614</v>
      </c>
      <c r="E1449">
        <v>59</v>
      </c>
      <c r="F1449">
        <v>1</v>
      </c>
      <c r="G1449" s="2">
        <v>79.569999999999993</v>
      </c>
      <c r="H1449" s="2">
        <v>79.569999999999993</v>
      </c>
      <c r="I1449" t="s">
        <v>3619</v>
      </c>
      <c r="J1449" t="s">
        <v>3639</v>
      </c>
      <c r="K1449" t="s">
        <v>3621</v>
      </c>
      <c r="L1449">
        <v>3.02</v>
      </c>
      <c r="M1449" t="s">
        <v>3622</v>
      </c>
      <c r="N1449" t="s">
        <v>3626</v>
      </c>
      <c r="O1449" t="s">
        <v>3624</v>
      </c>
      <c r="P1449">
        <v>5</v>
      </c>
      <c r="Q1449">
        <v>4</v>
      </c>
      <c r="R1449" s="2">
        <v>79.569999999999993</v>
      </c>
    </row>
    <row r="1450" spans="1:18">
      <c r="A1450">
        <v>4940</v>
      </c>
      <c r="B1450" t="s">
        <v>3627</v>
      </c>
      <c r="C1450" s="1">
        <v>44196</v>
      </c>
      <c r="D1450">
        <v>38661289</v>
      </c>
      <c r="E1450">
        <v>11</v>
      </c>
      <c r="F1450">
        <v>1</v>
      </c>
      <c r="G1450" s="2">
        <v>4.3099999999999996</v>
      </c>
      <c r="H1450" s="2">
        <v>4.3099999999999996</v>
      </c>
      <c r="I1450" t="s">
        <v>3619</v>
      </c>
      <c r="J1450" t="s">
        <v>3643</v>
      </c>
      <c r="K1450" t="s">
        <v>3634</v>
      </c>
      <c r="L1450">
        <v>6.41</v>
      </c>
      <c r="M1450" t="s">
        <v>3622</v>
      </c>
      <c r="N1450" t="s">
        <v>3626</v>
      </c>
      <c r="O1450" t="s">
        <v>3624</v>
      </c>
      <c r="P1450">
        <v>3</v>
      </c>
      <c r="Q1450">
        <v>5</v>
      </c>
      <c r="R1450" s="2">
        <v>4.3099999999999996</v>
      </c>
    </row>
    <row r="1451" spans="1:18">
      <c r="A1451">
        <v>4684</v>
      </c>
      <c r="B1451" t="s">
        <v>3627</v>
      </c>
      <c r="C1451" s="1">
        <v>44196</v>
      </c>
      <c r="D1451">
        <v>41021151</v>
      </c>
      <c r="E1451">
        <v>39</v>
      </c>
      <c r="F1451">
        <v>2</v>
      </c>
      <c r="G1451" s="2">
        <v>41.61</v>
      </c>
      <c r="H1451" s="2">
        <v>83.22</v>
      </c>
      <c r="I1451" t="s">
        <v>3640</v>
      </c>
      <c r="J1451" t="s">
        <v>3637</v>
      </c>
      <c r="K1451" t="s">
        <v>3634</v>
      </c>
      <c r="L1451">
        <v>0.2</v>
      </c>
      <c r="M1451" t="s">
        <v>3631</v>
      </c>
      <c r="N1451" t="s">
        <v>3638</v>
      </c>
      <c r="O1451" t="s">
        <v>3647</v>
      </c>
      <c r="P1451">
        <v>5</v>
      </c>
      <c r="Q1451">
        <v>4</v>
      </c>
      <c r="R1451" s="2">
        <v>0</v>
      </c>
    </row>
    <row r="1452" spans="1:18">
      <c r="A1452">
        <v>2253</v>
      </c>
      <c r="B1452" t="s">
        <v>3618</v>
      </c>
      <c r="C1452" s="1">
        <v>44197</v>
      </c>
      <c r="D1452">
        <v>22993334</v>
      </c>
      <c r="E1452">
        <v>70</v>
      </c>
      <c r="F1452">
        <v>2</v>
      </c>
      <c r="G1452" s="2">
        <v>63.88</v>
      </c>
      <c r="H1452" s="2">
        <v>127.76</v>
      </c>
      <c r="I1452" t="s">
        <v>3619</v>
      </c>
      <c r="J1452" t="s">
        <v>3637</v>
      </c>
      <c r="K1452" t="s">
        <v>3634</v>
      </c>
      <c r="L1452">
        <v>7.98</v>
      </c>
      <c r="M1452" t="s">
        <v>3631</v>
      </c>
      <c r="N1452" t="s">
        <v>3632</v>
      </c>
      <c r="O1452" t="s">
        <v>3647</v>
      </c>
      <c r="P1452">
        <v>4</v>
      </c>
      <c r="Q1452">
        <v>5</v>
      </c>
      <c r="R1452" s="2">
        <v>127.76</v>
      </c>
    </row>
    <row r="1453" spans="1:18">
      <c r="A1453">
        <v>3517</v>
      </c>
      <c r="B1453" t="s">
        <v>3627</v>
      </c>
      <c r="C1453" s="1">
        <v>44197</v>
      </c>
      <c r="D1453">
        <v>91017864</v>
      </c>
      <c r="E1453">
        <v>65</v>
      </c>
      <c r="F1453">
        <v>1</v>
      </c>
      <c r="G1453" s="2">
        <v>38.950000000000003</v>
      </c>
      <c r="H1453" s="2">
        <v>38.950000000000003</v>
      </c>
      <c r="I1453" t="s">
        <v>3619</v>
      </c>
      <c r="J1453" t="s">
        <v>3649</v>
      </c>
      <c r="K1453" t="s">
        <v>3621</v>
      </c>
      <c r="L1453">
        <v>0.03</v>
      </c>
      <c r="M1453" t="s">
        <v>3622</v>
      </c>
      <c r="N1453" t="s">
        <v>3626</v>
      </c>
      <c r="O1453" t="s">
        <v>3624</v>
      </c>
      <c r="P1453">
        <v>5</v>
      </c>
      <c r="Q1453">
        <v>5</v>
      </c>
      <c r="R1453" s="2">
        <v>38.950000000000003</v>
      </c>
    </row>
    <row r="1454" spans="1:18">
      <c r="A1454">
        <v>5409</v>
      </c>
      <c r="B1454" t="s">
        <v>3627</v>
      </c>
      <c r="C1454" s="1">
        <v>44198</v>
      </c>
      <c r="D1454">
        <v>31497033</v>
      </c>
      <c r="E1454">
        <v>12</v>
      </c>
      <c r="F1454">
        <v>3</v>
      </c>
      <c r="G1454" s="2">
        <v>86.11</v>
      </c>
      <c r="H1454" s="2">
        <v>258.33</v>
      </c>
      <c r="I1454" t="s">
        <v>3645</v>
      </c>
      <c r="J1454" t="s">
        <v>3637</v>
      </c>
      <c r="K1454" t="s">
        <v>3634</v>
      </c>
      <c r="L1454">
        <v>8.09</v>
      </c>
      <c r="M1454" t="s">
        <v>3622</v>
      </c>
      <c r="N1454" t="s">
        <v>3623</v>
      </c>
      <c r="O1454" t="s">
        <v>3624</v>
      </c>
      <c r="P1454">
        <v>4</v>
      </c>
      <c r="Q1454">
        <v>5</v>
      </c>
      <c r="R1454" s="2">
        <v>0</v>
      </c>
    </row>
    <row r="1455" spans="1:18">
      <c r="A1455">
        <v>7689</v>
      </c>
      <c r="B1455" t="s">
        <v>3627</v>
      </c>
      <c r="C1455" s="1">
        <v>44199</v>
      </c>
      <c r="D1455">
        <v>56497101</v>
      </c>
      <c r="E1455">
        <v>44</v>
      </c>
      <c r="F1455">
        <v>1</v>
      </c>
      <c r="G1455" s="2">
        <v>52.78</v>
      </c>
      <c r="H1455" s="2">
        <v>52.78</v>
      </c>
      <c r="I1455" t="s">
        <v>3619</v>
      </c>
      <c r="J1455" t="s">
        <v>3652</v>
      </c>
      <c r="K1455" t="s">
        <v>3629</v>
      </c>
      <c r="L1455">
        <v>0.67</v>
      </c>
      <c r="M1455" t="s">
        <v>3622</v>
      </c>
      <c r="N1455" t="s">
        <v>3623</v>
      </c>
      <c r="O1455" t="s">
        <v>3624</v>
      </c>
      <c r="P1455">
        <v>4</v>
      </c>
      <c r="Q1455">
        <v>4</v>
      </c>
      <c r="R1455" s="2">
        <v>52.78</v>
      </c>
    </row>
    <row r="1456" spans="1:18">
      <c r="A1456">
        <v>1270</v>
      </c>
      <c r="B1456" t="s">
        <v>3627</v>
      </c>
      <c r="C1456" s="1">
        <v>44199</v>
      </c>
      <c r="D1456">
        <v>14271666</v>
      </c>
      <c r="E1456">
        <v>67</v>
      </c>
      <c r="F1456">
        <v>3</v>
      </c>
      <c r="G1456" s="2">
        <v>17.22</v>
      </c>
      <c r="H1456" s="2">
        <v>51.66</v>
      </c>
      <c r="I1456" t="s">
        <v>3645</v>
      </c>
      <c r="J1456" t="s">
        <v>3630</v>
      </c>
      <c r="K1456" t="s">
        <v>3629</v>
      </c>
      <c r="L1456">
        <v>5.45</v>
      </c>
      <c r="M1456" t="s">
        <v>3631</v>
      </c>
      <c r="N1456" t="s">
        <v>3638</v>
      </c>
      <c r="O1456" t="s">
        <v>3647</v>
      </c>
      <c r="P1456">
        <v>4</v>
      </c>
      <c r="Q1456">
        <v>3</v>
      </c>
      <c r="R1456" s="2">
        <v>0</v>
      </c>
    </row>
    <row r="1457" spans="1:18">
      <c r="A1457">
        <v>9575</v>
      </c>
      <c r="B1457" t="s">
        <v>3627</v>
      </c>
      <c r="C1457" s="1">
        <v>44200</v>
      </c>
      <c r="D1457">
        <v>54610776</v>
      </c>
      <c r="E1457">
        <v>17</v>
      </c>
      <c r="F1457">
        <v>1</v>
      </c>
      <c r="G1457" s="2">
        <v>18.86</v>
      </c>
      <c r="H1457" s="2">
        <v>18.86</v>
      </c>
      <c r="I1457" t="s">
        <v>3619</v>
      </c>
      <c r="J1457" t="s">
        <v>3636</v>
      </c>
      <c r="K1457" t="s">
        <v>3621</v>
      </c>
      <c r="L1457">
        <v>9.51</v>
      </c>
      <c r="M1457" t="s">
        <v>3631</v>
      </c>
      <c r="N1457" t="s">
        <v>3638</v>
      </c>
      <c r="O1457" t="s">
        <v>3647</v>
      </c>
      <c r="P1457">
        <v>4</v>
      </c>
      <c r="Q1457">
        <v>5</v>
      </c>
      <c r="R1457" s="2">
        <v>18.86</v>
      </c>
    </row>
    <row r="1458" spans="1:18">
      <c r="A1458">
        <v>8815</v>
      </c>
      <c r="B1458" t="s">
        <v>3618</v>
      </c>
      <c r="C1458" s="1">
        <v>44200</v>
      </c>
      <c r="D1458">
        <v>17123912</v>
      </c>
      <c r="E1458">
        <v>5</v>
      </c>
      <c r="F1458">
        <v>3</v>
      </c>
      <c r="G1458" s="2">
        <v>11.97</v>
      </c>
      <c r="H1458" s="2">
        <v>35.909999999999997</v>
      </c>
      <c r="I1458" t="s">
        <v>3625</v>
      </c>
      <c r="J1458" t="s">
        <v>3620</v>
      </c>
      <c r="K1458" t="s">
        <v>3634</v>
      </c>
      <c r="L1458">
        <v>0.17</v>
      </c>
      <c r="M1458" t="s">
        <v>3631</v>
      </c>
      <c r="N1458" t="s">
        <v>3632</v>
      </c>
      <c r="O1458" t="s">
        <v>3624</v>
      </c>
      <c r="P1458">
        <v>4</v>
      </c>
      <c r="Q1458">
        <v>4</v>
      </c>
      <c r="R1458" s="2">
        <v>0</v>
      </c>
    </row>
    <row r="1459" spans="1:18">
      <c r="A1459">
        <v>4308</v>
      </c>
      <c r="B1459" t="s">
        <v>3627</v>
      </c>
      <c r="C1459" s="1">
        <v>44201</v>
      </c>
      <c r="D1459">
        <v>18300333</v>
      </c>
      <c r="E1459">
        <v>79</v>
      </c>
      <c r="F1459">
        <v>1</v>
      </c>
      <c r="G1459" s="2">
        <v>33.28</v>
      </c>
      <c r="H1459" s="2">
        <v>33.28</v>
      </c>
      <c r="I1459" t="s">
        <v>3619</v>
      </c>
      <c r="J1459" t="s">
        <v>3636</v>
      </c>
      <c r="K1459" t="s">
        <v>3634</v>
      </c>
      <c r="L1459">
        <v>0.94</v>
      </c>
      <c r="M1459" t="s">
        <v>3622</v>
      </c>
      <c r="N1459" t="s">
        <v>3626</v>
      </c>
      <c r="O1459" t="s">
        <v>3624</v>
      </c>
      <c r="P1459">
        <v>5</v>
      </c>
      <c r="Q1459">
        <v>5</v>
      </c>
      <c r="R1459" s="2">
        <v>33.28</v>
      </c>
    </row>
    <row r="1460" spans="1:18">
      <c r="A1460">
        <v>1420</v>
      </c>
      <c r="B1460" t="s">
        <v>3618</v>
      </c>
      <c r="C1460" s="1">
        <v>44201</v>
      </c>
      <c r="D1460">
        <v>73783824</v>
      </c>
      <c r="E1460">
        <v>58</v>
      </c>
      <c r="F1460">
        <v>2</v>
      </c>
      <c r="G1460" s="2">
        <v>74.55</v>
      </c>
      <c r="H1460" s="2">
        <v>149.1</v>
      </c>
      <c r="I1460" t="s">
        <v>3619</v>
      </c>
      <c r="J1460" t="s">
        <v>3635</v>
      </c>
      <c r="K1460" t="s">
        <v>3634</v>
      </c>
      <c r="L1460">
        <v>2.37</v>
      </c>
      <c r="M1460" t="s">
        <v>3631</v>
      </c>
      <c r="N1460" t="s">
        <v>3638</v>
      </c>
      <c r="O1460" t="s">
        <v>3624</v>
      </c>
      <c r="P1460">
        <v>5</v>
      </c>
      <c r="Q1460">
        <v>4</v>
      </c>
      <c r="R1460" s="2">
        <v>149.1</v>
      </c>
    </row>
    <row r="1461" spans="1:18">
      <c r="A1461">
        <v>5304</v>
      </c>
      <c r="B1461" t="s">
        <v>3627</v>
      </c>
      <c r="C1461" s="1">
        <v>44201</v>
      </c>
      <c r="D1461">
        <v>24817177</v>
      </c>
      <c r="E1461">
        <v>11</v>
      </c>
      <c r="F1461">
        <v>3</v>
      </c>
      <c r="G1461" s="2">
        <v>4.3099999999999996</v>
      </c>
      <c r="H1461" s="2">
        <v>12.93</v>
      </c>
      <c r="I1461" t="s">
        <v>3619</v>
      </c>
      <c r="J1461" t="s">
        <v>3641</v>
      </c>
      <c r="K1461" t="s">
        <v>3634</v>
      </c>
      <c r="L1461">
        <v>9.86</v>
      </c>
      <c r="M1461" t="s">
        <v>3622</v>
      </c>
      <c r="N1461" t="s">
        <v>3623</v>
      </c>
      <c r="O1461" t="s">
        <v>3624</v>
      </c>
      <c r="P1461">
        <v>5</v>
      </c>
      <c r="Q1461">
        <v>5</v>
      </c>
      <c r="R1461" s="2">
        <v>12.93</v>
      </c>
    </row>
    <row r="1462" spans="1:18">
      <c r="A1462">
        <v>6885</v>
      </c>
      <c r="B1462" t="s">
        <v>3627</v>
      </c>
      <c r="C1462" s="1">
        <v>44202</v>
      </c>
      <c r="D1462">
        <v>33544690</v>
      </c>
      <c r="E1462">
        <v>25</v>
      </c>
      <c r="F1462">
        <v>2</v>
      </c>
      <c r="G1462" s="2">
        <v>11.29</v>
      </c>
      <c r="H1462" s="2">
        <v>22.58</v>
      </c>
      <c r="I1462" t="s">
        <v>3640</v>
      </c>
      <c r="J1462" t="s">
        <v>3655</v>
      </c>
      <c r="K1462" t="s">
        <v>3634</v>
      </c>
      <c r="L1462">
        <v>5.99</v>
      </c>
      <c r="M1462" t="s">
        <v>3622</v>
      </c>
      <c r="N1462" t="s">
        <v>3623</v>
      </c>
      <c r="O1462" t="s">
        <v>3624</v>
      </c>
      <c r="P1462">
        <v>5</v>
      </c>
      <c r="Q1462">
        <v>4</v>
      </c>
      <c r="R1462" s="2">
        <v>0</v>
      </c>
    </row>
    <row r="1463" spans="1:18">
      <c r="A1463">
        <v>9743</v>
      </c>
      <c r="B1463" t="s">
        <v>3627</v>
      </c>
      <c r="C1463" s="1">
        <v>44202</v>
      </c>
      <c r="D1463">
        <v>89143378</v>
      </c>
      <c r="E1463">
        <v>77</v>
      </c>
      <c r="F1463">
        <v>2</v>
      </c>
      <c r="G1463" s="2">
        <v>20.399999999999999</v>
      </c>
      <c r="H1463" s="2">
        <v>40.799999999999997</v>
      </c>
      <c r="I1463" t="s">
        <v>3625</v>
      </c>
      <c r="J1463" t="s">
        <v>3658</v>
      </c>
      <c r="K1463" t="s">
        <v>3629</v>
      </c>
      <c r="L1463">
        <v>0.97</v>
      </c>
      <c r="M1463" t="s">
        <v>3622</v>
      </c>
      <c r="N1463" t="s">
        <v>3626</v>
      </c>
      <c r="O1463" t="s">
        <v>3642</v>
      </c>
      <c r="P1463">
        <v>5</v>
      </c>
      <c r="Q1463">
        <v>5</v>
      </c>
      <c r="R1463" s="2">
        <v>0</v>
      </c>
    </row>
    <row r="1464" spans="1:18">
      <c r="A1464">
        <v>1763</v>
      </c>
      <c r="B1464" t="s">
        <v>3627</v>
      </c>
      <c r="C1464" s="1">
        <v>44203</v>
      </c>
      <c r="D1464">
        <v>19731522</v>
      </c>
      <c r="E1464">
        <v>52</v>
      </c>
      <c r="F1464">
        <v>3</v>
      </c>
      <c r="G1464" s="2">
        <v>20.149999999999999</v>
      </c>
      <c r="H1464" s="2">
        <v>60.45</v>
      </c>
      <c r="I1464" t="s">
        <v>3645</v>
      </c>
      <c r="J1464" t="s">
        <v>3639</v>
      </c>
      <c r="K1464" t="s">
        <v>3621</v>
      </c>
      <c r="L1464">
        <v>5.0599999999999996</v>
      </c>
      <c r="M1464" t="s">
        <v>3622</v>
      </c>
      <c r="N1464" t="s">
        <v>3626</v>
      </c>
      <c r="O1464" t="s">
        <v>3624</v>
      </c>
      <c r="P1464">
        <v>5</v>
      </c>
      <c r="Q1464">
        <v>4</v>
      </c>
      <c r="R1464" s="2">
        <v>0</v>
      </c>
    </row>
    <row r="1465" spans="1:18">
      <c r="A1465">
        <v>2348</v>
      </c>
      <c r="B1465" t="s">
        <v>3627</v>
      </c>
      <c r="C1465" s="1">
        <v>44203</v>
      </c>
      <c r="D1465">
        <v>63567932</v>
      </c>
      <c r="E1465">
        <v>85</v>
      </c>
      <c r="F1465">
        <v>3</v>
      </c>
      <c r="G1465" s="2">
        <v>68.31</v>
      </c>
      <c r="H1465" s="2">
        <v>204.93</v>
      </c>
      <c r="I1465" t="s">
        <v>3619</v>
      </c>
      <c r="J1465" t="s">
        <v>3637</v>
      </c>
      <c r="K1465" t="s">
        <v>3621</v>
      </c>
      <c r="L1465">
        <v>3.14</v>
      </c>
      <c r="M1465" t="s">
        <v>3631</v>
      </c>
      <c r="N1465" t="s">
        <v>3638</v>
      </c>
      <c r="O1465" t="s">
        <v>3624</v>
      </c>
      <c r="P1465">
        <v>5</v>
      </c>
      <c r="Q1465">
        <v>3</v>
      </c>
      <c r="R1465" s="2">
        <v>204.93</v>
      </c>
    </row>
    <row r="1466" spans="1:18">
      <c r="A1466">
        <v>1137</v>
      </c>
      <c r="B1466" t="s">
        <v>3627</v>
      </c>
      <c r="C1466" s="1">
        <v>44204</v>
      </c>
      <c r="D1466">
        <v>47055604</v>
      </c>
      <c r="E1466">
        <v>74</v>
      </c>
      <c r="F1466">
        <v>1</v>
      </c>
      <c r="G1466" s="2">
        <v>33.51</v>
      </c>
      <c r="H1466" s="2">
        <v>33.51</v>
      </c>
      <c r="I1466" t="s">
        <v>3619</v>
      </c>
      <c r="J1466" t="s">
        <v>3643</v>
      </c>
      <c r="K1466" t="s">
        <v>3634</v>
      </c>
      <c r="L1466">
        <v>7.43</v>
      </c>
      <c r="M1466" t="s">
        <v>3622</v>
      </c>
      <c r="N1466" t="s">
        <v>3623</v>
      </c>
      <c r="O1466" t="s">
        <v>3624</v>
      </c>
      <c r="P1466">
        <v>5</v>
      </c>
      <c r="Q1466">
        <v>3</v>
      </c>
      <c r="R1466" s="2">
        <v>33.51</v>
      </c>
    </row>
    <row r="1467" spans="1:18">
      <c r="A1467">
        <v>4315</v>
      </c>
      <c r="B1467" t="s">
        <v>3627</v>
      </c>
      <c r="C1467" s="1">
        <v>44205</v>
      </c>
      <c r="D1467">
        <v>83441927</v>
      </c>
      <c r="E1467">
        <v>61</v>
      </c>
      <c r="F1467">
        <v>3</v>
      </c>
      <c r="G1467" s="2">
        <v>70.34</v>
      </c>
      <c r="H1467" s="2">
        <v>211.02</v>
      </c>
      <c r="I1467" t="s">
        <v>3619</v>
      </c>
      <c r="J1467" t="s">
        <v>3657</v>
      </c>
      <c r="K1467" t="s">
        <v>3634</v>
      </c>
      <c r="L1467">
        <v>1.62</v>
      </c>
      <c r="M1467" t="s">
        <v>3622</v>
      </c>
      <c r="N1467" t="s">
        <v>3626</v>
      </c>
      <c r="O1467" t="s">
        <v>3624</v>
      </c>
      <c r="P1467">
        <v>3</v>
      </c>
      <c r="Q1467">
        <v>5</v>
      </c>
      <c r="R1467" s="2">
        <v>211.02</v>
      </c>
    </row>
    <row r="1468" spans="1:18">
      <c r="A1468">
        <v>2355</v>
      </c>
      <c r="B1468" t="s">
        <v>3618</v>
      </c>
      <c r="C1468" s="1">
        <v>44205</v>
      </c>
      <c r="D1468">
        <v>80269440</v>
      </c>
      <c r="E1468">
        <v>37</v>
      </c>
      <c r="F1468">
        <v>1</v>
      </c>
      <c r="G1468" s="2">
        <v>11.5</v>
      </c>
      <c r="H1468" s="2">
        <v>11.5</v>
      </c>
      <c r="I1468" t="s">
        <v>3619</v>
      </c>
      <c r="J1468" t="s">
        <v>3644</v>
      </c>
      <c r="K1468" t="s">
        <v>3621</v>
      </c>
      <c r="L1468">
        <v>9.23</v>
      </c>
      <c r="M1468" t="s">
        <v>3622</v>
      </c>
      <c r="N1468" t="s">
        <v>3626</v>
      </c>
      <c r="O1468" t="s">
        <v>3624</v>
      </c>
      <c r="P1468">
        <v>3</v>
      </c>
      <c r="Q1468">
        <v>4</v>
      </c>
      <c r="R1468" s="2">
        <v>11.5</v>
      </c>
    </row>
    <row r="1469" spans="1:18">
      <c r="A1469">
        <v>8315</v>
      </c>
      <c r="B1469" t="s">
        <v>3627</v>
      </c>
      <c r="C1469" s="1">
        <v>44206</v>
      </c>
      <c r="D1469">
        <v>91517703</v>
      </c>
      <c r="E1469">
        <v>65</v>
      </c>
      <c r="F1469">
        <v>1</v>
      </c>
      <c r="G1469" s="2">
        <v>38.950000000000003</v>
      </c>
      <c r="H1469" s="2">
        <v>38.950000000000003</v>
      </c>
      <c r="I1469" t="s">
        <v>3619</v>
      </c>
      <c r="J1469" t="s">
        <v>3667</v>
      </c>
      <c r="K1469" t="s">
        <v>3621</v>
      </c>
      <c r="L1469">
        <v>4.82</v>
      </c>
      <c r="M1469" t="s">
        <v>3622</v>
      </c>
      <c r="N1469" t="s">
        <v>3623</v>
      </c>
      <c r="O1469" t="s">
        <v>3624</v>
      </c>
      <c r="P1469">
        <v>5</v>
      </c>
      <c r="Q1469">
        <v>2</v>
      </c>
      <c r="R1469" s="2">
        <v>38.950000000000003</v>
      </c>
    </row>
    <row r="1470" spans="1:18">
      <c r="A1470">
        <v>2431</v>
      </c>
      <c r="B1470" t="s">
        <v>3618</v>
      </c>
      <c r="C1470" s="1">
        <v>44207</v>
      </c>
      <c r="D1470">
        <v>54597705</v>
      </c>
      <c r="E1470">
        <v>59</v>
      </c>
      <c r="F1470">
        <v>1</v>
      </c>
      <c r="G1470" s="2">
        <v>79.569999999999993</v>
      </c>
      <c r="H1470" s="2">
        <v>79.569999999999993</v>
      </c>
      <c r="I1470" t="s">
        <v>3640</v>
      </c>
      <c r="J1470" t="s">
        <v>3620</v>
      </c>
      <c r="K1470" t="s">
        <v>3634</v>
      </c>
      <c r="L1470">
        <v>9.01</v>
      </c>
      <c r="M1470" t="s">
        <v>3622</v>
      </c>
      <c r="N1470" t="s">
        <v>3626</v>
      </c>
      <c r="O1470" t="s">
        <v>3624</v>
      </c>
      <c r="P1470">
        <v>4</v>
      </c>
      <c r="Q1470">
        <v>4</v>
      </c>
      <c r="R1470" s="2">
        <v>0</v>
      </c>
    </row>
    <row r="1471" spans="1:18">
      <c r="A1471">
        <v>2854</v>
      </c>
      <c r="B1471" t="s">
        <v>3627</v>
      </c>
      <c r="C1471" s="1">
        <v>44207</v>
      </c>
      <c r="D1471">
        <v>57295473</v>
      </c>
      <c r="E1471">
        <v>70</v>
      </c>
      <c r="F1471">
        <v>2</v>
      </c>
      <c r="G1471" s="2">
        <v>63.88</v>
      </c>
      <c r="H1471" s="2">
        <v>127.76</v>
      </c>
      <c r="I1471" t="s">
        <v>3619</v>
      </c>
      <c r="J1471" t="s">
        <v>3644</v>
      </c>
      <c r="K1471" t="s">
        <v>3621</v>
      </c>
      <c r="L1471">
        <v>0.68</v>
      </c>
      <c r="M1471" t="s">
        <v>3622</v>
      </c>
      <c r="N1471" t="s">
        <v>3626</v>
      </c>
      <c r="O1471" t="s">
        <v>3624</v>
      </c>
      <c r="P1471">
        <v>5</v>
      </c>
      <c r="Q1471">
        <v>4</v>
      </c>
      <c r="R1471" s="2">
        <v>127.76</v>
      </c>
    </row>
    <row r="1472" spans="1:18">
      <c r="A1472">
        <v>9905</v>
      </c>
      <c r="B1472" t="s">
        <v>3618</v>
      </c>
      <c r="C1472" s="1">
        <v>44208</v>
      </c>
      <c r="D1472">
        <v>26246390</v>
      </c>
      <c r="E1472">
        <v>92</v>
      </c>
      <c r="F1472">
        <v>1</v>
      </c>
      <c r="G1472" s="2">
        <v>58.5</v>
      </c>
      <c r="H1472" s="2">
        <v>58.5</v>
      </c>
      <c r="I1472" t="s">
        <v>3619</v>
      </c>
      <c r="J1472" t="s">
        <v>3660</v>
      </c>
      <c r="K1472" t="s">
        <v>3621</v>
      </c>
      <c r="L1472">
        <v>0.18</v>
      </c>
      <c r="M1472" t="s">
        <v>3631</v>
      </c>
      <c r="N1472" t="s">
        <v>3632</v>
      </c>
      <c r="O1472" t="s">
        <v>3664</v>
      </c>
      <c r="P1472">
        <v>5</v>
      </c>
      <c r="Q1472">
        <v>4</v>
      </c>
      <c r="R1472" s="2">
        <v>58.5</v>
      </c>
    </row>
    <row r="1473" spans="1:18">
      <c r="A1473">
        <v>7663</v>
      </c>
      <c r="B1473" t="s">
        <v>3627</v>
      </c>
      <c r="C1473" s="1">
        <v>44208</v>
      </c>
      <c r="D1473">
        <v>87186656</v>
      </c>
      <c r="E1473">
        <v>22</v>
      </c>
      <c r="F1473">
        <v>1</v>
      </c>
      <c r="G1473" s="2">
        <v>41.48</v>
      </c>
      <c r="H1473" s="2">
        <v>41.48</v>
      </c>
      <c r="I1473" t="s">
        <v>3619</v>
      </c>
      <c r="J1473" t="s">
        <v>3643</v>
      </c>
      <c r="K1473" t="s">
        <v>3629</v>
      </c>
      <c r="L1473">
        <v>8.19</v>
      </c>
      <c r="M1473" t="s">
        <v>3622</v>
      </c>
      <c r="N1473" t="s">
        <v>3626</v>
      </c>
      <c r="O1473" t="s">
        <v>3624</v>
      </c>
      <c r="P1473">
        <v>3</v>
      </c>
      <c r="Q1473">
        <v>2</v>
      </c>
      <c r="R1473" s="2">
        <v>41.48</v>
      </c>
    </row>
    <row r="1474" spans="1:18">
      <c r="A1474">
        <v>3309</v>
      </c>
      <c r="B1474" t="s">
        <v>3627</v>
      </c>
      <c r="C1474" s="1">
        <v>44208</v>
      </c>
      <c r="D1474">
        <v>58332836</v>
      </c>
      <c r="E1474">
        <v>36</v>
      </c>
      <c r="F1474">
        <v>3</v>
      </c>
      <c r="G1474" s="2">
        <v>48.16</v>
      </c>
      <c r="H1474" s="2">
        <v>144.47999999999999</v>
      </c>
      <c r="I1474" t="s">
        <v>3619</v>
      </c>
      <c r="J1474" t="s">
        <v>3620</v>
      </c>
      <c r="K1474" t="s">
        <v>3621</v>
      </c>
      <c r="L1474">
        <v>7.29</v>
      </c>
      <c r="M1474" t="s">
        <v>3631</v>
      </c>
      <c r="N1474" t="s">
        <v>3638</v>
      </c>
      <c r="O1474" t="s">
        <v>3647</v>
      </c>
      <c r="P1474">
        <v>4</v>
      </c>
      <c r="Q1474">
        <v>5</v>
      </c>
      <c r="R1474" s="2">
        <v>144.47999999999999</v>
      </c>
    </row>
    <row r="1475" spans="1:18">
      <c r="A1475">
        <v>9077</v>
      </c>
      <c r="B1475" t="s">
        <v>3627</v>
      </c>
      <c r="C1475" s="1">
        <v>44208</v>
      </c>
      <c r="D1475">
        <v>47314098</v>
      </c>
      <c r="E1475">
        <v>19</v>
      </c>
      <c r="F1475">
        <v>3</v>
      </c>
      <c r="G1475" s="2">
        <v>13.2</v>
      </c>
      <c r="H1475" s="2">
        <v>39.6</v>
      </c>
      <c r="I1475" t="s">
        <v>3619</v>
      </c>
      <c r="J1475" t="s">
        <v>3641</v>
      </c>
      <c r="K1475" t="s">
        <v>3621</v>
      </c>
      <c r="L1475">
        <v>9.8699999999999992</v>
      </c>
      <c r="M1475" t="s">
        <v>3622</v>
      </c>
      <c r="N1475" t="s">
        <v>3626</v>
      </c>
      <c r="O1475" t="s">
        <v>3624</v>
      </c>
      <c r="P1475">
        <v>5</v>
      </c>
      <c r="Q1475">
        <v>5</v>
      </c>
      <c r="R1475" s="2">
        <v>39.6</v>
      </c>
    </row>
    <row r="1476" spans="1:18">
      <c r="A1476">
        <v>7977</v>
      </c>
      <c r="B1476" t="s">
        <v>3618</v>
      </c>
      <c r="C1476" s="1">
        <v>44209</v>
      </c>
      <c r="D1476">
        <v>91374015</v>
      </c>
      <c r="E1476">
        <v>1</v>
      </c>
      <c r="F1476">
        <v>1</v>
      </c>
      <c r="G1476" s="2">
        <v>81.91</v>
      </c>
      <c r="H1476" s="2">
        <v>81.91</v>
      </c>
      <c r="I1476" t="s">
        <v>3619</v>
      </c>
      <c r="J1476" t="s">
        <v>3644</v>
      </c>
      <c r="K1476" t="s">
        <v>3634</v>
      </c>
      <c r="L1476">
        <v>3.17</v>
      </c>
      <c r="M1476" t="s">
        <v>3622</v>
      </c>
      <c r="N1476" t="s">
        <v>3626</v>
      </c>
      <c r="O1476" t="s">
        <v>3642</v>
      </c>
      <c r="P1476">
        <v>5</v>
      </c>
      <c r="Q1476">
        <v>3</v>
      </c>
      <c r="R1476" s="2">
        <v>81.91</v>
      </c>
    </row>
    <row r="1477" spans="1:18">
      <c r="A1477">
        <v>7715</v>
      </c>
      <c r="B1477" t="s">
        <v>3618</v>
      </c>
      <c r="C1477" s="1">
        <v>44210</v>
      </c>
      <c r="D1477">
        <v>30628755</v>
      </c>
      <c r="E1477">
        <v>52</v>
      </c>
      <c r="F1477">
        <v>2</v>
      </c>
      <c r="G1477" s="2">
        <v>20.149999999999999</v>
      </c>
      <c r="H1477" s="2">
        <v>40.299999999999997</v>
      </c>
      <c r="I1477" t="s">
        <v>3619</v>
      </c>
      <c r="J1477" t="s">
        <v>3662</v>
      </c>
      <c r="K1477" t="s">
        <v>3621</v>
      </c>
      <c r="L1477">
        <v>3.63</v>
      </c>
      <c r="M1477" t="s">
        <v>3631</v>
      </c>
      <c r="N1477" t="s">
        <v>3632</v>
      </c>
      <c r="O1477" t="s">
        <v>3647</v>
      </c>
      <c r="P1477">
        <v>5</v>
      </c>
      <c r="Q1477">
        <v>5</v>
      </c>
      <c r="R1477" s="2">
        <v>40.299999999999997</v>
      </c>
    </row>
    <row r="1478" spans="1:18">
      <c r="A1478">
        <v>1297</v>
      </c>
      <c r="B1478" t="s">
        <v>3618</v>
      </c>
      <c r="C1478" s="1">
        <v>44210</v>
      </c>
      <c r="D1478">
        <v>34079339</v>
      </c>
      <c r="E1478">
        <v>94</v>
      </c>
      <c r="F1478">
        <v>2</v>
      </c>
      <c r="G1478" s="2">
        <v>17.63</v>
      </c>
      <c r="H1478" s="2">
        <v>35.26</v>
      </c>
      <c r="I1478" t="s">
        <v>3619</v>
      </c>
      <c r="J1478" t="s">
        <v>3655</v>
      </c>
      <c r="K1478" t="s">
        <v>3621</v>
      </c>
      <c r="L1478">
        <v>3.23</v>
      </c>
      <c r="M1478" t="s">
        <v>3622</v>
      </c>
      <c r="N1478" t="s">
        <v>3626</v>
      </c>
      <c r="O1478" t="s">
        <v>3624</v>
      </c>
      <c r="P1478">
        <v>5</v>
      </c>
      <c r="Q1478">
        <v>4</v>
      </c>
      <c r="R1478" s="2">
        <v>35.26</v>
      </c>
    </row>
    <row r="1479" spans="1:18">
      <c r="A1479">
        <v>8213</v>
      </c>
      <c r="B1479" t="s">
        <v>3618</v>
      </c>
      <c r="C1479" s="1">
        <v>44211</v>
      </c>
      <c r="D1479">
        <v>86178730</v>
      </c>
      <c r="E1479">
        <v>70</v>
      </c>
      <c r="F1479">
        <v>1</v>
      </c>
      <c r="G1479" s="2">
        <v>63.88</v>
      </c>
      <c r="H1479" s="2">
        <v>63.88</v>
      </c>
      <c r="I1479" t="s">
        <v>3619</v>
      </c>
      <c r="J1479" t="s">
        <v>3655</v>
      </c>
      <c r="K1479" t="s">
        <v>3634</v>
      </c>
      <c r="L1479">
        <v>2.69</v>
      </c>
      <c r="M1479" t="s">
        <v>3631</v>
      </c>
      <c r="N1479" t="s">
        <v>3638</v>
      </c>
      <c r="O1479" t="s">
        <v>3647</v>
      </c>
      <c r="P1479">
        <v>5</v>
      </c>
      <c r="Q1479">
        <v>3</v>
      </c>
      <c r="R1479" s="2">
        <v>63.88</v>
      </c>
    </row>
    <row r="1480" spans="1:18">
      <c r="A1480">
        <v>4038</v>
      </c>
      <c r="B1480" t="s">
        <v>3618</v>
      </c>
      <c r="C1480" s="1">
        <v>44211</v>
      </c>
      <c r="D1480">
        <v>53048583</v>
      </c>
      <c r="E1480">
        <v>95</v>
      </c>
      <c r="F1480">
        <v>1</v>
      </c>
      <c r="G1480" s="2">
        <v>50.48</v>
      </c>
      <c r="H1480" s="2">
        <v>50.48</v>
      </c>
      <c r="I1480" t="s">
        <v>3619</v>
      </c>
      <c r="J1480" t="s">
        <v>3620</v>
      </c>
      <c r="K1480" t="s">
        <v>3634</v>
      </c>
      <c r="L1480">
        <v>6.91</v>
      </c>
      <c r="M1480" t="s">
        <v>3622</v>
      </c>
      <c r="N1480" t="s">
        <v>3623</v>
      </c>
      <c r="O1480" t="s">
        <v>3624</v>
      </c>
      <c r="P1480">
        <v>5</v>
      </c>
      <c r="Q1480">
        <v>3</v>
      </c>
      <c r="R1480" s="2">
        <v>50.48</v>
      </c>
    </row>
    <row r="1481" spans="1:18">
      <c r="A1481">
        <v>6850</v>
      </c>
      <c r="B1481" t="s">
        <v>3627</v>
      </c>
      <c r="C1481" s="1">
        <v>44212</v>
      </c>
      <c r="D1481">
        <v>33287788</v>
      </c>
      <c r="E1481">
        <v>44</v>
      </c>
      <c r="F1481">
        <v>2</v>
      </c>
      <c r="G1481" s="2">
        <v>52.78</v>
      </c>
      <c r="H1481" s="2">
        <v>105.56</v>
      </c>
      <c r="I1481" t="s">
        <v>3619</v>
      </c>
      <c r="J1481" t="s">
        <v>3633</v>
      </c>
      <c r="K1481" t="s">
        <v>3629</v>
      </c>
      <c r="L1481">
        <v>3.99</v>
      </c>
      <c r="M1481" t="s">
        <v>3631</v>
      </c>
      <c r="N1481" t="s">
        <v>3638</v>
      </c>
      <c r="O1481" t="s">
        <v>3647</v>
      </c>
      <c r="P1481">
        <v>3</v>
      </c>
      <c r="Q1481">
        <v>3</v>
      </c>
      <c r="R1481" s="2">
        <v>105.56</v>
      </c>
    </row>
    <row r="1482" spans="1:18">
      <c r="A1482">
        <v>5190</v>
      </c>
      <c r="B1482" t="s">
        <v>3618</v>
      </c>
      <c r="C1482" s="1">
        <v>44212</v>
      </c>
      <c r="D1482">
        <v>16655265</v>
      </c>
      <c r="E1482">
        <v>45</v>
      </c>
      <c r="F1482">
        <v>2</v>
      </c>
      <c r="G1482" s="2">
        <v>3.67</v>
      </c>
      <c r="H1482" s="2">
        <v>7.34</v>
      </c>
      <c r="I1482" t="s">
        <v>3625</v>
      </c>
      <c r="J1482" t="s">
        <v>3643</v>
      </c>
      <c r="K1482" t="s">
        <v>3634</v>
      </c>
      <c r="L1482">
        <v>7.01</v>
      </c>
      <c r="M1482" t="s">
        <v>3631</v>
      </c>
      <c r="N1482" t="s">
        <v>3638</v>
      </c>
      <c r="O1482" t="s">
        <v>3624</v>
      </c>
      <c r="P1482">
        <v>4</v>
      </c>
      <c r="Q1482">
        <v>4</v>
      </c>
      <c r="R1482" s="2">
        <v>0</v>
      </c>
    </row>
    <row r="1483" spans="1:18">
      <c r="A1483">
        <v>4965</v>
      </c>
      <c r="B1483" t="s">
        <v>3627</v>
      </c>
      <c r="C1483" s="1">
        <v>44213</v>
      </c>
      <c r="D1483">
        <v>66772274</v>
      </c>
      <c r="E1483">
        <v>45</v>
      </c>
      <c r="F1483">
        <v>3</v>
      </c>
      <c r="G1483" s="2">
        <v>3.67</v>
      </c>
      <c r="H1483" s="2">
        <v>11.01</v>
      </c>
      <c r="I1483" t="s">
        <v>3645</v>
      </c>
      <c r="J1483" t="s">
        <v>3666</v>
      </c>
      <c r="K1483" t="s">
        <v>3634</v>
      </c>
      <c r="L1483">
        <v>3.09</v>
      </c>
      <c r="M1483" t="s">
        <v>3631</v>
      </c>
      <c r="N1483" t="s">
        <v>3632</v>
      </c>
      <c r="O1483" t="s">
        <v>3647</v>
      </c>
      <c r="P1483">
        <v>4</v>
      </c>
      <c r="Q1483">
        <v>5</v>
      </c>
      <c r="R1483" s="2">
        <v>0</v>
      </c>
    </row>
    <row r="1484" spans="1:18">
      <c r="A1484">
        <v>5292</v>
      </c>
      <c r="B1484" t="s">
        <v>3627</v>
      </c>
      <c r="C1484" s="1">
        <v>44213</v>
      </c>
      <c r="D1484">
        <v>56313401</v>
      </c>
      <c r="E1484">
        <v>21</v>
      </c>
      <c r="F1484">
        <v>1</v>
      </c>
      <c r="G1484" s="2">
        <v>98.91</v>
      </c>
      <c r="H1484" s="2">
        <v>98.91</v>
      </c>
      <c r="I1484" t="s">
        <v>3619</v>
      </c>
      <c r="J1484" t="s">
        <v>3661</v>
      </c>
      <c r="K1484" t="s">
        <v>3634</v>
      </c>
      <c r="L1484">
        <v>9.69</v>
      </c>
      <c r="M1484" t="s">
        <v>3631</v>
      </c>
      <c r="N1484" t="s">
        <v>3632</v>
      </c>
      <c r="O1484" t="s">
        <v>3624</v>
      </c>
      <c r="P1484">
        <v>5</v>
      </c>
      <c r="Q1484">
        <v>4</v>
      </c>
      <c r="R1484" s="2">
        <v>98.91</v>
      </c>
    </row>
    <row r="1485" spans="1:18">
      <c r="A1485">
        <v>8408</v>
      </c>
      <c r="B1485" t="s">
        <v>3618</v>
      </c>
      <c r="C1485" s="1">
        <v>44214</v>
      </c>
      <c r="D1485">
        <v>62665236</v>
      </c>
      <c r="E1485">
        <v>54</v>
      </c>
      <c r="F1485">
        <v>1</v>
      </c>
      <c r="G1485" s="2">
        <v>90.78</v>
      </c>
      <c r="H1485" s="2">
        <v>90.78</v>
      </c>
      <c r="I1485" t="s">
        <v>3619</v>
      </c>
      <c r="J1485" t="s">
        <v>3639</v>
      </c>
      <c r="K1485" t="s">
        <v>3621</v>
      </c>
      <c r="L1485">
        <v>8.08</v>
      </c>
      <c r="M1485" t="s">
        <v>3631</v>
      </c>
      <c r="N1485" t="s">
        <v>3638</v>
      </c>
      <c r="O1485" t="s">
        <v>3647</v>
      </c>
      <c r="P1485">
        <v>4</v>
      </c>
      <c r="Q1485">
        <v>5</v>
      </c>
      <c r="R1485" s="2">
        <v>90.78</v>
      </c>
    </row>
    <row r="1486" spans="1:18">
      <c r="A1486">
        <v>7217</v>
      </c>
      <c r="B1486" t="s">
        <v>3618</v>
      </c>
      <c r="C1486" s="1">
        <v>44215</v>
      </c>
      <c r="D1486">
        <v>93715025</v>
      </c>
      <c r="E1486">
        <v>61</v>
      </c>
      <c r="F1486">
        <v>1</v>
      </c>
      <c r="G1486" s="2">
        <v>70.34</v>
      </c>
      <c r="H1486" s="2">
        <v>70.34</v>
      </c>
      <c r="I1486" t="s">
        <v>3640</v>
      </c>
      <c r="J1486" t="s">
        <v>3654</v>
      </c>
      <c r="K1486" t="s">
        <v>3629</v>
      </c>
      <c r="L1486">
        <v>2.29</v>
      </c>
      <c r="M1486" t="s">
        <v>3622</v>
      </c>
      <c r="N1486" t="s">
        <v>3626</v>
      </c>
      <c r="O1486" t="s">
        <v>3624</v>
      </c>
      <c r="P1486">
        <v>5</v>
      </c>
      <c r="Q1486">
        <v>5</v>
      </c>
      <c r="R1486" s="2">
        <v>0</v>
      </c>
    </row>
    <row r="1487" spans="1:18">
      <c r="A1487">
        <v>3367</v>
      </c>
      <c r="B1487" t="s">
        <v>3627</v>
      </c>
      <c r="C1487" s="1">
        <v>44215</v>
      </c>
      <c r="D1487">
        <v>61944084</v>
      </c>
      <c r="E1487">
        <v>77</v>
      </c>
      <c r="F1487">
        <v>3</v>
      </c>
      <c r="G1487" s="2">
        <v>20.399999999999999</v>
      </c>
      <c r="H1487" s="2">
        <v>61.2</v>
      </c>
      <c r="I1487" t="s">
        <v>3619</v>
      </c>
      <c r="J1487" t="s">
        <v>3637</v>
      </c>
      <c r="K1487" t="s">
        <v>3634</v>
      </c>
      <c r="L1487">
        <v>9.73</v>
      </c>
      <c r="M1487" t="s">
        <v>3622</v>
      </c>
      <c r="N1487" t="s">
        <v>3626</v>
      </c>
      <c r="O1487" t="s">
        <v>3624</v>
      </c>
      <c r="P1487">
        <v>5</v>
      </c>
      <c r="Q1487">
        <v>4</v>
      </c>
      <c r="R1487" s="2">
        <v>61.2</v>
      </c>
    </row>
    <row r="1488" spans="1:18">
      <c r="A1488">
        <v>3177</v>
      </c>
      <c r="B1488" t="s">
        <v>3627</v>
      </c>
      <c r="C1488" s="1">
        <v>44215</v>
      </c>
      <c r="D1488">
        <v>51454157</v>
      </c>
      <c r="E1488">
        <v>67</v>
      </c>
      <c r="F1488">
        <v>2</v>
      </c>
      <c r="G1488" s="2">
        <v>17.22</v>
      </c>
      <c r="H1488" s="2">
        <v>34.44</v>
      </c>
      <c r="I1488" t="s">
        <v>3619</v>
      </c>
      <c r="J1488" t="s">
        <v>3650</v>
      </c>
      <c r="K1488" t="s">
        <v>3634</v>
      </c>
      <c r="L1488">
        <v>7.27</v>
      </c>
      <c r="M1488" t="s">
        <v>3622</v>
      </c>
      <c r="N1488" t="s">
        <v>3623</v>
      </c>
      <c r="O1488" t="s">
        <v>3624</v>
      </c>
      <c r="P1488">
        <v>5</v>
      </c>
      <c r="Q1488">
        <v>3</v>
      </c>
      <c r="R1488" s="2">
        <v>34.44</v>
      </c>
    </row>
    <row r="1489" spans="1:18">
      <c r="A1489">
        <v>4132</v>
      </c>
      <c r="B1489" t="s">
        <v>3618</v>
      </c>
      <c r="C1489" s="1">
        <v>44216</v>
      </c>
      <c r="D1489">
        <v>35707767</v>
      </c>
      <c r="E1489">
        <v>63</v>
      </c>
      <c r="F1489">
        <v>2</v>
      </c>
      <c r="G1489" s="2">
        <v>57.12</v>
      </c>
      <c r="H1489" s="2">
        <v>114.24</v>
      </c>
      <c r="I1489" t="s">
        <v>3619</v>
      </c>
      <c r="J1489" t="s">
        <v>3643</v>
      </c>
      <c r="K1489" t="s">
        <v>3629</v>
      </c>
      <c r="L1489">
        <v>4.5599999999999996</v>
      </c>
      <c r="M1489" t="s">
        <v>3622</v>
      </c>
      <c r="N1489" t="s">
        <v>3626</v>
      </c>
      <c r="O1489" t="s">
        <v>3624</v>
      </c>
      <c r="P1489">
        <v>5</v>
      </c>
      <c r="Q1489">
        <v>3</v>
      </c>
      <c r="R1489" s="2">
        <v>114.24</v>
      </c>
    </row>
    <row r="1490" spans="1:18">
      <c r="A1490">
        <v>8354</v>
      </c>
      <c r="B1490" t="s">
        <v>3618</v>
      </c>
      <c r="C1490" s="1">
        <v>44217</v>
      </c>
      <c r="D1490">
        <v>92718276</v>
      </c>
      <c r="E1490">
        <v>95</v>
      </c>
      <c r="F1490">
        <v>2</v>
      </c>
      <c r="G1490" s="2">
        <v>50.48</v>
      </c>
      <c r="H1490" s="2">
        <v>100.96</v>
      </c>
      <c r="I1490" t="s">
        <v>3645</v>
      </c>
      <c r="J1490" t="s">
        <v>3655</v>
      </c>
      <c r="K1490" t="s">
        <v>3621</v>
      </c>
      <c r="L1490">
        <v>1.08</v>
      </c>
      <c r="M1490" t="s">
        <v>3622</v>
      </c>
      <c r="N1490" t="s">
        <v>3626</v>
      </c>
      <c r="O1490" t="s">
        <v>3646</v>
      </c>
      <c r="P1490">
        <v>4</v>
      </c>
      <c r="Q1490">
        <v>5</v>
      </c>
      <c r="R1490" s="2">
        <v>0</v>
      </c>
    </row>
    <row r="1491" spans="1:18">
      <c r="A1491">
        <v>5406</v>
      </c>
      <c r="B1491" t="s">
        <v>3618</v>
      </c>
      <c r="C1491" s="1">
        <v>44217</v>
      </c>
      <c r="D1491">
        <v>95802070</v>
      </c>
      <c r="E1491">
        <v>87</v>
      </c>
      <c r="F1491">
        <v>2</v>
      </c>
      <c r="G1491" s="2">
        <v>50.56</v>
      </c>
      <c r="H1491" s="2">
        <v>101.12</v>
      </c>
      <c r="I1491" t="s">
        <v>3619</v>
      </c>
      <c r="J1491" t="s">
        <v>3639</v>
      </c>
      <c r="K1491" t="s">
        <v>3634</v>
      </c>
      <c r="L1491">
        <v>1.17</v>
      </c>
      <c r="M1491" t="s">
        <v>3631</v>
      </c>
      <c r="N1491" t="s">
        <v>3638</v>
      </c>
      <c r="O1491" t="s">
        <v>3647</v>
      </c>
      <c r="P1491">
        <v>5</v>
      </c>
      <c r="Q1491">
        <v>5</v>
      </c>
      <c r="R1491" s="2">
        <v>101.12</v>
      </c>
    </row>
    <row r="1492" spans="1:18">
      <c r="A1492">
        <v>5922</v>
      </c>
      <c r="B1492" t="s">
        <v>3627</v>
      </c>
      <c r="C1492" s="1">
        <v>44218</v>
      </c>
      <c r="D1492">
        <v>99051035</v>
      </c>
      <c r="E1492">
        <v>53</v>
      </c>
      <c r="F1492">
        <v>3</v>
      </c>
      <c r="G1492" s="2">
        <v>7.51</v>
      </c>
      <c r="H1492" s="2">
        <v>22.53</v>
      </c>
      <c r="I1492" t="s">
        <v>3619</v>
      </c>
      <c r="J1492" t="s">
        <v>3658</v>
      </c>
      <c r="K1492" t="s">
        <v>3634</v>
      </c>
      <c r="L1492">
        <v>3.22</v>
      </c>
      <c r="M1492" t="s">
        <v>3622</v>
      </c>
      <c r="N1492" t="s">
        <v>3623</v>
      </c>
      <c r="O1492" t="s">
        <v>3624</v>
      </c>
      <c r="P1492">
        <v>5</v>
      </c>
      <c r="Q1492">
        <v>4</v>
      </c>
      <c r="R1492" s="2">
        <v>22.53</v>
      </c>
    </row>
    <row r="1493" spans="1:18">
      <c r="A1493">
        <v>1941</v>
      </c>
      <c r="B1493" t="s">
        <v>3627</v>
      </c>
      <c r="C1493" s="1">
        <v>44219</v>
      </c>
      <c r="D1493">
        <v>70638412</v>
      </c>
      <c r="E1493">
        <v>59</v>
      </c>
      <c r="F1493">
        <v>3</v>
      </c>
      <c r="G1493" s="2">
        <v>79.569999999999993</v>
      </c>
      <c r="H1493" s="2">
        <v>238.71</v>
      </c>
      <c r="I1493" t="s">
        <v>3619</v>
      </c>
      <c r="J1493" t="s">
        <v>3662</v>
      </c>
      <c r="K1493" t="s">
        <v>3634</v>
      </c>
      <c r="L1493">
        <v>4.5199999999999996</v>
      </c>
      <c r="M1493" t="s">
        <v>3622</v>
      </c>
      <c r="N1493" t="s">
        <v>3626</v>
      </c>
      <c r="O1493" t="s">
        <v>3624</v>
      </c>
      <c r="P1493">
        <v>4</v>
      </c>
      <c r="Q1493">
        <v>1</v>
      </c>
      <c r="R1493" s="2">
        <v>238.71</v>
      </c>
    </row>
    <row r="1494" spans="1:18">
      <c r="A1494">
        <v>7424</v>
      </c>
      <c r="B1494" t="s">
        <v>3627</v>
      </c>
      <c r="C1494" s="1">
        <v>44219</v>
      </c>
      <c r="D1494">
        <v>99175465</v>
      </c>
      <c r="E1494">
        <v>87</v>
      </c>
      <c r="F1494">
        <v>3</v>
      </c>
      <c r="G1494" s="2">
        <v>50.56</v>
      </c>
      <c r="H1494" s="2">
        <v>151.68</v>
      </c>
      <c r="I1494" t="s">
        <v>3619</v>
      </c>
      <c r="J1494" t="s">
        <v>3628</v>
      </c>
      <c r="K1494" t="s">
        <v>3634</v>
      </c>
      <c r="L1494">
        <v>2.39</v>
      </c>
      <c r="M1494" t="s">
        <v>3622</v>
      </c>
      <c r="N1494" t="s">
        <v>3626</v>
      </c>
      <c r="O1494" t="s">
        <v>3624</v>
      </c>
      <c r="P1494">
        <v>5</v>
      </c>
      <c r="Q1494">
        <v>3</v>
      </c>
      <c r="R1494" s="2">
        <v>151.68</v>
      </c>
    </row>
    <row r="1495" spans="1:18">
      <c r="A1495">
        <v>7264</v>
      </c>
      <c r="B1495" t="s">
        <v>3627</v>
      </c>
      <c r="C1495" s="1">
        <v>44219</v>
      </c>
      <c r="D1495">
        <v>52294316</v>
      </c>
      <c r="E1495">
        <v>29</v>
      </c>
      <c r="F1495">
        <v>3</v>
      </c>
      <c r="G1495" s="2">
        <v>1.91</v>
      </c>
      <c r="H1495" s="2">
        <v>5.73</v>
      </c>
      <c r="I1495" t="s">
        <v>3619</v>
      </c>
      <c r="J1495" t="s">
        <v>3637</v>
      </c>
      <c r="K1495" t="s">
        <v>3634</v>
      </c>
      <c r="L1495">
        <v>5.0999999999999996</v>
      </c>
      <c r="M1495" t="s">
        <v>3631</v>
      </c>
      <c r="N1495" t="s">
        <v>3632</v>
      </c>
      <c r="O1495" t="s">
        <v>3624</v>
      </c>
      <c r="P1495">
        <v>4</v>
      </c>
      <c r="Q1495">
        <v>5</v>
      </c>
      <c r="R1495" s="2">
        <v>5.73</v>
      </c>
    </row>
    <row r="1496" spans="1:18">
      <c r="A1496">
        <v>8696</v>
      </c>
      <c r="B1496" t="s">
        <v>3627</v>
      </c>
      <c r="C1496" s="1">
        <v>44220</v>
      </c>
      <c r="D1496">
        <v>38574452</v>
      </c>
      <c r="E1496">
        <v>63</v>
      </c>
      <c r="F1496">
        <v>1</v>
      </c>
      <c r="G1496" s="2">
        <v>57.12</v>
      </c>
      <c r="H1496" s="2">
        <v>57.12</v>
      </c>
      <c r="I1496" t="s">
        <v>3619</v>
      </c>
      <c r="J1496" t="s">
        <v>3650</v>
      </c>
      <c r="K1496" t="s">
        <v>3634</v>
      </c>
      <c r="L1496">
        <v>0.2</v>
      </c>
      <c r="M1496" t="s">
        <v>3622</v>
      </c>
      <c r="N1496" t="s">
        <v>3623</v>
      </c>
      <c r="O1496" t="s">
        <v>3642</v>
      </c>
      <c r="P1496">
        <v>4</v>
      </c>
      <c r="Q1496">
        <v>4</v>
      </c>
      <c r="R1496" s="2">
        <v>57.12</v>
      </c>
    </row>
    <row r="1497" spans="1:18">
      <c r="A1497">
        <v>9663</v>
      </c>
      <c r="B1497" t="s">
        <v>3627</v>
      </c>
      <c r="C1497" s="1">
        <v>44220</v>
      </c>
      <c r="D1497">
        <v>37282217</v>
      </c>
      <c r="E1497">
        <v>60</v>
      </c>
      <c r="F1497">
        <v>1</v>
      </c>
      <c r="G1497" s="2">
        <v>91.28</v>
      </c>
      <c r="H1497" s="2">
        <v>91.28</v>
      </c>
      <c r="I1497" t="s">
        <v>3619</v>
      </c>
      <c r="J1497" t="s">
        <v>3665</v>
      </c>
      <c r="K1497" t="s">
        <v>3621</v>
      </c>
      <c r="L1497">
        <v>5.66</v>
      </c>
      <c r="M1497" t="s">
        <v>3622</v>
      </c>
      <c r="N1497" t="s">
        <v>3626</v>
      </c>
      <c r="O1497" t="s">
        <v>3624</v>
      </c>
      <c r="P1497">
        <v>4</v>
      </c>
      <c r="Q1497">
        <v>5</v>
      </c>
      <c r="R1497" s="2">
        <v>91.28</v>
      </c>
    </row>
    <row r="1498" spans="1:18">
      <c r="A1498">
        <v>7274</v>
      </c>
      <c r="B1498" t="s">
        <v>3627</v>
      </c>
      <c r="C1498" s="1">
        <v>44221</v>
      </c>
      <c r="D1498">
        <v>86077935</v>
      </c>
      <c r="E1498">
        <v>56</v>
      </c>
      <c r="F1498">
        <v>2</v>
      </c>
      <c r="G1498" s="2">
        <v>87.34</v>
      </c>
      <c r="H1498" s="2">
        <v>174.68</v>
      </c>
      <c r="I1498" t="s">
        <v>3625</v>
      </c>
      <c r="J1498" t="s">
        <v>3641</v>
      </c>
      <c r="K1498" t="s">
        <v>3621</v>
      </c>
      <c r="L1498">
        <v>8.1300000000000008</v>
      </c>
      <c r="M1498" t="s">
        <v>3631</v>
      </c>
      <c r="N1498" t="s">
        <v>3638</v>
      </c>
      <c r="O1498" t="s">
        <v>3647</v>
      </c>
      <c r="P1498">
        <v>5</v>
      </c>
      <c r="Q1498">
        <v>3</v>
      </c>
      <c r="R1498" s="2">
        <v>0</v>
      </c>
    </row>
    <row r="1499" spans="1:18">
      <c r="A1499">
        <v>2867</v>
      </c>
      <c r="B1499" t="s">
        <v>3627</v>
      </c>
      <c r="C1499" s="1">
        <v>44221</v>
      </c>
      <c r="D1499">
        <v>34281615</v>
      </c>
      <c r="E1499">
        <v>53</v>
      </c>
      <c r="F1499">
        <v>3</v>
      </c>
      <c r="G1499" s="2">
        <v>7.51</v>
      </c>
      <c r="H1499" s="2">
        <v>22.53</v>
      </c>
      <c r="I1499" t="s">
        <v>3619</v>
      </c>
      <c r="J1499" t="s">
        <v>3656</v>
      </c>
      <c r="K1499" t="s">
        <v>3634</v>
      </c>
      <c r="L1499">
        <v>4.0999999999999996</v>
      </c>
      <c r="M1499" t="s">
        <v>3622</v>
      </c>
      <c r="N1499" t="s">
        <v>3623</v>
      </c>
      <c r="O1499" t="s">
        <v>3624</v>
      </c>
      <c r="P1499">
        <v>5</v>
      </c>
      <c r="Q1499">
        <v>3</v>
      </c>
      <c r="R1499" s="2">
        <v>22.53</v>
      </c>
    </row>
    <row r="1500" spans="1:18">
      <c r="A1500">
        <v>8253</v>
      </c>
      <c r="B1500" t="s">
        <v>3627</v>
      </c>
      <c r="C1500" s="1">
        <v>44222</v>
      </c>
      <c r="D1500">
        <v>86036540</v>
      </c>
      <c r="E1500">
        <v>2</v>
      </c>
      <c r="F1500">
        <v>3</v>
      </c>
      <c r="G1500" s="2">
        <v>33.11</v>
      </c>
      <c r="H1500" s="2">
        <v>99.33</v>
      </c>
      <c r="I1500" t="s">
        <v>3619</v>
      </c>
      <c r="J1500" t="s">
        <v>3659</v>
      </c>
      <c r="K1500" t="s">
        <v>3621</v>
      </c>
      <c r="L1500">
        <v>8.07</v>
      </c>
      <c r="M1500" t="s">
        <v>3622</v>
      </c>
      <c r="N1500" t="s">
        <v>3623</v>
      </c>
      <c r="O1500" t="s">
        <v>3624</v>
      </c>
      <c r="P1500">
        <v>3</v>
      </c>
      <c r="Q1500">
        <v>4</v>
      </c>
      <c r="R1500" s="2">
        <v>99.33</v>
      </c>
    </row>
    <row r="1501" spans="1:18">
      <c r="A1501">
        <v>6241</v>
      </c>
      <c r="B1501" t="s">
        <v>3627</v>
      </c>
      <c r="C1501" s="1">
        <v>44222</v>
      </c>
      <c r="D1501">
        <v>85495102</v>
      </c>
      <c r="E1501">
        <v>5</v>
      </c>
      <c r="F1501">
        <v>2</v>
      </c>
      <c r="G1501" s="2">
        <v>11.97</v>
      </c>
      <c r="H1501" s="2">
        <v>23.94</v>
      </c>
      <c r="I1501" t="s">
        <v>3619</v>
      </c>
      <c r="J1501" t="s">
        <v>3644</v>
      </c>
      <c r="K1501" t="s">
        <v>3621</v>
      </c>
      <c r="L1501">
        <v>7.86</v>
      </c>
      <c r="M1501" t="s">
        <v>3622</v>
      </c>
      <c r="N1501" t="s">
        <v>3626</v>
      </c>
      <c r="O1501" t="s">
        <v>3624</v>
      </c>
      <c r="P1501">
        <v>5</v>
      </c>
      <c r="Q1501">
        <v>3</v>
      </c>
      <c r="R1501" s="2">
        <v>23.94</v>
      </c>
    </row>
    <row r="1502" spans="1:18">
      <c r="A1502">
        <v>3046</v>
      </c>
      <c r="B1502" t="s">
        <v>3618</v>
      </c>
      <c r="C1502" s="1">
        <v>44223</v>
      </c>
      <c r="D1502">
        <v>71362508</v>
      </c>
      <c r="E1502">
        <v>30</v>
      </c>
      <c r="F1502">
        <v>1</v>
      </c>
      <c r="G1502" s="2">
        <v>6.08</v>
      </c>
      <c r="H1502" s="2">
        <v>6.08</v>
      </c>
      <c r="I1502" t="s">
        <v>3640</v>
      </c>
      <c r="J1502" t="s">
        <v>3656</v>
      </c>
      <c r="K1502" t="s">
        <v>3634</v>
      </c>
      <c r="L1502">
        <v>6.06</v>
      </c>
      <c r="M1502" t="s">
        <v>3622</v>
      </c>
      <c r="N1502" t="s">
        <v>3626</v>
      </c>
      <c r="O1502" t="s">
        <v>3646</v>
      </c>
      <c r="P1502">
        <v>4</v>
      </c>
      <c r="Q1502">
        <v>5</v>
      </c>
      <c r="R1502" s="2">
        <v>0</v>
      </c>
    </row>
    <row r="1503" spans="1:18">
      <c r="A1503">
        <v>6429</v>
      </c>
      <c r="B1503" t="s">
        <v>3627</v>
      </c>
      <c r="C1503" s="1">
        <v>44223</v>
      </c>
      <c r="D1503">
        <v>32946038</v>
      </c>
      <c r="E1503">
        <v>74</v>
      </c>
      <c r="F1503">
        <v>2</v>
      </c>
      <c r="G1503" s="2">
        <v>33.51</v>
      </c>
      <c r="H1503" s="2">
        <v>67.02</v>
      </c>
      <c r="I1503" t="s">
        <v>3640</v>
      </c>
      <c r="J1503" t="s">
        <v>3650</v>
      </c>
      <c r="K1503" t="s">
        <v>3621</v>
      </c>
      <c r="L1503">
        <v>3.71</v>
      </c>
      <c r="M1503" t="s">
        <v>3622</v>
      </c>
      <c r="N1503" t="s">
        <v>3626</v>
      </c>
      <c r="O1503" t="s">
        <v>3624</v>
      </c>
      <c r="P1503">
        <v>5</v>
      </c>
      <c r="Q1503">
        <v>4</v>
      </c>
      <c r="R1503" s="2">
        <v>0</v>
      </c>
    </row>
    <row r="1504" spans="1:18">
      <c r="A1504">
        <v>9172</v>
      </c>
      <c r="B1504" t="s">
        <v>3627</v>
      </c>
      <c r="C1504" s="1">
        <v>44223</v>
      </c>
      <c r="D1504">
        <v>97211888</v>
      </c>
      <c r="E1504">
        <v>58</v>
      </c>
      <c r="F1504">
        <v>2</v>
      </c>
      <c r="G1504" s="2">
        <v>74.55</v>
      </c>
      <c r="H1504" s="2">
        <v>149.1</v>
      </c>
      <c r="I1504" t="s">
        <v>3619</v>
      </c>
      <c r="J1504" t="s">
        <v>3630</v>
      </c>
      <c r="K1504" t="s">
        <v>3634</v>
      </c>
      <c r="L1504">
        <v>2.96</v>
      </c>
      <c r="M1504" t="s">
        <v>3622</v>
      </c>
      <c r="N1504" t="s">
        <v>3626</v>
      </c>
      <c r="O1504" t="s">
        <v>3624</v>
      </c>
      <c r="P1504">
        <v>4</v>
      </c>
      <c r="Q1504">
        <v>4</v>
      </c>
      <c r="R1504" s="2">
        <v>149.1</v>
      </c>
    </row>
    <row r="1505" spans="1:18">
      <c r="A1505">
        <v>9310</v>
      </c>
      <c r="B1505" t="s">
        <v>3627</v>
      </c>
      <c r="C1505" s="1">
        <v>44224</v>
      </c>
      <c r="D1505">
        <v>52412688</v>
      </c>
      <c r="E1505">
        <v>1</v>
      </c>
      <c r="F1505">
        <v>3</v>
      </c>
      <c r="G1505" s="2">
        <v>81.91</v>
      </c>
      <c r="H1505" s="2">
        <v>245.73</v>
      </c>
      <c r="I1505" t="s">
        <v>3645</v>
      </c>
      <c r="J1505" t="s">
        <v>3662</v>
      </c>
      <c r="K1505" t="s">
        <v>3621</v>
      </c>
      <c r="L1505">
        <v>0.11</v>
      </c>
      <c r="M1505" t="s">
        <v>3622</v>
      </c>
      <c r="N1505" t="s">
        <v>3623</v>
      </c>
      <c r="O1505" t="s">
        <v>3624</v>
      </c>
      <c r="P1505">
        <v>4</v>
      </c>
      <c r="Q1505">
        <v>5</v>
      </c>
      <c r="R1505" s="2">
        <v>0</v>
      </c>
    </row>
    <row r="1506" spans="1:18">
      <c r="A1506">
        <v>9903</v>
      </c>
      <c r="B1506" t="s">
        <v>3627</v>
      </c>
      <c r="C1506" s="1">
        <v>44224</v>
      </c>
      <c r="D1506">
        <v>53422120</v>
      </c>
      <c r="E1506">
        <v>86</v>
      </c>
      <c r="F1506">
        <v>1</v>
      </c>
      <c r="G1506" s="2">
        <v>93.47</v>
      </c>
      <c r="H1506" s="2">
        <v>93.47</v>
      </c>
      <c r="I1506" t="s">
        <v>3625</v>
      </c>
      <c r="J1506" t="s">
        <v>3636</v>
      </c>
      <c r="K1506" t="s">
        <v>3634</v>
      </c>
      <c r="L1506">
        <v>4.62</v>
      </c>
      <c r="M1506" t="s">
        <v>3622</v>
      </c>
      <c r="N1506" t="s">
        <v>3626</v>
      </c>
      <c r="O1506" t="s">
        <v>3646</v>
      </c>
      <c r="P1506">
        <v>4</v>
      </c>
      <c r="Q1506">
        <v>5</v>
      </c>
      <c r="R1506" s="2">
        <v>0</v>
      </c>
    </row>
    <row r="1507" spans="1:18">
      <c r="A1507">
        <v>3667</v>
      </c>
      <c r="B1507" t="s">
        <v>3627</v>
      </c>
      <c r="C1507" s="1">
        <v>44225</v>
      </c>
      <c r="D1507">
        <v>17973441</v>
      </c>
      <c r="E1507">
        <v>61</v>
      </c>
      <c r="F1507">
        <v>1</v>
      </c>
      <c r="G1507" s="2">
        <v>70.34</v>
      </c>
      <c r="H1507" s="2">
        <v>70.34</v>
      </c>
      <c r="I1507" t="s">
        <v>3645</v>
      </c>
      <c r="J1507" t="s">
        <v>3652</v>
      </c>
      <c r="K1507" t="s">
        <v>3634</v>
      </c>
      <c r="L1507">
        <v>3.21</v>
      </c>
      <c r="M1507" t="s">
        <v>3622</v>
      </c>
      <c r="N1507" t="s">
        <v>3626</v>
      </c>
      <c r="O1507" t="s">
        <v>3646</v>
      </c>
      <c r="P1507">
        <v>3</v>
      </c>
      <c r="Q1507">
        <v>5</v>
      </c>
      <c r="R1507" s="2">
        <v>0</v>
      </c>
    </row>
    <row r="1508" spans="1:18">
      <c r="A1508">
        <v>4473</v>
      </c>
      <c r="B1508" t="s">
        <v>3627</v>
      </c>
      <c r="C1508" s="1">
        <v>44225</v>
      </c>
      <c r="D1508">
        <v>14717420</v>
      </c>
      <c r="E1508">
        <v>66</v>
      </c>
      <c r="F1508">
        <v>1</v>
      </c>
      <c r="G1508" s="2">
        <v>56.01</v>
      </c>
      <c r="H1508" s="2">
        <v>56.01</v>
      </c>
      <c r="I1508" t="s">
        <v>3619</v>
      </c>
      <c r="J1508" t="s">
        <v>3648</v>
      </c>
      <c r="K1508" t="s">
        <v>3634</v>
      </c>
      <c r="L1508">
        <v>7.31</v>
      </c>
      <c r="M1508" t="s">
        <v>3622</v>
      </c>
      <c r="N1508" t="s">
        <v>3623</v>
      </c>
      <c r="O1508" t="s">
        <v>3642</v>
      </c>
      <c r="P1508">
        <v>4</v>
      </c>
      <c r="Q1508">
        <v>5</v>
      </c>
      <c r="R1508" s="2">
        <v>56.01</v>
      </c>
    </row>
    <row r="1509" spans="1:18">
      <c r="A1509">
        <v>2369</v>
      </c>
      <c r="B1509" t="s">
        <v>3627</v>
      </c>
      <c r="C1509" s="1">
        <v>44226</v>
      </c>
      <c r="D1509">
        <v>89583747</v>
      </c>
      <c r="E1509">
        <v>91</v>
      </c>
      <c r="F1509">
        <v>2</v>
      </c>
      <c r="G1509" s="2">
        <v>67.48</v>
      </c>
      <c r="H1509" s="2">
        <v>134.96</v>
      </c>
      <c r="I1509" t="s">
        <v>3619</v>
      </c>
      <c r="J1509" t="s">
        <v>3633</v>
      </c>
      <c r="K1509" t="s">
        <v>3621</v>
      </c>
      <c r="L1509">
        <v>2.81</v>
      </c>
      <c r="M1509" t="s">
        <v>3622</v>
      </c>
      <c r="N1509" t="s">
        <v>3623</v>
      </c>
      <c r="O1509" t="s">
        <v>3624</v>
      </c>
      <c r="P1509">
        <v>4</v>
      </c>
      <c r="Q1509">
        <v>1</v>
      </c>
      <c r="R1509" s="2">
        <v>134.96</v>
      </c>
    </row>
    <row r="1510" spans="1:18">
      <c r="A1510">
        <v>8318</v>
      </c>
      <c r="B1510" t="s">
        <v>3627</v>
      </c>
      <c r="C1510" s="1">
        <v>44226</v>
      </c>
      <c r="D1510">
        <v>24161399</v>
      </c>
      <c r="E1510">
        <v>58</v>
      </c>
      <c r="F1510">
        <v>1</v>
      </c>
      <c r="G1510" s="2">
        <v>74.55</v>
      </c>
      <c r="H1510" s="2">
        <v>74.55</v>
      </c>
      <c r="I1510" t="s">
        <v>3619</v>
      </c>
      <c r="J1510" t="s">
        <v>3666</v>
      </c>
      <c r="K1510" t="s">
        <v>3629</v>
      </c>
      <c r="L1510">
        <v>7.5</v>
      </c>
      <c r="M1510" t="s">
        <v>3631</v>
      </c>
      <c r="N1510" t="s">
        <v>3632</v>
      </c>
      <c r="O1510" t="s">
        <v>3647</v>
      </c>
      <c r="P1510">
        <v>5</v>
      </c>
      <c r="Q1510">
        <v>4</v>
      </c>
      <c r="R1510" s="2">
        <v>74.55</v>
      </c>
    </row>
    <row r="1511" spans="1:18">
      <c r="A1511">
        <v>1218</v>
      </c>
      <c r="B1511" t="s">
        <v>3627</v>
      </c>
      <c r="C1511" s="1">
        <v>44227</v>
      </c>
      <c r="D1511">
        <v>65548244</v>
      </c>
      <c r="E1511">
        <v>65</v>
      </c>
      <c r="F1511">
        <v>2</v>
      </c>
      <c r="G1511" s="2">
        <v>38.950000000000003</v>
      </c>
      <c r="H1511" s="2">
        <v>77.900000000000006</v>
      </c>
      <c r="I1511" t="s">
        <v>3619</v>
      </c>
      <c r="J1511" t="s">
        <v>3649</v>
      </c>
      <c r="K1511" t="s">
        <v>3621</v>
      </c>
      <c r="L1511">
        <v>1.49</v>
      </c>
      <c r="M1511" t="s">
        <v>3631</v>
      </c>
      <c r="N1511" t="s">
        <v>3632</v>
      </c>
      <c r="O1511" t="s">
        <v>3647</v>
      </c>
      <c r="P1511">
        <v>5</v>
      </c>
      <c r="Q1511">
        <v>5</v>
      </c>
      <c r="R1511" s="2">
        <v>77.900000000000006</v>
      </c>
    </row>
    <row r="1512" spans="1:18">
      <c r="A1512">
        <v>1206</v>
      </c>
      <c r="B1512" t="s">
        <v>3627</v>
      </c>
      <c r="C1512" s="1">
        <v>44227</v>
      </c>
      <c r="D1512">
        <v>26436713</v>
      </c>
      <c r="E1512">
        <v>61</v>
      </c>
      <c r="F1512">
        <v>1</v>
      </c>
      <c r="G1512" s="2">
        <v>70.34</v>
      </c>
      <c r="H1512" s="2">
        <v>70.34</v>
      </c>
      <c r="I1512" t="s">
        <v>3619</v>
      </c>
      <c r="J1512" t="s">
        <v>3620</v>
      </c>
      <c r="K1512" t="s">
        <v>3634</v>
      </c>
      <c r="L1512">
        <v>2.0299999999999998</v>
      </c>
      <c r="M1512" t="s">
        <v>3622</v>
      </c>
      <c r="N1512" t="s">
        <v>3626</v>
      </c>
      <c r="O1512" t="s">
        <v>3624</v>
      </c>
      <c r="P1512">
        <v>5</v>
      </c>
      <c r="Q1512">
        <v>5</v>
      </c>
      <c r="R1512" s="2">
        <v>70.34</v>
      </c>
    </row>
    <row r="1513" spans="1:18">
      <c r="A1513">
        <v>8716</v>
      </c>
      <c r="B1513" t="s">
        <v>3627</v>
      </c>
      <c r="C1513" s="1">
        <v>44228</v>
      </c>
      <c r="D1513">
        <v>37532968</v>
      </c>
      <c r="E1513">
        <v>36</v>
      </c>
      <c r="F1513">
        <v>3</v>
      </c>
      <c r="G1513" s="2">
        <v>48.16</v>
      </c>
      <c r="H1513" s="2">
        <v>144.47999999999999</v>
      </c>
      <c r="I1513" t="s">
        <v>3619</v>
      </c>
      <c r="J1513" t="s">
        <v>3655</v>
      </c>
      <c r="K1513" t="s">
        <v>3634</v>
      </c>
      <c r="L1513">
        <v>2.38</v>
      </c>
      <c r="M1513" t="s">
        <v>3622</v>
      </c>
      <c r="N1513" t="s">
        <v>3623</v>
      </c>
      <c r="O1513" t="s">
        <v>3642</v>
      </c>
      <c r="P1513">
        <v>5</v>
      </c>
      <c r="Q1513">
        <v>5</v>
      </c>
      <c r="R1513" s="2">
        <v>144.47999999999999</v>
      </c>
    </row>
    <row r="1514" spans="1:18">
      <c r="A1514">
        <v>1541</v>
      </c>
      <c r="B1514" t="s">
        <v>3618</v>
      </c>
      <c r="C1514" s="1">
        <v>44229</v>
      </c>
      <c r="D1514">
        <v>44030981</v>
      </c>
      <c r="E1514">
        <v>68</v>
      </c>
      <c r="F1514">
        <v>3</v>
      </c>
      <c r="G1514" s="2">
        <v>32.68</v>
      </c>
      <c r="H1514" s="2">
        <v>98.04</v>
      </c>
      <c r="I1514" t="s">
        <v>3625</v>
      </c>
      <c r="J1514" t="s">
        <v>3636</v>
      </c>
      <c r="K1514" t="s">
        <v>3634</v>
      </c>
      <c r="L1514">
        <v>3.38</v>
      </c>
      <c r="M1514" t="s">
        <v>3622</v>
      </c>
      <c r="N1514" t="s">
        <v>3623</v>
      </c>
      <c r="O1514" t="s">
        <v>3624</v>
      </c>
      <c r="P1514">
        <v>5</v>
      </c>
      <c r="Q1514">
        <v>5</v>
      </c>
      <c r="R1514" s="2">
        <v>0</v>
      </c>
    </row>
    <row r="1515" spans="1:18">
      <c r="A1515">
        <v>1726</v>
      </c>
      <c r="B1515" t="s">
        <v>3618</v>
      </c>
      <c r="C1515" s="1">
        <v>44229</v>
      </c>
      <c r="D1515">
        <v>60815733</v>
      </c>
      <c r="E1515">
        <v>28</v>
      </c>
      <c r="F1515">
        <v>3</v>
      </c>
      <c r="G1515" s="2">
        <v>5.32</v>
      </c>
      <c r="H1515" s="2">
        <v>15.96</v>
      </c>
      <c r="I1515" t="s">
        <v>3619</v>
      </c>
      <c r="J1515" t="s">
        <v>3655</v>
      </c>
      <c r="K1515" t="s">
        <v>3634</v>
      </c>
      <c r="L1515">
        <v>2.63</v>
      </c>
      <c r="M1515" t="s">
        <v>3631</v>
      </c>
      <c r="N1515" t="s">
        <v>3632</v>
      </c>
      <c r="O1515" t="s">
        <v>3647</v>
      </c>
      <c r="P1515">
        <v>5</v>
      </c>
      <c r="Q1515">
        <v>3</v>
      </c>
      <c r="R1515" s="2">
        <v>15.96</v>
      </c>
    </row>
    <row r="1516" spans="1:18">
      <c r="A1516">
        <v>4641</v>
      </c>
      <c r="B1516" t="s">
        <v>3627</v>
      </c>
      <c r="C1516" s="1">
        <v>44230</v>
      </c>
      <c r="D1516">
        <v>73482929</v>
      </c>
      <c r="E1516">
        <v>74</v>
      </c>
      <c r="F1516">
        <v>1</v>
      </c>
      <c r="G1516" s="2">
        <v>33.51</v>
      </c>
      <c r="H1516" s="2">
        <v>33.51</v>
      </c>
      <c r="I1516" t="s">
        <v>3640</v>
      </c>
      <c r="J1516" t="s">
        <v>3653</v>
      </c>
      <c r="K1516" t="s">
        <v>3634</v>
      </c>
      <c r="L1516">
        <v>7.7</v>
      </c>
      <c r="M1516" t="s">
        <v>3622</v>
      </c>
      <c r="N1516" t="s">
        <v>3623</v>
      </c>
      <c r="O1516" t="s">
        <v>3624</v>
      </c>
      <c r="P1516">
        <v>5</v>
      </c>
      <c r="Q1516">
        <v>5</v>
      </c>
      <c r="R1516" s="2">
        <v>0</v>
      </c>
    </row>
    <row r="1517" spans="1:18">
      <c r="A1517">
        <v>8849</v>
      </c>
      <c r="B1517" t="s">
        <v>3627</v>
      </c>
      <c r="C1517" s="1">
        <v>44231</v>
      </c>
      <c r="D1517">
        <v>94380227</v>
      </c>
      <c r="E1517">
        <v>17</v>
      </c>
      <c r="F1517">
        <v>2</v>
      </c>
      <c r="G1517" s="2">
        <v>18.86</v>
      </c>
      <c r="H1517" s="2">
        <v>37.72</v>
      </c>
      <c r="I1517" t="s">
        <v>3619</v>
      </c>
      <c r="J1517" t="s">
        <v>3628</v>
      </c>
      <c r="K1517" t="s">
        <v>3621</v>
      </c>
      <c r="L1517">
        <v>6.41</v>
      </c>
      <c r="M1517" t="s">
        <v>3622</v>
      </c>
      <c r="N1517" t="s">
        <v>3626</v>
      </c>
      <c r="O1517" t="s">
        <v>3624</v>
      </c>
      <c r="P1517">
        <v>5</v>
      </c>
      <c r="Q1517">
        <v>5</v>
      </c>
      <c r="R1517" s="2">
        <v>37.72</v>
      </c>
    </row>
    <row r="1518" spans="1:18">
      <c r="A1518">
        <v>7660</v>
      </c>
      <c r="B1518" t="s">
        <v>3627</v>
      </c>
      <c r="C1518" s="1">
        <v>44231</v>
      </c>
      <c r="D1518">
        <v>56254030</v>
      </c>
      <c r="E1518">
        <v>96</v>
      </c>
      <c r="F1518">
        <v>2</v>
      </c>
      <c r="G1518" s="2">
        <v>36.96</v>
      </c>
      <c r="H1518" s="2">
        <v>73.92</v>
      </c>
      <c r="I1518" t="s">
        <v>3619</v>
      </c>
      <c r="J1518" t="s">
        <v>3650</v>
      </c>
      <c r="K1518" t="s">
        <v>3634</v>
      </c>
      <c r="L1518">
        <v>1.64</v>
      </c>
      <c r="M1518" t="s">
        <v>3622</v>
      </c>
      <c r="N1518" t="s">
        <v>3626</v>
      </c>
      <c r="O1518" t="s">
        <v>3624</v>
      </c>
      <c r="P1518">
        <v>4</v>
      </c>
      <c r="Q1518">
        <v>4</v>
      </c>
      <c r="R1518" s="2">
        <v>73.92</v>
      </c>
    </row>
    <row r="1519" spans="1:18">
      <c r="A1519">
        <v>2588</v>
      </c>
      <c r="B1519" t="s">
        <v>3627</v>
      </c>
      <c r="C1519" s="1">
        <v>44232</v>
      </c>
      <c r="D1519">
        <v>52715756</v>
      </c>
      <c r="E1519">
        <v>50</v>
      </c>
      <c r="F1519">
        <v>3</v>
      </c>
      <c r="G1519" s="2">
        <v>50.71</v>
      </c>
      <c r="H1519" s="2">
        <v>152.13</v>
      </c>
      <c r="I1519" t="s">
        <v>3625</v>
      </c>
      <c r="J1519" t="s">
        <v>3663</v>
      </c>
      <c r="K1519" t="s">
        <v>3634</v>
      </c>
      <c r="L1519">
        <v>3.83</v>
      </c>
      <c r="M1519" t="s">
        <v>3622</v>
      </c>
      <c r="N1519" t="s">
        <v>3626</v>
      </c>
      <c r="O1519" t="s">
        <v>3624</v>
      </c>
      <c r="P1519">
        <v>5</v>
      </c>
      <c r="Q1519">
        <v>4</v>
      </c>
      <c r="R1519" s="2">
        <v>0</v>
      </c>
    </row>
    <row r="1520" spans="1:18">
      <c r="A1520">
        <v>5726</v>
      </c>
      <c r="B1520" t="s">
        <v>3618</v>
      </c>
      <c r="C1520" s="1">
        <v>44232</v>
      </c>
      <c r="D1520">
        <v>28390100</v>
      </c>
      <c r="E1520">
        <v>70</v>
      </c>
      <c r="F1520">
        <v>1</v>
      </c>
      <c r="G1520" s="2">
        <v>63.88</v>
      </c>
      <c r="H1520" s="2">
        <v>63.88</v>
      </c>
      <c r="I1520" t="s">
        <v>3625</v>
      </c>
      <c r="J1520" t="s">
        <v>3652</v>
      </c>
      <c r="K1520" t="s">
        <v>3634</v>
      </c>
      <c r="L1520">
        <v>1.24</v>
      </c>
      <c r="M1520" t="s">
        <v>3622</v>
      </c>
      <c r="N1520" t="s">
        <v>3623</v>
      </c>
      <c r="O1520" t="s">
        <v>3624</v>
      </c>
      <c r="P1520">
        <v>1</v>
      </c>
      <c r="Q1520">
        <v>4</v>
      </c>
      <c r="R1520" s="2">
        <v>0</v>
      </c>
    </row>
    <row r="1521" spans="1:18">
      <c r="A1521">
        <v>6824</v>
      </c>
      <c r="B1521" t="s">
        <v>3618</v>
      </c>
      <c r="C1521" s="1">
        <v>44233</v>
      </c>
      <c r="D1521">
        <v>78263653</v>
      </c>
      <c r="E1521">
        <v>98</v>
      </c>
      <c r="F1521">
        <v>1</v>
      </c>
      <c r="G1521" s="2">
        <v>85.04</v>
      </c>
      <c r="H1521" s="2">
        <v>85.04</v>
      </c>
      <c r="I1521" t="s">
        <v>3619</v>
      </c>
      <c r="J1521" t="s">
        <v>3648</v>
      </c>
      <c r="K1521" t="s">
        <v>3621</v>
      </c>
      <c r="L1521">
        <v>7.29</v>
      </c>
      <c r="M1521" t="s">
        <v>3622</v>
      </c>
      <c r="N1521" t="s">
        <v>3623</v>
      </c>
      <c r="O1521" t="s">
        <v>3624</v>
      </c>
      <c r="P1521">
        <v>5</v>
      </c>
      <c r="Q1521">
        <v>4</v>
      </c>
      <c r="R1521" s="2">
        <v>85.04</v>
      </c>
    </row>
    <row r="1522" spans="1:18">
      <c r="A1522">
        <v>7347</v>
      </c>
      <c r="B1522" t="s">
        <v>3618</v>
      </c>
      <c r="C1522" s="1">
        <v>44234</v>
      </c>
      <c r="D1522">
        <v>77086494</v>
      </c>
      <c r="E1522">
        <v>33</v>
      </c>
      <c r="F1522">
        <v>2</v>
      </c>
      <c r="G1522" s="2">
        <v>28.56</v>
      </c>
      <c r="H1522" s="2">
        <v>57.12</v>
      </c>
      <c r="I1522" t="s">
        <v>3640</v>
      </c>
      <c r="J1522" t="s">
        <v>3643</v>
      </c>
      <c r="K1522" t="s">
        <v>3634</v>
      </c>
      <c r="L1522">
        <v>7.88</v>
      </c>
      <c r="M1522" t="s">
        <v>3622</v>
      </c>
      <c r="N1522" t="s">
        <v>3623</v>
      </c>
      <c r="O1522" t="s">
        <v>3624</v>
      </c>
      <c r="P1522">
        <v>4</v>
      </c>
      <c r="Q1522">
        <v>5</v>
      </c>
      <c r="R1522" s="2">
        <v>0</v>
      </c>
    </row>
    <row r="1523" spans="1:18">
      <c r="A1523">
        <v>7491</v>
      </c>
      <c r="B1523" t="s">
        <v>3627</v>
      </c>
      <c r="C1523" s="1">
        <v>44234</v>
      </c>
      <c r="D1523">
        <v>52904675</v>
      </c>
      <c r="E1523">
        <v>27</v>
      </c>
      <c r="F1523">
        <v>2</v>
      </c>
      <c r="G1523" s="2">
        <v>72.930000000000007</v>
      </c>
      <c r="H1523" s="2">
        <v>145.86000000000001</v>
      </c>
      <c r="I1523" t="s">
        <v>3645</v>
      </c>
      <c r="J1523" t="s">
        <v>3656</v>
      </c>
      <c r="K1523" t="s">
        <v>3629</v>
      </c>
      <c r="L1523">
        <v>0.36</v>
      </c>
      <c r="M1523" t="s">
        <v>3631</v>
      </c>
      <c r="N1523" t="s">
        <v>3638</v>
      </c>
      <c r="O1523" t="s">
        <v>3647</v>
      </c>
      <c r="P1523">
        <v>5</v>
      </c>
      <c r="Q1523">
        <v>5</v>
      </c>
      <c r="R1523" s="2">
        <v>0</v>
      </c>
    </row>
    <row r="1524" spans="1:18">
      <c r="A1524">
        <v>9791</v>
      </c>
      <c r="B1524" t="s">
        <v>3627</v>
      </c>
      <c r="C1524" s="1">
        <v>44235</v>
      </c>
      <c r="D1524">
        <v>62915588</v>
      </c>
      <c r="E1524">
        <v>76</v>
      </c>
      <c r="F1524">
        <v>2</v>
      </c>
      <c r="G1524" s="2">
        <v>76.67</v>
      </c>
      <c r="H1524" s="2">
        <v>153.34</v>
      </c>
      <c r="I1524" t="s">
        <v>3625</v>
      </c>
      <c r="J1524" t="s">
        <v>3620</v>
      </c>
      <c r="K1524" t="s">
        <v>3634</v>
      </c>
      <c r="L1524">
        <v>9.51</v>
      </c>
      <c r="M1524" t="s">
        <v>3631</v>
      </c>
      <c r="N1524" t="s">
        <v>3632</v>
      </c>
      <c r="O1524" t="s">
        <v>3624</v>
      </c>
      <c r="P1524">
        <v>4</v>
      </c>
      <c r="Q1524">
        <v>5</v>
      </c>
      <c r="R1524" s="2">
        <v>0</v>
      </c>
    </row>
    <row r="1525" spans="1:18">
      <c r="A1525">
        <v>6879</v>
      </c>
      <c r="B1525" t="s">
        <v>3618</v>
      </c>
      <c r="C1525" s="1">
        <v>44236</v>
      </c>
      <c r="D1525">
        <v>79199934</v>
      </c>
      <c r="E1525">
        <v>100</v>
      </c>
      <c r="F1525">
        <v>1</v>
      </c>
      <c r="G1525" s="2">
        <v>98.59</v>
      </c>
      <c r="H1525" s="2">
        <v>98.59</v>
      </c>
      <c r="I1525" t="s">
        <v>3625</v>
      </c>
      <c r="J1525" t="s">
        <v>3637</v>
      </c>
      <c r="K1525" t="s">
        <v>3621</v>
      </c>
      <c r="L1525">
        <v>6.44</v>
      </c>
      <c r="M1525" t="s">
        <v>3622</v>
      </c>
      <c r="N1525" t="s">
        <v>3623</v>
      </c>
      <c r="O1525" t="s">
        <v>3624</v>
      </c>
      <c r="P1525">
        <v>4</v>
      </c>
      <c r="Q1525">
        <v>4</v>
      </c>
      <c r="R1525" s="2">
        <v>0</v>
      </c>
    </row>
    <row r="1526" spans="1:18">
      <c r="A1526">
        <v>6682</v>
      </c>
      <c r="B1526" t="s">
        <v>3618</v>
      </c>
      <c r="C1526" s="1">
        <v>44236</v>
      </c>
      <c r="D1526">
        <v>52795812</v>
      </c>
      <c r="E1526">
        <v>17</v>
      </c>
      <c r="F1526">
        <v>3</v>
      </c>
      <c r="G1526" s="2">
        <v>18.86</v>
      </c>
      <c r="H1526" s="2">
        <v>56.58</v>
      </c>
      <c r="I1526" t="s">
        <v>3619</v>
      </c>
      <c r="J1526" t="s">
        <v>3620</v>
      </c>
      <c r="K1526" t="s">
        <v>3621</v>
      </c>
      <c r="L1526">
        <v>9.52</v>
      </c>
      <c r="M1526" t="s">
        <v>3631</v>
      </c>
      <c r="N1526" t="s">
        <v>3632</v>
      </c>
      <c r="O1526" t="s">
        <v>3624</v>
      </c>
      <c r="P1526">
        <v>3</v>
      </c>
      <c r="Q1526">
        <v>5</v>
      </c>
      <c r="R1526" s="2">
        <v>56.58</v>
      </c>
    </row>
    <row r="1527" spans="1:18">
      <c r="A1527">
        <v>3946</v>
      </c>
      <c r="B1527" t="s">
        <v>3618</v>
      </c>
      <c r="C1527" s="1">
        <v>44237</v>
      </c>
      <c r="D1527">
        <v>61717583</v>
      </c>
      <c r="E1527">
        <v>95</v>
      </c>
      <c r="F1527">
        <v>3</v>
      </c>
      <c r="G1527" s="2">
        <v>50.48</v>
      </c>
      <c r="H1527" s="2">
        <v>151.44</v>
      </c>
      <c r="I1527" t="s">
        <v>3619</v>
      </c>
      <c r="J1527" t="s">
        <v>3651</v>
      </c>
      <c r="K1527" t="s">
        <v>3634</v>
      </c>
      <c r="L1527">
        <v>1.78</v>
      </c>
      <c r="M1527" t="s">
        <v>3622</v>
      </c>
      <c r="N1527" t="s">
        <v>3623</v>
      </c>
      <c r="O1527" t="s">
        <v>3624</v>
      </c>
      <c r="P1527">
        <v>5</v>
      </c>
      <c r="Q1527">
        <v>4</v>
      </c>
      <c r="R1527" s="2">
        <v>151.44</v>
      </c>
    </row>
    <row r="1528" spans="1:18">
      <c r="A1528">
        <v>2585</v>
      </c>
      <c r="B1528" t="s">
        <v>3627</v>
      </c>
      <c r="C1528" s="1">
        <v>44237</v>
      </c>
      <c r="D1528">
        <v>32697623</v>
      </c>
      <c r="E1528">
        <v>10</v>
      </c>
      <c r="F1528">
        <v>3</v>
      </c>
      <c r="G1528" s="2">
        <v>19.34</v>
      </c>
      <c r="H1528" s="2">
        <v>58.02</v>
      </c>
      <c r="I1528" t="s">
        <v>3619</v>
      </c>
      <c r="J1528" t="s">
        <v>3620</v>
      </c>
      <c r="K1528" t="s">
        <v>3621</v>
      </c>
      <c r="L1528">
        <v>1.66</v>
      </c>
      <c r="M1528" t="s">
        <v>3622</v>
      </c>
      <c r="N1528" t="s">
        <v>3623</v>
      </c>
      <c r="O1528" t="s">
        <v>3624</v>
      </c>
      <c r="P1528">
        <v>4</v>
      </c>
      <c r="Q1528">
        <v>4</v>
      </c>
      <c r="R1528" s="2">
        <v>58.02</v>
      </c>
    </row>
    <row r="1529" spans="1:18">
      <c r="A1529">
        <v>2428</v>
      </c>
      <c r="B1529" t="s">
        <v>3627</v>
      </c>
      <c r="C1529" s="1">
        <v>44237</v>
      </c>
      <c r="D1529">
        <v>99277270</v>
      </c>
      <c r="E1529">
        <v>91</v>
      </c>
      <c r="F1529">
        <v>3</v>
      </c>
      <c r="G1529" s="2">
        <v>67.48</v>
      </c>
      <c r="H1529" s="2">
        <v>202.44</v>
      </c>
      <c r="I1529" t="s">
        <v>3619</v>
      </c>
      <c r="J1529" t="s">
        <v>3658</v>
      </c>
      <c r="K1529" t="s">
        <v>3629</v>
      </c>
      <c r="L1529">
        <v>5.36</v>
      </c>
      <c r="M1529" t="s">
        <v>3622</v>
      </c>
      <c r="N1529" t="s">
        <v>3626</v>
      </c>
      <c r="O1529" t="s">
        <v>3624</v>
      </c>
      <c r="P1529">
        <v>5</v>
      </c>
      <c r="Q1529">
        <v>4</v>
      </c>
      <c r="R1529" s="2">
        <v>202.44</v>
      </c>
    </row>
    <row r="1530" spans="1:18">
      <c r="A1530">
        <v>9404</v>
      </c>
      <c r="B1530" t="s">
        <v>3627</v>
      </c>
      <c r="C1530" s="1">
        <v>44238</v>
      </c>
      <c r="D1530">
        <v>99921744</v>
      </c>
      <c r="E1530">
        <v>94</v>
      </c>
      <c r="F1530">
        <v>3</v>
      </c>
      <c r="G1530" s="2">
        <v>17.63</v>
      </c>
      <c r="H1530" s="2">
        <v>52.89</v>
      </c>
      <c r="I1530" t="s">
        <v>3619</v>
      </c>
      <c r="J1530" t="s">
        <v>3648</v>
      </c>
      <c r="K1530" t="s">
        <v>3621</v>
      </c>
      <c r="L1530">
        <v>3.12</v>
      </c>
      <c r="M1530" t="s">
        <v>3622</v>
      </c>
      <c r="N1530" t="s">
        <v>3626</v>
      </c>
      <c r="O1530" t="s">
        <v>3624</v>
      </c>
      <c r="P1530">
        <v>5</v>
      </c>
      <c r="Q1530">
        <v>5</v>
      </c>
      <c r="R1530" s="2">
        <v>52.89</v>
      </c>
    </row>
    <row r="1531" spans="1:18">
      <c r="A1531">
        <v>7653</v>
      </c>
      <c r="B1531" t="s">
        <v>3627</v>
      </c>
      <c r="C1531" s="1">
        <v>44239</v>
      </c>
      <c r="D1531">
        <v>57837717</v>
      </c>
      <c r="E1531">
        <v>48</v>
      </c>
      <c r="F1531">
        <v>1</v>
      </c>
      <c r="G1531" s="2">
        <v>31.26</v>
      </c>
      <c r="H1531" s="2">
        <v>31.26</v>
      </c>
      <c r="I1531" t="s">
        <v>3625</v>
      </c>
      <c r="J1531" t="s">
        <v>3656</v>
      </c>
      <c r="K1531" t="s">
        <v>3634</v>
      </c>
      <c r="L1531">
        <v>9.1999999999999993</v>
      </c>
      <c r="M1531" t="s">
        <v>3631</v>
      </c>
      <c r="N1531" t="s">
        <v>3632</v>
      </c>
      <c r="O1531" t="s">
        <v>3647</v>
      </c>
      <c r="P1531">
        <v>5</v>
      </c>
      <c r="Q1531">
        <v>3</v>
      </c>
      <c r="R1531" s="2">
        <v>0</v>
      </c>
    </row>
    <row r="1532" spans="1:18">
      <c r="A1532">
        <v>4310</v>
      </c>
      <c r="B1532" t="s">
        <v>3618</v>
      </c>
      <c r="C1532" s="1">
        <v>44240</v>
      </c>
      <c r="D1532">
        <v>74818986</v>
      </c>
      <c r="E1532">
        <v>99</v>
      </c>
      <c r="F1532">
        <v>3</v>
      </c>
      <c r="G1532" s="2">
        <v>36.83</v>
      </c>
      <c r="H1532" s="2">
        <v>110.49</v>
      </c>
      <c r="I1532" t="s">
        <v>3640</v>
      </c>
      <c r="J1532" t="s">
        <v>3620</v>
      </c>
      <c r="K1532" t="s">
        <v>3634</v>
      </c>
      <c r="L1532">
        <v>0.08</v>
      </c>
      <c r="M1532" t="s">
        <v>3622</v>
      </c>
      <c r="N1532" t="s">
        <v>3623</v>
      </c>
      <c r="O1532" t="s">
        <v>3624</v>
      </c>
      <c r="P1532">
        <v>5</v>
      </c>
      <c r="Q1532">
        <v>5</v>
      </c>
      <c r="R1532" s="2">
        <v>0</v>
      </c>
    </row>
    <row r="1533" spans="1:18">
      <c r="A1533">
        <v>2754</v>
      </c>
      <c r="B1533" t="s">
        <v>3618</v>
      </c>
      <c r="C1533" s="1">
        <v>44241</v>
      </c>
      <c r="D1533">
        <v>32304720</v>
      </c>
      <c r="E1533">
        <v>14</v>
      </c>
      <c r="F1533">
        <v>1</v>
      </c>
      <c r="G1533" s="2">
        <v>89.76</v>
      </c>
      <c r="H1533" s="2">
        <v>89.76</v>
      </c>
      <c r="I1533" t="s">
        <v>3625</v>
      </c>
      <c r="J1533" t="s">
        <v>3652</v>
      </c>
      <c r="K1533" t="s">
        <v>3621</v>
      </c>
      <c r="L1533">
        <v>8.49</v>
      </c>
      <c r="M1533" t="s">
        <v>3622</v>
      </c>
      <c r="N1533" t="s">
        <v>3626</v>
      </c>
      <c r="O1533" t="s">
        <v>3646</v>
      </c>
      <c r="P1533">
        <v>5</v>
      </c>
      <c r="Q1533">
        <v>3</v>
      </c>
      <c r="R1533" s="2">
        <v>0</v>
      </c>
    </row>
    <row r="1534" spans="1:18">
      <c r="A1534">
        <v>4603</v>
      </c>
      <c r="B1534" t="s">
        <v>3627</v>
      </c>
      <c r="C1534" s="1">
        <v>44241</v>
      </c>
      <c r="D1534">
        <v>13794335</v>
      </c>
      <c r="E1534">
        <v>19</v>
      </c>
      <c r="F1534">
        <v>1</v>
      </c>
      <c r="G1534" s="2">
        <v>13.2</v>
      </c>
      <c r="H1534" s="2">
        <v>13.2</v>
      </c>
      <c r="I1534" t="s">
        <v>3619</v>
      </c>
      <c r="J1534" t="s">
        <v>3663</v>
      </c>
      <c r="K1534" t="s">
        <v>3634</v>
      </c>
      <c r="L1534">
        <v>2.68</v>
      </c>
      <c r="M1534" t="s">
        <v>3631</v>
      </c>
      <c r="N1534" t="s">
        <v>3638</v>
      </c>
      <c r="O1534" t="s">
        <v>3647</v>
      </c>
      <c r="P1534">
        <v>5</v>
      </c>
      <c r="Q1534">
        <v>4</v>
      </c>
      <c r="R1534" s="2">
        <v>13.2</v>
      </c>
    </row>
    <row r="1535" spans="1:18">
      <c r="A1535">
        <v>9730</v>
      </c>
      <c r="B1535" t="s">
        <v>3627</v>
      </c>
      <c r="C1535" s="1">
        <v>44242</v>
      </c>
      <c r="D1535">
        <v>34641548</v>
      </c>
      <c r="E1535">
        <v>65</v>
      </c>
      <c r="F1535">
        <v>2</v>
      </c>
      <c r="G1535" s="2">
        <v>38.950000000000003</v>
      </c>
      <c r="H1535" s="2">
        <v>77.900000000000006</v>
      </c>
      <c r="I1535" t="s">
        <v>3640</v>
      </c>
      <c r="J1535" t="s">
        <v>3648</v>
      </c>
      <c r="K1535" t="s">
        <v>3634</v>
      </c>
      <c r="L1535">
        <v>6.88</v>
      </c>
      <c r="M1535" t="s">
        <v>3622</v>
      </c>
      <c r="N1535" t="s">
        <v>3623</v>
      </c>
      <c r="O1535" t="s">
        <v>3624</v>
      </c>
      <c r="P1535">
        <v>4</v>
      </c>
      <c r="Q1535">
        <v>4</v>
      </c>
      <c r="R1535" s="2">
        <v>0</v>
      </c>
    </row>
    <row r="1536" spans="1:18">
      <c r="A1536">
        <v>1224</v>
      </c>
      <c r="B1536" t="s">
        <v>3618</v>
      </c>
      <c r="C1536" s="1">
        <v>44242</v>
      </c>
      <c r="D1536">
        <v>49707126</v>
      </c>
      <c r="E1536">
        <v>7</v>
      </c>
      <c r="F1536">
        <v>3</v>
      </c>
      <c r="G1536" s="2">
        <v>59.68</v>
      </c>
      <c r="H1536" s="2">
        <v>179.04</v>
      </c>
      <c r="I1536" t="s">
        <v>3619</v>
      </c>
      <c r="J1536" t="s">
        <v>3654</v>
      </c>
      <c r="K1536" t="s">
        <v>3634</v>
      </c>
      <c r="L1536">
        <v>8.1300000000000008</v>
      </c>
      <c r="M1536" t="s">
        <v>3622</v>
      </c>
      <c r="N1536" t="s">
        <v>3623</v>
      </c>
      <c r="O1536" t="s">
        <v>3624</v>
      </c>
      <c r="P1536">
        <v>4</v>
      </c>
      <c r="Q1536">
        <v>3</v>
      </c>
      <c r="R1536" s="2">
        <v>179.04</v>
      </c>
    </row>
    <row r="1537" spans="1:18">
      <c r="A1537">
        <v>8150</v>
      </c>
      <c r="B1537" t="s">
        <v>3627</v>
      </c>
      <c r="C1537" s="1">
        <v>44242</v>
      </c>
      <c r="D1537">
        <v>61163937</v>
      </c>
      <c r="E1537">
        <v>59</v>
      </c>
      <c r="F1537">
        <v>3</v>
      </c>
      <c r="G1537" s="2">
        <v>79.569999999999993</v>
      </c>
      <c r="H1537" s="2">
        <v>238.71</v>
      </c>
      <c r="I1537" t="s">
        <v>3625</v>
      </c>
      <c r="J1537" t="s">
        <v>3650</v>
      </c>
      <c r="K1537" t="s">
        <v>3621</v>
      </c>
      <c r="L1537">
        <v>6.49</v>
      </c>
      <c r="M1537" t="s">
        <v>3622</v>
      </c>
      <c r="N1537" t="s">
        <v>3623</v>
      </c>
      <c r="O1537" t="s">
        <v>3624</v>
      </c>
      <c r="P1537">
        <v>3</v>
      </c>
      <c r="Q1537">
        <v>5</v>
      </c>
      <c r="R1537" s="2">
        <v>0</v>
      </c>
    </row>
    <row r="1538" spans="1:18">
      <c r="A1538">
        <v>7900</v>
      </c>
      <c r="B1538" t="s">
        <v>3627</v>
      </c>
      <c r="C1538" s="1">
        <v>44243</v>
      </c>
      <c r="D1538">
        <v>13777768</v>
      </c>
      <c r="E1538">
        <v>39</v>
      </c>
      <c r="F1538">
        <v>3</v>
      </c>
      <c r="G1538" s="2">
        <v>41.61</v>
      </c>
      <c r="H1538" s="2">
        <v>124.83</v>
      </c>
      <c r="I1538" t="s">
        <v>3625</v>
      </c>
      <c r="J1538" t="s">
        <v>3656</v>
      </c>
      <c r="K1538" t="s">
        <v>3634</v>
      </c>
      <c r="L1538">
        <v>2.0699999999999998</v>
      </c>
      <c r="M1538" t="s">
        <v>3622</v>
      </c>
      <c r="N1538" t="s">
        <v>3626</v>
      </c>
      <c r="O1538" t="s">
        <v>3624</v>
      </c>
      <c r="P1538">
        <v>4</v>
      </c>
      <c r="Q1538">
        <v>3</v>
      </c>
      <c r="R1538" s="2">
        <v>0</v>
      </c>
    </row>
    <row r="1539" spans="1:18">
      <c r="A1539">
        <v>6121</v>
      </c>
      <c r="B1539" t="s">
        <v>3618</v>
      </c>
      <c r="C1539" s="1">
        <v>44243</v>
      </c>
      <c r="D1539">
        <v>27817886</v>
      </c>
      <c r="E1539">
        <v>36</v>
      </c>
      <c r="F1539">
        <v>2</v>
      </c>
      <c r="G1539" s="2">
        <v>48.16</v>
      </c>
      <c r="H1539" s="2">
        <v>96.32</v>
      </c>
      <c r="I1539" t="s">
        <v>3619</v>
      </c>
      <c r="J1539" t="s">
        <v>3643</v>
      </c>
      <c r="K1539" t="s">
        <v>3634</v>
      </c>
      <c r="L1539">
        <v>6.26</v>
      </c>
      <c r="M1539" t="s">
        <v>3631</v>
      </c>
      <c r="N1539" t="s">
        <v>3632</v>
      </c>
      <c r="O1539" t="s">
        <v>3647</v>
      </c>
      <c r="P1539">
        <v>3</v>
      </c>
      <c r="Q1539">
        <v>4</v>
      </c>
      <c r="R1539" s="2">
        <v>96.32</v>
      </c>
    </row>
    <row r="1540" spans="1:18">
      <c r="A1540">
        <v>9625</v>
      </c>
      <c r="B1540" t="s">
        <v>3627</v>
      </c>
      <c r="C1540" s="1">
        <v>44243</v>
      </c>
      <c r="D1540">
        <v>76884262</v>
      </c>
      <c r="E1540">
        <v>30</v>
      </c>
      <c r="F1540">
        <v>1</v>
      </c>
      <c r="G1540" s="2">
        <v>6.08</v>
      </c>
      <c r="H1540" s="2">
        <v>6.08</v>
      </c>
      <c r="I1540" t="s">
        <v>3625</v>
      </c>
      <c r="J1540" t="s">
        <v>3654</v>
      </c>
      <c r="K1540" t="s">
        <v>3634</v>
      </c>
      <c r="L1540">
        <v>0.94</v>
      </c>
      <c r="M1540" t="s">
        <v>3622</v>
      </c>
      <c r="N1540" t="s">
        <v>3623</v>
      </c>
      <c r="O1540" t="s">
        <v>3624</v>
      </c>
      <c r="P1540">
        <v>4</v>
      </c>
      <c r="Q1540">
        <v>5</v>
      </c>
      <c r="R1540" s="2">
        <v>0</v>
      </c>
    </row>
    <row r="1541" spans="1:18">
      <c r="A1541">
        <v>4735</v>
      </c>
      <c r="B1541" t="s">
        <v>3627</v>
      </c>
      <c r="C1541" s="1">
        <v>44244</v>
      </c>
      <c r="D1541">
        <v>57458884</v>
      </c>
      <c r="E1541">
        <v>22</v>
      </c>
      <c r="F1541">
        <v>3</v>
      </c>
      <c r="G1541" s="2">
        <v>41.48</v>
      </c>
      <c r="H1541" s="2">
        <v>124.44</v>
      </c>
      <c r="I1541" t="s">
        <v>3619</v>
      </c>
      <c r="J1541" t="s">
        <v>3658</v>
      </c>
      <c r="K1541" t="s">
        <v>3634</v>
      </c>
      <c r="L1541">
        <v>8.6</v>
      </c>
      <c r="M1541" t="s">
        <v>3622</v>
      </c>
      <c r="N1541" t="s">
        <v>3623</v>
      </c>
      <c r="O1541" t="s">
        <v>3624</v>
      </c>
      <c r="P1541">
        <v>2</v>
      </c>
      <c r="Q1541">
        <v>4</v>
      </c>
      <c r="R1541" s="2">
        <v>124.44</v>
      </c>
    </row>
    <row r="1542" spans="1:18">
      <c r="A1542">
        <v>1322</v>
      </c>
      <c r="B1542" t="s">
        <v>3618</v>
      </c>
      <c r="C1542" s="1">
        <v>44244</v>
      </c>
      <c r="D1542">
        <v>18373380</v>
      </c>
      <c r="E1542">
        <v>25</v>
      </c>
      <c r="F1542">
        <v>1</v>
      </c>
      <c r="G1542" s="2">
        <v>11.29</v>
      </c>
      <c r="H1542" s="2">
        <v>11.29</v>
      </c>
      <c r="I1542" t="s">
        <v>3625</v>
      </c>
      <c r="J1542" t="s">
        <v>3637</v>
      </c>
      <c r="K1542" t="s">
        <v>3629</v>
      </c>
      <c r="L1542">
        <v>0.64</v>
      </c>
      <c r="M1542" t="s">
        <v>3631</v>
      </c>
      <c r="N1542" t="s">
        <v>3632</v>
      </c>
      <c r="O1542" t="s">
        <v>3624</v>
      </c>
      <c r="P1542">
        <v>2</v>
      </c>
      <c r="Q1542">
        <v>5</v>
      </c>
      <c r="R1542" s="2">
        <v>0</v>
      </c>
    </row>
    <row r="1543" spans="1:18">
      <c r="A1543">
        <v>5408</v>
      </c>
      <c r="B1543" t="s">
        <v>3618</v>
      </c>
      <c r="C1543" s="1">
        <v>44245</v>
      </c>
      <c r="D1543">
        <v>31564000</v>
      </c>
      <c r="E1543">
        <v>98</v>
      </c>
      <c r="F1543">
        <v>2</v>
      </c>
      <c r="G1543" s="2">
        <v>85.04</v>
      </c>
      <c r="H1543" s="2">
        <v>170.08</v>
      </c>
      <c r="I1543" t="s">
        <v>3619</v>
      </c>
      <c r="J1543" t="s">
        <v>3656</v>
      </c>
      <c r="K1543" t="s">
        <v>3621</v>
      </c>
      <c r="L1543">
        <v>1.28</v>
      </c>
      <c r="M1543" t="s">
        <v>3622</v>
      </c>
      <c r="N1543" t="s">
        <v>3626</v>
      </c>
      <c r="O1543" t="s">
        <v>3624</v>
      </c>
      <c r="P1543">
        <v>5</v>
      </c>
      <c r="Q1543">
        <v>5</v>
      </c>
      <c r="R1543" s="2">
        <v>170.08</v>
      </c>
    </row>
    <row r="1544" spans="1:18">
      <c r="A1544">
        <v>3631</v>
      </c>
      <c r="B1544" t="s">
        <v>3627</v>
      </c>
      <c r="C1544" s="1">
        <v>44245</v>
      </c>
      <c r="D1544">
        <v>67320525</v>
      </c>
      <c r="E1544">
        <v>65</v>
      </c>
      <c r="F1544">
        <v>2</v>
      </c>
      <c r="G1544" s="2">
        <v>38.950000000000003</v>
      </c>
      <c r="H1544" s="2">
        <v>77.900000000000006</v>
      </c>
      <c r="I1544" t="s">
        <v>3619</v>
      </c>
      <c r="J1544" t="s">
        <v>3643</v>
      </c>
      <c r="K1544" t="s">
        <v>3629</v>
      </c>
      <c r="L1544">
        <v>3.12</v>
      </c>
      <c r="M1544" t="s">
        <v>3622</v>
      </c>
      <c r="N1544" t="s">
        <v>3626</v>
      </c>
      <c r="O1544" t="s">
        <v>3624</v>
      </c>
      <c r="P1544">
        <v>3</v>
      </c>
      <c r="Q1544">
        <v>3</v>
      </c>
      <c r="R1544" s="2">
        <v>77.900000000000006</v>
      </c>
    </row>
    <row r="1545" spans="1:18">
      <c r="A1545">
        <v>4379</v>
      </c>
      <c r="B1545" t="s">
        <v>3618</v>
      </c>
      <c r="C1545" s="1">
        <v>44246</v>
      </c>
      <c r="D1545">
        <v>73863867</v>
      </c>
      <c r="E1545">
        <v>24</v>
      </c>
      <c r="F1545">
        <v>2</v>
      </c>
      <c r="G1545" s="2">
        <v>99.58</v>
      </c>
      <c r="H1545" s="2">
        <v>199.16</v>
      </c>
      <c r="I1545" t="s">
        <v>3619</v>
      </c>
      <c r="J1545" t="s">
        <v>3643</v>
      </c>
      <c r="K1545" t="s">
        <v>3621</v>
      </c>
      <c r="L1545">
        <v>7.32</v>
      </c>
      <c r="M1545" t="s">
        <v>3631</v>
      </c>
      <c r="N1545" t="s">
        <v>3638</v>
      </c>
      <c r="O1545" t="s">
        <v>3624</v>
      </c>
      <c r="P1545">
        <v>5</v>
      </c>
      <c r="Q1545">
        <v>4</v>
      </c>
      <c r="R1545" s="2">
        <v>199.16</v>
      </c>
    </row>
    <row r="1546" spans="1:18">
      <c r="A1546">
        <v>3207</v>
      </c>
      <c r="B1546" t="s">
        <v>3618</v>
      </c>
      <c r="C1546" s="1">
        <v>44247</v>
      </c>
      <c r="D1546">
        <v>41074205</v>
      </c>
      <c r="E1546">
        <v>76</v>
      </c>
      <c r="F1546">
        <v>3</v>
      </c>
      <c r="G1546" s="2">
        <v>76.67</v>
      </c>
      <c r="H1546" s="2">
        <v>230.01</v>
      </c>
      <c r="I1546" t="s">
        <v>3625</v>
      </c>
      <c r="J1546" t="s">
        <v>3637</v>
      </c>
      <c r="K1546" t="s">
        <v>3634</v>
      </c>
      <c r="L1546">
        <v>7.11</v>
      </c>
      <c r="M1546" t="s">
        <v>3622</v>
      </c>
      <c r="N1546" t="s">
        <v>3623</v>
      </c>
      <c r="O1546" t="s">
        <v>3624</v>
      </c>
      <c r="P1546">
        <v>3</v>
      </c>
      <c r="Q1546">
        <v>4</v>
      </c>
      <c r="R1546" s="2">
        <v>0</v>
      </c>
    </row>
    <row r="1547" spans="1:18">
      <c r="A1547">
        <v>7568</v>
      </c>
      <c r="B1547" t="s">
        <v>3618</v>
      </c>
      <c r="C1547" s="1">
        <v>44247</v>
      </c>
      <c r="D1547">
        <v>41055121</v>
      </c>
      <c r="E1547">
        <v>5</v>
      </c>
      <c r="F1547">
        <v>1</v>
      </c>
      <c r="G1547" s="2">
        <v>11.97</v>
      </c>
      <c r="H1547" s="2">
        <v>11.97</v>
      </c>
      <c r="I1547" t="s">
        <v>3619</v>
      </c>
      <c r="J1547" t="s">
        <v>3641</v>
      </c>
      <c r="K1547" t="s">
        <v>3634</v>
      </c>
      <c r="L1547">
        <v>4.07</v>
      </c>
      <c r="M1547" t="s">
        <v>3622</v>
      </c>
      <c r="N1547" t="s">
        <v>3626</v>
      </c>
      <c r="O1547" t="s">
        <v>3624</v>
      </c>
      <c r="P1547">
        <v>5</v>
      </c>
      <c r="Q1547">
        <v>4</v>
      </c>
      <c r="R1547" s="2">
        <v>11.97</v>
      </c>
    </row>
    <row r="1548" spans="1:18">
      <c r="A1548">
        <v>2501</v>
      </c>
      <c r="B1548" t="s">
        <v>3627</v>
      </c>
      <c r="C1548" s="1">
        <v>44248</v>
      </c>
      <c r="D1548">
        <v>43890834</v>
      </c>
      <c r="E1548">
        <v>77</v>
      </c>
      <c r="F1548">
        <v>1</v>
      </c>
      <c r="G1548" s="2">
        <v>20.399999999999999</v>
      </c>
      <c r="H1548" s="2">
        <v>20.399999999999999</v>
      </c>
      <c r="I1548" t="s">
        <v>3619</v>
      </c>
      <c r="J1548" t="s">
        <v>3620</v>
      </c>
      <c r="K1548" t="s">
        <v>3634</v>
      </c>
      <c r="L1548">
        <v>8.76</v>
      </c>
      <c r="M1548" t="s">
        <v>3622</v>
      </c>
      <c r="N1548" t="s">
        <v>3626</v>
      </c>
      <c r="O1548" t="s">
        <v>3642</v>
      </c>
      <c r="P1548">
        <v>5</v>
      </c>
      <c r="Q1548">
        <v>5</v>
      </c>
      <c r="R1548" s="2">
        <v>20.399999999999999</v>
      </c>
    </row>
    <row r="1549" spans="1:18">
      <c r="A1549">
        <v>3080</v>
      </c>
      <c r="B1549" t="s">
        <v>3618</v>
      </c>
      <c r="C1549" s="1">
        <v>44248</v>
      </c>
      <c r="D1549">
        <v>11140552</v>
      </c>
      <c r="E1549">
        <v>21</v>
      </c>
      <c r="F1549">
        <v>1</v>
      </c>
      <c r="G1549" s="2">
        <v>98.91</v>
      </c>
      <c r="H1549" s="2">
        <v>98.91</v>
      </c>
      <c r="I1549" t="s">
        <v>3625</v>
      </c>
      <c r="J1549" t="s">
        <v>3658</v>
      </c>
      <c r="K1549" t="s">
        <v>3621</v>
      </c>
      <c r="L1549">
        <v>5.86</v>
      </c>
      <c r="M1549" t="s">
        <v>3622</v>
      </c>
      <c r="N1549" t="s">
        <v>3623</v>
      </c>
      <c r="O1549" t="s">
        <v>3624</v>
      </c>
      <c r="P1549">
        <v>4</v>
      </c>
      <c r="Q1549">
        <v>5</v>
      </c>
      <c r="R1549" s="2">
        <v>0</v>
      </c>
    </row>
    <row r="1550" spans="1:18">
      <c r="A1550">
        <v>3279</v>
      </c>
      <c r="B1550" t="s">
        <v>3627</v>
      </c>
      <c r="C1550" s="1">
        <v>44249</v>
      </c>
      <c r="D1550">
        <v>20624046</v>
      </c>
      <c r="E1550">
        <v>100</v>
      </c>
      <c r="F1550">
        <v>2</v>
      </c>
      <c r="G1550" s="2">
        <v>98.59</v>
      </c>
      <c r="H1550" s="2">
        <v>197.18</v>
      </c>
      <c r="I1550" t="s">
        <v>3645</v>
      </c>
      <c r="J1550" t="s">
        <v>3654</v>
      </c>
      <c r="K1550" t="s">
        <v>3629</v>
      </c>
      <c r="L1550">
        <v>4.12</v>
      </c>
      <c r="M1550" t="s">
        <v>3631</v>
      </c>
      <c r="N1550" t="s">
        <v>3632</v>
      </c>
      <c r="O1550" t="s">
        <v>3624</v>
      </c>
      <c r="P1550">
        <v>5</v>
      </c>
      <c r="Q1550">
        <v>3</v>
      </c>
      <c r="R1550" s="2">
        <v>0</v>
      </c>
    </row>
    <row r="1551" spans="1:18">
      <c r="A1551">
        <v>6579</v>
      </c>
      <c r="B1551" t="s">
        <v>3627</v>
      </c>
      <c r="C1551" s="1">
        <v>44249</v>
      </c>
      <c r="D1551">
        <v>38127917</v>
      </c>
      <c r="E1551">
        <v>31</v>
      </c>
      <c r="F1551">
        <v>3</v>
      </c>
      <c r="G1551" s="2">
        <v>43.5</v>
      </c>
      <c r="H1551" s="2">
        <v>130.5</v>
      </c>
      <c r="I1551" t="s">
        <v>3619</v>
      </c>
      <c r="J1551" t="s">
        <v>3650</v>
      </c>
      <c r="K1551" t="s">
        <v>3621</v>
      </c>
      <c r="L1551">
        <v>2.8</v>
      </c>
      <c r="M1551" t="s">
        <v>3622</v>
      </c>
      <c r="N1551" t="s">
        <v>3623</v>
      </c>
      <c r="O1551" t="s">
        <v>3624</v>
      </c>
      <c r="P1551">
        <v>5</v>
      </c>
      <c r="Q1551">
        <v>5</v>
      </c>
      <c r="R1551" s="2">
        <v>130.5</v>
      </c>
    </row>
    <row r="1552" spans="1:18">
      <c r="A1552">
        <v>2290</v>
      </c>
      <c r="B1552" t="s">
        <v>3618</v>
      </c>
      <c r="C1552" s="1">
        <v>44249</v>
      </c>
      <c r="D1552">
        <v>87241721</v>
      </c>
      <c r="E1552">
        <v>7</v>
      </c>
      <c r="F1552">
        <v>1</v>
      </c>
      <c r="G1552" s="2">
        <v>59.68</v>
      </c>
      <c r="H1552" s="2">
        <v>59.68</v>
      </c>
      <c r="I1552" t="s">
        <v>3625</v>
      </c>
      <c r="J1552" t="s">
        <v>3639</v>
      </c>
      <c r="K1552" t="s">
        <v>3634</v>
      </c>
      <c r="L1552">
        <v>6.6</v>
      </c>
      <c r="M1552" t="s">
        <v>3622</v>
      </c>
      <c r="N1552" t="s">
        <v>3623</v>
      </c>
      <c r="O1552" t="s">
        <v>3624</v>
      </c>
      <c r="P1552">
        <v>2</v>
      </c>
      <c r="Q1552">
        <v>4</v>
      </c>
      <c r="R1552" s="2">
        <v>0</v>
      </c>
    </row>
    <row r="1553" spans="1:18">
      <c r="A1553">
        <v>5824</v>
      </c>
      <c r="B1553" t="s">
        <v>3627</v>
      </c>
      <c r="C1553" s="1">
        <v>44250</v>
      </c>
      <c r="D1553">
        <v>83192284</v>
      </c>
      <c r="E1553">
        <v>66</v>
      </c>
      <c r="F1553">
        <v>2</v>
      </c>
      <c r="G1553" s="2">
        <v>56.01</v>
      </c>
      <c r="H1553" s="2">
        <v>112.02</v>
      </c>
      <c r="I1553" t="s">
        <v>3645</v>
      </c>
      <c r="J1553" t="s">
        <v>3663</v>
      </c>
      <c r="K1553" t="s">
        <v>3634</v>
      </c>
      <c r="L1553">
        <v>3.51</v>
      </c>
      <c r="M1553" t="s">
        <v>3622</v>
      </c>
      <c r="N1553" t="s">
        <v>3623</v>
      </c>
      <c r="O1553" t="s">
        <v>3624</v>
      </c>
      <c r="P1553">
        <v>5</v>
      </c>
      <c r="Q1553">
        <v>4</v>
      </c>
      <c r="R1553" s="2">
        <v>0</v>
      </c>
    </row>
    <row r="1554" spans="1:18">
      <c r="A1554">
        <v>4973</v>
      </c>
      <c r="B1554" t="s">
        <v>3618</v>
      </c>
      <c r="C1554" s="1">
        <v>44251</v>
      </c>
      <c r="D1554">
        <v>83073347</v>
      </c>
      <c r="E1554">
        <v>11</v>
      </c>
      <c r="F1554">
        <v>2</v>
      </c>
      <c r="G1554" s="2">
        <v>4.3099999999999996</v>
      </c>
      <c r="H1554" s="2">
        <v>8.6199999999999992</v>
      </c>
      <c r="I1554" t="s">
        <v>3619</v>
      </c>
      <c r="J1554" t="s">
        <v>3655</v>
      </c>
      <c r="K1554" t="s">
        <v>3621</v>
      </c>
      <c r="L1554">
        <v>5.2</v>
      </c>
      <c r="M1554" t="s">
        <v>3622</v>
      </c>
      <c r="N1554" t="s">
        <v>3623</v>
      </c>
      <c r="O1554" t="s">
        <v>3624</v>
      </c>
      <c r="P1554">
        <v>4</v>
      </c>
      <c r="Q1554">
        <v>4</v>
      </c>
      <c r="R1554" s="2">
        <v>8.6199999999999992</v>
      </c>
    </row>
    <row r="1555" spans="1:18">
      <c r="A1555">
        <v>8918</v>
      </c>
      <c r="B1555" t="s">
        <v>3618</v>
      </c>
      <c r="C1555" s="1">
        <v>44251</v>
      </c>
      <c r="D1555">
        <v>13172757</v>
      </c>
      <c r="E1555">
        <v>89</v>
      </c>
      <c r="F1555">
        <v>1</v>
      </c>
      <c r="G1555" s="2">
        <v>37.61</v>
      </c>
      <c r="H1555" s="2">
        <v>37.61</v>
      </c>
      <c r="I1555" t="s">
        <v>3619</v>
      </c>
      <c r="J1555" t="s">
        <v>3660</v>
      </c>
      <c r="K1555" t="s">
        <v>3634</v>
      </c>
      <c r="L1555">
        <v>5.77</v>
      </c>
      <c r="M1555" t="s">
        <v>3622</v>
      </c>
      <c r="N1555" t="s">
        <v>3623</v>
      </c>
      <c r="O1555" t="s">
        <v>3624</v>
      </c>
      <c r="P1555">
        <v>1</v>
      </c>
      <c r="Q1555">
        <v>5</v>
      </c>
      <c r="R1555" s="2">
        <v>37.61</v>
      </c>
    </row>
    <row r="1556" spans="1:18">
      <c r="A1556">
        <v>4202</v>
      </c>
      <c r="B1556" t="s">
        <v>3618</v>
      </c>
      <c r="C1556" s="1">
        <v>44251</v>
      </c>
      <c r="D1556">
        <v>76195731</v>
      </c>
      <c r="E1556">
        <v>25</v>
      </c>
      <c r="F1556">
        <v>2</v>
      </c>
      <c r="G1556" s="2">
        <v>11.29</v>
      </c>
      <c r="H1556" s="2">
        <v>22.58</v>
      </c>
      <c r="I1556" t="s">
        <v>3619</v>
      </c>
      <c r="J1556" t="s">
        <v>3641</v>
      </c>
      <c r="K1556" t="s">
        <v>3621</v>
      </c>
      <c r="L1556">
        <v>0.42</v>
      </c>
      <c r="M1556" t="s">
        <v>3622</v>
      </c>
      <c r="N1556" t="s">
        <v>3626</v>
      </c>
      <c r="O1556" t="s">
        <v>3624</v>
      </c>
      <c r="P1556">
        <v>2</v>
      </c>
      <c r="Q1556">
        <v>5</v>
      </c>
      <c r="R1556" s="2">
        <v>22.58</v>
      </c>
    </row>
    <row r="1557" spans="1:18">
      <c r="A1557">
        <v>4790</v>
      </c>
      <c r="B1557" t="s">
        <v>3618</v>
      </c>
      <c r="C1557" s="1">
        <v>44252</v>
      </c>
      <c r="D1557">
        <v>43885613</v>
      </c>
      <c r="E1557">
        <v>50</v>
      </c>
      <c r="F1557">
        <v>3</v>
      </c>
      <c r="G1557" s="2">
        <v>50.71</v>
      </c>
      <c r="H1557" s="2">
        <v>152.13</v>
      </c>
      <c r="I1557" t="s">
        <v>3619</v>
      </c>
      <c r="J1557" t="s">
        <v>3656</v>
      </c>
      <c r="K1557" t="s">
        <v>3629</v>
      </c>
      <c r="L1557">
        <v>4.83</v>
      </c>
      <c r="M1557" t="s">
        <v>3622</v>
      </c>
      <c r="N1557" t="s">
        <v>3626</v>
      </c>
      <c r="O1557" t="s">
        <v>3646</v>
      </c>
      <c r="P1557">
        <v>5</v>
      </c>
      <c r="Q1557">
        <v>5</v>
      </c>
      <c r="R1557" s="2">
        <v>152.13</v>
      </c>
    </row>
    <row r="1558" spans="1:18">
      <c r="A1558">
        <v>4467</v>
      </c>
      <c r="B1558" t="s">
        <v>3627</v>
      </c>
      <c r="C1558" s="1">
        <v>44252</v>
      </c>
      <c r="D1558">
        <v>70377986</v>
      </c>
      <c r="E1558">
        <v>60</v>
      </c>
      <c r="F1558">
        <v>3</v>
      </c>
      <c r="G1558" s="2">
        <v>91.28</v>
      </c>
      <c r="H1558" s="2">
        <v>273.83999999999997</v>
      </c>
      <c r="I1558" t="s">
        <v>3619</v>
      </c>
      <c r="J1558" t="s">
        <v>3620</v>
      </c>
      <c r="K1558" t="s">
        <v>3634</v>
      </c>
      <c r="L1558">
        <v>7.8</v>
      </c>
      <c r="M1558" t="s">
        <v>3622</v>
      </c>
      <c r="N1558" t="s">
        <v>3623</v>
      </c>
      <c r="O1558" t="s">
        <v>3624</v>
      </c>
      <c r="P1558">
        <v>4</v>
      </c>
      <c r="Q1558">
        <v>5</v>
      </c>
      <c r="R1558" s="2">
        <v>273.83999999999997</v>
      </c>
    </row>
    <row r="1559" spans="1:18">
      <c r="A1559">
        <v>1243</v>
      </c>
      <c r="B1559" t="s">
        <v>3618</v>
      </c>
      <c r="C1559" s="1">
        <v>44252</v>
      </c>
      <c r="D1559">
        <v>60019011</v>
      </c>
      <c r="E1559">
        <v>19</v>
      </c>
      <c r="F1559">
        <v>1</v>
      </c>
      <c r="G1559" s="2">
        <v>13.2</v>
      </c>
      <c r="H1559" s="2">
        <v>13.2</v>
      </c>
      <c r="I1559" t="s">
        <v>3619</v>
      </c>
      <c r="J1559" t="s">
        <v>3637</v>
      </c>
      <c r="K1559" t="s">
        <v>3629</v>
      </c>
      <c r="L1559">
        <v>9.8000000000000007</v>
      </c>
      <c r="M1559" t="s">
        <v>3622</v>
      </c>
      <c r="N1559" t="s">
        <v>3623</v>
      </c>
      <c r="O1559" t="s">
        <v>3642</v>
      </c>
      <c r="P1559">
        <v>3</v>
      </c>
      <c r="Q1559">
        <v>5</v>
      </c>
      <c r="R1559" s="2">
        <v>13.2</v>
      </c>
    </row>
    <row r="1560" spans="1:18">
      <c r="A1560">
        <v>9592</v>
      </c>
      <c r="B1560" t="s">
        <v>3627</v>
      </c>
      <c r="C1560" s="1">
        <v>44252</v>
      </c>
      <c r="D1560">
        <v>35857367</v>
      </c>
      <c r="E1560">
        <v>40</v>
      </c>
      <c r="F1560">
        <v>2</v>
      </c>
      <c r="G1560" s="2">
        <v>89.85</v>
      </c>
      <c r="H1560" s="2">
        <v>179.7</v>
      </c>
      <c r="I1560" t="s">
        <v>3625</v>
      </c>
      <c r="J1560" t="s">
        <v>3636</v>
      </c>
      <c r="K1560" t="s">
        <v>3621</v>
      </c>
      <c r="L1560">
        <v>8.02</v>
      </c>
      <c r="M1560" t="s">
        <v>3622</v>
      </c>
      <c r="N1560" t="s">
        <v>3626</v>
      </c>
      <c r="O1560" t="s">
        <v>3624</v>
      </c>
      <c r="P1560">
        <v>4</v>
      </c>
      <c r="Q1560">
        <v>3</v>
      </c>
      <c r="R1560" s="2">
        <v>0</v>
      </c>
    </row>
    <row r="1561" spans="1:18">
      <c r="A1561">
        <v>6392</v>
      </c>
      <c r="B1561" t="s">
        <v>3618</v>
      </c>
      <c r="C1561" s="1">
        <v>44253</v>
      </c>
      <c r="D1561">
        <v>90426665</v>
      </c>
      <c r="E1561">
        <v>42</v>
      </c>
      <c r="F1561">
        <v>2</v>
      </c>
      <c r="G1561" s="2">
        <v>74.77</v>
      </c>
      <c r="H1561" s="2">
        <v>149.54</v>
      </c>
      <c r="I1561" t="s">
        <v>3645</v>
      </c>
      <c r="J1561" t="s">
        <v>3641</v>
      </c>
      <c r="K1561" t="s">
        <v>3621</v>
      </c>
      <c r="L1561">
        <v>7.52</v>
      </c>
      <c r="M1561" t="s">
        <v>3622</v>
      </c>
      <c r="N1561" t="s">
        <v>3626</v>
      </c>
      <c r="O1561" t="s">
        <v>3646</v>
      </c>
      <c r="P1561">
        <v>2</v>
      </c>
      <c r="Q1561">
        <v>5</v>
      </c>
      <c r="R1561" s="2">
        <v>0</v>
      </c>
    </row>
    <row r="1562" spans="1:18">
      <c r="A1562">
        <v>3215</v>
      </c>
      <c r="B1562" t="s">
        <v>3627</v>
      </c>
      <c r="C1562" s="1">
        <v>44254</v>
      </c>
      <c r="D1562">
        <v>62510610</v>
      </c>
      <c r="E1562">
        <v>9</v>
      </c>
      <c r="F1562">
        <v>1</v>
      </c>
      <c r="G1562" s="2">
        <v>73.83</v>
      </c>
      <c r="H1562" s="2">
        <v>73.83</v>
      </c>
      <c r="I1562" t="s">
        <v>3645</v>
      </c>
      <c r="J1562" t="s">
        <v>3648</v>
      </c>
      <c r="K1562" t="s">
        <v>3629</v>
      </c>
      <c r="L1562">
        <v>1.24</v>
      </c>
      <c r="M1562" t="s">
        <v>3622</v>
      </c>
      <c r="N1562" t="s">
        <v>3626</v>
      </c>
      <c r="O1562" t="s">
        <v>3624</v>
      </c>
      <c r="P1562">
        <v>4</v>
      </c>
      <c r="Q1562">
        <v>5</v>
      </c>
      <c r="R1562" s="2">
        <v>0</v>
      </c>
    </row>
    <row r="1563" spans="1:18">
      <c r="A1563">
        <v>9182</v>
      </c>
      <c r="B1563" t="s">
        <v>3627</v>
      </c>
      <c r="C1563" s="1">
        <v>44254</v>
      </c>
      <c r="D1563">
        <v>17675279</v>
      </c>
      <c r="E1563">
        <v>36</v>
      </c>
      <c r="F1563">
        <v>3</v>
      </c>
      <c r="G1563" s="2">
        <v>48.16</v>
      </c>
      <c r="H1563" s="2">
        <v>144.47999999999999</v>
      </c>
      <c r="I1563" t="s">
        <v>3625</v>
      </c>
      <c r="J1563" t="s">
        <v>3637</v>
      </c>
      <c r="K1563" t="s">
        <v>3621</v>
      </c>
      <c r="L1563">
        <v>5.39</v>
      </c>
      <c r="M1563" t="s">
        <v>3622</v>
      </c>
      <c r="N1563" t="s">
        <v>3626</v>
      </c>
      <c r="O1563" t="s">
        <v>3624</v>
      </c>
      <c r="P1563">
        <v>1</v>
      </c>
      <c r="Q1563">
        <v>4</v>
      </c>
      <c r="R1563" s="2">
        <v>0</v>
      </c>
    </row>
    <row r="1564" spans="1:18">
      <c r="A1564">
        <v>8184</v>
      </c>
      <c r="B1564" t="s">
        <v>3627</v>
      </c>
      <c r="C1564" s="1">
        <v>44255</v>
      </c>
      <c r="D1564">
        <v>81309503</v>
      </c>
      <c r="E1564">
        <v>91</v>
      </c>
      <c r="F1564">
        <v>2</v>
      </c>
      <c r="G1564" s="2">
        <v>67.48</v>
      </c>
      <c r="H1564" s="2">
        <v>134.96</v>
      </c>
      <c r="I1564" t="s">
        <v>3619</v>
      </c>
      <c r="J1564" t="s">
        <v>3660</v>
      </c>
      <c r="K1564" t="s">
        <v>3634</v>
      </c>
      <c r="L1564">
        <v>5.26</v>
      </c>
      <c r="M1564" t="s">
        <v>3622</v>
      </c>
      <c r="N1564" t="s">
        <v>3623</v>
      </c>
      <c r="O1564" t="s">
        <v>3624</v>
      </c>
      <c r="P1564">
        <v>5</v>
      </c>
      <c r="Q1564">
        <v>5</v>
      </c>
      <c r="R1564" s="2">
        <v>134.96</v>
      </c>
    </row>
    <row r="1565" spans="1:18">
      <c r="A1565">
        <v>7080</v>
      </c>
      <c r="B1565" t="s">
        <v>3627</v>
      </c>
      <c r="C1565" s="1">
        <v>44255</v>
      </c>
      <c r="D1565">
        <v>55230475</v>
      </c>
      <c r="E1565">
        <v>71</v>
      </c>
      <c r="F1565">
        <v>1</v>
      </c>
      <c r="G1565" s="2">
        <v>57.53</v>
      </c>
      <c r="H1565" s="2">
        <v>57.53</v>
      </c>
      <c r="I1565" t="s">
        <v>3625</v>
      </c>
      <c r="J1565" t="s">
        <v>3644</v>
      </c>
      <c r="K1565" t="s">
        <v>3634</v>
      </c>
      <c r="L1565">
        <v>5.34</v>
      </c>
      <c r="M1565" t="s">
        <v>3631</v>
      </c>
      <c r="N1565" t="s">
        <v>3638</v>
      </c>
      <c r="O1565" t="s">
        <v>3624</v>
      </c>
      <c r="P1565">
        <v>4</v>
      </c>
      <c r="Q1565">
        <v>3</v>
      </c>
      <c r="R1565" s="2">
        <v>0</v>
      </c>
    </row>
    <row r="1566" spans="1:18">
      <c r="A1566">
        <v>5352</v>
      </c>
      <c r="B1566" t="s">
        <v>3627</v>
      </c>
      <c r="C1566" s="1">
        <v>44255</v>
      </c>
      <c r="D1566">
        <v>97042969</v>
      </c>
      <c r="E1566">
        <v>88</v>
      </c>
      <c r="F1566">
        <v>2</v>
      </c>
      <c r="G1566" s="2">
        <v>40.950000000000003</v>
      </c>
      <c r="H1566" s="2">
        <v>81.900000000000006</v>
      </c>
      <c r="I1566" t="s">
        <v>3619</v>
      </c>
      <c r="J1566" t="s">
        <v>3644</v>
      </c>
      <c r="K1566" t="s">
        <v>3621</v>
      </c>
      <c r="L1566">
        <v>8.8800000000000008</v>
      </c>
      <c r="M1566" t="s">
        <v>3622</v>
      </c>
      <c r="N1566" t="s">
        <v>3626</v>
      </c>
      <c r="O1566" t="s">
        <v>3624</v>
      </c>
      <c r="P1566">
        <v>2</v>
      </c>
      <c r="Q1566">
        <v>5</v>
      </c>
      <c r="R1566" s="2">
        <v>81.900000000000006</v>
      </c>
    </row>
    <row r="1567" spans="1:18">
      <c r="A1567">
        <v>1916</v>
      </c>
      <c r="B1567" t="s">
        <v>3627</v>
      </c>
      <c r="C1567" s="1">
        <v>44256</v>
      </c>
      <c r="D1567">
        <v>30716230</v>
      </c>
      <c r="E1567">
        <v>78</v>
      </c>
      <c r="F1567">
        <v>2</v>
      </c>
      <c r="G1567" s="2">
        <v>19.66</v>
      </c>
      <c r="H1567" s="2">
        <v>39.32</v>
      </c>
      <c r="I1567" t="s">
        <v>3625</v>
      </c>
      <c r="J1567" t="s">
        <v>3656</v>
      </c>
      <c r="K1567" t="s">
        <v>3634</v>
      </c>
      <c r="L1567">
        <v>9.85</v>
      </c>
      <c r="M1567" t="s">
        <v>3622</v>
      </c>
      <c r="N1567" t="s">
        <v>3623</v>
      </c>
      <c r="O1567" t="s">
        <v>3624</v>
      </c>
      <c r="P1567">
        <v>3</v>
      </c>
      <c r="Q1567">
        <v>3</v>
      </c>
      <c r="R1567" s="2">
        <v>0</v>
      </c>
    </row>
    <row r="1568" spans="1:18">
      <c r="A1568">
        <v>9064</v>
      </c>
      <c r="B1568" t="s">
        <v>3627</v>
      </c>
      <c r="C1568" s="1">
        <v>44257</v>
      </c>
      <c r="D1568">
        <v>13487230</v>
      </c>
      <c r="E1568">
        <v>59</v>
      </c>
      <c r="F1568">
        <v>2</v>
      </c>
      <c r="G1568" s="2">
        <v>79.569999999999993</v>
      </c>
      <c r="H1568" s="2">
        <v>159.13999999999999</v>
      </c>
      <c r="I1568" t="s">
        <v>3640</v>
      </c>
      <c r="J1568" t="s">
        <v>3658</v>
      </c>
      <c r="K1568" t="s">
        <v>3634</v>
      </c>
      <c r="L1568">
        <v>0.37</v>
      </c>
      <c r="M1568" t="s">
        <v>3622</v>
      </c>
      <c r="N1568" t="s">
        <v>3626</v>
      </c>
      <c r="O1568" t="s">
        <v>3624</v>
      </c>
      <c r="P1568">
        <v>5</v>
      </c>
      <c r="Q1568">
        <v>5</v>
      </c>
      <c r="R1568" s="2">
        <v>0</v>
      </c>
    </row>
    <row r="1569" spans="1:18">
      <c r="A1569">
        <v>8361</v>
      </c>
      <c r="B1569" t="s">
        <v>3627</v>
      </c>
      <c r="C1569" s="1">
        <v>44258</v>
      </c>
      <c r="D1569">
        <v>24248196</v>
      </c>
      <c r="E1569">
        <v>98</v>
      </c>
      <c r="F1569">
        <v>2</v>
      </c>
      <c r="G1569" s="2">
        <v>85.04</v>
      </c>
      <c r="H1569" s="2">
        <v>170.08</v>
      </c>
      <c r="I1569" t="s">
        <v>3619</v>
      </c>
      <c r="J1569" t="s">
        <v>3666</v>
      </c>
      <c r="K1569" t="s">
        <v>3621</v>
      </c>
      <c r="L1569">
        <v>2.48</v>
      </c>
      <c r="M1569" t="s">
        <v>3622</v>
      </c>
      <c r="N1569" t="s">
        <v>3626</v>
      </c>
      <c r="O1569" t="s">
        <v>3624</v>
      </c>
      <c r="P1569">
        <v>4</v>
      </c>
      <c r="Q1569">
        <v>5</v>
      </c>
      <c r="R1569" s="2">
        <v>170.08</v>
      </c>
    </row>
    <row r="1570" spans="1:18">
      <c r="A1570">
        <v>6144</v>
      </c>
      <c r="B1570" t="s">
        <v>3627</v>
      </c>
      <c r="C1570" s="1">
        <v>44258</v>
      </c>
      <c r="D1570">
        <v>41018758</v>
      </c>
      <c r="E1570">
        <v>99</v>
      </c>
      <c r="F1570">
        <v>1</v>
      </c>
      <c r="G1570" s="2">
        <v>36.83</v>
      </c>
      <c r="H1570" s="2">
        <v>36.83</v>
      </c>
      <c r="I1570" t="s">
        <v>3619</v>
      </c>
      <c r="J1570" t="s">
        <v>3655</v>
      </c>
      <c r="K1570" t="s">
        <v>3621</v>
      </c>
      <c r="L1570">
        <v>1.97</v>
      </c>
      <c r="M1570" t="s">
        <v>3622</v>
      </c>
      <c r="N1570" t="s">
        <v>3626</v>
      </c>
      <c r="O1570" t="s">
        <v>3646</v>
      </c>
      <c r="P1570">
        <v>4</v>
      </c>
      <c r="Q1570">
        <v>2</v>
      </c>
      <c r="R1570" s="2">
        <v>36.83</v>
      </c>
    </row>
    <row r="1571" spans="1:18">
      <c r="A1571">
        <v>9857</v>
      </c>
      <c r="B1571" t="s">
        <v>3618</v>
      </c>
      <c r="C1571" s="1">
        <v>44259</v>
      </c>
      <c r="D1571">
        <v>82668334</v>
      </c>
      <c r="E1571">
        <v>15</v>
      </c>
      <c r="F1571">
        <v>3</v>
      </c>
      <c r="G1571" s="2">
        <v>6.32</v>
      </c>
      <c r="H1571" s="2">
        <v>18.96</v>
      </c>
      <c r="I1571" t="s">
        <v>3619</v>
      </c>
      <c r="J1571" t="s">
        <v>3650</v>
      </c>
      <c r="K1571" t="s">
        <v>3621</v>
      </c>
      <c r="L1571">
        <v>2.94</v>
      </c>
      <c r="M1571" t="s">
        <v>3622</v>
      </c>
      <c r="N1571" t="s">
        <v>3623</v>
      </c>
      <c r="O1571" t="s">
        <v>3624</v>
      </c>
      <c r="P1571">
        <v>5</v>
      </c>
      <c r="Q1571">
        <v>3</v>
      </c>
      <c r="R1571" s="2">
        <v>18.96</v>
      </c>
    </row>
    <row r="1572" spans="1:18">
      <c r="A1572">
        <v>7930</v>
      </c>
      <c r="B1572" t="s">
        <v>3618</v>
      </c>
      <c r="C1572" s="1">
        <v>44259</v>
      </c>
      <c r="D1572">
        <v>77348143</v>
      </c>
      <c r="E1572">
        <v>36</v>
      </c>
      <c r="F1572">
        <v>3</v>
      </c>
      <c r="G1572" s="2">
        <v>48.16</v>
      </c>
      <c r="H1572" s="2">
        <v>144.47999999999999</v>
      </c>
      <c r="I1572" t="s">
        <v>3625</v>
      </c>
      <c r="J1572" t="s">
        <v>3655</v>
      </c>
      <c r="K1572" t="s">
        <v>3629</v>
      </c>
      <c r="L1572">
        <v>8.91</v>
      </c>
      <c r="M1572" t="s">
        <v>3631</v>
      </c>
      <c r="N1572" t="s">
        <v>3632</v>
      </c>
      <c r="O1572" t="s">
        <v>3624</v>
      </c>
      <c r="P1572">
        <v>4</v>
      </c>
      <c r="Q1572">
        <v>1</v>
      </c>
      <c r="R1572" s="2">
        <v>0</v>
      </c>
    </row>
    <row r="1573" spans="1:18">
      <c r="A1573">
        <v>5549</v>
      </c>
      <c r="B1573" t="s">
        <v>3618</v>
      </c>
      <c r="C1573" s="1">
        <v>44260</v>
      </c>
      <c r="D1573">
        <v>18283180</v>
      </c>
      <c r="E1573">
        <v>41</v>
      </c>
      <c r="F1573">
        <v>1</v>
      </c>
      <c r="G1573" s="2">
        <v>32.33</v>
      </c>
      <c r="H1573" s="2">
        <v>32.33</v>
      </c>
      <c r="I1573" t="s">
        <v>3619</v>
      </c>
      <c r="J1573" t="s">
        <v>3637</v>
      </c>
      <c r="K1573" t="s">
        <v>3634</v>
      </c>
      <c r="L1573">
        <v>8.6199999999999992</v>
      </c>
      <c r="M1573" t="s">
        <v>3622</v>
      </c>
      <c r="N1573" t="s">
        <v>3623</v>
      </c>
      <c r="O1573" t="s">
        <v>3624</v>
      </c>
      <c r="P1573">
        <v>5</v>
      </c>
      <c r="Q1573">
        <v>4</v>
      </c>
      <c r="R1573" s="2">
        <v>32.33</v>
      </c>
    </row>
    <row r="1574" spans="1:18">
      <c r="A1574">
        <v>8544</v>
      </c>
      <c r="B1574" t="s">
        <v>3618</v>
      </c>
      <c r="C1574" s="1">
        <v>44261</v>
      </c>
      <c r="D1574">
        <v>18483238</v>
      </c>
      <c r="E1574">
        <v>21</v>
      </c>
      <c r="F1574">
        <v>3</v>
      </c>
      <c r="G1574" s="2">
        <v>98.91</v>
      </c>
      <c r="H1574" s="2">
        <v>296.73</v>
      </c>
      <c r="I1574" t="s">
        <v>3619</v>
      </c>
      <c r="J1574" t="s">
        <v>3660</v>
      </c>
      <c r="K1574" t="s">
        <v>3634</v>
      </c>
      <c r="L1574">
        <v>7.12</v>
      </c>
      <c r="M1574" t="s">
        <v>3631</v>
      </c>
      <c r="N1574" t="s">
        <v>3632</v>
      </c>
      <c r="O1574" t="s">
        <v>3624</v>
      </c>
      <c r="P1574">
        <v>5</v>
      </c>
      <c r="Q1574">
        <v>5</v>
      </c>
      <c r="R1574" s="2">
        <v>296.73</v>
      </c>
    </row>
    <row r="1575" spans="1:18">
      <c r="A1575">
        <v>6184</v>
      </c>
      <c r="B1575" t="s">
        <v>3627</v>
      </c>
      <c r="C1575" s="1">
        <v>44261</v>
      </c>
      <c r="D1575">
        <v>68476845</v>
      </c>
      <c r="E1575">
        <v>86</v>
      </c>
      <c r="F1575">
        <v>3</v>
      </c>
      <c r="G1575" s="2">
        <v>93.47</v>
      </c>
      <c r="H1575" s="2">
        <v>280.41000000000003</v>
      </c>
      <c r="I1575" t="s">
        <v>3625</v>
      </c>
      <c r="J1575" t="s">
        <v>3620</v>
      </c>
      <c r="K1575" t="s">
        <v>3634</v>
      </c>
      <c r="L1575">
        <v>2</v>
      </c>
      <c r="M1575" t="s">
        <v>3622</v>
      </c>
      <c r="N1575" t="s">
        <v>3623</v>
      </c>
      <c r="O1575" t="s">
        <v>3624</v>
      </c>
      <c r="P1575">
        <v>5</v>
      </c>
      <c r="Q1575">
        <v>4</v>
      </c>
      <c r="R1575" s="2">
        <v>0</v>
      </c>
    </row>
    <row r="1576" spans="1:18">
      <c r="A1576">
        <v>8988</v>
      </c>
      <c r="B1576" t="s">
        <v>3627</v>
      </c>
      <c r="C1576" s="1">
        <v>44262</v>
      </c>
      <c r="D1576">
        <v>70648730</v>
      </c>
      <c r="E1576">
        <v>99</v>
      </c>
      <c r="F1576">
        <v>1</v>
      </c>
      <c r="G1576" s="2">
        <v>36.83</v>
      </c>
      <c r="H1576" s="2">
        <v>36.83</v>
      </c>
      <c r="I1576" t="s">
        <v>3625</v>
      </c>
      <c r="J1576" t="s">
        <v>3643</v>
      </c>
      <c r="K1576" t="s">
        <v>3621</v>
      </c>
      <c r="L1576">
        <v>3.37</v>
      </c>
      <c r="M1576" t="s">
        <v>3631</v>
      </c>
      <c r="N1576" t="s">
        <v>3638</v>
      </c>
      <c r="O1576" t="s">
        <v>3647</v>
      </c>
      <c r="P1576">
        <v>4</v>
      </c>
      <c r="Q1576">
        <v>3</v>
      </c>
      <c r="R1576" s="2">
        <v>0</v>
      </c>
    </row>
    <row r="1577" spans="1:18">
      <c r="A1577">
        <v>3666</v>
      </c>
      <c r="B1577" t="s">
        <v>3618</v>
      </c>
      <c r="C1577" s="1">
        <v>44263</v>
      </c>
      <c r="D1577">
        <v>35480508</v>
      </c>
      <c r="E1577">
        <v>100</v>
      </c>
      <c r="F1577">
        <v>2</v>
      </c>
      <c r="G1577" s="2">
        <v>98.59</v>
      </c>
      <c r="H1577" s="2">
        <v>197.18</v>
      </c>
      <c r="I1577" t="s">
        <v>3645</v>
      </c>
      <c r="J1577" t="s">
        <v>3637</v>
      </c>
      <c r="K1577" t="s">
        <v>3629</v>
      </c>
      <c r="L1577">
        <v>8.64</v>
      </c>
      <c r="M1577" t="s">
        <v>3622</v>
      </c>
      <c r="N1577" t="s">
        <v>3626</v>
      </c>
      <c r="O1577" t="s">
        <v>3624</v>
      </c>
      <c r="P1577">
        <v>5</v>
      </c>
      <c r="Q1577">
        <v>4</v>
      </c>
      <c r="R1577" s="2">
        <v>0</v>
      </c>
    </row>
    <row r="1578" spans="1:18">
      <c r="A1578">
        <v>7962</v>
      </c>
      <c r="B1578" t="s">
        <v>3627</v>
      </c>
      <c r="C1578" s="1">
        <v>44263</v>
      </c>
      <c r="D1578">
        <v>12962663</v>
      </c>
      <c r="E1578">
        <v>63</v>
      </c>
      <c r="F1578">
        <v>2</v>
      </c>
      <c r="G1578" s="2">
        <v>57.12</v>
      </c>
      <c r="H1578" s="2">
        <v>114.24</v>
      </c>
      <c r="I1578" t="s">
        <v>3619</v>
      </c>
      <c r="J1578" t="s">
        <v>3651</v>
      </c>
      <c r="K1578" t="s">
        <v>3629</v>
      </c>
      <c r="L1578">
        <v>1.23</v>
      </c>
      <c r="M1578" t="s">
        <v>3622</v>
      </c>
      <c r="N1578" t="s">
        <v>3623</v>
      </c>
      <c r="O1578" t="s">
        <v>3624</v>
      </c>
      <c r="P1578">
        <v>4</v>
      </c>
      <c r="Q1578">
        <v>5</v>
      </c>
      <c r="R1578" s="2">
        <v>114.24</v>
      </c>
    </row>
    <row r="1579" spans="1:18">
      <c r="A1579">
        <v>6732</v>
      </c>
      <c r="B1579" t="s">
        <v>3627</v>
      </c>
      <c r="C1579" s="1">
        <v>44264</v>
      </c>
      <c r="D1579">
        <v>56365339</v>
      </c>
      <c r="E1579">
        <v>17</v>
      </c>
      <c r="F1579">
        <v>3</v>
      </c>
      <c r="G1579" s="2">
        <v>18.86</v>
      </c>
      <c r="H1579" s="2">
        <v>56.58</v>
      </c>
      <c r="I1579" t="s">
        <v>3619</v>
      </c>
      <c r="J1579" t="s">
        <v>3655</v>
      </c>
      <c r="K1579" t="s">
        <v>3634</v>
      </c>
      <c r="L1579">
        <v>9.8000000000000007</v>
      </c>
      <c r="M1579" t="s">
        <v>3622</v>
      </c>
      <c r="N1579" t="s">
        <v>3623</v>
      </c>
      <c r="O1579" t="s">
        <v>3624</v>
      </c>
      <c r="P1579">
        <v>5</v>
      </c>
      <c r="Q1579">
        <v>4</v>
      </c>
      <c r="R1579" s="2">
        <v>56.58</v>
      </c>
    </row>
    <row r="1580" spans="1:18">
      <c r="A1580">
        <v>1156</v>
      </c>
      <c r="B1580" t="s">
        <v>3627</v>
      </c>
      <c r="C1580" s="1">
        <v>44264</v>
      </c>
      <c r="D1580">
        <v>62239579</v>
      </c>
      <c r="E1580">
        <v>95</v>
      </c>
      <c r="F1580">
        <v>1</v>
      </c>
      <c r="G1580" s="2">
        <v>50.48</v>
      </c>
      <c r="H1580" s="2">
        <v>50.48</v>
      </c>
      <c r="I1580" t="s">
        <v>3625</v>
      </c>
      <c r="J1580" t="s">
        <v>3628</v>
      </c>
      <c r="K1580" t="s">
        <v>3634</v>
      </c>
      <c r="L1580">
        <v>7.35</v>
      </c>
      <c r="M1580" t="s">
        <v>3631</v>
      </c>
      <c r="N1580" t="s">
        <v>3638</v>
      </c>
      <c r="O1580" t="s">
        <v>3647</v>
      </c>
      <c r="P1580">
        <v>4</v>
      </c>
      <c r="Q1580">
        <v>4</v>
      </c>
      <c r="R1580" s="2">
        <v>0</v>
      </c>
    </row>
    <row r="1581" spans="1:18">
      <c r="A1581">
        <v>8554</v>
      </c>
      <c r="B1581" t="s">
        <v>3627</v>
      </c>
      <c r="C1581" s="1">
        <v>44264</v>
      </c>
      <c r="D1581">
        <v>24930640</v>
      </c>
      <c r="E1581">
        <v>73</v>
      </c>
      <c r="F1581">
        <v>1</v>
      </c>
      <c r="G1581" s="2">
        <v>30.57</v>
      </c>
      <c r="H1581" s="2">
        <v>30.57</v>
      </c>
      <c r="I1581" t="s">
        <v>3625</v>
      </c>
      <c r="J1581" t="s">
        <v>3651</v>
      </c>
      <c r="K1581" t="s">
        <v>3634</v>
      </c>
      <c r="L1581">
        <v>9.8000000000000007</v>
      </c>
      <c r="M1581" t="s">
        <v>3622</v>
      </c>
      <c r="N1581" t="s">
        <v>3623</v>
      </c>
      <c r="O1581" t="s">
        <v>3624</v>
      </c>
      <c r="P1581">
        <v>5</v>
      </c>
      <c r="Q1581">
        <v>3</v>
      </c>
      <c r="R1581" s="2">
        <v>0</v>
      </c>
    </row>
    <row r="1582" spans="1:18">
      <c r="A1582">
        <v>7643</v>
      </c>
      <c r="B1582" t="s">
        <v>3627</v>
      </c>
      <c r="C1582" s="1">
        <v>44265</v>
      </c>
      <c r="D1582">
        <v>71933136</v>
      </c>
      <c r="E1582">
        <v>92</v>
      </c>
      <c r="F1582">
        <v>1</v>
      </c>
      <c r="G1582" s="2">
        <v>58.5</v>
      </c>
      <c r="H1582" s="2">
        <v>58.5</v>
      </c>
      <c r="I1582" t="s">
        <v>3619</v>
      </c>
      <c r="J1582" t="s">
        <v>3643</v>
      </c>
      <c r="K1582" t="s">
        <v>3629</v>
      </c>
      <c r="L1582">
        <v>9.8800000000000008</v>
      </c>
      <c r="M1582" t="s">
        <v>3622</v>
      </c>
      <c r="N1582" t="s">
        <v>3626</v>
      </c>
      <c r="O1582" t="s">
        <v>3624</v>
      </c>
      <c r="P1582">
        <v>3</v>
      </c>
      <c r="Q1582">
        <v>5</v>
      </c>
      <c r="R1582" s="2">
        <v>58.5</v>
      </c>
    </row>
    <row r="1583" spans="1:18">
      <c r="A1583">
        <v>7213</v>
      </c>
      <c r="B1583" t="s">
        <v>3627</v>
      </c>
      <c r="C1583" s="1">
        <v>44266</v>
      </c>
      <c r="D1583">
        <v>35781389</v>
      </c>
      <c r="E1583">
        <v>41</v>
      </c>
      <c r="F1583">
        <v>2</v>
      </c>
      <c r="G1583" s="2">
        <v>32.33</v>
      </c>
      <c r="H1583" s="2">
        <v>64.66</v>
      </c>
      <c r="I1583" t="s">
        <v>3645</v>
      </c>
      <c r="J1583" t="s">
        <v>3654</v>
      </c>
      <c r="K1583" t="s">
        <v>3629</v>
      </c>
      <c r="L1583">
        <v>0.24</v>
      </c>
      <c r="M1583" t="s">
        <v>3622</v>
      </c>
      <c r="N1583" t="s">
        <v>3626</v>
      </c>
      <c r="O1583" t="s">
        <v>3624</v>
      </c>
      <c r="P1583">
        <v>5</v>
      </c>
      <c r="Q1583">
        <v>4</v>
      </c>
      <c r="R1583" s="2">
        <v>0</v>
      </c>
    </row>
    <row r="1584" spans="1:18">
      <c r="A1584">
        <v>3722</v>
      </c>
      <c r="B1584" t="s">
        <v>3627</v>
      </c>
      <c r="C1584" s="1">
        <v>44266</v>
      </c>
      <c r="D1584">
        <v>67741832</v>
      </c>
      <c r="E1584">
        <v>13</v>
      </c>
      <c r="F1584">
        <v>1</v>
      </c>
      <c r="G1584" s="2">
        <v>41.29</v>
      </c>
      <c r="H1584" s="2">
        <v>41.29</v>
      </c>
      <c r="I1584" t="s">
        <v>3619</v>
      </c>
      <c r="J1584" t="s">
        <v>3656</v>
      </c>
      <c r="K1584" t="s">
        <v>3634</v>
      </c>
      <c r="L1584">
        <v>4.7699999999999996</v>
      </c>
      <c r="M1584" t="s">
        <v>3622</v>
      </c>
      <c r="N1584" t="s">
        <v>3623</v>
      </c>
      <c r="O1584" t="s">
        <v>3642</v>
      </c>
      <c r="P1584">
        <v>5</v>
      </c>
      <c r="Q1584">
        <v>5</v>
      </c>
      <c r="R1584" s="2">
        <v>41.29</v>
      </c>
    </row>
    <row r="1585" spans="1:18">
      <c r="A1585">
        <v>8198</v>
      </c>
      <c r="B1585" t="s">
        <v>3618</v>
      </c>
      <c r="C1585" s="1">
        <v>44267</v>
      </c>
      <c r="D1585">
        <v>99023867</v>
      </c>
      <c r="E1585">
        <v>81</v>
      </c>
      <c r="F1585">
        <v>1</v>
      </c>
      <c r="G1585" s="2">
        <v>52.96</v>
      </c>
      <c r="H1585" s="2">
        <v>52.96</v>
      </c>
      <c r="I1585" t="s">
        <v>3645</v>
      </c>
      <c r="J1585" t="s">
        <v>3661</v>
      </c>
      <c r="K1585" t="s">
        <v>3621</v>
      </c>
      <c r="L1585">
        <v>1.36</v>
      </c>
      <c r="M1585" t="s">
        <v>3622</v>
      </c>
      <c r="N1585" t="s">
        <v>3626</v>
      </c>
      <c r="O1585" t="s">
        <v>3624</v>
      </c>
      <c r="P1585">
        <v>4</v>
      </c>
      <c r="Q1585">
        <v>5</v>
      </c>
      <c r="R1585" s="2">
        <v>0</v>
      </c>
    </row>
    <row r="1586" spans="1:18">
      <c r="A1586">
        <v>4033</v>
      </c>
      <c r="B1586" t="s">
        <v>3618</v>
      </c>
      <c r="C1586" s="1">
        <v>44267</v>
      </c>
      <c r="D1586">
        <v>71262219</v>
      </c>
      <c r="E1586">
        <v>92</v>
      </c>
      <c r="F1586">
        <v>1</v>
      </c>
      <c r="G1586" s="2">
        <v>58.5</v>
      </c>
      <c r="H1586" s="2">
        <v>58.5</v>
      </c>
      <c r="I1586" t="s">
        <v>3619</v>
      </c>
      <c r="J1586" t="s">
        <v>3644</v>
      </c>
      <c r="K1586" t="s">
        <v>3634</v>
      </c>
      <c r="L1586">
        <v>9.25</v>
      </c>
      <c r="M1586" t="s">
        <v>3622</v>
      </c>
      <c r="N1586" t="s">
        <v>3623</v>
      </c>
      <c r="O1586" t="s">
        <v>3642</v>
      </c>
      <c r="P1586">
        <v>5</v>
      </c>
      <c r="Q1586">
        <v>4</v>
      </c>
      <c r="R1586" s="2">
        <v>58.5</v>
      </c>
    </row>
    <row r="1587" spans="1:18">
      <c r="A1587">
        <v>4524</v>
      </c>
      <c r="B1587" t="s">
        <v>3618</v>
      </c>
      <c r="C1587" s="1">
        <v>44268</v>
      </c>
      <c r="D1587">
        <v>64597140</v>
      </c>
      <c r="E1587">
        <v>25</v>
      </c>
      <c r="F1587">
        <v>1</v>
      </c>
      <c r="G1587" s="2">
        <v>11.29</v>
      </c>
      <c r="H1587" s="2">
        <v>11.29</v>
      </c>
      <c r="I1587" t="s">
        <v>3619</v>
      </c>
      <c r="J1587" t="s">
        <v>3643</v>
      </c>
      <c r="K1587" t="s">
        <v>3629</v>
      </c>
      <c r="L1587">
        <v>1.32</v>
      </c>
      <c r="M1587" t="s">
        <v>3631</v>
      </c>
      <c r="N1587" t="s">
        <v>3632</v>
      </c>
      <c r="O1587" t="s">
        <v>3624</v>
      </c>
      <c r="P1587">
        <v>5</v>
      </c>
      <c r="Q1587">
        <v>4</v>
      </c>
      <c r="R1587" s="2">
        <v>11.29</v>
      </c>
    </row>
    <row r="1588" spans="1:18">
      <c r="A1588">
        <v>9785</v>
      </c>
      <c r="B1588" t="s">
        <v>3627</v>
      </c>
      <c r="C1588" s="1">
        <v>44268</v>
      </c>
      <c r="D1588">
        <v>48148893</v>
      </c>
      <c r="E1588">
        <v>18</v>
      </c>
      <c r="F1588">
        <v>2</v>
      </c>
      <c r="G1588" s="2">
        <v>1.97</v>
      </c>
      <c r="H1588" s="2">
        <v>3.94</v>
      </c>
      <c r="I1588" t="s">
        <v>3619</v>
      </c>
      <c r="J1588" t="s">
        <v>3659</v>
      </c>
      <c r="K1588" t="s">
        <v>3629</v>
      </c>
      <c r="L1588">
        <v>1.65</v>
      </c>
      <c r="M1588" t="s">
        <v>3622</v>
      </c>
      <c r="N1588" t="s">
        <v>3626</v>
      </c>
      <c r="O1588" t="s">
        <v>3624</v>
      </c>
      <c r="P1588">
        <v>5</v>
      </c>
      <c r="Q1588">
        <v>4</v>
      </c>
      <c r="R1588" s="2">
        <v>3.94</v>
      </c>
    </row>
    <row r="1589" spans="1:18">
      <c r="A1589">
        <v>7063</v>
      </c>
      <c r="B1589" t="s">
        <v>3618</v>
      </c>
      <c r="C1589" s="1">
        <v>44268</v>
      </c>
      <c r="D1589">
        <v>12465776</v>
      </c>
      <c r="E1589">
        <v>23</v>
      </c>
      <c r="F1589">
        <v>3</v>
      </c>
      <c r="G1589" s="2">
        <v>95.72</v>
      </c>
      <c r="H1589" s="2">
        <v>287.16000000000003</v>
      </c>
      <c r="I1589" t="s">
        <v>3619</v>
      </c>
      <c r="J1589" t="s">
        <v>3654</v>
      </c>
      <c r="K1589" t="s">
        <v>3629</v>
      </c>
      <c r="L1589">
        <v>2.4</v>
      </c>
      <c r="M1589" t="s">
        <v>3622</v>
      </c>
      <c r="N1589" t="s">
        <v>3626</v>
      </c>
      <c r="O1589" t="s">
        <v>3646</v>
      </c>
      <c r="P1589">
        <v>5</v>
      </c>
      <c r="Q1589">
        <v>5</v>
      </c>
      <c r="R1589" s="2">
        <v>287.16000000000003</v>
      </c>
    </row>
    <row r="1590" spans="1:18">
      <c r="A1590">
        <v>3982</v>
      </c>
      <c r="B1590" t="s">
        <v>3627</v>
      </c>
      <c r="C1590" s="1">
        <v>44269</v>
      </c>
      <c r="D1590">
        <v>97539087</v>
      </c>
      <c r="E1590">
        <v>39</v>
      </c>
      <c r="F1590">
        <v>3</v>
      </c>
      <c r="G1590" s="2">
        <v>41.61</v>
      </c>
      <c r="H1590" s="2">
        <v>124.83</v>
      </c>
      <c r="I1590" t="s">
        <v>3619</v>
      </c>
      <c r="J1590" t="s">
        <v>3655</v>
      </c>
      <c r="K1590" t="s">
        <v>3621</v>
      </c>
      <c r="L1590">
        <v>0.47</v>
      </c>
      <c r="M1590" t="s">
        <v>3622</v>
      </c>
      <c r="N1590" t="s">
        <v>3626</v>
      </c>
      <c r="O1590" t="s">
        <v>3624</v>
      </c>
      <c r="P1590">
        <v>5</v>
      </c>
      <c r="Q1590">
        <v>2</v>
      </c>
      <c r="R1590" s="2">
        <v>124.83</v>
      </c>
    </row>
    <row r="1591" spans="1:18">
      <c r="A1591">
        <v>4043</v>
      </c>
      <c r="B1591" t="s">
        <v>3618</v>
      </c>
      <c r="C1591" s="1">
        <v>44269</v>
      </c>
      <c r="D1591">
        <v>83872827</v>
      </c>
      <c r="E1591">
        <v>87</v>
      </c>
      <c r="F1591">
        <v>3</v>
      </c>
      <c r="G1591" s="2">
        <v>50.56</v>
      </c>
      <c r="H1591" s="2">
        <v>151.68</v>
      </c>
      <c r="I1591" t="s">
        <v>3619</v>
      </c>
      <c r="J1591" t="s">
        <v>3643</v>
      </c>
      <c r="K1591" t="s">
        <v>3634</v>
      </c>
      <c r="L1591">
        <v>7.12</v>
      </c>
      <c r="M1591" t="s">
        <v>3622</v>
      </c>
      <c r="N1591" t="s">
        <v>3626</v>
      </c>
      <c r="O1591" t="s">
        <v>3646</v>
      </c>
      <c r="P1591">
        <v>5</v>
      </c>
      <c r="Q1591">
        <v>5</v>
      </c>
      <c r="R1591" s="2">
        <v>151.68</v>
      </c>
    </row>
    <row r="1592" spans="1:18">
      <c r="A1592">
        <v>6300</v>
      </c>
      <c r="B1592" t="s">
        <v>3627</v>
      </c>
      <c r="C1592" s="1">
        <v>44270</v>
      </c>
      <c r="D1592">
        <v>84734447</v>
      </c>
      <c r="E1592">
        <v>10</v>
      </c>
      <c r="F1592">
        <v>2</v>
      </c>
      <c r="G1592" s="2">
        <v>19.34</v>
      </c>
      <c r="H1592" s="2">
        <v>38.68</v>
      </c>
      <c r="I1592" t="s">
        <v>3619</v>
      </c>
      <c r="J1592" t="s">
        <v>3644</v>
      </c>
      <c r="K1592" t="s">
        <v>3634</v>
      </c>
      <c r="L1592">
        <v>7.33</v>
      </c>
      <c r="M1592" t="s">
        <v>3622</v>
      </c>
      <c r="N1592" t="s">
        <v>3623</v>
      </c>
      <c r="O1592" t="s">
        <v>3624</v>
      </c>
      <c r="P1592">
        <v>5</v>
      </c>
      <c r="Q1592">
        <v>5</v>
      </c>
      <c r="R1592" s="2">
        <v>38.68</v>
      </c>
    </row>
    <row r="1593" spans="1:18">
      <c r="A1593">
        <v>8961</v>
      </c>
      <c r="B1593" t="s">
        <v>3618</v>
      </c>
      <c r="C1593" s="1">
        <v>44270</v>
      </c>
      <c r="D1593">
        <v>98459076</v>
      </c>
      <c r="E1593">
        <v>94</v>
      </c>
      <c r="F1593">
        <v>1</v>
      </c>
      <c r="G1593" s="2">
        <v>17.63</v>
      </c>
      <c r="H1593" s="2">
        <v>17.63</v>
      </c>
      <c r="I1593" t="s">
        <v>3619</v>
      </c>
      <c r="J1593" t="s">
        <v>3659</v>
      </c>
      <c r="K1593" t="s">
        <v>3629</v>
      </c>
      <c r="L1593">
        <v>3.62</v>
      </c>
      <c r="M1593" t="s">
        <v>3631</v>
      </c>
      <c r="N1593" t="s">
        <v>3638</v>
      </c>
      <c r="O1593" t="s">
        <v>3624</v>
      </c>
      <c r="P1593">
        <v>4</v>
      </c>
      <c r="Q1593">
        <v>4</v>
      </c>
      <c r="R1593" s="2">
        <v>17.63</v>
      </c>
    </row>
    <row r="1594" spans="1:18">
      <c r="A1594">
        <v>1665</v>
      </c>
      <c r="B1594" t="s">
        <v>3627</v>
      </c>
      <c r="C1594" s="1">
        <v>44270</v>
      </c>
      <c r="D1594">
        <v>37973689</v>
      </c>
      <c r="E1594">
        <v>84</v>
      </c>
      <c r="F1594">
        <v>3</v>
      </c>
      <c r="G1594" s="2">
        <v>32.880000000000003</v>
      </c>
      <c r="H1594" s="2">
        <v>98.64</v>
      </c>
      <c r="I1594" t="s">
        <v>3619</v>
      </c>
      <c r="J1594" t="s">
        <v>3637</v>
      </c>
      <c r="K1594" t="s">
        <v>3634</v>
      </c>
      <c r="L1594">
        <v>2.56</v>
      </c>
      <c r="M1594" t="s">
        <v>3622</v>
      </c>
      <c r="N1594" t="s">
        <v>3626</v>
      </c>
      <c r="O1594" t="s">
        <v>3624</v>
      </c>
      <c r="P1594">
        <v>5</v>
      </c>
      <c r="Q1594">
        <v>5</v>
      </c>
      <c r="R1594" s="2">
        <v>98.64</v>
      </c>
    </row>
    <row r="1595" spans="1:18">
      <c r="A1595">
        <v>8446</v>
      </c>
      <c r="B1595" t="s">
        <v>3627</v>
      </c>
      <c r="C1595" s="1">
        <v>44271</v>
      </c>
      <c r="D1595">
        <v>95878461</v>
      </c>
      <c r="E1595">
        <v>99</v>
      </c>
      <c r="F1595">
        <v>2</v>
      </c>
      <c r="G1595" s="2">
        <v>36.83</v>
      </c>
      <c r="H1595" s="2">
        <v>73.66</v>
      </c>
      <c r="I1595" t="s">
        <v>3619</v>
      </c>
      <c r="J1595" t="s">
        <v>3644</v>
      </c>
      <c r="K1595" t="s">
        <v>3634</v>
      </c>
      <c r="L1595">
        <v>2.98</v>
      </c>
      <c r="M1595" t="s">
        <v>3631</v>
      </c>
      <c r="N1595" t="s">
        <v>3638</v>
      </c>
      <c r="O1595" t="s">
        <v>3647</v>
      </c>
      <c r="P1595">
        <v>5</v>
      </c>
      <c r="Q1595">
        <v>5</v>
      </c>
      <c r="R1595" s="2">
        <v>73.66</v>
      </c>
    </row>
    <row r="1596" spans="1:18">
      <c r="A1596">
        <v>3054</v>
      </c>
      <c r="B1596" t="s">
        <v>3627</v>
      </c>
      <c r="C1596" s="1">
        <v>44271</v>
      </c>
      <c r="D1596">
        <v>65543293</v>
      </c>
      <c r="E1596">
        <v>38</v>
      </c>
      <c r="F1596">
        <v>2</v>
      </c>
      <c r="G1596" s="2">
        <v>26.03</v>
      </c>
      <c r="H1596" s="2">
        <v>52.06</v>
      </c>
      <c r="I1596" t="s">
        <v>3619</v>
      </c>
      <c r="J1596" t="s">
        <v>3620</v>
      </c>
      <c r="K1596" t="s">
        <v>3634</v>
      </c>
      <c r="L1596">
        <v>2.15</v>
      </c>
      <c r="M1596" t="s">
        <v>3631</v>
      </c>
      <c r="N1596" t="s">
        <v>3632</v>
      </c>
      <c r="O1596" t="s">
        <v>3647</v>
      </c>
      <c r="P1596">
        <v>5</v>
      </c>
      <c r="Q1596">
        <v>5</v>
      </c>
      <c r="R1596" s="2">
        <v>52.06</v>
      </c>
    </row>
    <row r="1597" spans="1:18">
      <c r="A1597">
        <v>6870</v>
      </c>
      <c r="B1597" t="s">
        <v>3627</v>
      </c>
      <c r="C1597" s="1">
        <v>44271</v>
      </c>
      <c r="D1597">
        <v>54794400</v>
      </c>
      <c r="E1597">
        <v>30</v>
      </c>
      <c r="F1597">
        <v>1</v>
      </c>
      <c r="G1597" s="2">
        <v>6.08</v>
      </c>
      <c r="H1597" s="2">
        <v>6.08</v>
      </c>
      <c r="I1597" t="s">
        <v>3619</v>
      </c>
      <c r="J1597" t="s">
        <v>3637</v>
      </c>
      <c r="K1597" t="s">
        <v>3621</v>
      </c>
      <c r="L1597">
        <v>2.5</v>
      </c>
      <c r="M1597" t="s">
        <v>3631</v>
      </c>
      <c r="N1597" t="s">
        <v>3638</v>
      </c>
      <c r="O1597" t="s">
        <v>3624</v>
      </c>
      <c r="P1597">
        <v>5</v>
      </c>
      <c r="Q1597">
        <v>3</v>
      </c>
      <c r="R1597" s="2">
        <v>6.08</v>
      </c>
    </row>
    <row r="1598" spans="1:18">
      <c r="A1598">
        <v>9594</v>
      </c>
      <c r="B1598" t="s">
        <v>3627</v>
      </c>
      <c r="C1598" s="1">
        <v>44272</v>
      </c>
      <c r="D1598">
        <v>39049113</v>
      </c>
      <c r="E1598">
        <v>60</v>
      </c>
      <c r="F1598">
        <v>3</v>
      </c>
      <c r="G1598" s="2">
        <v>91.28</v>
      </c>
      <c r="H1598" s="2">
        <v>273.83999999999997</v>
      </c>
      <c r="I1598" t="s">
        <v>3625</v>
      </c>
      <c r="J1598" t="s">
        <v>3639</v>
      </c>
      <c r="K1598" t="s">
        <v>3634</v>
      </c>
      <c r="L1598">
        <v>0.61</v>
      </c>
      <c r="M1598" t="s">
        <v>3622</v>
      </c>
      <c r="N1598" t="s">
        <v>3623</v>
      </c>
      <c r="O1598" t="s">
        <v>3624</v>
      </c>
      <c r="P1598">
        <v>3</v>
      </c>
      <c r="Q1598">
        <v>4</v>
      </c>
      <c r="R1598" s="2">
        <v>0</v>
      </c>
    </row>
    <row r="1599" spans="1:18">
      <c r="A1599">
        <v>7641</v>
      </c>
      <c r="B1599" t="s">
        <v>3618</v>
      </c>
      <c r="C1599" s="1">
        <v>44273</v>
      </c>
      <c r="D1599">
        <v>21853775</v>
      </c>
      <c r="E1599">
        <v>86</v>
      </c>
      <c r="F1599">
        <v>1</v>
      </c>
      <c r="G1599" s="2">
        <v>93.47</v>
      </c>
      <c r="H1599" s="2">
        <v>93.47</v>
      </c>
      <c r="I1599" t="s">
        <v>3619</v>
      </c>
      <c r="J1599" t="s">
        <v>3656</v>
      </c>
      <c r="K1599" t="s">
        <v>3634</v>
      </c>
      <c r="L1599">
        <v>4.6900000000000004</v>
      </c>
      <c r="M1599" t="s">
        <v>3622</v>
      </c>
      <c r="N1599" t="s">
        <v>3626</v>
      </c>
      <c r="O1599" t="s">
        <v>3624</v>
      </c>
      <c r="P1599">
        <v>5</v>
      </c>
      <c r="Q1599">
        <v>5</v>
      </c>
      <c r="R1599" s="2">
        <v>93.47</v>
      </c>
    </row>
    <row r="1600" spans="1:18">
      <c r="A1600">
        <v>2267</v>
      </c>
      <c r="B1600" t="s">
        <v>3618</v>
      </c>
      <c r="C1600" s="1">
        <v>44274</v>
      </c>
      <c r="D1600">
        <v>83115969</v>
      </c>
      <c r="E1600">
        <v>67</v>
      </c>
      <c r="F1600">
        <v>3</v>
      </c>
      <c r="G1600" s="2">
        <v>17.22</v>
      </c>
      <c r="H1600" s="2">
        <v>51.66</v>
      </c>
      <c r="I1600" t="s">
        <v>3619</v>
      </c>
      <c r="J1600" t="s">
        <v>3654</v>
      </c>
      <c r="K1600" t="s">
        <v>3634</v>
      </c>
      <c r="L1600">
        <v>0.3</v>
      </c>
      <c r="M1600" t="s">
        <v>3631</v>
      </c>
      <c r="N1600" t="s">
        <v>3632</v>
      </c>
      <c r="O1600" t="s">
        <v>3624</v>
      </c>
      <c r="P1600">
        <v>4</v>
      </c>
      <c r="Q1600">
        <v>5</v>
      </c>
      <c r="R1600" s="2">
        <v>51.66</v>
      </c>
    </row>
    <row r="1601" spans="1:18">
      <c r="A1601">
        <v>7381</v>
      </c>
      <c r="B1601" t="s">
        <v>3627</v>
      </c>
      <c r="C1601" s="1">
        <v>44274</v>
      </c>
      <c r="D1601">
        <v>79598882</v>
      </c>
      <c r="E1601">
        <v>79</v>
      </c>
      <c r="F1601">
        <v>3</v>
      </c>
      <c r="G1601" s="2">
        <v>33.28</v>
      </c>
      <c r="H1601" s="2">
        <v>99.84</v>
      </c>
      <c r="I1601" t="s">
        <v>3619</v>
      </c>
      <c r="J1601" t="s">
        <v>3628</v>
      </c>
      <c r="K1601" t="s">
        <v>3634</v>
      </c>
      <c r="L1601">
        <v>0.19</v>
      </c>
      <c r="M1601" t="s">
        <v>3631</v>
      </c>
      <c r="N1601" t="s">
        <v>3638</v>
      </c>
      <c r="O1601" t="s">
        <v>3664</v>
      </c>
      <c r="P1601">
        <v>5</v>
      </c>
      <c r="Q1601">
        <v>5</v>
      </c>
      <c r="R1601" s="2">
        <v>99.84</v>
      </c>
    </row>
    <row r="1602" spans="1:18">
      <c r="A1602">
        <v>4474</v>
      </c>
      <c r="B1602" t="s">
        <v>3627</v>
      </c>
      <c r="C1602" s="1">
        <v>44274</v>
      </c>
      <c r="D1602">
        <v>13818320</v>
      </c>
      <c r="E1602">
        <v>73</v>
      </c>
      <c r="F1602">
        <v>1</v>
      </c>
      <c r="G1602" s="2">
        <v>30.57</v>
      </c>
      <c r="H1602" s="2">
        <v>30.57</v>
      </c>
      <c r="I1602" t="s">
        <v>3619</v>
      </c>
      <c r="J1602" t="s">
        <v>3655</v>
      </c>
      <c r="K1602" t="s">
        <v>3621</v>
      </c>
      <c r="L1602">
        <v>1.73</v>
      </c>
      <c r="M1602" t="s">
        <v>3622</v>
      </c>
      <c r="N1602" t="s">
        <v>3623</v>
      </c>
      <c r="O1602" t="s">
        <v>3624</v>
      </c>
      <c r="P1602">
        <v>3</v>
      </c>
      <c r="Q1602">
        <v>5</v>
      </c>
      <c r="R1602" s="2">
        <v>30.57</v>
      </c>
    </row>
    <row r="1603" spans="1:18">
      <c r="A1603">
        <v>8354</v>
      </c>
      <c r="B1603" t="s">
        <v>3618</v>
      </c>
      <c r="C1603" s="1">
        <v>44275</v>
      </c>
      <c r="D1603">
        <v>35065171</v>
      </c>
      <c r="E1603">
        <v>47</v>
      </c>
      <c r="F1603">
        <v>1</v>
      </c>
      <c r="G1603" s="2">
        <v>64.64</v>
      </c>
      <c r="H1603" s="2">
        <v>64.64</v>
      </c>
      <c r="I1603" t="s">
        <v>3619</v>
      </c>
      <c r="J1603" t="s">
        <v>3633</v>
      </c>
      <c r="K1603" t="s">
        <v>3634</v>
      </c>
      <c r="L1603">
        <v>8.07</v>
      </c>
      <c r="M1603" t="s">
        <v>3622</v>
      </c>
      <c r="N1603" t="s">
        <v>3623</v>
      </c>
      <c r="O1603" t="s">
        <v>3624</v>
      </c>
      <c r="P1603">
        <v>5</v>
      </c>
      <c r="Q1603">
        <v>5</v>
      </c>
      <c r="R1603" s="2">
        <v>64.64</v>
      </c>
    </row>
    <row r="1604" spans="1:18">
      <c r="A1604">
        <v>1279</v>
      </c>
      <c r="B1604" t="s">
        <v>3627</v>
      </c>
      <c r="C1604" s="1">
        <v>44276</v>
      </c>
      <c r="D1604">
        <v>59123689</v>
      </c>
      <c r="E1604">
        <v>67</v>
      </c>
      <c r="F1604">
        <v>3</v>
      </c>
      <c r="G1604" s="2">
        <v>17.22</v>
      </c>
      <c r="H1604" s="2">
        <v>51.66</v>
      </c>
      <c r="I1604" t="s">
        <v>3619</v>
      </c>
      <c r="J1604" t="s">
        <v>3620</v>
      </c>
      <c r="K1604" t="s">
        <v>3634</v>
      </c>
      <c r="L1604">
        <v>5.62</v>
      </c>
      <c r="M1604" t="s">
        <v>3622</v>
      </c>
      <c r="N1604" t="s">
        <v>3626</v>
      </c>
      <c r="O1604" t="s">
        <v>3624</v>
      </c>
      <c r="P1604">
        <v>4</v>
      </c>
      <c r="Q1604">
        <v>5</v>
      </c>
      <c r="R1604" s="2">
        <v>51.66</v>
      </c>
    </row>
    <row r="1605" spans="1:18">
      <c r="A1605">
        <v>9847</v>
      </c>
      <c r="B1605" t="s">
        <v>3627</v>
      </c>
      <c r="C1605" s="1">
        <v>44276</v>
      </c>
      <c r="D1605">
        <v>48425307</v>
      </c>
      <c r="E1605">
        <v>19</v>
      </c>
      <c r="F1605">
        <v>2</v>
      </c>
      <c r="G1605" s="2">
        <v>13.2</v>
      </c>
      <c r="H1605" s="2">
        <v>26.4</v>
      </c>
      <c r="I1605" t="s">
        <v>3619</v>
      </c>
      <c r="J1605" t="s">
        <v>3654</v>
      </c>
      <c r="K1605" t="s">
        <v>3621</v>
      </c>
      <c r="L1605">
        <v>1.41</v>
      </c>
      <c r="M1605" t="s">
        <v>3622</v>
      </c>
      <c r="N1605" t="s">
        <v>3626</v>
      </c>
      <c r="O1605" t="s">
        <v>3624</v>
      </c>
      <c r="P1605">
        <v>5</v>
      </c>
      <c r="Q1605">
        <v>2</v>
      </c>
      <c r="R1605" s="2">
        <v>26.4</v>
      </c>
    </row>
    <row r="1606" spans="1:18">
      <c r="A1606">
        <v>1721</v>
      </c>
      <c r="B1606" t="s">
        <v>3627</v>
      </c>
      <c r="C1606" s="1">
        <v>44276</v>
      </c>
      <c r="D1606">
        <v>15361443</v>
      </c>
      <c r="E1606">
        <v>44</v>
      </c>
      <c r="F1606">
        <v>2</v>
      </c>
      <c r="G1606" s="2">
        <v>52.78</v>
      </c>
      <c r="H1606" s="2">
        <v>105.56</v>
      </c>
      <c r="I1606" t="s">
        <v>3645</v>
      </c>
      <c r="J1606" t="s">
        <v>3628</v>
      </c>
      <c r="K1606" t="s">
        <v>3634</v>
      </c>
      <c r="L1606">
        <v>6.2</v>
      </c>
      <c r="M1606" t="s">
        <v>3631</v>
      </c>
      <c r="N1606" t="s">
        <v>3632</v>
      </c>
      <c r="O1606" t="s">
        <v>3624</v>
      </c>
      <c r="P1606">
        <v>4</v>
      </c>
      <c r="Q1606">
        <v>3</v>
      </c>
      <c r="R1606" s="2">
        <v>0</v>
      </c>
    </row>
    <row r="1607" spans="1:18">
      <c r="A1607">
        <v>1577</v>
      </c>
      <c r="B1607" t="s">
        <v>3618</v>
      </c>
      <c r="C1607" s="1">
        <v>44277</v>
      </c>
      <c r="D1607">
        <v>63821917</v>
      </c>
      <c r="E1607">
        <v>27</v>
      </c>
      <c r="F1607">
        <v>3</v>
      </c>
      <c r="G1607" s="2">
        <v>72.930000000000007</v>
      </c>
      <c r="H1607" s="2">
        <v>218.79</v>
      </c>
      <c r="I1607" t="s">
        <v>3619</v>
      </c>
      <c r="J1607" t="s">
        <v>3639</v>
      </c>
      <c r="K1607" t="s">
        <v>3634</v>
      </c>
      <c r="L1607">
        <v>6.76</v>
      </c>
      <c r="M1607" t="s">
        <v>3622</v>
      </c>
      <c r="N1607" t="s">
        <v>3626</v>
      </c>
      <c r="O1607" t="s">
        <v>3624</v>
      </c>
      <c r="P1607">
        <v>5</v>
      </c>
      <c r="Q1607">
        <v>4</v>
      </c>
      <c r="R1607" s="2">
        <v>218.79</v>
      </c>
    </row>
    <row r="1608" spans="1:18">
      <c r="A1608">
        <v>5193</v>
      </c>
      <c r="B1608" t="s">
        <v>3627</v>
      </c>
      <c r="C1608" s="1">
        <v>44278</v>
      </c>
      <c r="D1608">
        <v>68676799</v>
      </c>
      <c r="E1608">
        <v>93</v>
      </c>
      <c r="F1608">
        <v>2</v>
      </c>
      <c r="G1608" s="2">
        <v>67.459999999999994</v>
      </c>
      <c r="H1608" s="2">
        <v>134.91999999999999</v>
      </c>
      <c r="I1608" t="s">
        <v>3645</v>
      </c>
      <c r="J1608" t="s">
        <v>3663</v>
      </c>
      <c r="K1608" t="s">
        <v>3629</v>
      </c>
      <c r="L1608">
        <v>4.1100000000000003</v>
      </c>
      <c r="M1608" t="s">
        <v>3631</v>
      </c>
      <c r="N1608" t="s">
        <v>3632</v>
      </c>
      <c r="O1608" t="s">
        <v>3664</v>
      </c>
      <c r="P1608">
        <v>4</v>
      </c>
      <c r="Q1608">
        <v>5</v>
      </c>
      <c r="R1608" s="2">
        <v>0</v>
      </c>
    </row>
    <row r="1609" spans="1:18">
      <c r="A1609">
        <v>4708</v>
      </c>
      <c r="B1609" t="s">
        <v>3618</v>
      </c>
      <c r="C1609" s="1">
        <v>44279</v>
      </c>
      <c r="D1609">
        <v>39341351</v>
      </c>
      <c r="E1609">
        <v>26</v>
      </c>
      <c r="F1609">
        <v>1</v>
      </c>
      <c r="G1609" s="2">
        <v>34.43</v>
      </c>
      <c r="H1609" s="2">
        <v>34.43</v>
      </c>
      <c r="I1609" t="s">
        <v>3619</v>
      </c>
      <c r="J1609" t="s">
        <v>3633</v>
      </c>
      <c r="K1609" t="s">
        <v>3634</v>
      </c>
      <c r="L1609">
        <v>8.75</v>
      </c>
      <c r="M1609" t="s">
        <v>3631</v>
      </c>
      <c r="N1609" t="s">
        <v>3638</v>
      </c>
      <c r="O1609" t="s">
        <v>3624</v>
      </c>
      <c r="P1609">
        <v>4</v>
      </c>
      <c r="Q1609">
        <v>4</v>
      </c>
      <c r="R1609" s="2">
        <v>34.43</v>
      </c>
    </row>
    <row r="1610" spans="1:18">
      <c r="A1610">
        <v>1695</v>
      </c>
      <c r="B1610" t="s">
        <v>3627</v>
      </c>
      <c r="C1610" s="1">
        <v>44279</v>
      </c>
      <c r="D1610">
        <v>53638550</v>
      </c>
      <c r="E1610">
        <v>40</v>
      </c>
      <c r="F1610">
        <v>3</v>
      </c>
      <c r="G1610" s="2">
        <v>89.85</v>
      </c>
      <c r="H1610" s="2">
        <v>269.55</v>
      </c>
      <c r="I1610" t="s">
        <v>3619</v>
      </c>
      <c r="J1610" t="s">
        <v>3620</v>
      </c>
      <c r="K1610" t="s">
        <v>3634</v>
      </c>
      <c r="L1610">
        <v>1.18</v>
      </c>
      <c r="M1610" t="s">
        <v>3622</v>
      </c>
      <c r="N1610" t="s">
        <v>3623</v>
      </c>
      <c r="O1610" t="s">
        <v>3624</v>
      </c>
      <c r="P1610">
        <v>5</v>
      </c>
      <c r="Q1610">
        <v>5</v>
      </c>
      <c r="R1610" s="2">
        <v>269.55</v>
      </c>
    </row>
    <row r="1611" spans="1:18">
      <c r="A1611">
        <v>2780</v>
      </c>
      <c r="B1611" t="s">
        <v>3627</v>
      </c>
      <c r="C1611" s="1">
        <v>44279</v>
      </c>
      <c r="D1611">
        <v>55642460</v>
      </c>
      <c r="E1611">
        <v>90</v>
      </c>
      <c r="F1611">
        <v>2</v>
      </c>
      <c r="G1611" s="2">
        <v>21.51</v>
      </c>
      <c r="H1611" s="2">
        <v>43.02</v>
      </c>
      <c r="I1611" t="s">
        <v>3625</v>
      </c>
      <c r="J1611" t="s">
        <v>3656</v>
      </c>
      <c r="K1611" t="s">
        <v>3621</v>
      </c>
      <c r="L1611">
        <v>6.62</v>
      </c>
      <c r="M1611" t="s">
        <v>3622</v>
      </c>
      <c r="N1611" t="s">
        <v>3626</v>
      </c>
      <c r="O1611" t="s">
        <v>3642</v>
      </c>
      <c r="P1611">
        <v>4</v>
      </c>
      <c r="Q1611">
        <v>5</v>
      </c>
      <c r="R1611" s="2">
        <v>0</v>
      </c>
    </row>
    <row r="1612" spans="1:18">
      <c r="A1612">
        <v>7451</v>
      </c>
      <c r="B1612" t="s">
        <v>3618</v>
      </c>
      <c r="C1612" s="1">
        <v>44279</v>
      </c>
      <c r="D1612">
        <v>19966292</v>
      </c>
      <c r="E1612">
        <v>43</v>
      </c>
      <c r="F1612">
        <v>1</v>
      </c>
      <c r="G1612" s="2">
        <v>30.66</v>
      </c>
      <c r="H1612" s="2">
        <v>30.66</v>
      </c>
      <c r="I1612" t="s">
        <v>3625</v>
      </c>
      <c r="J1612" t="s">
        <v>3663</v>
      </c>
      <c r="K1612" t="s">
        <v>3629</v>
      </c>
      <c r="L1612">
        <v>4.63</v>
      </c>
      <c r="M1612" t="s">
        <v>3622</v>
      </c>
      <c r="N1612" t="s">
        <v>3623</v>
      </c>
      <c r="O1612" t="s">
        <v>3624</v>
      </c>
      <c r="P1612">
        <v>5</v>
      </c>
      <c r="Q1612">
        <v>4</v>
      </c>
      <c r="R1612" s="2">
        <v>0</v>
      </c>
    </row>
    <row r="1613" spans="1:18">
      <c r="A1613">
        <v>6375</v>
      </c>
      <c r="B1613" t="s">
        <v>3618</v>
      </c>
      <c r="C1613" s="1">
        <v>44279</v>
      </c>
      <c r="D1613">
        <v>48884637</v>
      </c>
      <c r="E1613">
        <v>98</v>
      </c>
      <c r="F1613">
        <v>3</v>
      </c>
      <c r="G1613" s="2">
        <v>85.04</v>
      </c>
      <c r="H1613" s="2">
        <v>255.12</v>
      </c>
      <c r="I1613" t="s">
        <v>3619</v>
      </c>
      <c r="J1613" t="s">
        <v>3643</v>
      </c>
      <c r="K1613" t="s">
        <v>3621</v>
      </c>
      <c r="L1613">
        <v>7.25</v>
      </c>
      <c r="M1613" t="s">
        <v>3622</v>
      </c>
      <c r="N1613" t="s">
        <v>3626</v>
      </c>
      <c r="O1613" t="s">
        <v>3624</v>
      </c>
      <c r="P1613">
        <v>5</v>
      </c>
      <c r="Q1613">
        <v>5</v>
      </c>
      <c r="R1613" s="2">
        <v>255.12</v>
      </c>
    </row>
    <row r="1614" spans="1:18">
      <c r="A1614">
        <v>4160</v>
      </c>
      <c r="B1614" t="s">
        <v>3618</v>
      </c>
      <c r="C1614" s="1">
        <v>44280</v>
      </c>
      <c r="D1614">
        <v>83788352</v>
      </c>
      <c r="E1614">
        <v>90</v>
      </c>
      <c r="F1614">
        <v>1</v>
      </c>
      <c r="G1614" s="2">
        <v>21.51</v>
      </c>
      <c r="H1614" s="2">
        <v>21.51</v>
      </c>
      <c r="I1614" t="s">
        <v>3625</v>
      </c>
      <c r="J1614" t="s">
        <v>3630</v>
      </c>
      <c r="K1614" t="s">
        <v>3634</v>
      </c>
      <c r="L1614">
        <v>0.51</v>
      </c>
      <c r="M1614" t="s">
        <v>3631</v>
      </c>
      <c r="N1614" t="s">
        <v>3638</v>
      </c>
      <c r="O1614" t="s">
        <v>3624</v>
      </c>
      <c r="P1614">
        <v>5</v>
      </c>
      <c r="Q1614">
        <v>5</v>
      </c>
      <c r="R1614" s="2">
        <v>0</v>
      </c>
    </row>
    <row r="1615" spans="1:18">
      <c r="A1615">
        <v>8347</v>
      </c>
      <c r="B1615" t="s">
        <v>3627</v>
      </c>
      <c r="C1615" s="1">
        <v>44280</v>
      </c>
      <c r="D1615">
        <v>43334883</v>
      </c>
      <c r="E1615">
        <v>100</v>
      </c>
      <c r="F1615">
        <v>1</v>
      </c>
      <c r="G1615" s="2">
        <v>98.59</v>
      </c>
      <c r="H1615" s="2">
        <v>98.59</v>
      </c>
      <c r="I1615" t="s">
        <v>3625</v>
      </c>
      <c r="J1615" t="s">
        <v>3641</v>
      </c>
      <c r="K1615" t="s">
        <v>3634</v>
      </c>
      <c r="L1615">
        <v>3.42</v>
      </c>
      <c r="M1615" t="s">
        <v>3622</v>
      </c>
      <c r="N1615" t="s">
        <v>3626</v>
      </c>
      <c r="O1615" t="s">
        <v>3624</v>
      </c>
      <c r="P1615">
        <v>5</v>
      </c>
      <c r="Q1615">
        <v>5</v>
      </c>
      <c r="R1615" s="2">
        <v>0</v>
      </c>
    </row>
    <row r="1616" spans="1:18">
      <c r="A1616">
        <v>3626</v>
      </c>
      <c r="B1616" t="s">
        <v>3627</v>
      </c>
      <c r="C1616" s="1">
        <v>44281</v>
      </c>
      <c r="D1616">
        <v>12540087</v>
      </c>
      <c r="E1616">
        <v>21</v>
      </c>
      <c r="F1616">
        <v>1</v>
      </c>
      <c r="G1616" s="2">
        <v>98.91</v>
      </c>
      <c r="H1616" s="2">
        <v>98.91</v>
      </c>
      <c r="I1616" t="s">
        <v>3619</v>
      </c>
      <c r="J1616" t="s">
        <v>3641</v>
      </c>
      <c r="K1616" t="s">
        <v>3629</v>
      </c>
      <c r="L1616">
        <v>9.44</v>
      </c>
      <c r="M1616" t="s">
        <v>3622</v>
      </c>
      <c r="N1616" t="s">
        <v>3623</v>
      </c>
      <c r="O1616" t="s">
        <v>3624</v>
      </c>
      <c r="P1616">
        <v>5</v>
      </c>
      <c r="Q1616">
        <v>5</v>
      </c>
      <c r="R1616" s="2">
        <v>98.91</v>
      </c>
    </row>
    <row r="1617" spans="1:18">
      <c r="A1617">
        <v>9498</v>
      </c>
      <c r="B1617" t="s">
        <v>3618</v>
      </c>
      <c r="C1617" s="1">
        <v>44281</v>
      </c>
      <c r="D1617">
        <v>22433108</v>
      </c>
      <c r="E1617">
        <v>90</v>
      </c>
      <c r="F1617">
        <v>3</v>
      </c>
      <c r="G1617" s="2">
        <v>21.51</v>
      </c>
      <c r="H1617" s="2">
        <v>64.53</v>
      </c>
      <c r="I1617" t="s">
        <v>3619</v>
      </c>
      <c r="J1617" t="s">
        <v>3648</v>
      </c>
      <c r="K1617" t="s">
        <v>3621</v>
      </c>
      <c r="L1617">
        <v>0.79</v>
      </c>
      <c r="M1617" t="s">
        <v>3622</v>
      </c>
      <c r="N1617" t="s">
        <v>3623</v>
      </c>
      <c r="O1617" t="s">
        <v>3624</v>
      </c>
      <c r="P1617">
        <v>4</v>
      </c>
      <c r="Q1617">
        <v>4</v>
      </c>
      <c r="R1617" s="2">
        <v>64.53</v>
      </c>
    </row>
    <row r="1618" spans="1:18">
      <c r="A1618">
        <v>2448</v>
      </c>
      <c r="B1618" t="s">
        <v>3627</v>
      </c>
      <c r="C1618" s="1">
        <v>44282</v>
      </c>
      <c r="D1618">
        <v>62163160</v>
      </c>
      <c r="E1618">
        <v>13</v>
      </c>
      <c r="F1618">
        <v>3</v>
      </c>
      <c r="G1618" s="2">
        <v>41.29</v>
      </c>
      <c r="H1618" s="2">
        <v>123.87</v>
      </c>
      <c r="I1618" t="s">
        <v>3625</v>
      </c>
      <c r="J1618" t="s">
        <v>3637</v>
      </c>
      <c r="K1618" t="s">
        <v>3621</v>
      </c>
      <c r="L1618">
        <v>7.55</v>
      </c>
      <c r="M1618" t="s">
        <v>3631</v>
      </c>
      <c r="N1618" t="s">
        <v>3632</v>
      </c>
      <c r="O1618" t="s">
        <v>3624</v>
      </c>
      <c r="P1618">
        <v>5</v>
      </c>
      <c r="Q1618">
        <v>4</v>
      </c>
      <c r="R1618" s="2">
        <v>0</v>
      </c>
    </row>
    <row r="1619" spans="1:18">
      <c r="A1619">
        <v>2258</v>
      </c>
      <c r="B1619" t="s">
        <v>3618</v>
      </c>
      <c r="C1619" s="1">
        <v>44282</v>
      </c>
      <c r="D1619">
        <v>44003093</v>
      </c>
      <c r="E1619">
        <v>17</v>
      </c>
      <c r="F1619">
        <v>1</v>
      </c>
      <c r="G1619" s="2">
        <v>18.86</v>
      </c>
      <c r="H1619" s="2">
        <v>18.86</v>
      </c>
      <c r="I1619" t="s">
        <v>3640</v>
      </c>
      <c r="J1619" t="s">
        <v>3665</v>
      </c>
      <c r="K1619" t="s">
        <v>3634</v>
      </c>
      <c r="L1619">
        <v>8.3800000000000008</v>
      </c>
      <c r="M1619" t="s">
        <v>3622</v>
      </c>
      <c r="N1619" t="s">
        <v>3623</v>
      </c>
      <c r="O1619" t="s">
        <v>3624</v>
      </c>
      <c r="P1619">
        <v>5</v>
      </c>
      <c r="Q1619">
        <v>3</v>
      </c>
      <c r="R1619" s="2">
        <v>0</v>
      </c>
    </row>
    <row r="1620" spans="1:18">
      <c r="A1620">
        <v>2964</v>
      </c>
      <c r="B1620" t="s">
        <v>3627</v>
      </c>
      <c r="C1620" s="1">
        <v>44283</v>
      </c>
      <c r="D1620">
        <v>74734505</v>
      </c>
      <c r="E1620">
        <v>57</v>
      </c>
      <c r="F1620">
        <v>2</v>
      </c>
      <c r="G1620" s="2">
        <v>13.08</v>
      </c>
      <c r="H1620" s="2">
        <v>26.16</v>
      </c>
      <c r="I1620" t="s">
        <v>3625</v>
      </c>
      <c r="J1620" t="s">
        <v>3655</v>
      </c>
      <c r="K1620" t="s">
        <v>3634</v>
      </c>
      <c r="L1620">
        <v>6.72</v>
      </c>
      <c r="M1620" t="s">
        <v>3622</v>
      </c>
      <c r="N1620" t="s">
        <v>3623</v>
      </c>
      <c r="O1620" t="s">
        <v>3624</v>
      </c>
      <c r="P1620">
        <v>4</v>
      </c>
      <c r="Q1620">
        <v>5</v>
      </c>
      <c r="R1620" s="2">
        <v>0</v>
      </c>
    </row>
    <row r="1621" spans="1:18">
      <c r="A1621">
        <v>1873</v>
      </c>
      <c r="B1621" t="s">
        <v>3627</v>
      </c>
      <c r="C1621" s="1">
        <v>44284</v>
      </c>
      <c r="D1621">
        <v>53928701</v>
      </c>
      <c r="E1621">
        <v>8</v>
      </c>
      <c r="F1621">
        <v>3</v>
      </c>
      <c r="G1621" s="2">
        <v>67.180000000000007</v>
      </c>
      <c r="H1621" s="2">
        <v>201.54</v>
      </c>
      <c r="I1621" t="s">
        <v>3645</v>
      </c>
      <c r="J1621" t="s">
        <v>3657</v>
      </c>
      <c r="K1621" t="s">
        <v>3634</v>
      </c>
      <c r="L1621">
        <v>9.01</v>
      </c>
      <c r="M1621" t="s">
        <v>3622</v>
      </c>
      <c r="N1621" t="s">
        <v>3623</v>
      </c>
      <c r="O1621" t="s">
        <v>3624</v>
      </c>
      <c r="P1621">
        <v>5</v>
      </c>
      <c r="Q1621">
        <v>3</v>
      </c>
      <c r="R1621" s="2">
        <v>0</v>
      </c>
    </row>
    <row r="1622" spans="1:18">
      <c r="A1622">
        <v>6717</v>
      </c>
      <c r="B1622" t="s">
        <v>3627</v>
      </c>
      <c r="C1622" s="1">
        <v>44285</v>
      </c>
      <c r="D1622">
        <v>47528146</v>
      </c>
      <c r="E1622">
        <v>74</v>
      </c>
      <c r="F1622">
        <v>1</v>
      </c>
      <c r="G1622" s="2">
        <v>33.51</v>
      </c>
      <c r="H1622" s="2">
        <v>33.51</v>
      </c>
      <c r="I1622" t="s">
        <v>3619</v>
      </c>
      <c r="J1622" t="s">
        <v>3650</v>
      </c>
      <c r="K1622" t="s">
        <v>3621</v>
      </c>
      <c r="L1622">
        <v>9.61</v>
      </c>
      <c r="M1622" t="s">
        <v>3631</v>
      </c>
      <c r="N1622" t="s">
        <v>3638</v>
      </c>
      <c r="O1622" t="s">
        <v>3647</v>
      </c>
      <c r="P1622">
        <v>4</v>
      </c>
      <c r="Q1622">
        <v>3</v>
      </c>
      <c r="R1622" s="2">
        <v>33.51</v>
      </c>
    </row>
    <row r="1623" spans="1:18">
      <c r="A1623">
        <v>9829</v>
      </c>
      <c r="B1623" t="s">
        <v>3618</v>
      </c>
      <c r="C1623" s="1">
        <v>44285</v>
      </c>
      <c r="D1623">
        <v>71060225</v>
      </c>
      <c r="E1623">
        <v>16</v>
      </c>
      <c r="F1623">
        <v>3</v>
      </c>
      <c r="G1623" s="2">
        <v>39.33</v>
      </c>
      <c r="H1623" s="2">
        <v>117.99</v>
      </c>
      <c r="I1623" t="s">
        <v>3619</v>
      </c>
      <c r="J1623" t="s">
        <v>3639</v>
      </c>
      <c r="K1623" t="s">
        <v>3634</v>
      </c>
      <c r="L1623">
        <v>6.63</v>
      </c>
      <c r="M1623" t="s">
        <v>3622</v>
      </c>
      <c r="N1623" t="s">
        <v>3623</v>
      </c>
      <c r="O1623" t="s">
        <v>3624</v>
      </c>
      <c r="P1623">
        <v>4</v>
      </c>
      <c r="Q1623">
        <v>5</v>
      </c>
      <c r="R1623" s="2">
        <v>117.99</v>
      </c>
    </row>
    <row r="1624" spans="1:18">
      <c r="A1624">
        <v>2467</v>
      </c>
      <c r="B1624" t="s">
        <v>3627</v>
      </c>
      <c r="C1624" s="1">
        <v>44285</v>
      </c>
      <c r="D1624">
        <v>83111462</v>
      </c>
      <c r="E1624">
        <v>82</v>
      </c>
      <c r="F1624">
        <v>2</v>
      </c>
      <c r="G1624" s="2">
        <v>5.82</v>
      </c>
      <c r="H1624" s="2">
        <v>11.64</v>
      </c>
      <c r="I1624" t="s">
        <v>3625</v>
      </c>
      <c r="J1624" t="s">
        <v>3651</v>
      </c>
      <c r="K1624" t="s">
        <v>3621</v>
      </c>
      <c r="L1624">
        <v>3.26</v>
      </c>
      <c r="M1624" t="s">
        <v>3631</v>
      </c>
      <c r="N1624" t="s">
        <v>3638</v>
      </c>
      <c r="O1624" t="s">
        <v>3624</v>
      </c>
      <c r="P1624">
        <v>5</v>
      </c>
      <c r="Q1624">
        <v>5</v>
      </c>
      <c r="R1624" s="2">
        <v>0</v>
      </c>
    </row>
    <row r="1625" spans="1:18">
      <c r="A1625">
        <v>9564</v>
      </c>
      <c r="B1625" t="s">
        <v>3618</v>
      </c>
      <c r="C1625" s="1">
        <v>44286</v>
      </c>
      <c r="D1625">
        <v>71254248</v>
      </c>
      <c r="E1625">
        <v>23</v>
      </c>
      <c r="F1625">
        <v>1</v>
      </c>
      <c r="G1625" s="2">
        <v>95.72</v>
      </c>
      <c r="H1625" s="2">
        <v>95.72</v>
      </c>
      <c r="I1625" t="s">
        <v>3619</v>
      </c>
      <c r="J1625" t="s">
        <v>3656</v>
      </c>
      <c r="K1625" t="s">
        <v>3634</v>
      </c>
      <c r="L1625">
        <v>5.92</v>
      </c>
      <c r="M1625" t="s">
        <v>3622</v>
      </c>
      <c r="N1625" t="s">
        <v>3626</v>
      </c>
      <c r="O1625" t="s">
        <v>3624</v>
      </c>
      <c r="P1625">
        <v>5</v>
      </c>
      <c r="Q1625">
        <v>4</v>
      </c>
      <c r="R1625" s="2">
        <v>95.72</v>
      </c>
    </row>
    <row r="1626" spans="1:18">
      <c r="A1626">
        <v>9777</v>
      </c>
      <c r="B1626" t="s">
        <v>3627</v>
      </c>
      <c r="C1626" s="1">
        <v>44287</v>
      </c>
      <c r="D1626">
        <v>58412693</v>
      </c>
      <c r="E1626">
        <v>82</v>
      </c>
      <c r="F1626">
        <v>2</v>
      </c>
      <c r="G1626" s="2">
        <v>5.82</v>
      </c>
      <c r="H1626" s="2">
        <v>11.64</v>
      </c>
      <c r="I1626" t="s">
        <v>3619</v>
      </c>
      <c r="J1626" t="s">
        <v>3652</v>
      </c>
      <c r="K1626" t="s">
        <v>3634</v>
      </c>
      <c r="L1626">
        <v>9.08</v>
      </c>
      <c r="M1626" t="s">
        <v>3631</v>
      </c>
      <c r="N1626" t="s">
        <v>3632</v>
      </c>
      <c r="O1626" t="s">
        <v>3624</v>
      </c>
      <c r="P1626">
        <v>4</v>
      </c>
      <c r="Q1626">
        <v>3</v>
      </c>
      <c r="R1626" s="2">
        <v>11.64</v>
      </c>
    </row>
    <row r="1627" spans="1:18">
      <c r="A1627">
        <v>5160</v>
      </c>
      <c r="B1627" t="s">
        <v>3627</v>
      </c>
      <c r="C1627" s="1">
        <v>44287</v>
      </c>
      <c r="D1627">
        <v>21839835</v>
      </c>
      <c r="E1627">
        <v>1</v>
      </c>
      <c r="F1627">
        <v>2</v>
      </c>
      <c r="G1627" s="2">
        <v>81.91</v>
      </c>
      <c r="H1627" s="2">
        <v>163.82</v>
      </c>
      <c r="I1627" t="s">
        <v>3619</v>
      </c>
      <c r="J1627" t="s">
        <v>3654</v>
      </c>
      <c r="K1627" t="s">
        <v>3621</v>
      </c>
      <c r="L1627">
        <v>8.57</v>
      </c>
      <c r="M1627" t="s">
        <v>3622</v>
      </c>
      <c r="N1627" t="s">
        <v>3623</v>
      </c>
      <c r="O1627" t="s">
        <v>3624</v>
      </c>
      <c r="P1627">
        <v>5</v>
      </c>
      <c r="Q1627">
        <v>5</v>
      </c>
      <c r="R1627" s="2">
        <v>163.82</v>
      </c>
    </row>
    <row r="1628" spans="1:18">
      <c r="A1628">
        <v>6656</v>
      </c>
      <c r="B1628" t="s">
        <v>3627</v>
      </c>
      <c r="C1628" s="1">
        <v>44288</v>
      </c>
      <c r="D1628">
        <v>30621770</v>
      </c>
      <c r="E1628">
        <v>52</v>
      </c>
      <c r="F1628">
        <v>3</v>
      </c>
      <c r="G1628" s="2">
        <v>20.149999999999999</v>
      </c>
      <c r="H1628" s="2">
        <v>60.45</v>
      </c>
      <c r="I1628" t="s">
        <v>3619</v>
      </c>
      <c r="J1628" t="s">
        <v>3658</v>
      </c>
      <c r="K1628" t="s">
        <v>3634</v>
      </c>
      <c r="L1628">
        <v>3.67</v>
      </c>
      <c r="M1628" t="s">
        <v>3622</v>
      </c>
      <c r="N1628" t="s">
        <v>3626</v>
      </c>
      <c r="O1628" t="s">
        <v>3624</v>
      </c>
      <c r="P1628">
        <v>5</v>
      </c>
      <c r="Q1628">
        <v>3</v>
      </c>
      <c r="R1628" s="2">
        <v>60.45</v>
      </c>
    </row>
    <row r="1629" spans="1:18">
      <c r="A1629">
        <v>5818</v>
      </c>
      <c r="B1629" t="s">
        <v>3618</v>
      </c>
      <c r="C1629" s="1">
        <v>44288</v>
      </c>
      <c r="D1629">
        <v>17524212</v>
      </c>
      <c r="E1629">
        <v>40</v>
      </c>
      <c r="F1629">
        <v>1</v>
      </c>
      <c r="G1629" s="2">
        <v>89.85</v>
      </c>
      <c r="H1629" s="2">
        <v>89.85</v>
      </c>
      <c r="I1629" t="s">
        <v>3619</v>
      </c>
      <c r="J1629" t="s">
        <v>3637</v>
      </c>
      <c r="K1629" t="s">
        <v>3634</v>
      </c>
      <c r="L1629">
        <v>5.9</v>
      </c>
      <c r="M1629" t="s">
        <v>3622</v>
      </c>
      <c r="N1629" t="s">
        <v>3623</v>
      </c>
      <c r="O1629" t="s">
        <v>3624</v>
      </c>
      <c r="P1629">
        <v>3</v>
      </c>
      <c r="Q1629">
        <v>4</v>
      </c>
      <c r="R1629" s="2">
        <v>89.85</v>
      </c>
    </row>
    <row r="1630" spans="1:18">
      <c r="A1630">
        <v>4811</v>
      </c>
      <c r="B1630" t="s">
        <v>3618</v>
      </c>
      <c r="C1630" s="1">
        <v>44289</v>
      </c>
      <c r="D1630">
        <v>83814977</v>
      </c>
      <c r="E1630">
        <v>29</v>
      </c>
      <c r="F1630">
        <v>1</v>
      </c>
      <c r="G1630" s="2">
        <v>1.91</v>
      </c>
      <c r="H1630" s="2">
        <v>1.91</v>
      </c>
      <c r="I1630" t="s">
        <v>3645</v>
      </c>
      <c r="J1630" t="s">
        <v>3637</v>
      </c>
      <c r="K1630" t="s">
        <v>3621</v>
      </c>
      <c r="L1630">
        <v>1.57</v>
      </c>
      <c r="M1630" t="s">
        <v>3622</v>
      </c>
      <c r="N1630" t="s">
        <v>3623</v>
      </c>
      <c r="O1630" t="s">
        <v>3624</v>
      </c>
      <c r="P1630">
        <v>3</v>
      </c>
      <c r="Q1630">
        <v>4</v>
      </c>
      <c r="R1630" s="2">
        <v>0</v>
      </c>
    </row>
    <row r="1631" spans="1:18">
      <c r="A1631">
        <v>5136</v>
      </c>
      <c r="B1631" t="s">
        <v>3627</v>
      </c>
      <c r="C1631" s="1">
        <v>44289</v>
      </c>
      <c r="D1631">
        <v>87599192</v>
      </c>
      <c r="E1631">
        <v>36</v>
      </c>
      <c r="F1631">
        <v>2</v>
      </c>
      <c r="G1631" s="2">
        <v>48.16</v>
      </c>
      <c r="H1631" s="2">
        <v>96.32</v>
      </c>
      <c r="I1631" t="s">
        <v>3619</v>
      </c>
      <c r="J1631" t="s">
        <v>3654</v>
      </c>
      <c r="K1631" t="s">
        <v>3634</v>
      </c>
      <c r="L1631">
        <v>10</v>
      </c>
      <c r="M1631" t="s">
        <v>3622</v>
      </c>
      <c r="N1631" t="s">
        <v>3623</v>
      </c>
      <c r="O1631" t="s">
        <v>3624</v>
      </c>
      <c r="P1631">
        <v>5</v>
      </c>
      <c r="Q1631">
        <v>5</v>
      </c>
      <c r="R1631" s="2">
        <v>96.32</v>
      </c>
    </row>
    <row r="1632" spans="1:18">
      <c r="A1632">
        <v>5700</v>
      </c>
      <c r="B1632" t="s">
        <v>3627</v>
      </c>
      <c r="C1632" s="1">
        <v>44290</v>
      </c>
      <c r="D1632">
        <v>36499986</v>
      </c>
      <c r="E1632">
        <v>41</v>
      </c>
      <c r="F1632">
        <v>3</v>
      </c>
      <c r="G1632" s="2">
        <v>32.33</v>
      </c>
      <c r="H1632" s="2">
        <v>96.99</v>
      </c>
      <c r="I1632" t="s">
        <v>3619</v>
      </c>
      <c r="J1632" t="s">
        <v>3667</v>
      </c>
      <c r="K1632" t="s">
        <v>3629</v>
      </c>
      <c r="L1632">
        <v>3.46</v>
      </c>
      <c r="M1632" t="s">
        <v>3622</v>
      </c>
      <c r="N1632" t="s">
        <v>3626</v>
      </c>
      <c r="O1632" t="s">
        <v>3624</v>
      </c>
      <c r="P1632">
        <v>5</v>
      </c>
      <c r="Q1632">
        <v>4</v>
      </c>
      <c r="R1632" s="2">
        <v>96.99</v>
      </c>
    </row>
    <row r="1633" spans="1:18">
      <c r="A1633">
        <v>3748</v>
      </c>
      <c r="B1633" t="s">
        <v>3627</v>
      </c>
      <c r="C1633" s="1">
        <v>44291</v>
      </c>
      <c r="D1633">
        <v>17541230</v>
      </c>
      <c r="E1633">
        <v>73</v>
      </c>
      <c r="F1633">
        <v>2</v>
      </c>
      <c r="G1633" s="2">
        <v>30.57</v>
      </c>
      <c r="H1633" s="2">
        <v>61.14</v>
      </c>
      <c r="I1633" t="s">
        <v>3625</v>
      </c>
      <c r="J1633" t="s">
        <v>3654</v>
      </c>
      <c r="K1633" t="s">
        <v>3634</v>
      </c>
      <c r="L1633">
        <v>4.0199999999999996</v>
      </c>
      <c r="M1633" t="s">
        <v>3631</v>
      </c>
      <c r="N1633" t="s">
        <v>3638</v>
      </c>
      <c r="O1633" t="s">
        <v>3647</v>
      </c>
      <c r="P1633">
        <v>5</v>
      </c>
      <c r="Q1633">
        <v>2</v>
      </c>
      <c r="R1633" s="2">
        <v>0</v>
      </c>
    </row>
    <row r="1634" spans="1:18">
      <c r="A1634">
        <v>9643</v>
      </c>
      <c r="B1634" t="s">
        <v>3627</v>
      </c>
      <c r="C1634" s="1">
        <v>44291</v>
      </c>
      <c r="D1634">
        <v>80602719</v>
      </c>
      <c r="E1634">
        <v>90</v>
      </c>
      <c r="F1634">
        <v>3</v>
      </c>
      <c r="G1634" s="2">
        <v>21.51</v>
      </c>
      <c r="H1634" s="2">
        <v>64.53</v>
      </c>
      <c r="I1634" t="s">
        <v>3619</v>
      </c>
      <c r="J1634" t="s">
        <v>3657</v>
      </c>
      <c r="K1634" t="s">
        <v>3634</v>
      </c>
      <c r="L1634">
        <v>6.87</v>
      </c>
      <c r="M1634" t="s">
        <v>3622</v>
      </c>
      <c r="N1634" t="s">
        <v>3626</v>
      </c>
      <c r="O1634" t="s">
        <v>3642</v>
      </c>
      <c r="P1634">
        <v>4</v>
      </c>
      <c r="Q1634">
        <v>4</v>
      </c>
      <c r="R1634" s="2">
        <v>64.53</v>
      </c>
    </row>
    <row r="1635" spans="1:18">
      <c r="A1635">
        <v>1733</v>
      </c>
      <c r="B1635" t="s">
        <v>3627</v>
      </c>
      <c r="C1635" s="1">
        <v>44292</v>
      </c>
      <c r="D1635">
        <v>45161490</v>
      </c>
      <c r="E1635">
        <v>92</v>
      </c>
      <c r="F1635">
        <v>2</v>
      </c>
      <c r="G1635" s="2">
        <v>58.5</v>
      </c>
      <c r="H1635" s="2">
        <v>117</v>
      </c>
      <c r="I1635" t="s">
        <v>3625</v>
      </c>
      <c r="J1635" t="s">
        <v>3639</v>
      </c>
      <c r="K1635" t="s">
        <v>3621</v>
      </c>
      <c r="L1635">
        <v>0.33</v>
      </c>
      <c r="M1635" t="s">
        <v>3631</v>
      </c>
      <c r="N1635" t="s">
        <v>3638</v>
      </c>
      <c r="O1635" t="s">
        <v>3647</v>
      </c>
      <c r="P1635">
        <v>5</v>
      </c>
      <c r="Q1635">
        <v>3</v>
      </c>
      <c r="R1635" s="2">
        <v>0</v>
      </c>
    </row>
    <row r="1636" spans="1:18">
      <c r="A1636">
        <v>3172</v>
      </c>
      <c r="B1636" t="s">
        <v>3627</v>
      </c>
      <c r="C1636" s="1">
        <v>44292</v>
      </c>
      <c r="D1636">
        <v>36054894</v>
      </c>
      <c r="E1636">
        <v>87</v>
      </c>
      <c r="F1636">
        <v>1</v>
      </c>
      <c r="G1636" s="2">
        <v>50.56</v>
      </c>
      <c r="H1636" s="2">
        <v>50.56</v>
      </c>
      <c r="I1636" t="s">
        <v>3619</v>
      </c>
      <c r="J1636" t="s">
        <v>3648</v>
      </c>
      <c r="K1636" t="s">
        <v>3629</v>
      </c>
      <c r="L1636">
        <v>9.6300000000000008</v>
      </c>
      <c r="M1636" t="s">
        <v>3622</v>
      </c>
      <c r="N1636" t="s">
        <v>3623</v>
      </c>
      <c r="O1636" t="s">
        <v>3624</v>
      </c>
      <c r="P1636">
        <v>5</v>
      </c>
      <c r="Q1636">
        <v>4</v>
      </c>
      <c r="R1636" s="2">
        <v>50.56</v>
      </c>
    </row>
    <row r="1637" spans="1:18">
      <c r="A1637">
        <v>6397</v>
      </c>
      <c r="B1637" t="s">
        <v>3627</v>
      </c>
      <c r="C1637" s="1">
        <v>44292</v>
      </c>
      <c r="D1637">
        <v>65210345</v>
      </c>
      <c r="E1637">
        <v>45</v>
      </c>
      <c r="F1637">
        <v>1</v>
      </c>
      <c r="G1637" s="2">
        <v>3.67</v>
      </c>
      <c r="H1637" s="2">
        <v>3.67</v>
      </c>
      <c r="I1637" t="s">
        <v>3645</v>
      </c>
      <c r="J1637" t="s">
        <v>3644</v>
      </c>
      <c r="K1637" t="s">
        <v>3634</v>
      </c>
      <c r="L1637">
        <v>5.21</v>
      </c>
      <c r="M1637" t="s">
        <v>3631</v>
      </c>
      <c r="N1637" t="s">
        <v>3632</v>
      </c>
      <c r="O1637" t="s">
        <v>3647</v>
      </c>
      <c r="P1637">
        <v>4</v>
      </c>
      <c r="Q1637">
        <v>5</v>
      </c>
      <c r="R1637" s="2">
        <v>0</v>
      </c>
    </row>
    <row r="1638" spans="1:18">
      <c r="A1638">
        <v>5462</v>
      </c>
      <c r="B1638" t="s">
        <v>3627</v>
      </c>
      <c r="C1638" s="1">
        <v>44293</v>
      </c>
      <c r="D1638">
        <v>43133613</v>
      </c>
      <c r="E1638">
        <v>32</v>
      </c>
      <c r="F1638">
        <v>1</v>
      </c>
      <c r="G1638" s="2">
        <v>91.37</v>
      </c>
      <c r="H1638" s="2">
        <v>91.37</v>
      </c>
      <c r="I1638" t="s">
        <v>3640</v>
      </c>
      <c r="J1638" t="s">
        <v>3654</v>
      </c>
      <c r="K1638" t="s">
        <v>3629</v>
      </c>
      <c r="L1638">
        <v>4.34</v>
      </c>
      <c r="M1638" t="s">
        <v>3622</v>
      </c>
      <c r="N1638" t="s">
        <v>3623</v>
      </c>
      <c r="O1638" t="s">
        <v>3624</v>
      </c>
      <c r="P1638">
        <v>3</v>
      </c>
      <c r="Q1638">
        <v>5</v>
      </c>
      <c r="R1638" s="2">
        <v>0</v>
      </c>
    </row>
    <row r="1639" spans="1:18">
      <c r="A1639">
        <v>8816</v>
      </c>
      <c r="B1639" t="s">
        <v>3618</v>
      </c>
      <c r="C1639" s="1">
        <v>44294</v>
      </c>
      <c r="D1639">
        <v>43760779</v>
      </c>
      <c r="E1639">
        <v>66</v>
      </c>
      <c r="F1639">
        <v>1</v>
      </c>
      <c r="G1639" s="2">
        <v>56.01</v>
      </c>
      <c r="H1639" s="2">
        <v>56.01</v>
      </c>
      <c r="I1639" t="s">
        <v>3619</v>
      </c>
      <c r="J1639" t="s">
        <v>3649</v>
      </c>
      <c r="K1639" t="s">
        <v>3634</v>
      </c>
      <c r="L1639">
        <v>6.43</v>
      </c>
      <c r="M1639" t="s">
        <v>3622</v>
      </c>
      <c r="N1639" t="s">
        <v>3626</v>
      </c>
      <c r="O1639" t="s">
        <v>3624</v>
      </c>
      <c r="P1639">
        <v>4</v>
      </c>
      <c r="Q1639">
        <v>5</v>
      </c>
      <c r="R1639" s="2">
        <v>56.01</v>
      </c>
    </row>
    <row r="1640" spans="1:18">
      <c r="A1640">
        <v>3321</v>
      </c>
      <c r="B1640" t="s">
        <v>3627</v>
      </c>
      <c r="C1640" s="1">
        <v>44295</v>
      </c>
      <c r="D1640">
        <v>41015094</v>
      </c>
      <c r="E1640">
        <v>71</v>
      </c>
      <c r="F1640">
        <v>1</v>
      </c>
      <c r="G1640" s="2">
        <v>57.53</v>
      </c>
      <c r="H1640" s="2">
        <v>57.53</v>
      </c>
      <c r="I1640" t="s">
        <v>3619</v>
      </c>
      <c r="J1640" t="s">
        <v>3641</v>
      </c>
      <c r="K1640" t="s">
        <v>3634</v>
      </c>
      <c r="L1640">
        <v>9.26</v>
      </c>
      <c r="M1640" t="s">
        <v>3622</v>
      </c>
      <c r="N1640" t="s">
        <v>3623</v>
      </c>
      <c r="O1640" t="s">
        <v>3624</v>
      </c>
      <c r="P1640">
        <v>4</v>
      </c>
      <c r="Q1640">
        <v>4</v>
      </c>
      <c r="R1640" s="2">
        <v>57.53</v>
      </c>
    </row>
    <row r="1641" spans="1:18">
      <c r="A1641">
        <v>7107</v>
      </c>
      <c r="B1641" t="s">
        <v>3627</v>
      </c>
      <c r="C1641" s="1">
        <v>44295</v>
      </c>
      <c r="D1641">
        <v>68907816</v>
      </c>
      <c r="E1641">
        <v>63</v>
      </c>
      <c r="F1641">
        <v>1</v>
      </c>
      <c r="G1641" s="2">
        <v>57.12</v>
      </c>
      <c r="H1641" s="2">
        <v>57.12</v>
      </c>
      <c r="I1641" t="s">
        <v>3619</v>
      </c>
      <c r="J1641" t="s">
        <v>3655</v>
      </c>
      <c r="K1641" t="s">
        <v>3634</v>
      </c>
      <c r="L1641">
        <v>1.49</v>
      </c>
      <c r="M1641" t="s">
        <v>3622</v>
      </c>
      <c r="N1641" t="s">
        <v>3626</v>
      </c>
      <c r="O1641" t="s">
        <v>3624</v>
      </c>
      <c r="P1641">
        <v>5</v>
      </c>
      <c r="Q1641">
        <v>5</v>
      </c>
      <c r="R1641" s="2">
        <v>57.12</v>
      </c>
    </row>
    <row r="1642" spans="1:18">
      <c r="A1642">
        <v>4144</v>
      </c>
      <c r="B1642" t="s">
        <v>3618</v>
      </c>
      <c r="C1642" s="1">
        <v>44295</v>
      </c>
      <c r="D1642">
        <v>22257719</v>
      </c>
      <c r="E1642">
        <v>14</v>
      </c>
      <c r="F1642">
        <v>3</v>
      </c>
      <c r="G1642" s="2">
        <v>89.76</v>
      </c>
      <c r="H1642" s="2">
        <v>269.27999999999997</v>
      </c>
      <c r="I1642" t="s">
        <v>3619</v>
      </c>
      <c r="J1642" t="s">
        <v>3635</v>
      </c>
      <c r="K1642" t="s">
        <v>3621</v>
      </c>
      <c r="L1642">
        <v>6.54</v>
      </c>
      <c r="M1642" t="s">
        <v>3622</v>
      </c>
      <c r="N1642" t="s">
        <v>3626</v>
      </c>
      <c r="O1642" t="s">
        <v>3646</v>
      </c>
      <c r="P1642">
        <v>5</v>
      </c>
      <c r="Q1642">
        <v>3</v>
      </c>
      <c r="R1642" s="2">
        <v>269.27999999999997</v>
      </c>
    </row>
    <row r="1643" spans="1:18">
      <c r="A1643">
        <v>4427</v>
      </c>
      <c r="B1643" t="s">
        <v>3627</v>
      </c>
      <c r="C1643" s="1">
        <v>44296</v>
      </c>
      <c r="D1643">
        <v>51262172</v>
      </c>
      <c r="E1643">
        <v>9</v>
      </c>
      <c r="F1643">
        <v>3</v>
      </c>
      <c r="G1643" s="2">
        <v>73.83</v>
      </c>
      <c r="H1643" s="2">
        <v>221.49</v>
      </c>
      <c r="I1643" t="s">
        <v>3619</v>
      </c>
      <c r="J1643" t="s">
        <v>3649</v>
      </c>
      <c r="K1643" t="s">
        <v>3634</v>
      </c>
      <c r="L1643">
        <v>6.36</v>
      </c>
      <c r="M1643" t="s">
        <v>3631</v>
      </c>
      <c r="N1643" t="s">
        <v>3638</v>
      </c>
      <c r="O1643" t="s">
        <v>3624</v>
      </c>
      <c r="P1643">
        <v>5</v>
      </c>
      <c r="Q1643">
        <v>3</v>
      </c>
      <c r="R1643" s="2">
        <v>221.49</v>
      </c>
    </row>
    <row r="1644" spans="1:18">
      <c r="A1644">
        <v>6481</v>
      </c>
      <c r="B1644" t="s">
        <v>3627</v>
      </c>
      <c r="C1644" s="1">
        <v>44297</v>
      </c>
      <c r="D1644">
        <v>51814978</v>
      </c>
      <c r="E1644">
        <v>85</v>
      </c>
      <c r="F1644">
        <v>2</v>
      </c>
      <c r="G1644" s="2">
        <v>68.31</v>
      </c>
      <c r="H1644" s="2">
        <v>136.62</v>
      </c>
      <c r="I1644" t="s">
        <v>3619</v>
      </c>
      <c r="J1644" t="s">
        <v>3663</v>
      </c>
      <c r="K1644" t="s">
        <v>3629</v>
      </c>
      <c r="L1644">
        <v>6.76</v>
      </c>
      <c r="M1644" t="s">
        <v>3622</v>
      </c>
      <c r="N1644" t="s">
        <v>3623</v>
      </c>
      <c r="O1644" t="s">
        <v>3642</v>
      </c>
      <c r="P1644">
        <v>5</v>
      </c>
      <c r="Q1644">
        <v>5</v>
      </c>
      <c r="R1644" s="2">
        <v>136.62</v>
      </c>
    </row>
    <row r="1645" spans="1:18">
      <c r="A1645">
        <v>2565</v>
      </c>
      <c r="B1645" t="s">
        <v>3627</v>
      </c>
      <c r="C1645" s="1">
        <v>44297</v>
      </c>
      <c r="D1645">
        <v>60544695</v>
      </c>
      <c r="E1645">
        <v>65</v>
      </c>
      <c r="F1645">
        <v>1</v>
      </c>
      <c r="G1645" s="2">
        <v>38.950000000000003</v>
      </c>
      <c r="H1645" s="2">
        <v>38.950000000000003</v>
      </c>
      <c r="I1645" t="s">
        <v>3625</v>
      </c>
      <c r="J1645" t="s">
        <v>3620</v>
      </c>
      <c r="K1645" t="s">
        <v>3634</v>
      </c>
      <c r="L1645">
        <v>6.7</v>
      </c>
      <c r="M1645" t="s">
        <v>3622</v>
      </c>
      <c r="N1645" t="s">
        <v>3623</v>
      </c>
      <c r="O1645" t="s">
        <v>3624</v>
      </c>
      <c r="P1645">
        <v>4</v>
      </c>
      <c r="Q1645">
        <v>5</v>
      </c>
      <c r="R1645" s="2">
        <v>0</v>
      </c>
    </row>
    <row r="1646" spans="1:18">
      <c r="A1646">
        <v>1694</v>
      </c>
      <c r="B1646" t="s">
        <v>3618</v>
      </c>
      <c r="C1646" s="1">
        <v>44298</v>
      </c>
      <c r="D1646">
        <v>15831756</v>
      </c>
      <c r="E1646">
        <v>2</v>
      </c>
      <c r="F1646">
        <v>1</v>
      </c>
      <c r="G1646" s="2">
        <v>33.11</v>
      </c>
      <c r="H1646" s="2">
        <v>33.11</v>
      </c>
      <c r="I1646" t="s">
        <v>3625</v>
      </c>
      <c r="J1646" t="s">
        <v>3639</v>
      </c>
      <c r="K1646" t="s">
        <v>3621</v>
      </c>
      <c r="L1646">
        <v>2.2799999999999998</v>
      </c>
      <c r="M1646" t="s">
        <v>3622</v>
      </c>
      <c r="N1646" t="s">
        <v>3623</v>
      </c>
      <c r="O1646" t="s">
        <v>3624</v>
      </c>
      <c r="P1646">
        <v>4</v>
      </c>
      <c r="Q1646">
        <v>5</v>
      </c>
      <c r="R1646" s="2">
        <v>0</v>
      </c>
    </row>
    <row r="1647" spans="1:18">
      <c r="A1647">
        <v>2602</v>
      </c>
      <c r="B1647" t="s">
        <v>3618</v>
      </c>
      <c r="C1647" s="1">
        <v>44298</v>
      </c>
      <c r="D1647">
        <v>68204970</v>
      </c>
      <c r="E1647">
        <v>57</v>
      </c>
      <c r="F1647">
        <v>2</v>
      </c>
      <c r="G1647" s="2">
        <v>13.08</v>
      </c>
      <c r="H1647" s="2">
        <v>26.16</v>
      </c>
      <c r="I1647" t="s">
        <v>3625</v>
      </c>
      <c r="J1647" t="s">
        <v>3650</v>
      </c>
      <c r="K1647" t="s">
        <v>3621</v>
      </c>
      <c r="L1647">
        <v>5.94</v>
      </c>
      <c r="M1647" t="s">
        <v>3622</v>
      </c>
      <c r="N1647" t="s">
        <v>3626</v>
      </c>
      <c r="O1647" t="s">
        <v>3642</v>
      </c>
      <c r="P1647">
        <v>5</v>
      </c>
      <c r="Q1647">
        <v>4</v>
      </c>
      <c r="R1647" s="2">
        <v>0</v>
      </c>
    </row>
    <row r="1648" spans="1:18">
      <c r="A1648">
        <v>9805</v>
      </c>
      <c r="B1648" t="s">
        <v>3627</v>
      </c>
      <c r="C1648" s="1">
        <v>44299</v>
      </c>
      <c r="D1648">
        <v>38184392</v>
      </c>
      <c r="E1648">
        <v>24</v>
      </c>
      <c r="F1648">
        <v>3</v>
      </c>
      <c r="G1648" s="2">
        <v>99.58</v>
      </c>
      <c r="H1648" s="2">
        <v>298.74</v>
      </c>
      <c r="I1648" t="s">
        <v>3625</v>
      </c>
      <c r="J1648" t="s">
        <v>3662</v>
      </c>
      <c r="K1648" t="s">
        <v>3634</v>
      </c>
      <c r="L1648">
        <v>0.51</v>
      </c>
      <c r="M1648" t="s">
        <v>3622</v>
      </c>
      <c r="N1648" t="s">
        <v>3623</v>
      </c>
      <c r="O1648" t="s">
        <v>3624</v>
      </c>
      <c r="P1648">
        <v>4</v>
      </c>
      <c r="Q1648">
        <v>5</v>
      </c>
      <c r="R1648" s="2">
        <v>0</v>
      </c>
    </row>
    <row r="1649" spans="1:18">
      <c r="A1649">
        <v>9860</v>
      </c>
      <c r="B1649" t="s">
        <v>3627</v>
      </c>
      <c r="C1649" s="1">
        <v>44299</v>
      </c>
      <c r="D1649">
        <v>80187157</v>
      </c>
      <c r="E1649">
        <v>99</v>
      </c>
      <c r="F1649">
        <v>2</v>
      </c>
      <c r="G1649" s="2">
        <v>36.83</v>
      </c>
      <c r="H1649" s="2">
        <v>73.66</v>
      </c>
      <c r="I1649" t="s">
        <v>3625</v>
      </c>
      <c r="J1649" t="s">
        <v>3663</v>
      </c>
      <c r="K1649" t="s">
        <v>3634</v>
      </c>
      <c r="L1649">
        <v>5.68</v>
      </c>
      <c r="M1649" t="s">
        <v>3631</v>
      </c>
      <c r="N1649" t="s">
        <v>3638</v>
      </c>
      <c r="O1649" t="s">
        <v>3624</v>
      </c>
      <c r="P1649">
        <v>4</v>
      </c>
      <c r="Q1649">
        <v>5</v>
      </c>
      <c r="R1649" s="2">
        <v>0</v>
      </c>
    </row>
    <row r="1650" spans="1:18">
      <c r="A1650">
        <v>7170</v>
      </c>
      <c r="B1650" t="s">
        <v>3627</v>
      </c>
      <c r="C1650" s="1">
        <v>44299</v>
      </c>
      <c r="D1650">
        <v>90887536</v>
      </c>
      <c r="E1650">
        <v>91</v>
      </c>
      <c r="F1650">
        <v>3</v>
      </c>
      <c r="G1650" s="2">
        <v>67.48</v>
      </c>
      <c r="H1650" s="2">
        <v>202.44</v>
      </c>
      <c r="I1650" t="s">
        <v>3619</v>
      </c>
      <c r="J1650" t="s">
        <v>3648</v>
      </c>
      <c r="K1650" t="s">
        <v>3621</v>
      </c>
      <c r="L1650">
        <v>7.84</v>
      </c>
      <c r="M1650" t="s">
        <v>3622</v>
      </c>
      <c r="N1650" t="s">
        <v>3626</v>
      </c>
      <c r="O1650" t="s">
        <v>3624</v>
      </c>
      <c r="P1650">
        <v>4</v>
      </c>
      <c r="Q1650">
        <v>5</v>
      </c>
      <c r="R1650" s="2">
        <v>202.44</v>
      </c>
    </row>
    <row r="1651" spans="1:18">
      <c r="A1651">
        <v>5780</v>
      </c>
      <c r="B1651" t="s">
        <v>3618</v>
      </c>
      <c r="C1651" s="1">
        <v>44300</v>
      </c>
      <c r="D1651">
        <v>23777738</v>
      </c>
      <c r="E1651">
        <v>48</v>
      </c>
      <c r="F1651">
        <v>3</v>
      </c>
      <c r="G1651" s="2">
        <v>31.26</v>
      </c>
      <c r="H1651" s="2">
        <v>93.78</v>
      </c>
      <c r="I1651" t="s">
        <v>3645</v>
      </c>
      <c r="J1651" t="s">
        <v>3636</v>
      </c>
      <c r="K1651" t="s">
        <v>3621</v>
      </c>
      <c r="L1651">
        <v>0.75</v>
      </c>
      <c r="M1651" t="s">
        <v>3622</v>
      </c>
      <c r="N1651" t="s">
        <v>3626</v>
      </c>
      <c r="O1651" t="s">
        <v>3624</v>
      </c>
      <c r="P1651">
        <v>4</v>
      </c>
      <c r="Q1651">
        <v>5</v>
      </c>
      <c r="R1651" s="2">
        <v>0</v>
      </c>
    </row>
    <row r="1652" spans="1:18">
      <c r="A1652">
        <v>8597</v>
      </c>
      <c r="B1652" t="s">
        <v>3627</v>
      </c>
      <c r="C1652" s="1">
        <v>44300</v>
      </c>
      <c r="D1652">
        <v>97621345</v>
      </c>
      <c r="E1652">
        <v>49</v>
      </c>
      <c r="F1652">
        <v>3</v>
      </c>
      <c r="G1652" s="2">
        <v>99.72</v>
      </c>
      <c r="H1652" s="2">
        <v>299.16000000000003</v>
      </c>
      <c r="I1652" t="s">
        <v>3619</v>
      </c>
      <c r="J1652" t="s">
        <v>3654</v>
      </c>
      <c r="K1652" t="s">
        <v>3629</v>
      </c>
      <c r="L1652">
        <v>8.86</v>
      </c>
      <c r="M1652" t="s">
        <v>3622</v>
      </c>
      <c r="N1652" t="s">
        <v>3626</v>
      </c>
      <c r="O1652" t="s">
        <v>3624</v>
      </c>
      <c r="P1652">
        <v>3</v>
      </c>
      <c r="Q1652">
        <v>4</v>
      </c>
      <c r="R1652" s="2">
        <v>299.16000000000003</v>
      </c>
    </row>
    <row r="1653" spans="1:18">
      <c r="A1653">
        <v>4773</v>
      </c>
      <c r="B1653" t="s">
        <v>3618</v>
      </c>
      <c r="C1653" s="1">
        <v>44301</v>
      </c>
      <c r="D1653">
        <v>89635492</v>
      </c>
      <c r="E1653">
        <v>11</v>
      </c>
      <c r="F1653">
        <v>3</v>
      </c>
      <c r="G1653" s="2">
        <v>4.3099999999999996</v>
      </c>
      <c r="H1653" s="2">
        <v>12.93</v>
      </c>
      <c r="I1653" t="s">
        <v>3619</v>
      </c>
      <c r="J1653" t="s">
        <v>3655</v>
      </c>
      <c r="K1653" t="s">
        <v>3634</v>
      </c>
      <c r="L1653">
        <v>1</v>
      </c>
      <c r="M1653" t="s">
        <v>3622</v>
      </c>
      <c r="N1653" t="s">
        <v>3626</v>
      </c>
      <c r="O1653" t="s">
        <v>3624</v>
      </c>
      <c r="P1653">
        <v>3</v>
      </c>
      <c r="Q1653">
        <v>5</v>
      </c>
      <c r="R1653" s="2">
        <v>12.93</v>
      </c>
    </row>
    <row r="1654" spans="1:18">
      <c r="A1654">
        <v>7895</v>
      </c>
      <c r="B1654" t="s">
        <v>3618</v>
      </c>
      <c r="C1654" s="1">
        <v>44301</v>
      </c>
      <c r="D1654">
        <v>27185422</v>
      </c>
      <c r="E1654">
        <v>96</v>
      </c>
      <c r="F1654">
        <v>1</v>
      </c>
      <c r="G1654" s="2">
        <v>36.96</v>
      </c>
      <c r="H1654" s="2">
        <v>36.96</v>
      </c>
      <c r="I1654" t="s">
        <v>3619</v>
      </c>
      <c r="J1654" t="s">
        <v>3630</v>
      </c>
      <c r="K1654" t="s">
        <v>3634</v>
      </c>
      <c r="L1654">
        <v>1.3</v>
      </c>
      <c r="M1654" t="s">
        <v>3622</v>
      </c>
      <c r="N1654" t="s">
        <v>3626</v>
      </c>
      <c r="O1654" t="s">
        <v>3624</v>
      </c>
      <c r="P1654">
        <v>5</v>
      </c>
      <c r="Q1654">
        <v>3</v>
      </c>
      <c r="R1654" s="2">
        <v>36.96</v>
      </c>
    </row>
    <row r="1655" spans="1:18">
      <c r="A1655">
        <v>6751</v>
      </c>
      <c r="B1655" t="s">
        <v>3627</v>
      </c>
      <c r="C1655" s="1">
        <v>44301</v>
      </c>
      <c r="D1655">
        <v>74852259</v>
      </c>
      <c r="E1655">
        <v>75</v>
      </c>
      <c r="F1655">
        <v>1</v>
      </c>
      <c r="G1655" s="2">
        <v>32.340000000000003</v>
      </c>
      <c r="H1655" s="2">
        <v>32.340000000000003</v>
      </c>
      <c r="I1655" t="s">
        <v>3619</v>
      </c>
      <c r="J1655" t="s">
        <v>3665</v>
      </c>
      <c r="K1655" t="s">
        <v>3629</v>
      </c>
      <c r="L1655">
        <v>4.82</v>
      </c>
      <c r="M1655" t="s">
        <v>3631</v>
      </c>
      <c r="N1655" t="s">
        <v>3638</v>
      </c>
      <c r="O1655" t="s">
        <v>3647</v>
      </c>
      <c r="P1655">
        <v>4</v>
      </c>
      <c r="Q1655">
        <v>5</v>
      </c>
      <c r="R1655" s="2">
        <v>32.340000000000003</v>
      </c>
    </row>
    <row r="1656" spans="1:18">
      <c r="A1656">
        <v>5021</v>
      </c>
      <c r="B1656" t="s">
        <v>3627</v>
      </c>
      <c r="C1656" s="1">
        <v>44302</v>
      </c>
      <c r="D1656">
        <v>14718704</v>
      </c>
      <c r="E1656">
        <v>46</v>
      </c>
      <c r="F1656">
        <v>1</v>
      </c>
      <c r="G1656" s="2">
        <v>9.8800000000000008</v>
      </c>
      <c r="H1656" s="2">
        <v>9.8800000000000008</v>
      </c>
      <c r="I1656" t="s">
        <v>3619</v>
      </c>
      <c r="J1656" t="s">
        <v>3652</v>
      </c>
      <c r="K1656" t="s">
        <v>3634</v>
      </c>
      <c r="L1656">
        <v>7.23</v>
      </c>
      <c r="M1656" t="s">
        <v>3622</v>
      </c>
      <c r="N1656" t="s">
        <v>3623</v>
      </c>
      <c r="O1656" t="s">
        <v>3624</v>
      </c>
      <c r="P1656">
        <v>5</v>
      </c>
      <c r="Q1656">
        <v>5</v>
      </c>
      <c r="R1656" s="2">
        <v>9.8800000000000008</v>
      </c>
    </row>
    <row r="1657" spans="1:18">
      <c r="A1657">
        <v>9029</v>
      </c>
      <c r="B1657" t="s">
        <v>3627</v>
      </c>
      <c r="C1657" s="1">
        <v>44303</v>
      </c>
      <c r="D1657">
        <v>25456136</v>
      </c>
      <c r="E1657">
        <v>85</v>
      </c>
      <c r="F1657">
        <v>1</v>
      </c>
      <c r="G1657" s="2">
        <v>68.31</v>
      </c>
      <c r="H1657" s="2">
        <v>68.31</v>
      </c>
      <c r="I1657" t="s">
        <v>3619</v>
      </c>
      <c r="J1657" t="s">
        <v>3628</v>
      </c>
      <c r="K1657" t="s">
        <v>3634</v>
      </c>
      <c r="L1657">
        <v>0.93</v>
      </c>
      <c r="M1657" t="s">
        <v>3622</v>
      </c>
      <c r="N1657" t="s">
        <v>3623</v>
      </c>
      <c r="O1657" t="s">
        <v>3624</v>
      </c>
      <c r="P1657">
        <v>2</v>
      </c>
      <c r="Q1657">
        <v>5</v>
      </c>
      <c r="R1657" s="2">
        <v>68.31</v>
      </c>
    </row>
    <row r="1658" spans="1:18">
      <c r="A1658">
        <v>9570</v>
      </c>
      <c r="B1658" t="s">
        <v>3627</v>
      </c>
      <c r="C1658" s="1">
        <v>44303</v>
      </c>
      <c r="D1658">
        <v>80817997</v>
      </c>
      <c r="E1658">
        <v>24</v>
      </c>
      <c r="F1658">
        <v>3</v>
      </c>
      <c r="G1658" s="2">
        <v>99.58</v>
      </c>
      <c r="H1658" s="2">
        <v>298.74</v>
      </c>
      <c r="I1658" t="s">
        <v>3619</v>
      </c>
      <c r="J1658" t="s">
        <v>3652</v>
      </c>
      <c r="K1658" t="s">
        <v>3621</v>
      </c>
      <c r="L1658">
        <v>2.3199999999999998</v>
      </c>
      <c r="M1658" t="s">
        <v>3631</v>
      </c>
      <c r="N1658" t="s">
        <v>3638</v>
      </c>
      <c r="O1658" t="s">
        <v>3647</v>
      </c>
      <c r="P1658">
        <v>3</v>
      </c>
      <c r="Q1658">
        <v>5</v>
      </c>
      <c r="R1658" s="2">
        <v>298.74</v>
      </c>
    </row>
    <row r="1659" spans="1:18">
      <c r="A1659">
        <v>1706</v>
      </c>
      <c r="B1659" t="s">
        <v>3627</v>
      </c>
      <c r="C1659" s="1">
        <v>44304</v>
      </c>
      <c r="D1659">
        <v>32517657</v>
      </c>
      <c r="E1659">
        <v>34</v>
      </c>
      <c r="F1659">
        <v>2</v>
      </c>
      <c r="G1659" s="2">
        <v>48.24</v>
      </c>
      <c r="H1659" s="2">
        <v>96.48</v>
      </c>
      <c r="I1659" t="s">
        <v>3645</v>
      </c>
      <c r="J1659" t="s">
        <v>3656</v>
      </c>
      <c r="K1659" t="s">
        <v>3621</v>
      </c>
      <c r="L1659">
        <v>5.4</v>
      </c>
      <c r="M1659" t="s">
        <v>3631</v>
      </c>
      <c r="N1659" t="s">
        <v>3632</v>
      </c>
      <c r="O1659" t="s">
        <v>3647</v>
      </c>
      <c r="P1659">
        <v>3</v>
      </c>
      <c r="Q1659">
        <v>4</v>
      </c>
      <c r="R1659" s="2">
        <v>0</v>
      </c>
    </row>
    <row r="1660" spans="1:18">
      <c r="A1660">
        <v>2677</v>
      </c>
      <c r="B1660" t="s">
        <v>3627</v>
      </c>
      <c r="C1660" s="1">
        <v>44304</v>
      </c>
      <c r="D1660">
        <v>98276037</v>
      </c>
      <c r="E1660">
        <v>51</v>
      </c>
      <c r="F1660">
        <v>2</v>
      </c>
      <c r="G1660" s="2">
        <v>50.59</v>
      </c>
      <c r="H1660" s="2">
        <v>101.18</v>
      </c>
      <c r="I1660" t="s">
        <v>3619</v>
      </c>
      <c r="J1660" t="s">
        <v>3637</v>
      </c>
      <c r="K1660" t="s">
        <v>3634</v>
      </c>
      <c r="L1660">
        <v>0.76</v>
      </c>
      <c r="M1660" t="s">
        <v>3622</v>
      </c>
      <c r="N1660" t="s">
        <v>3626</v>
      </c>
      <c r="O1660" t="s">
        <v>3624</v>
      </c>
      <c r="P1660">
        <v>5</v>
      </c>
      <c r="Q1660">
        <v>3</v>
      </c>
      <c r="R1660" s="2">
        <v>101.18</v>
      </c>
    </row>
    <row r="1661" spans="1:18">
      <c r="A1661">
        <v>3968</v>
      </c>
      <c r="B1661" t="s">
        <v>3627</v>
      </c>
      <c r="C1661" s="1">
        <v>44305</v>
      </c>
      <c r="D1661">
        <v>20460420</v>
      </c>
      <c r="E1661">
        <v>38</v>
      </c>
      <c r="F1661">
        <v>2</v>
      </c>
      <c r="G1661" s="2">
        <v>26.03</v>
      </c>
      <c r="H1661" s="2">
        <v>52.06</v>
      </c>
      <c r="I1661" t="s">
        <v>3619</v>
      </c>
      <c r="J1661" t="s">
        <v>3651</v>
      </c>
      <c r="K1661" t="s">
        <v>3629</v>
      </c>
      <c r="L1661">
        <v>5.01</v>
      </c>
      <c r="M1661" t="s">
        <v>3631</v>
      </c>
      <c r="N1661" t="s">
        <v>3632</v>
      </c>
      <c r="O1661" t="s">
        <v>3647</v>
      </c>
      <c r="P1661">
        <v>5</v>
      </c>
      <c r="Q1661">
        <v>5</v>
      </c>
      <c r="R1661" s="2">
        <v>52.06</v>
      </c>
    </row>
    <row r="1662" spans="1:18">
      <c r="A1662">
        <v>9866</v>
      </c>
      <c r="B1662" t="s">
        <v>3618</v>
      </c>
      <c r="C1662" s="1">
        <v>44306</v>
      </c>
      <c r="D1662">
        <v>66663036</v>
      </c>
      <c r="E1662">
        <v>15</v>
      </c>
      <c r="F1662">
        <v>2</v>
      </c>
      <c r="G1662" s="2">
        <v>6.32</v>
      </c>
      <c r="H1662" s="2">
        <v>12.64</v>
      </c>
      <c r="I1662" t="s">
        <v>3619</v>
      </c>
      <c r="J1662" t="s">
        <v>3639</v>
      </c>
      <c r="K1662" t="s">
        <v>3634</v>
      </c>
      <c r="L1662">
        <v>6.93</v>
      </c>
      <c r="M1662" t="s">
        <v>3622</v>
      </c>
      <c r="N1662" t="s">
        <v>3626</v>
      </c>
      <c r="O1662" t="s">
        <v>3624</v>
      </c>
      <c r="P1662">
        <v>3</v>
      </c>
      <c r="Q1662">
        <v>3</v>
      </c>
      <c r="R1662" s="2">
        <v>12.64</v>
      </c>
    </row>
    <row r="1663" spans="1:18">
      <c r="A1663">
        <v>6189</v>
      </c>
      <c r="B1663" t="s">
        <v>3627</v>
      </c>
      <c r="C1663" s="1">
        <v>44306</v>
      </c>
      <c r="D1663">
        <v>89818926</v>
      </c>
      <c r="E1663">
        <v>62</v>
      </c>
      <c r="F1663">
        <v>2</v>
      </c>
      <c r="G1663" s="2">
        <v>81.459999999999994</v>
      </c>
      <c r="H1663" s="2">
        <v>162.91999999999999</v>
      </c>
      <c r="I1663" t="s">
        <v>3619</v>
      </c>
      <c r="J1663" t="s">
        <v>3656</v>
      </c>
      <c r="K1663" t="s">
        <v>3634</v>
      </c>
      <c r="L1663">
        <v>6.49</v>
      </c>
      <c r="M1663" t="s">
        <v>3622</v>
      </c>
      <c r="N1663" t="s">
        <v>3626</v>
      </c>
      <c r="O1663" t="s">
        <v>3624</v>
      </c>
      <c r="P1663">
        <v>5</v>
      </c>
      <c r="Q1663">
        <v>3</v>
      </c>
      <c r="R1663" s="2">
        <v>162.91999999999999</v>
      </c>
    </row>
    <row r="1664" spans="1:18">
      <c r="A1664">
        <v>1610</v>
      </c>
      <c r="B1664" t="s">
        <v>3627</v>
      </c>
      <c r="C1664" s="1">
        <v>44307</v>
      </c>
      <c r="D1664">
        <v>12831717</v>
      </c>
      <c r="E1664">
        <v>69</v>
      </c>
      <c r="F1664">
        <v>1</v>
      </c>
      <c r="G1664" s="2">
        <v>96.47</v>
      </c>
      <c r="H1664" s="2">
        <v>96.47</v>
      </c>
      <c r="I1664" t="s">
        <v>3619</v>
      </c>
      <c r="J1664" t="s">
        <v>3633</v>
      </c>
      <c r="K1664" t="s">
        <v>3621</v>
      </c>
      <c r="L1664">
        <v>9.98</v>
      </c>
      <c r="M1664" t="s">
        <v>3622</v>
      </c>
      <c r="N1664" t="s">
        <v>3623</v>
      </c>
      <c r="O1664" t="s">
        <v>3642</v>
      </c>
      <c r="P1664">
        <v>2</v>
      </c>
      <c r="Q1664">
        <v>4</v>
      </c>
      <c r="R1664" s="2">
        <v>96.47</v>
      </c>
    </row>
    <row r="1665" spans="1:18">
      <c r="A1665">
        <v>5489</v>
      </c>
      <c r="B1665" t="s">
        <v>3627</v>
      </c>
      <c r="C1665" s="1">
        <v>44308</v>
      </c>
      <c r="D1665">
        <v>92882529</v>
      </c>
      <c r="E1665">
        <v>61</v>
      </c>
      <c r="F1665">
        <v>1</v>
      </c>
      <c r="G1665" s="2">
        <v>70.34</v>
      </c>
      <c r="H1665" s="2">
        <v>70.34</v>
      </c>
      <c r="I1665" t="s">
        <v>3619</v>
      </c>
      <c r="J1665" t="s">
        <v>3620</v>
      </c>
      <c r="K1665" t="s">
        <v>3621</v>
      </c>
      <c r="L1665">
        <v>4.0599999999999996</v>
      </c>
      <c r="M1665" t="s">
        <v>3622</v>
      </c>
      <c r="N1665" t="s">
        <v>3623</v>
      </c>
      <c r="O1665" t="s">
        <v>3624</v>
      </c>
      <c r="P1665">
        <v>3</v>
      </c>
      <c r="Q1665">
        <v>4</v>
      </c>
      <c r="R1665" s="2">
        <v>70.34</v>
      </c>
    </row>
    <row r="1666" spans="1:18">
      <c r="A1666">
        <v>4958</v>
      </c>
      <c r="B1666" t="s">
        <v>3618</v>
      </c>
      <c r="C1666" s="1">
        <v>44308</v>
      </c>
      <c r="D1666">
        <v>61368102</v>
      </c>
      <c r="E1666">
        <v>75</v>
      </c>
      <c r="F1666">
        <v>2</v>
      </c>
      <c r="G1666" s="2">
        <v>32.340000000000003</v>
      </c>
      <c r="H1666" s="2">
        <v>64.680000000000007</v>
      </c>
      <c r="I1666" t="s">
        <v>3625</v>
      </c>
      <c r="J1666" t="s">
        <v>3655</v>
      </c>
      <c r="K1666" t="s">
        <v>3621</v>
      </c>
      <c r="L1666">
        <v>0.61</v>
      </c>
      <c r="M1666" t="s">
        <v>3622</v>
      </c>
      <c r="N1666" t="s">
        <v>3626</v>
      </c>
      <c r="O1666" t="s">
        <v>3624</v>
      </c>
      <c r="P1666">
        <v>5</v>
      </c>
      <c r="Q1666">
        <v>3</v>
      </c>
      <c r="R1666" s="2">
        <v>0</v>
      </c>
    </row>
    <row r="1667" spans="1:18">
      <c r="A1667">
        <v>6104</v>
      </c>
      <c r="B1667" t="s">
        <v>3627</v>
      </c>
      <c r="C1667" s="1">
        <v>44309</v>
      </c>
      <c r="D1667">
        <v>92146389</v>
      </c>
      <c r="E1667">
        <v>65</v>
      </c>
      <c r="F1667">
        <v>2</v>
      </c>
      <c r="G1667" s="2">
        <v>38.950000000000003</v>
      </c>
      <c r="H1667" s="2">
        <v>77.900000000000006</v>
      </c>
      <c r="I1667" t="s">
        <v>3645</v>
      </c>
      <c r="J1667" t="s">
        <v>3654</v>
      </c>
      <c r="K1667" t="s">
        <v>3634</v>
      </c>
      <c r="L1667">
        <v>7.02</v>
      </c>
      <c r="M1667" t="s">
        <v>3631</v>
      </c>
      <c r="N1667" t="s">
        <v>3638</v>
      </c>
      <c r="O1667" t="s">
        <v>3664</v>
      </c>
      <c r="P1667">
        <v>5</v>
      </c>
      <c r="Q1667">
        <v>4</v>
      </c>
      <c r="R1667" s="2">
        <v>0</v>
      </c>
    </row>
    <row r="1668" spans="1:18">
      <c r="A1668">
        <v>5622</v>
      </c>
      <c r="B1668" t="s">
        <v>3627</v>
      </c>
      <c r="C1668" s="1">
        <v>44310</v>
      </c>
      <c r="D1668">
        <v>85823561</v>
      </c>
      <c r="E1668">
        <v>90</v>
      </c>
      <c r="F1668">
        <v>3</v>
      </c>
      <c r="G1668" s="2">
        <v>21.51</v>
      </c>
      <c r="H1668" s="2">
        <v>64.53</v>
      </c>
      <c r="I1668" t="s">
        <v>3619</v>
      </c>
      <c r="J1668" t="s">
        <v>3652</v>
      </c>
      <c r="K1668" t="s">
        <v>3634</v>
      </c>
      <c r="L1668">
        <v>2.71</v>
      </c>
      <c r="M1668" t="s">
        <v>3631</v>
      </c>
      <c r="N1668" t="s">
        <v>3638</v>
      </c>
      <c r="O1668" t="s">
        <v>3624</v>
      </c>
      <c r="P1668">
        <v>4</v>
      </c>
      <c r="Q1668">
        <v>4</v>
      </c>
      <c r="R1668" s="2">
        <v>64.53</v>
      </c>
    </row>
    <row r="1669" spans="1:18">
      <c r="A1669">
        <v>9570</v>
      </c>
      <c r="B1669" t="s">
        <v>3627</v>
      </c>
      <c r="C1669" s="1">
        <v>44310</v>
      </c>
      <c r="D1669">
        <v>65549278</v>
      </c>
      <c r="E1669">
        <v>46</v>
      </c>
      <c r="F1669">
        <v>2</v>
      </c>
      <c r="G1669" s="2">
        <v>9.8800000000000008</v>
      </c>
      <c r="H1669" s="2">
        <v>19.760000000000002</v>
      </c>
      <c r="I1669" t="s">
        <v>3619</v>
      </c>
      <c r="J1669" t="s">
        <v>3661</v>
      </c>
      <c r="K1669" t="s">
        <v>3621</v>
      </c>
      <c r="L1669">
        <v>4.21</v>
      </c>
      <c r="M1669" t="s">
        <v>3631</v>
      </c>
      <c r="N1669" t="s">
        <v>3638</v>
      </c>
      <c r="O1669" t="s">
        <v>3647</v>
      </c>
      <c r="P1669">
        <v>3</v>
      </c>
      <c r="Q1669">
        <v>4</v>
      </c>
      <c r="R1669" s="2">
        <v>19.760000000000002</v>
      </c>
    </row>
    <row r="1670" spans="1:18">
      <c r="A1670">
        <v>1137</v>
      </c>
      <c r="B1670" t="s">
        <v>3627</v>
      </c>
      <c r="C1670" s="1">
        <v>44310</v>
      </c>
      <c r="D1670">
        <v>80030699</v>
      </c>
      <c r="E1670">
        <v>40</v>
      </c>
      <c r="F1670">
        <v>2</v>
      </c>
      <c r="G1670" s="2">
        <v>89.85</v>
      </c>
      <c r="H1670" s="2">
        <v>179.7</v>
      </c>
      <c r="I1670" t="s">
        <v>3619</v>
      </c>
      <c r="J1670" t="s">
        <v>3665</v>
      </c>
      <c r="K1670" t="s">
        <v>3634</v>
      </c>
      <c r="L1670">
        <v>2.34</v>
      </c>
      <c r="M1670" t="s">
        <v>3622</v>
      </c>
      <c r="N1670" t="s">
        <v>3623</v>
      </c>
      <c r="O1670" t="s">
        <v>3624</v>
      </c>
      <c r="P1670">
        <v>2</v>
      </c>
      <c r="Q1670">
        <v>5</v>
      </c>
      <c r="R1670" s="2">
        <v>179.7</v>
      </c>
    </row>
    <row r="1671" spans="1:18">
      <c r="A1671">
        <v>1189</v>
      </c>
      <c r="B1671" t="s">
        <v>3618</v>
      </c>
      <c r="C1671" s="1">
        <v>44311</v>
      </c>
      <c r="D1671">
        <v>65801965</v>
      </c>
      <c r="E1671">
        <v>31</v>
      </c>
      <c r="F1671">
        <v>2</v>
      </c>
      <c r="G1671" s="2">
        <v>43.5</v>
      </c>
      <c r="H1671" s="2">
        <v>87</v>
      </c>
      <c r="I1671" t="s">
        <v>3619</v>
      </c>
      <c r="J1671" t="s">
        <v>3641</v>
      </c>
      <c r="K1671" t="s">
        <v>3634</v>
      </c>
      <c r="L1671">
        <v>4.28</v>
      </c>
      <c r="M1671" t="s">
        <v>3622</v>
      </c>
      <c r="N1671" t="s">
        <v>3623</v>
      </c>
      <c r="O1671" t="s">
        <v>3642</v>
      </c>
      <c r="P1671">
        <v>3</v>
      </c>
      <c r="Q1671">
        <v>1</v>
      </c>
      <c r="R1671" s="2">
        <v>87</v>
      </c>
    </row>
    <row r="1672" spans="1:18">
      <c r="A1672">
        <v>5103</v>
      </c>
      <c r="B1672" t="s">
        <v>3627</v>
      </c>
      <c r="C1672" s="1">
        <v>44312</v>
      </c>
      <c r="D1672">
        <v>17973309</v>
      </c>
      <c r="E1672">
        <v>72</v>
      </c>
      <c r="F1672">
        <v>3</v>
      </c>
      <c r="G1672" s="2">
        <v>3.55</v>
      </c>
      <c r="H1672" s="2">
        <v>10.65</v>
      </c>
      <c r="I1672" t="s">
        <v>3619</v>
      </c>
      <c r="J1672" t="s">
        <v>3665</v>
      </c>
      <c r="K1672" t="s">
        <v>3621</v>
      </c>
      <c r="L1672">
        <v>6.19</v>
      </c>
      <c r="M1672" t="s">
        <v>3631</v>
      </c>
      <c r="N1672" t="s">
        <v>3638</v>
      </c>
      <c r="O1672" t="s">
        <v>3647</v>
      </c>
      <c r="P1672">
        <v>4</v>
      </c>
      <c r="Q1672">
        <v>5</v>
      </c>
      <c r="R1672" s="2">
        <v>10.65</v>
      </c>
    </row>
    <row r="1673" spans="1:18">
      <c r="A1673">
        <v>2752</v>
      </c>
      <c r="B1673" t="s">
        <v>3618</v>
      </c>
      <c r="C1673" s="1">
        <v>44312</v>
      </c>
      <c r="D1673">
        <v>61727419</v>
      </c>
      <c r="E1673">
        <v>64</v>
      </c>
      <c r="F1673">
        <v>2</v>
      </c>
      <c r="G1673" s="2">
        <v>35.229999999999997</v>
      </c>
      <c r="H1673" s="2">
        <v>70.459999999999994</v>
      </c>
      <c r="I1673" t="s">
        <v>3645</v>
      </c>
      <c r="J1673" t="s">
        <v>3630</v>
      </c>
      <c r="K1673" t="s">
        <v>3621</v>
      </c>
      <c r="L1673">
        <v>5.18</v>
      </c>
      <c r="M1673" t="s">
        <v>3622</v>
      </c>
      <c r="N1673" t="s">
        <v>3626</v>
      </c>
      <c r="O1673" t="s">
        <v>3624</v>
      </c>
      <c r="P1673">
        <v>5</v>
      </c>
      <c r="Q1673">
        <v>2</v>
      </c>
      <c r="R1673" s="2">
        <v>0</v>
      </c>
    </row>
    <row r="1674" spans="1:18">
      <c r="A1674">
        <v>8596</v>
      </c>
      <c r="B1674" t="s">
        <v>3618</v>
      </c>
      <c r="C1674" s="1">
        <v>44313</v>
      </c>
      <c r="D1674">
        <v>52473884</v>
      </c>
      <c r="E1674">
        <v>46</v>
      </c>
      <c r="F1674">
        <v>2</v>
      </c>
      <c r="G1674" s="2">
        <v>9.8800000000000008</v>
      </c>
      <c r="H1674" s="2">
        <v>19.760000000000002</v>
      </c>
      <c r="I1674" t="s">
        <v>3645</v>
      </c>
      <c r="J1674" t="s">
        <v>3620</v>
      </c>
      <c r="K1674" t="s">
        <v>3621</v>
      </c>
      <c r="L1674">
        <v>4.09</v>
      </c>
      <c r="M1674" t="s">
        <v>3631</v>
      </c>
      <c r="N1674" t="s">
        <v>3632</v>
      </c>
      <c r="O1674" t="s">
        <v>3624</v>
      </c>
      <c r="P1674">
        <v>5</v>
      </c>
      <c r="Q1674">
        <v>5</v>
      </c>
      <c r="R1674" s="2">
        <v>0</v>
      </c>
    </row>
    <row r="1675" spans="1:18">
      <c r="A1675">
        <v>4903</v>
      </c>
      <c r="B1675" t="s">
        <v>3627</v>
      </c>
      <c r="C1675" s="1">
        <v>44313</v>
      </c>
      <c r="D1675">
        <v>56255067</v>
      </c>
      <c r="E1675">
        <v>99</v>
      </c>
      <c r="F1675">
        <v>3</v>
      </c>
      <c r="G1675" s="2">
        <v>36.83</v>
      </c>
      <c r="H1675" s="2">
        <v>110.49</v>
      </c>
      <c r="I1675" t="s">
        <v>3645</v>
      </c>
      <c r="J1675" t="s">
        <v>3655</v>
      </c>
      <c r="K1675" t="s">
        <v>3634</v>
      </c>
      <c r="L1675">
        <v>3.33</v>
      </c>
      <c r="M1675" t="s">
        <v>3631</v>
      </c>
      <c r="N1675" t="s">
        <v>3632</v>
      </c>
      <c r="O1675" t="s">
        <v>3624</v>
      </c>
      <c r="P1675">
        <v>4</v>
      </c>
      <c r="Q1675">
        <v>2</v>
      </c>
      <c r="R1675" s="2">
        <v>0</v>
      </c>
    </row>
    <row r="1676" spans="1:18">
      <c r="A1676">
        <v>3604</v>
      </c>
      <c r="B1676" t="s">
        <v>3627</v>
      </c>
      <c r="C1676" s="1">
        <v>44314</v>
      </c>
      <c r="D1676">
        <v>84745305</v>
      </c>
      <c r="E1676">
        <v>64</v>
      </c>
      <c r="F1676">
        <v>1</v>
      </c>
      <c r="G1676" s="2">
        <v>35.229999999999997</v>
      </c>
      <c r="H1676" s="2">
        <v>35.229999999999997</v>
      </c>
      <c r="I1676" t="s">
        <v>3645</v>
      </c>
      <c r="J1676" t="s">
        <v>3648</v>
      </c>
      <c r="K1676" t="s">
        <v>3634</v>
      </c>
      <c r="L1676">
        <v>6.04</v>
      </c>
      <c r="M1676" t="s">
        <v>3622</v>
      </c>
      <c r="N1676" t="s">
        <v>3623</v>
      </c>
      <c r="O1676" t="s">
        <v>3624</v>
      </c>
      <c r="P1676">
        <v>5</v>
      </c>
      <c r="Q1676">
        <v>5</v>
      </c>
      <c r="R1676" s="2">
        <v>0</v>
      </c>
    </row>
    <row r="1677" spans="1:18">
      <c r="A1677">
        <v>3647</v>
      </c>
      <c r="B1677" t="s">
        <v>3618</v>
      </c>
      <c r="C1677" s="1">
        <v>44315</v>
      </c>
      <c r="D1677">
        <v>60731274</v>
      </c>
      <c r="E1677">
        <v>74</v>
      </c>
      <c r="F1677">
        <v>3</v>
      </c>
      <c r="G1677" s="2">
        <v>33.51</v>
      </c>
      <c r="H1677" s="2">
        <v>100.53</v>
      </c>
      <c r="I1677" t="s">
        <v>3645</v>
      </c>
      <c r="J1677" t="s">
        <v>3655</v>
      </c>
      <c r="K1677" t="s">
        <v>3634</v>
      </c>
      <c r="L1677">
        <v>2.44</v>
      </c>
      <c r="M1677" t="s">
        <v>3622</v>
      </c>
      <c r="N1677" t="s">
        <v>3623</v>
      </c>
      <c r="O1677" t="s">
        <v>3624</v>
      </c>
      <c r="P1677">
        <v>4</v>
      </c>
      <c r="Q1677">
        <v>4</v>
      </c>
      <c r="R1677" s="2">
        <v>0</v>
      </c>
    </row>
    <row r="1678" spans="1:18">
      <c r="A1678">
        <v>1278</v>
      </c>
      <c r="B1678" t="s">
        <v>3627</v>
      </c>
      <c r="C1678" s="1">
        <v>44315</v>
      </c>
      <c r="D1678">
        <v>52762037</v>
      </c>
      <c r="E1678">
        <v>15</v>
      </c>
      <c r="F1678">
        <v>1</v>
      </c>
      <c r="G1678" s="2">
        <v>6.32</v>
      </c>
      <c r="H1678" s="2">
        <v>6.32</v>
      </c>
      <c r="I1678" t="s">
        <v>3619</v>
      </c>
      <c r="J1678" t="s">
        <v>3628</v>
      </c>
      <c r="K1678" t="s">
        <v>3629</v>
      </c>
      <c r="L1678">
        <v>5.83</v>
      </c>
      <c r="M1678" t="s">
        <v>3631</v>
      </c>
      <c r="N1678" t="s">
        <v>3632</v>
      </c>
      <c r="O1678" t="s">
        <v>3624</v>
      </c>
      <c r="P1678">
        <v>4</v>
      </c>
      <c r="Q1678">
        <v>5</v>
      </c>
      <c r="R1678" s="2">
        <v>6.32</v>
      </c>
    </row>
    <row r="1679" spans="1:18">
      <c r="A1679">
        <v>4012</v>
      </c>
      <c r="B1679" t="s">
        <v>3627</v>
      </c>
      <c r="C1679" s="1">
        <v>44315</v>
      </c>
      <c r="D1679">
        <v>53872003</v>
      </c>
      <c r="E1679">
        <v>6</v>
      </c>
      <c r="F1679">
        <v>2</v>
      </c>
      <c r="G1679" s="2">
        <v>8.07</v>
      </c>
      <c r="H1679" s="2">
        <v>16.14</v>
      </c>
      <c r="I1679" t="s">
        <v>3619</v>
      </c>
      <c r="J1679" t="s">
        <v>3641</v>
      </c>
      <c r="K1679" t="s">
        <v>3621</v>
      </c>
      <c r="L1679">
        <v>1.1499999999999999</v>
      </c>
      <c r="M1679" t="s">
        <v>3622</v>
      </c>
      <c r="N1679" t="s">
        <v>3626</v>
      </c>
      <c r="O1679" t="s">
        <v>3646</v>
      </c>
      <c r="P1679">
        <v>5</v>
      </c>
      <c r="Q1679">
        <v>5</v>
      </c>
      <c r="R1679" s="2">
        <v>16.14</v>
      </c>
    </row>
    <row r="1680" spans="1:18">
      <c r="A1680">
        <v>4636</v>
      </c>
      <c r="B1680" t="s">
        <v>3627</v>
      </c>
      <c r="C1680" s="1">
        <v>44316</v>
      </c>
      <c r="D1680">
        <v>97643659</v>
      </c>
      <c r="E1680">
        <v>70</v>
      </c>
      <c r="F1680">
        <v>3</v>
      </c>
      <c r="G1680" s="2">
        <v>63.88</v>
      </c>
      <c r="H1680" s="2">
        <v>191.64</v>
      </c>
      <c r="I1680" t="s">
        <v>3645</v>
      </c>
      <c r="J1680" t="s">
        <v>3652</v>
      </c>
      <c r="K1680" t="s">
        <v>3621</v>
      </c>
      <c r="L1680">
        <v>0.46</v>
      </c>
      <c r="M1680" t="s">
        <v>3622</v>
      </c>
      <c r="N1680" t="s">
        <v>3623</v>
      </c>
      <c r="O1680" t="s">
        <v>3642</v>
      </c>
      <c r="P1680">
        <v>5</v>
      </c>
      <c r="Q1680">
        <v>5</v>
      </c>
      <c r="R1680" s="2">
        <v>0</v>
      </c>
    </row>
    <row r="1681" spans="1:18">
      <c r="A1681">
        <v>8103</v>
      </c>
      <c r="B1681" t="s">
        <v>3618</v>
      </c>
      <c r="C1681" s="1">
        <v>44316</v>
      </c>
      <c r="D1681">
        <v>65442652</v>
      </c>
      <c r="E1681">
        <v>97</v>
      </c>
      <c r="F1681">
        <v>2</v>
      </c>
      <c r="G1681" s="2">
        <v>56.74</v>
      </c>
      <c r="H1681" s="2">
        <v>113.48</v>
      </c>
      <c r="I1681" t="s">
        <v>3619</v>
      </c>
      <c r="J1681" t="s">
        <v>3660</v>
      </c>
      <c r="K1681" t="s">
        <v>3621</v>
      </c>
      <c r="L1681">
        <v>1.52</v>
      </c>
      <c r="M1681" t="s">
        <v>3622</v>
      </c>
      <c r="N1681" t="s">
        <v>3626</v>
      </c>
      <c r="O1681" t="s">
        <v>3642</v>
      </c>
      <c r="P1681">
        <v>3</v>
      </c>
      <c r="Q1681">
        <v>5</v>
      </c>
      <c r="R1681" s="2">
        <v>113.48</v>
      </c>
    </row>
    <row r="1682" spans="1:18">
      <c r="A1682">
        <v>4144</v>
      </c>
      <c r="B1682" t="s">
        <v>3618</v>
      </c>
      <c r="C1682" s="1">
        <v>44317</v>
      </c>
      <c r="D1682">
        <v>36216681</v>
      </c>
      <c r="E1682">
        <v>48</v>
      </c>
      <c r="F1682">
        <v>2</v>
      </c>
      <c r="G1682" s="2">
        <v>31.26</v>
      </c>
      <c r="H1682" s="2">
        <v>62.52</v>
      </c>
      <c r="I1682" t="s">
        <v>3619</v>
      </c>
      <c r="J1682" t="s">
        <v>3654</v>
      </c>
      <c r="K1682" t="s">
        <v>3634</v>
      </c>
      <c r="L1682">
        <v>1.92</v>
      </c>
      <c r="M1682" t="s">
        <v>3631</v>
      </c>
      <c r="N1682" t="s">
        <v>3638</v>
      </c>
      <c r="O1682" t="s">
        <v>3647</v>
      </c>
      <c r="P1682">
        <v>4</v>
      </c>
      <c r="Q1682">
        <v>3</v>
      </c>
      <c r="R1682" s="2">
        <v>62.52</v>
      </c>
    </row>
    <row r="1683" spans="1:18">
      <c r="A1683">
        <v>7316</v>
      </c>
      <c r="B1683" t="s">
        <v>3627</v>
      </c>
      <c r="C1683" s="1">
        <v>44318</v>
      </c>
      <c r="D1683">
        <v>12716278</v>
      </c>
      <c r="E1683">
        <v>50</v>
      </c>
      <c r="F1683">
        <v>2</v>
      </c>
      <c r="G1683" s="2">
        <v>50.71</v>
      </c>
      <c r="H1683" s="2">
        <v>101.42</v>
      </c>
      <c r="I1683" t="s">
        <v>3619</v>
      </c>
      <c r="J1683" t="s">
        <v>3655</v>
      </c>
      <c r="K1683" t="s">
        <v>3629</v>
      </c>
      <c r="L1683">
        <v>6.17</v>
      </c>
      <c r="M1683" t="s">
        <v>3622</v>
      </c>
      <c r="N1683" t="s">
        <v>3623</v>
      </c>
      <c r="O1683" t="s">
        <v>3624</v>
      </c>
      <c r="P1683">
        <v>5</v>
      </c>
      <c r="Q1683">
        <v>4</v>
      </c>
      <c r="R1683" s="2">
        <v>101.42</v>
      </c>
    </row>
    <row r="1684" spans="1:18">
      <c r="A1684">
        <v>2680</v>
      </c>
      <c r="B1684" t="s">
        <v>3627</v>
      </c>
      <c r="C1684" s="1">
        <v>44318</v>
      </c>
      <c r="D1684">
        <v>32770257</v>
      </c>
      <c r="E1684">
        <v>40</v>
      </c>
      <c r="F1684">
        <v>2</v>
      </c>
      <c r="G1684" s="2">
        <v>89.85</v>
      </c>
      <c r="H1684" s="2">
        <v>179.7</v>
      </c>
      <c r="I1684" t="s">
        <v>3619</v>
      </c>
      <c r="J1684" t="s">
        <v>3628</v>
      </c>
      <c r="K1684" t="s">
        <v>3629</v>
      </c>
      <c r="L1684">
        <v>8.76</v>
      </c>
      <c r="M1684" t="s">
        <v>3631</v>
      </c>
      <c r="N1684" t="s">
        <v>3638</v>
      </c>
      <c r="O1684" t="s">
        <v>3647</v>
      </c>
      <c r="P1684">
        <v>5</v>
      </c>
      <c r="Q1684">
        <v>4</v>
      </c>
      <c r="R1684" s="2">
        <v>179.7</v>
      </c>
    </row>
    <row r="1685" spans="1:18">
      <c r="A1685">
        <v>8859</v>
      </c>
      <c r="B1685" t="s">
        <v>3627</v>
      </c>
      <c r="C1685" s="1">
        <v>44319</v>
      </c>
      <c r="D1685">
        <v>64937640</v>
      </c>
      <c r="E1685">
        <v>67</v>
      </c>
      <c r="F1685">
        <v>3</v>
      </c>
      <c r="G1685" s="2">
        <v>17.22</v>
      </c>
      <c r="H1685" s="2">
        <v>51.66</v>
      </c>
      <c r="I1685" t="s">
        <v>3619</v>
      </c>
      <c r="J1685" t="s">
        <v>3639</v>
      </c>
      <c r="K1685" t="s">
        <v>3621</v>
      </c>
      <c r="L1685">
        <v>1.92</v>
      </c>
      <c r="M1685" t="s">
        <v>3622</v>
      </c>
      <c r="N1685" t="s">
        <v>3623</v>
      </c>
      <c r="O1685" t="s">
        <v>3624</v>
      </c>
      <c r="P1685">
        <v>5</v>
      </c>
      <c r="Q1685">
        <v>2</v>
      </c>
      <c r="R1685" s="2">
        <v>51.66</v>
      </c>
    </row>
    <row r="1686" spans="1:18">
      <c r="A1686">
        <v>3442</v>
      </c>
      <c r="B1686" t="s">
        <v>3627</v>
      </c>
      <c r="C1686" s="1">
        <v>44319</v>
      </c>
      <c r="D1686">
        <v>57158016</v>
      </c>
      <c r="E1686">
        <v>7</v>
      </c>
      <c r="F1686">
        <v>3</v>
      </c>
      <c r="G1686" s="2">
        <v>59.68</v>
      </c>
      <c r="H1686" s="2">
        <v>179.04</v>
      </c>
      <c r="I1686" t="s">
        <v>3619</v>
      </c>
      <c r="J1686" t="s">
        <v>3639</v>
      </c>
      <c r="K1686" t="s">
        <v>3634</v>
      </c>
      <c r="L1686">
        <v>1.1000000000000001</v>
      </c>
      <c r="M1686" t="s">
        <v>3622</v>
      </c>
      <c r="N1686" t="s">
        <v>3626</v>
      </c>
      <c r="O1686" t="s">
        <v>3624</v>
      </c>
      <c r="P1686">
        <v>5</v>
      </c>
      <c r="Q1686">
        <v>4</v>
      </c>
      <c r="R1686" s="2">
        <v>179.04</v>
      </c>
    </row>
    <row r="1687" spans="1:18">
      <c r="A1687">
        <v>7361</v>
      </c>
      <c r="B1687" t="s">
        <v>3627</v>
      </c>
      <c r="C1687" s="1">
        <v>44320</v>
      </c>
      <c r="D1687">
        <v>57962705</v>
      </c>
      <c r="E1687">
        <v>26</v>
      </c>
      <c r="F1687">
        <v>3</v>
      </c>
      <c r="G1687" s="2">
        <v>34.43</v>
      </c>
      <c r="H1687" s="2">
        <v>103.29</v>
      </c>
      <c r="I1687" t="s">
        <v>3619</v>
      </c>
      <c r="J1687" t="s">
        <v>3656</v>
      </c>
      <c r="K1687" t="s">
        <v>3621</v>
      </c>
      <c r="L1687">
        <v>1.7</v>
      </c>
      <c r="M1687" t="s">
        <v>3622</v>
      </c>
      <c r="N1687" t="s">
        <v>3626</v>
      </c>
      <c r="O1687" t="s">
        <v>3624</v>
      </c>
      <c r="P1687">
        <v>5</v>
      </c>
      <c r="Q1687">
        <v>4</v>
      </c>
      <c r="R1687" s="2">
        <v>103.29</v>
      </c>
    </row>
    <row r="1688" spans="1:18">
      <c r="A1688">
        <v>6020</v>
      </c>
      <c r="B1688" t="s">
        <v>3618</v>
      </c>
      <c r="C1688" s="1">
        <v>44320</v>
      </c>
      <c r="D1688">
        <v>25851567</v>
      </c>
      <c r="E1688">
        <v>8</v>
      </c>
      <c r="F1688">
        <v>3</v>
      </c>
      <c r="G1688" s="2">
        <v>67.180000000000007</v>
      </c>
      <c r="H1688" s="2">
        <v>201.54</v>
      </c>
      <c r="I1688" t="s">
        <v>3619</v>
      </c>
      <c r="J1688" t="s">
        <v>3655</v>
      </c>
      <c r="K1688" t="s">
        <v>3621</v>
      </c>
      <c r="L1688">
        <v>3.47</v>
      </c>
      <c r="M1688" t="s">
        <v>3622</v>
      </c>
      <c r="N1688" t="s">
        <v>3623</v>
      </c>
      <c r="O1688" t="s">
        <v>3624</v>
      </c>
      <c r="P1688">
        <v>4</v>
      </c>
      <c r="Q1688">
        <v>4</v>
      </c>
      <c r="R1688" s="2">
        <v>201.54</v>
      </c>
    </row>
    <row r="1689" spans="1:18">
      <c r="A1689">
        <v>5546</v>
      </c>
      <c r="B1689" t="s">
        <v>3627</v>
      </c>
      <c r="C1689" s="1">
        <v>44321</v>
      </c>
      <c r="D1689">
        <v>67293041</v>
      </c>
      <c r="E1689">
        <v>48</v>
      </c>
      <c r="F1689">
        <v>3</v>
      </c>
      <c r="G1689" s="2">
        <v>31.26</v>
      </c>
      <c r="H1689" s="2">
        <v>93.78</v>
      </c>
      <c r="I1689" t="s">
        <v>3619</v>
      </c>
      <c r="J1689" t="s">
        <v>3665</v>
      </c>
      <c r="K1689" t="s">
        <v>3621</v>
      </c>
      <c r="L1689">
        <v>9.81</v>
      </c>
      <c r="M1689" t="s">
        <v>3622</v>
      </c>
      <c r="N1689" t="s">
        <v>3626</v>
      </c>
      <c r="O1689" t="s">
        <v>3624</v>
      </c>
      <c r="P1689">
        <v>5</v>
      </c>
      <c r="Q1689">
        <v>5</v>
      </c>
      <c r="R1689" s="2">
        <v>93.78</v>
      </c>
    </row>
    <row r="1690" spans="1:18">
      <c r="A1690">
        <v>4935</v>
      </c>
      <c r="B1690" t="s">
        <v>3627</v>
      </c>
      <c r="C1690" s="1">
        <v>44321</v>
      </c>
      <c r="D1690">
        <v>47792605</v>
      </c>
      <c r="E1690">
        <v>17</v>
      </c>
      <c r="F1690">
        <v>1</v>
      </c>
      <c r="G1690" s="2">
        <v>18.86</v>
      </c>
      <c r="H1690" s="2">
        <v>18.86</v>
      </c>
      <c r="I1690" t="s">
        <v>3619</v>
      </c>
      <c r="J1690" t="s">
        <v>3639</v>
      </c>
      <c r="K1690" t="s">
        <v>3634</v>
      </c>
      <c r="L1690">
        <v>5.15</v>
      </c>
      <c r="M1690" t="s">
        <v>3622</v>
      </c>
      <c r="N1690" t="s">
        <v>3626</v>
      </c>
      <c r="O1690" t="s">
        <v>3624</v>
      </c>
      <c r="P1690">
        <v>4</v>
      </c>
      <c r="Q1690">
        <v>4</v>
      </c>
      <c r="R1690" s="2">
        <v>18.86</v>
      </c>
    </row>
    <row r="1691" spans="1:18">
      <c r="A1691">
        <v>6639</v>
      </c>
      <c r="B1691" t="s">
        <v>3627</v>
      </c>
      <c r="C1691" s="1">
        <v>44322</v>
      </c>
      <c r="D1691">
        <v>49241809</v>
      </c>
      <c r="E1691">
        <v>11</v>
      </c>
      <c r="F1691">
        <v>2</v>
      </c>
      <c r="G1691" s="2">
        <v>4.3099999999999996</v>
      </c>
      <c r="H1691" s="2">
        <v>8.6199999999999992</v>
      </c>
      <c r="I1691" t="s">
        <v>3619</v>
      </c>
      <c r="J1691" t="s">
        <v>3653</v>
      </c>
      <c r="K1691" t="s">
        <v>3629</v>
      </c>
      <c r="L1691">
        <v>9.69</v>
      </c>
      <c r="M1691" t="s">
        <v>3622</v>
      </c>
      <c r="N1691" t="s">
        <v>3626</v>
      </c>
      <c r="O1691" t="s">
        <v>3642</v>
      </c>
      <c r="P1691">
        <v>5</v>
      </c>
      <c r="Q1691">
        <v>3</v>
      </c>
      <c r="R1691" s="2">
        <v>8.6199999999999992</v>
      </c>
    </row>
    <row r="1692" spans="1:18">
      <c r="A1692">
        <v>8543</v>
      </c>
      <c r="B1692" t="s">
        <v>3627</v>
      </c>
      <c r="C1692" s="1">
        <v>44322</v>
      </c>
      <c r="D1692">
        <v>20932316</v>
      </c>
      <c r="E1692">
        <v>56</v>
      </c>
      <c r="F1692">
        <v>2</v>
      </c>
      <c r="G1692" s="2">
        <v>87.34</v>
      </c>
      <c r="H1692" s="2">
        <v>174.68</v>
      </c>
      <c r="I1692" t="s">
        <v>3619</v>
      </c>
      <c r="J1692" t="s">
        <v>3658</v>
      </c>
      <c r="K1692" t="s">
        <v>3634</v>
      </c>
      <c r="L1692">
        <v>8.91</v>
      </c>
      <c r="M1692" t="s">
        <v>3631</v>
      </c>
      <c r="N1692" t="s">
        <v>3638</v>
      </c>
      <c r="O1692" t="s">
        <v>3664</v>
      </c>
      <c r="P1692">
        <v>4</v>
      </c>
      <c r="Q1692">
        <v>5</v>
      </c>
      <c r="R1692" s="2">
        <v>174.68</v>
      </c>
    </row>
    <row r="1693" spans="1:18">
      <c r="A1693">
        <v>3545</v>
      </c>
      <c r="B1693" t="s">
        <v>3627</v>
      </c>
      <c r="C1693" s="1">
        <v>44322</v>
      </c>
      <c r="D1693">
        <v>66497862</v>
      </c>
      <c r="E1693">
        <v>31</v>
      </c>
      <c r="F1693">
        <v>3</v>
      </c>
      <c r="G1693" s="2">
        <v>43.5</v>
      </c>
      <c r="H1693" s="2">
        <v>130.5</v>
      </c>
      <c r="I1693" t="s">
        <v>3619</v>
      </c>
      <c r="J1693" t="s">
        <v>3637</v>
      </c>
      <c r="K1693" t="s">
        <v>3634</v>
      </c>
      <c r="L1693">
        <v>3.26</v>
      </c>
      <c r="M1693" t="s">
        <v>3622</v>
      </c>
      <c r="N1693" t="s">
        <v>3623</v>
      </c>
      <c r="O1693" t="s">
        <v>3624</v>
      </c>
      <c r="P1693">
        <v>4</v>
      </c>
      <c r="Q1693">
        <v>4</v>
      </c>
      <c r="R1693" s="2">
        <v>130.5</v>
      </c>
    </row>
    <row r="1694" spans="1:18">
      <c r="A1694">
        <v>9846</v>
      </c>
      <c r="B1694" t="s">
        <v>3627</v>
      </c>
      <c r="C1694" s="1">
        <v>44322</v>
      </c>
      <c r="D1694">
        <v>38273718</v>
      </c>
      <c r="E1694">
        <v>50</v>
      </c>
      <c r="F1694">
        <v>2</v>
      </c>
      <c r="G1694" s="2">
        <v>50.71</v>
      </c>
      <c r="H1694" s="2">
        <v>101.42</v>
      </c>
      <c r="I1694" t="s">
        <v>3619</v>
      </c>
      <c r="J1694" t="s">
        <v>3659</v>
      </c>
      <c r="K1694" t="s">
        <v>3621</v>
      </c>
      <c r="L1694">
        <v>9.32</v>
      </c>
      <c r="M1694" t="s">
        <v>3622</v>
      </c>
      <c r="N1694" t="s">
        <v>3626</v>
      </c>
      <c r="O1694" t="s">
        <v>3624</v>
      </c>
      <c r="P1694">
        <v>4</v>
      </c>
      <c r="Q1694">
        <v>5</v>
      </c>
      <c r="R1694" s="2">
        <v>101.42</v>
      </c>
    </row>
    <row r="1695" spans="1:18">
      <c r="A1695">
        <v>9613</v>
      </c>
      <c r="B1695" t="s">
        <v>3627</v>
      </c>
      <c r="C1695" s="1">
        <v>44322</v>
      </c>
      <c r="D1695">
        <v>62660742</v>
      </c>
      <c r="E1695">
        <v>20</v>
      </c>
      <c r="F1695">
        <v>2</v>
      </c>
      <c r="G1695" s="2">
        <v>81.89</v>
      </c>
      <c r="H1695" s="2">
        <v>163.78</v>
      </c>
      <c r="I1695" t="s">
        <v>3625</v>
      </c>
      <c r="J1695" t="s">
        <v>3659</v>
      </c>
      <c r="K1695" t="s">
        <v>3634</v>
      </c>
      <c r="L1695">
        <v>4.22</v>
      </c>
      <c r="M1695" t="s">
        <v>3622</v>
      </c>
      <c r="N1695" t="s">
        <v>3623</v>
      </c>
      <c r="O1695" t="s">
        <v>3624</v>
      </c>
      <c r="P1695">
        <v>5</v>
      </c>
      <c r="Q1695">
        <v>4</v>
      </c>
      <c r="R1695" s="2">
        <v>0</v>
      </c>
    </row>
    <row r="1696" spans="1:18">
      <c r="A1696">
        <v>4819</v>
      </c>
      <c r="B1696" t="s">
        <v>3627</v>
      </c>
      <c r="C1696" s="1">
        <v>44323</v>
      </c>
      <c r="D1696">
        <v>27036221</v>
      </c>
      <c r="E1696">
        <v>66</v>
      </c>
      <c r="F1696">
        <v>1</v>
      </c>
      <c r="G1696" s="2">
        <v>56.01</v>
      </c>
      <c r="H1696" s="2">
        <v>56.01</v>
      </c>
      <c r="I1696" t="s">
        <v>3619</v>
      </c>
      <c r="J1696" t="s">
        <v>3654</v>
      </c>
      <c r="K1696" t="s">
        <v>3621</v>
      </c>
      <c r="L1696">
        <v>3.88</v>
      </c>
      <c r="M1696" t="s">
        <v>3631</v>
      </c>
      <c r="N1696" t="s">
        <v>3638</v>
      </c>
      <c r="O1696" t="s">
        <v>3647</v>
      </c>
      <c r="P1696">
        <v>3</v>
      </c>
      <c r="Q1696">
        <v>5</v>
      </c>
      <c r="R1696" s="2">
        <v>56.01</v>
      </c>
    </row>
    <row r="1697" spans="1:18">
      <c r="A1697">
        <v>8564</v>
      </c>
      <c r="B1697" t="s">
        <v>3627</v>
      </c>
      <c r="C1697" s="1">
        <v>44324</v>
      </c>
      <c r="D1697">
        <v>74398253</v>
      </c>
      <c r="E1697">
        <v>65</v>
      </c>
      <c r="F1697">
        <v>1</v>
      </c>
      <c r="G1697" s="2">
        <v>38.950000000000003</v>
      </c>
      <c r="H1697" s="2">
        <v>38.950000000000003</v>
      </c>
      <c r="I1697" t="s">
        <v>3619</v>
      </c>
      <c r="J1697" t="s">
        <v>3636</v>
      </c>
      <c r="K1697" t="s">
        <v>3629</v>
      </c>
      <c r="L1697">
        <v>8.18</v>
      </c>
      <c r="M1697" t="s">
        <v>3622</v>
      </c>
      <c r="N1697" t="s">
        <v>3626</v>
      </c>
      <c r="O1697" t="s">
        <v>3624</v>
      </c>
      <c r="P1697">
        <v>5</v>
      </c>
      <c r="Q1697">
        <v>5</v>
      </c>
      <c r="R1697" s="2">
        <v>38.950000000000003</v>
      </c>
    </row>
    <row r="1698" spans="1:18">
      <c r="A1698">
        <v>6944</v>
      </c>
      <c r="B1698" t="s">
        <v>3627</v>
      </c>
      <c r="C1698" s="1">
        <v>44324</v>
      </c>
      <c r="D1698">
        <v>19851496</v>
      </c>
      <c r="E1698">
        <v>67</v>
      </c>
      <c r="F1698">
        <v>3</v>
      </c>
      <c r="G1698" s="2">
        <v>17.22</v>
      </c>
      <c r="H1698" s="2">
        <v>51.66</v>
      </c>
      <c r="I1698" t="s">
        <v>3619</v>
      </c>
      <c r="J1698" t="s">
        <v>3644</v>
      </c>
      <c r="K1698" t="s">
        <v>3621</v>
      </c>
      <c r="L1698">
        <v>0.32</v>
      </c>
      <c r="M1698" t="s">
        <v>3631</v>
      </c>
      <c r="N1698" t="s">
        <v>3638</v>
      </c>
      <c r="O1698" t="s">
        <v>3647</v>
      </c>
      <c r="P1698">
        <v>5</v>
      </c>
      <c r="Q1698">
        <v>5</v>
      </c>
      <c r="R1698" s="2">
        <v>51.66</v>
      </c>
    </row>
    <row r="1699" spans="1:18">
      <c r="A1699">
        <v>9962</v>
      </c>
      <c r="B1699" t="s">
        <v>3618</v>
      </c>
      <c r="C1699" s="1">
        <v>44324</v>
      </c>
      <c r="D1699">
        <v>80017672</v>
      </c>
      <c r="E1699">
        <v>23</v>
      </c>
      <c r="F1699">
        <v>1</v>
      </c>
      <c r="G1699" s="2">
        <v>95.72</v>
      </c>
      <c r="H1699" s="2">
        <v>95.72</v>
      </c>
      <c r="I1699" t="s">
        <v>3619</v>
      </c>
      <c r="J1699" t="s">
        <v>3654</v>
      </c>
      <c r="K1699" t="s">
        <v>3634</v>
      </c>
      <c r="L1699">
        <v>8.27</v>
      </c>
      <c r="M1699" t="s">
        <v>3622</v>
      </c>
      <c r="N1699" t="s">
        <v>3626</v>
      </c>
      <c r="O1699" t="s">
        <v>3646</v>
      </c>
      <c r="P1699">
        <v>5</v>
      </c>
      <c r="Q1699">
        <v>5</v>
      </c>
      <c r="R1699" s="2">
        <v>95.72</v>
      </c>
    </row>
    <row r="1700" spans="1:18">
      <c r="A1700">
        <v>3175</v>
      </c>
      <c r="B1700" t="s">
        <v>3627</v>
      </c>
      <c r="C1700" s="1">
        <v>44325</v>
      </c>
      <c r="D1700">
        <v>86755219</v>
      </c>
      <c r="E1700">
        <v>72</v>
      </c>
      <c r="F1700">
        <v>1</v>
      </c>
      <c r="G1700" s="2">
        <v>3.55</v>
      </c>
      <c r="H1700" s="2">
        <v>3.55</v>
      </c>
      <c r="I1700" t="s">
        <v>3619</v>
      </c>
      <c r="J1700" t="s">
        <v>3651</v>
      </c>
      <c r="K1700" t="s">
        <v>3629</v>
      </c>
      <c r="L1700">
        <v>2.4700000000000002</v>
      </c>
      <c r="M1700" t="s">
        <v>3622</v>
      </c>
      <c r="N1700" t="s">
        <v>3623</v>
      </c>
      <c r="O1700" t="s">
        <v>3624</v>
      </c>
      <c r="P1700">
        <v>5</v>
      </c>
      <c r="Q1700">
        <v>4</v>
      </c>
      <c r="R1700" s="2">
        <v>3.55</v>
      </c>
    </row>
    <row r="1701" spans="1:18">
      <c r="A1701">
        <v>9641</v>
      </c>
      <c r="B1701" t="s">
        <v>3618</v>
      </c>
      <c r="C1701" s="1">
        <v>44326</v>
      </c>
      <c r="D1701">
        <v>21251355</v>
      </c>
      <c r="E1701">
        <v>22</v>
      </c>
      <c r="F1701">
        <v>1</v>
      </c>
      <c r="G1701" s="2">
        <v>41.48</v>
      </c>
      <c r="H1701" s="2">
        <v>41.48</v>
      </c>
      <c r="I1701" t="s">
        <v>3619</v>
      </c>
      <c r="J1701" t="s">
        <v>3636</v>
      </c>
      <c r="K1701" t="s">
        <v>3634</v>
      </c>
      <c r="L1701">
        <v>3.61</v>
      </c>
      <c r="M1701" t="s">
        <v>3631</v>
      </c>
      <c r="N1701" t="s">
        <v>3638</v>
      </c>
      <c r="O1701" t="s">
        <v>3647</v>
      </c>
      <c r="P1701">
        <v>5</v>
      </c>
      <c r="Q1701">
        <v>4</v>
      </c>
      <c r="R1701" s="2">
        <v>41.48</v>
      </c>
    </row>
    <row r="1702" spans="1:18">
      <c r="A1702">
        <v>4121</v>
      </c>
      <c r="B1702" t="s">
        <v>3627</v>
      </c>
      <c r="C1702" s="1">
        <v>44327</v>
      </c>
      <c r="D1702">
        <v>88145286</v>
      </c>
      <c r="E1702">
        <v>98</v>
      </c>
      <c r="F1702">
        <v>3</v>
      </c>
      <c r="G1702" s="2">
        <v>85.04</v>
      </c>
      <c r="H1702" s="2">
        <v>255.12</v>
      </c>
      <c r="I1702" t="s">
        <v>3645</v>
      </c>
      <c r="J1702" t="s">
        <v>3628</v>
      </c>
      <c r="K1702" t="s">
        <v>3634</v>
      </c>
      <c r="L1702">
        <v>1.38</v>
      </c>
      <c r="M1702" t="s">
        <v>3622</v>
      </c>
      <c r="N1702" t="s">
        <v>3623</v>
      </c>
      <c r="O1702" t="s">
        <v>3624</v>
      </c>
      <c r="P1702">
        <v>4</v>
      </c>
      <c r="Q1702">
        <v>3</v>
      </c>
      <c r="R1702" s="2">
        <v>0</v>
      </c>
    </row>
    <row r="1703" spans="1:18">
      <c r="A1703">
        <v>3156</v>
      </c>
      <c r="B1703" t="s">
        <v>3627</v>
      </c>
      <c r="C1703" s="1">
        <v>44328</v>
      </c>
      <c r="D1703">
        <v>97249396</v>
      </c>
      <c r="E1703">
        <v>99</v>
      </c>
      <c r="F1703">
        <v>1</v>
      </c>
      <c r="G1703" s="2">
        <v>36.83</v>
      </c>
      <c r="H1703" s="2">
        <v>36.83</v>
      </c>
      <c r="I1703" t="s">
        <v>3619</v>
      </c>
      <c r="J1703" t="s">
        <v>3644</v>
      </c>
      <c r="K1703" t="s">
        <v>3621</v>
      </c>
      <c r="L1703">
        <v>2.31</v>
      </c>
      <c r="M1703" t="s">
        <v>3622</v>
      </c>
      <c r="N1703" t="s">
        <v>3626</v>
      </c>
      <c r="O1703" t="s">
        <v>3624</v>
      </c>
      <c r="P1703">
        <v>3</v>
      </c>
      <c r="Q1703">
        <v>5</v>
      </c>
      <c r="R1703" s="2">
        <v>36.83</v>
      </c>
    </row>
    <row r="1704" spans="1:18">
      <c r="A1704">
        <v>1565</v>
      </c>
      <c r="B1704" t="s">
        <v>3618</v>
      </c>
      <c r="C1704" s="1">
        <v>44328</v>
      </c>
      <c r="D1704">
        <v>64688995</v>
      </c>
      <c r="E1704">
        <v>44</v>
      </c>
      <c r="F1704">
        <v>1</v>
      </c>
      <c r="G1704" s="2">
        <v>52.78</v>
      </c>
      <c r="H1704" s="2">
        <v>52.78</v>
      </c>
      <c r="I1704" t="s">
        <v>3619</v>
      </c>
      <c r="J1704" t="s">
        <v>3655</v>
      </c>
      <c r="K1704" t="s">
        <v>3634</v>
      </c>
      <c r="L1704">
        <v>9.15</v>
      </c>
      <c r="M1704" t="s">
        <v>3622</v>
      </c>
      <c r="N1704" t="s">
        <v>3626</v>
      </c>
      <c r="O1704" t="s">
        <v>3624</v>
      </c>
      <c r="P1704">
        <v>4</v>
      </c>
      <c r="Q1704">
        <v>5</v>
      </c>
      <c r="R1704" s="2">
        <v>52.78</v>
      </c>
    </row>
    <row r="1705" spans="1:18">
      <c r="A1705">
        <v>7628</v>
      </c>
      <c r="B1705" t="s">
        <v>3627</v>
      </c>
      <c r="C1705" s="1">
        <v>44329</v>
      </c>
      <c r="D1705">
        <v>55979383</v>
      </c>
      <c r="E1705">
        <v>71</v>
      </c>
      <c r="F1705">
        <v>3</v>
      </c>
      <c r="G1705" s="2">
        <v>57.53</v>
      </c>
      <c r="H1705" s="2">
        <v>172.59</v>
      </c>
      <c r="I1705" t="s">
        <v>3619</v>
      </c>
      <c r="J1705" t="s">
        <v>3628</v>
      </c>
      <c r="K1705" t="s">
        <v>3634</v>
      </c>
      <c r="L1705">
        <v>3.06</v>
      </c>
      <c r="M1705" t="s">
        <v>3622</v>
      </c>
      <c r="N1705" t="s">
        <v>3623</v>
      </c>
      <c r="O1705" t="s">
        <v>3624</v>
      </c>
      <c r="P1705">
        <v>5</v>
      </c>
      <c r="Q1705">
        <v>3</v>
      </c>
      <c r="R1705" s="2">
        <v>172.59</v>
      </c>
    </row>
    <row r="1706" spans="1:18">
      <c r="A1706">
        <v>6993</v>
      </c>
      <c r="B1706" t="s">
        <v>3627</v>
      </c>
      <c r="C1706" s="1">
        <v>44330</v>
      </c>
      <c r="D1706">
        <v>11860633</v>
      </c>
      <c r="E1706">
        <v>28</v>
      </c>
      <c r="F1706">
        <v>2</v>
      </c>
      <c r="G1706" s="2">
        <v>5.32</v>
      </c>
      <c r="H1706" s="2">
        <v>10.64</v>
      </c>
      <c r="I1706" t="s">
        <v>3619</v>
      </c>
      <c r="J1706" t="s">
        <v>3639</v>
      </c>
      <c r="K1706" t="s">
        <v>3634</v>
      </c>
      <c r="L1706">
        <v>5.36</v>
      </c>
      <c r="M1706" t="s">
        <v>3631</v>
      </c>
      <c r="N1706" t="s">
        <v>3638</v>
      </c>
      <c r="O1706" t="s">
        <v>3647</v>
      </c>
      <c r="P1706">
        <v>5</v>
      </c>
      <c r="Q1706">
        <v>5</v>
      </c>
      <c r="R1706" s="2">
        <v>10.64</v>
      </c>
    </row>
    <row r="1707" spans="1:18">
      <c r="A1707">
        <v>2823</v>
      </c>
      <c r="B1707" t="s">
        <v>3618</v>
      </c>
      <c r="C1707" s="1">
        <v>44330</v>
      </c>
      <c r="D1707">
        <v>92621391</v>
      </c>
      <c r="E1707">
        <v>28</v>
      </c>
      <c r="F1707">
        <v>2</v>
      </c>
      <c r="G1707" s="2">
        <v>5.32</v>
      </c>
      <c r="H1707" s="2">
        <v>10.64</v>
      </c>
      <c r="I1707" t="s">
        <v>3619</v>
      </c>
      <c r="J1707" t="s">
        <v>3635</v>
      </c>
      <c r="K1707" t="s">
        <v>3629</v>
      </c>
      <c r="L1707">
        <v>3.67</v>
      </c>
      <c r="M1707" t="s">
        <v>3622</v>
      </c>
      <c r="N1707" t="s">
        <v>3626</v>
      </c>
      <c r="O1707" t="s">
        <v>3646</v>
      </c>
      <c r="P1707">
        <v>3</v>
      </c>
      <c r="Q1707">
        <v>5</v>
      </c>
      <c r="R1707" s="2">
        <v>10.64</v>
      </c>
    </row>
    <row r="1708" spans="1:18">
      <c r="A1708">
        <v>2298</v>
      </c>
      <c r="B1708" t="s">
        <v>3627</v>
      </c>
      <c r="C1708" s="1">
        <v>44330</v>
      </c>
      <c r="D1708">
        <v>77321278</v>
      </c>
      <c r="E1708">
        <v>40</v>
      </c>
      <c r="F1708">
        <v>1</v>
      </c>
      <c r="G1708" s="2">
        <v>89.85</v>
      </c>
      <c r="H1708" s="2">
        <v>89.85</v>
      </c>
      <c r="I1708" t="s">
        <v>3640</v>
      </c>
      <c r="J1708" t="s">
        <v>3650</v>
      </c>
      <c r="K1708" t="s">
        <v>3621</v>
      </c>
      <c r="L1708">
        <v>9.08</v>
      </c>
      <c r="M1708" t="s">
        <v>3622</v>
      </c>
      <c r="N1708" t="s">
        <v>3626</v>
      </c>
      <c r="O1708" t="s">
        <v>3646</v>
      </c>
      <c r="P1708">
        <v>4</v>
      </c>
      <c r="Q1708">
        <v>5</v>
      </c>
      <c r="R1708" s="2">
        <v>0</v>
      </c>
    </row>
    <row r="1709" spans="1:18">
      <c r="A1709">
        <v>4267</v>
      </c>
      <c r="B1709" t="s">
        <v>3618</v>
      </c>
      <c r="C1709" s="1">
        <v>44330</v>
      </c>
      <c r="D1709">
        <v>86471145</v>
      </c>
      <c r="E1709">
        <v>12</v>
      </c>
      <c r="F1709">
        <v>2</v>
      </c>
      <c r="G1709" s="2">
        <v>86.11</v>
      </c>
      <c r="H1709" s="2">
        <v>172.22</v>
      </c>
      <c r="I1709" t="s">
        <v>3645</v>
      </c>
      <c r="J1709" t="s">
        <v>3655</v>
      </c>
      <c r="K1709" t="s">
        <v>3621</v>
      </c>
      <c r="L1709">
        <v>6.95</v>
      </c>
      <c r="M1709" t="s">
        <v>3622</v>
      </c>
      <c r="N1709" t="s">
        <v>3623</v>
      </c>
      <c r="O1709" t="s">
        <v>3642</v>
      </c>
      <c r="P1709">
        <v>4</v>
      </c>
      <c r="Q1709">
        <v>3</v>
      </c>
      <c r="R1709" s="2">
        <v>0</v>
      </c>
    </row>
    <row r="1710" spans="1:18">
      <c r="A1710">
        <v>7103</v>
      </c>
      <c r="B1710" t="s">
        <v>3627</v>
      </c>
      <c r="C1710" s="1">
        <v>44331</v>
      </c>
      <c r="D1710">
        <v>28379389</v>
      </c>
      <c r="E1710">
        <v>57</v>
      </c>
      <c r="F1710">
        <v>2</v>
      </c>
      <c r="G1710" s="2">
        <v>13.08</v>
      </c>
      <c r="H1710" s="2">
        <v>26.16</v>
      </c>
      <c r="I1710" t="s">
        <v>3619</v>
      </c>
      <c r="J1710" t="s">
        <v>3641</v>
      </c>
      <c r="K1710" t="s">
        <v>3621</v>
      </c>
      <c r="L1710">
        <v>2.88</v>
      </c>
      <c r="M1710" t="s">
        <v>3622</v>
      </c>
      <c r="N1710" t="s">
        <v>3626</v>
      </c>
      <c r="O1710" t="s">
        <v>3624</v>
      </c>
      <c r="P1710">
        <v>5</v>
      </c>
      <c r="Q1710">
        <v>5</v>
      </c>
      <c r="R1710" s="2">
        <v>26.16</v>
      </c>
    </row>
    <row r="1711" spans="1:18">
      <c r="A1711">
        <v>4642</v>
      </c>
      <c r="B1711" t="s">
        <v>3618</v>
      </c>
      <c r="C1711" s="1">
        <v>44331</v>
      </c>
      <c r="D1711">
        <v>56078670</v>
      </c>
      <c r="E1711">
        <v>67</v>
      </c>
      <c r="F1711">
        <v>1</v>
      </c>
      <c r="G1711" s="2">
        <v>17.22</v>
      </c>
      <c r="H1711" s="2">
        <v>17.22</v>
      </c>
      <c r="I1711" t="s">
        <v>3619</v>
      </c>
      <c r="J1711" t="s">
        <v>3628</v>
      </c>
      <c r="K1711" t="s">
        <v>3629</v>
      </c>
      <c r="L1711">
        <v>8.67</v>
      </c>
      <c r="M1711" t="s">
        <v>3631</v>
      </c>
      <c r="N1711" t="s">
        <v>3638</v>
      </c>
      <c r="O1711" t="s">
        <v>3647</v>
      </c>
      <c r="P1711">
        <v>5</v>
      </c>
      <c r="Q1711">
        <v>3</v>
      </c>
      <c r="R1711" s="2">
        <v>17.22</v>
      </c>
    </row>
    <row r="1712" spans="1:18">
      <c r="A1712">
        <v>3483</v>
      </c>
      <c r="B1712" t="s">
        <v>3627</v>
      </c>
      <c r="C1712" s="1">
        <v>44332</v>
      </c>
      <c r="D1712">
        <v>86448424</v>
      </c>
      <c r="E1712">
        <v>37</v>
      </c>
      <c r="F1712">
        <v>1</v>
      </c>
      <c r="G1712" s="2">
        <v>11.5</v>
      </c>
      <c r="H1712" s="2">
        <v>11.5</v>
      </c>
      <c r="I1712" t="s">
        <v>3645</v>
      </c>
      <c r="J1712" t="s">
        <v>3650</v>
      </c>
      <c r="K1712" t="s">
        <v>3629</v>
      </c>
      <c r="L1712">
        <v>7.02</v>
      </c>
      <c r="M1712" t="s">
        <v>3622</v>
      </c>
      <c r="N1712" t="s">
        <v>3626</v>
      </c>
      <c r="O1712" t="s">
        <v>3624</v>
      </c>
      <c r="P1712">
        <v>5</v>
      </c>
      <c r="Q1712">
        <v>5</v>
      </c>
      <c r="R1712" s="2">
        <v>0</v>
      </c>
    </row>
    <row r="1713" spans="1:18">
      <c r="A1713">
        <v>2347</v>
      </c>
      <c r="B1713" t="s">
        <v>3618</v>
      </c>
      <c r="C1713" s="1">
        <v>44332</v>
      </c>
      <c r="D1713">
        <v>37090150</v>
      </c>
      <c r="E1713">
        <v>98</v>
      </c>
      <c r="F1713">
        <v>1</v>
      </c>
      <c r="G1713" s="2">
        <v>85.04</v>
      </c>
      <c r="H1713" s="2">
        <v>85.04</v>
      </c>
      <c r="I1713" t="s">
        <v>3625</v>
      </c>
      <c r="J1713" t="s">
        <v>3637</v>
      </c>
      <c r="K1713" t="s">
        <v>3621</v>
      </c>
      <c r="L1713">
        <v>9.6300000000000008</v>
      </c>
      <c r="M1713" t="s">
        <v>3631</v>
      </c>
      <c r="N1713" t="s">
        <v>3638</v>
      </c>
      <c r="O1713" t="s">
        <v>3647</v>
      </c>
      <c r="P1713">
        <v>5</v>
      </c>
      <c r="Q1713">
        <v>5</v>
      </c>
      <c r="R1713" s="2">
        <v>0</v>
      </c>
    </row>
    <row r="1714" spans="1:18">
      <c r="A1714">
        <v>8974</v>
      </c>
      <c r="B1714" t="s">
        <v>3627</v>
      </c>
      <c r="C1714" s="1">
        <v>44332</v>
      </c>
      <c r="D1714">
        <v>65212354</v>
      </c>
      <c r="E1714">
        <v>5</v>
      </c>
      <c r="F1714">
        <v>3</v>
      </c>
      <c r="G1714" s="2">
        <v>11.97</v>
      </c>
      <c r="H1714" s="2">
        <v>35.909999999999997</v>
      </c>
      <c r="I1714" t="s">
        <v>3619</v>
      </c>
      <c r="J1714" t="s">
        <v>3643</v>
      </c>
      <c r="K1714" t="s">
        <v>3634</v>
      </c>
      <c r="L1714">
        <v>6.47</v>
      </c>
      <c r="M1714" t="s">
        <v>3631</v>
      </c>
      <c r="N1714" t="s">
        <v>3632</v>
      </c>
      <c r="O1714" t="s">
        <v>3624</v>
      </c>
      <c r="P1714">
        <v>4</v>
      </c>
      <c r="Q1714">
        <v>5</v>
      </c>
      <c r="R1714" s="2">
        <v>35.909999999999997</v>
      </c>
    </row>
    <row r="1715" spans="1:18">
      <c r="A1715">
        <v>2835</v>
      </c>
      <c r="B1715" t="s">
        <v>3627</v>
      </c>
      <c r="C1715" s="1">
        <v>44333</v>
      </c>
      <c r="D1715">
        <v>22455498</v>
      </c>
      <c r="E1715">
        <v>83</v>
      </c>
      <c r="F1715">
        <v>3</v>
      </c>
      <c r="G1715" s="2">
        <v>1.22</v>
      </c>
      <c r="H1715" s="2">
        <v>3.66</v>
      </c>
      <c r="I1715" t="s">
        <v>3645</v>
      </c>
      <c r="J1715" t="s">
        <v>3628</v>
      </c>
      <c r="K1715" t="s">
        <v>3629</v>
      </c>
      <c r="L1715">
        <v>7.71</v>
      </c>
      <c r="M1715" t="s">
        <v>3622</v>
      </c>
      <c r="N1715" t="s">
        <v>3623</v>
      </c>
      <c r="O1715" t="s">
        <v>3624</v>
      </c>
      <c r="P1715">
        <v>4</v>
      </c>
      <c r="Q1715">
        <v>5</v>
      </c>
      <c r="R1715" s="2">
        <v>0</v>
      </c>
    </row>
    <row r="1716" spans="1:18">
      <c r="A1716">
        <v>4647</v>
      </c>
      <c r="B1716" t="s">
        <v>3627</v>
      </c>
      <c r="C1716" s="1">
        <v>44333</v>
      </c>
      <c r="D1716">
        <v>94417532</v>
      </c>
      <c r="E1716">
        <v>68</v>
      </c>
      <c r="F1716">
        <v>1</v>
      </c>
      <c r="G1716" s="2">
        <v>32.68</v>
      </c>
      <c r="H1716" s="2">
        <v>32.68</v>
      </c>
      <c r="I1716" t="s">
        <v>3619</v>
      </c>
      <c r="J1716" t="s">
        <v>3650</v>
      </c>
      <c r="K1716" t="s">
        <v>3629</v>
      </c>
      <c r="L1716">
        <v>6.54</v>
      </c>
      <c r="M1716" t="s">
        <v>3622</v>
      </c>
      <c r="N1716" t="s">
        <v>3623</v>
      </c>
      <c r="O1716" t="s">
        <v>3624</v>
      </c>
      <c r="P1716">
        <v>3</v>
      </c>
      <c r="Q1716">
        <v>5</v>
      </c>
      <c r="R1716" s="2">
        <v>32.68</v>
      </c>
    </row>
    <row r="1717" spans="1:18">
      <c r="A1717">
        <v>9631</v>
      </c>
      <c r="B1717" t="s">
        <v>3627</v>
      </c>
      <c r="C1717" s="1">
        <v>44334</v>
      </c>
      <c r="D1717">
        <v>24328126</v>
      </c>
      <c r="E1717">
        <v>81</v>
      </c>
      <c r="F1717">
        <v>2</v>
      </c>
      <c r="G1717" s="2">
        <v>52.96</v>
      </c>
      <c r="H1717" s="2">
        <v>105.92</v>
      </c>
      <c r="I1717" t="s">
        <v>3619</v>
      </c>
      <c r="J1717" t="s">
        <v>3651</v>
      </c>
      <c r="K1717" t="s">
        <v>3634</v>
      </c>
      <c r="L1717">
        <v>6.57</v>
      </c>
      <c r="M1717" t="s">
        <v>3622</v>
      </c>
      <c r="N1717" t="s">
        <v>3623</v>
      </c>
      <c r="O1717" t="s">
        <v>3624</v>
      </c>
      <c r="P1717">
        <v>5</v>
      </c>
      <c r="Q1717">
        <v>4</v>
      </c>
      <c r="R1717" s="2">
        <v>105.92</v>
      </c>
    </row>
    <row r="1718" spans="1:18">
      <c r="A1718">
        <v>7564</v>
      </c>
      <c r="B1718" t="s">
        <v>3618</v>
      </c>
      <c r="C1718" s="1">
        <v>44335</v>
      </c>
      <c r="D1718">
        <v>52598917</v>
      </c>
      <c r="E1718">
        <v>4</v>
      </c>
      <c r="F1718">
        <v>3</v>
      </c>
      <c r="G1718" s="2">
        <v>32.43</v>
      </c>
      <c r="H1718" s="2">
        <v>97.29</v>
      </c>
      <c r="I1718" t="s">
        <v>3619</v>
      </c>
      <c r="J1718" t="s">
        <v>3639</v>
      </c>
      <c r="K1718" t="s">
        <v>3621</v>
      </c>
      <c r="L1718">
        <v>0.46</v>
      </c>
      <c r="M1718" t="s">
        <v>3631</v>
      </c>
      <c r="N1718" t="s">
        <v>3632</v>
      </c>
      <c r="O1718" t="s">
        <v>3624</v>
      </c>
      <c r="P1718">
        <v>4</v>
      </c>
      <c r="Q1718">
        <v>5</v>
      </c>
      <c r="R1718" s="2">
        <v>97.29</v>
      </c>
    </row>
    <row r="1719" spans="1:18">
      <c r="A1719">
        <v>3581</v>
      </c>
      <c r="B1719" t="s">
        <v>3618</v>
      </c>
      <c r="C1719" s="1">
        <v>44336</v>
      </c>
      <c r="D1719">
        <v>20850641</v>
      </c>
      <c r="E1719">
        <v>83</v>
      </c>
      <c r="F1719">
        <v>3</v>
      </c>
      <c r="G1719" s="2">
        <v>1.22</v>
      </c>
      <c r="H1719" s="2">
        <v>3.66</v>
      </c>
      <c r="I1719" t="s">
        <v>3619</v>
      </c>
      <c r="J1719" t="s">
        <v>3628</v>
      </c>
      <c r="K1719" t="s">
        <v>3621</v>
      </c>
      <c r="L1719">
        <v>6.42</v>
      </c>
      <c r="M1719" t="s">
        <v>3631</v>
      </c>
      <c r="N1719" t="s">
        <v>3638</v>
      </c>
      <c r="O1719" t="s">
        <v>3647</v>
      </c>
      <c r="P1719">
        <v>2</v>
      </c>
      <c r="Q1719">
        <v>5</v>
      </c>
      <c r="R1719" s="2">
        <v>3.66</v>
      </c>
    </row>
    <row r="1720" spans="1:18">
      <c r="A1720">
        <v>4218</v>
      </c>
      <c r="B1720" t="s">
        <v>3627</v>
      </c>
      <c r="C1720" s="1">
        <v>44336</v>
      </c>
      <c r="D1720">
        <v>66611975</v>
      </c>
      <c r="E1720">
        <v>74</v>
      </c>
      <c r="F1720">
        <v>3</v>
      </c>
      <c r="G1720" s="2">
        <v>33.51</v>
      </c>
      <c r="H1720" s="2">
        <v>100.53</v>
      </c>
      <c r="I1720" t="s">
        <v>3619</v>
      </c>
      <c r="J1720" t="s">
        <v>3652</v>
      </c>
      <c r="K1720" t="s">
        <v>3629</v>
      </c>
      <c r="L1720">
        <v>9.3699999999999992</v>
      </c>
      <c r="M1720" t="s">
        <v>3631</v>
      </c>
      <c r="N1720" t="s">
        <v>3632</v>
      </c>
      <c r="O1720" t="s">
        <v>3624</v>
      </c>
      <c r="P1720">
        <v>2</v>
      </c>
      <c r="Q1720">
        <v>3</v>
      </c>
      <c r="R1720" s="2">
        <v>100.53</v>
      </c>
    </row>
    <row r="1721" spans="1:18">
      <c r="A1721">
        <v>6015</v>
      </c>
      <c r="B1721" t="s">
        <v>3618</v>
      </c>
      <c r="C1721" s="1">
        <v>44336</v>
      </c>
      <c r="D1721">
        <v>40725269</v>
      </c>
      <c r="E1721">
        <v>38</v>
      </c>
      <c r="F1721">
        <v>2</v>
      </c>
      <c r="G1721" s="2">
        <v>26.03</v>
      </c>
      <c r="H1721" s="2">
        <v>52.06</v>
      </c>
      <c r="I1721" t="s">
        <v>3619</v>
      </c>
      <c r="J1721" t="s">
        <v>3648</v>
      </c>
      <c r="K1721" t="s">
        <v>3621</v>
      </c>
      <c r="L1721">
        <v>8.92</v>
      </c>
      <c r="M1721" t="s">
        <v>3631</v>
      </c>
      <c r="N1721" t="s">
        <v>3638</v>
      </c>
      <c r="O1721" t="s">
        <v>3647</v>
      </c>
      <c r="P1721">
        <v>5</v>
      </c>
      <c r="Q1721">
        <v>5</v>
      </c>
      <c r="R1721" s="2">
        <v>52.06</v>
      </c>
    </row>
    <row r="1722" spans="1:18">
      <c r="A1722">
        <v>3326</v>
      </c>
      <c r="B1722" t="s">
        <v>3627</v>
      </c>
      <c r="C1722" s="1">
        <v>44337</v>
      </c>
      <c r="D1722">
        <v>39332577</v>
      </c>
      <c r="E1722">
        <v>13</v>
      </c>
      <c r="F1722">
        <v>2</v>
      </c>
      <c r="G1722" s="2">
        <v>41.29</v>
      </c>
      <c r="H1722" s="2">
        <v>82.58</v>
      </c>
      <c r="I1722" t="s">
        <v>3625</v>
      </c>
      <c r="J1722" t="s">
        <v>3641</v>
      </c>
      <c r="K1722" t="s">
        <v>3621</v>
      </c>
      <c r="L1722">
        <v>1.49</v>
      </c>
      <c r="M1722" t="s">
        <v>3622</v>
      </c>
      <c r="N1722" t="s">
        <v>3623</v>
      </c>
      <c r="O1722" t="s">
        <v>3624</v>
      </c>
      <c r="P1722">
        <v>4</v>
      </c>
      <c r="Q1722">
        <v>5</v>
      </c>
      <c r="R1722" s="2">
        <v>0</v>
      </c>
    </row>
    <row r="1723" spans="1:18">
      <c r="A1723">
        <v>7086</v>
      </c>
      <c r="B1723" t="s">
        <v>3627</v>
      </c>
      <c r="C1723" s="1">
        <v>44337</v>
      </c>
      <c r="D1723">
        <v>76627797</v>
      </c>
      <c r="E1723">
        <v>76</v>
      </c>
      <c r="F1723">
        <v>1</v>
      </c>
      <c r="G1723" s="2">
        <v>76.67</v>
      </c>
      <c r="H1723" s="2">
        <v>76.67</v>
      </c>
      <c r="I1723" t="s">
        <v>3645</v>
      </c>
      <c r="J1723" t="s">
        <v>3650</v>
      </c>
      <c r="K1723" t="s">
        <v>3634</v>
      </c>
      <c r="L1723">
        <v>10</v>
      </c>
      <c r="M1723" t="s">
        <v>3622</v>
      </c>
      <c r="N1723" t="s">
        <v>3623</v>
      </c>
      <c r="O1723" t="s">
        <v>3624</v>
      </c>
      <c r="P1723">
        <v>5</v>
      </c>
      <c r="Q1723">
        <v>4</v>
      </c>
      <c r="R1723" s="2">
        <v>0</v>
      </c>
    </row>
    <row r="1724" spans="1:18">
      <c r="A1724">
        <v>7808</v>
      </c>
      <c r="B1724" t="s">
        <v>3618</v>
      </c>
      <c r="C1724" s="1">
        <v>44337</v>
      </c>
      <c r="D1724">
        <v>57052424</v>
      </c>
      <c r="E1724">
        <v>72</v>
      </c>
      <c r="F1724">
        <v>2</v>
      </c>
      <c r="G1724" s="2">
        <v>3.55</v>
      </c>
      <c r="H1724" s="2">
        <v>7.1</v>
      </c>
      <c r="I1724" t="s">
        <v>3619</v>
      </c>
      <c r="J1724" t="s">
        <v>3654</v>
      </c>
      <c r="K1724" t="s">
        <v>3621</v>
      </c>
      <c r="L1724">
        <v>5.93</v>
      </c>
      <c r="M1724" t="s">
        <v>3631</v>
      </c>
      <c r="N1724" t="s">
        <v>3638</v>
      </c>
      <c r="O1724" t="s">
        <v>3647</v>
      </c>
      <c r="P1724">
        <v>5</v>
      </c>
      <c r="Q1724">
        <v>4</v>
      </c>
      <c r="R1724" s="2">
        <v>7.1</v>
      </c>
    </row>
    <row r="1725" spans="1:18">
      <c r="A1725">
        <v>5002</v>
      </c>
      <c r="B1725" t="s">
        <v>3627</v>
      </c>
      <c r="C1725" s="1">
        <v>44337</v>
      </c>
      <c r="D1725">
        <v>47346734</v>
      </c>
      <c r="E1725">
        <v>7</v>
      </c>
      <c r="F1725">
        <v>2</v>
      </c>
      <c r="G1725" s="2">
        <v>59.68</v>
      </c>
      <c r="H1725" s="2">
        <v>119.36</v>
      </c>
      <c r="I1725" t="s">
        <v>3619</v>
      </c>
      <c r="J1725" t="s">
        <v>3633</v>
      </c>
      <c r="K1725" t="s">
        <v>3629</v>
      </c>
      <c r="L1725">
        <v>0.01</v>
      </c>
      <c r="M1725" t="s">
        <v>3622</v>
      </c>
      <c r="N1725" t="s">
        <v>3626</v>
      </c>
      <c r="O1725" t="s">
        <v>3624</v>
      </c>
      <c r="P1725">
        <v>4</v>
      </c>
      <c r="Q1725">
        <v>5</v>
      </c>
      <c r="R1725" s="2">
        <v>119.36</v>
      </c>
    </row>
    <row r="1726" spans="1:18">
      <c r="A1726">
        <v>8816</v>
      </c>
      <c r="B1726" t="s">
        <v>3618</v>
      </c>
      <c r="C1726" s="1">
        <v>44338</v>
      </c>
      <c r="D1726">
        <v>78777085</v>
      </c>
      <c r="E1726">
        <v>93</v>
      </c>
      <c r="F1726">
        <v>2</v>
      </c>
      <c r="G1726" s="2">
        <v>67.459999999999994</v>
      </c>
      <c r="H1726" s="2">
        <v>134.91999999999999</v>
      </c>
      <c r="I1726" t="s">
        <v>3619</v>
      </c>
      <c r="J1726" t="s">
        <v>3652</v>
      </c>
      <c r="K1726" t="s">
        <v>3634</v>
      </c>
      <c r="L1726">
        <v>3.13</v>
      </c>
      <c r="M1726" t="s">
        <v>3622</v>
      </c>
      <c r="N1726" t="s">
        <v>3623</v>
      </c>
      <c r="O1726" t="s">
        <v>3624</v>
      </c>
      <c r="P1726">
        <v>5</v>
      </c>
      <c r="Q1726">
        <v>4</v>
      </c>
      <c r="R1726" s="2">
        <v>134.91999999999999</v>
      </c>
    </row>
    <row r="1727" spans="1:18">
      <c r="A1727">
        <v>8413</v>
      </c>
      <c r="B1727" t="s">
        <v>3618</v>
      </c>
      <c r="C1727" s="1">
        <v>44338</v>
      </c>
      <c r="D1727">
        <v>56312471</v>
      </c>
      <c r="E1727">
        <v>40</v>
      </c>
      <c r="F1727">
        <v>3</v>
      </c>
      <c r="G1727" s="2">
        <v>89.85</v>
      </c>
      <c r="H1727" s="2">
        <v>269.55</v>
      </c>
      <c r="I1727" t="s">
        <v>3619</v>
      </c>
      <c r="J1727" t="s">
        <v>3655</v>
      </c>
      <c r="K1727" t="s">
        <v>3621</v>
      </c>
      <c r="L1727">
        <v>5.27</v>
      </c>
      <c r="M1727" t="s">
        <v>3631</v>
      </c>
      <c r="N1727" t="s">
        <v>3638</v>
      </c>
      <c r="O1727" t="s">
        <v>3647</v>
      </c>
      <c r="P1727">
        <v>3</v>
      </c>
      <c r="Q1727">
        <v>4</v>
      </c>
      <c r="R1727" s="2">
        <v>269.55</v>
      </c>
    </row>
    <row r="1728" spans="1:18">
      <c r="A1728">
        <v>4579</v>
      </c>
      <c r="B1728" t="s">
        <v>3618</v>
      </c>
      <c r="C1728" s="1">
        <v>44338</v>
      </c>
      <c r="D1728">
        <v>45048571</v>
      </c>
      <c r="E1728">
        <v>99</v>
      </c>
      <c r="F1728">
        <v>2</v>
      </c>
      <c r="G1728" s="2">
        <v>36.83</v>
      </c>
      <c r="H1728" s="2">
        <v>73.66</v>
      </c>
      <c r="I1728" t="s">
        <v>3645</v>
      </c>
      <c r="J1728" t="s">
        <v>3650</v>
      </c>
      <c r="K1728" t="s">
        <v>3634</v>
      </c>
      <c r="L1728">
        <v>6.94</v>
      </c>
      <c r="M1728" t="s">
        <v>3622</v>
      </c>
      <c r="N1728" t="s">
        <v>3626</v>
      </c>
      <c r="O1728" t="s">
        <v>3624</v>
      </c>
      <c r="P1728">
        <v>5</v>
      </c>
      <c r="Q1728">
        <v>4</v>
      </c>
      <c r="R1728" s="2">
        <v>0</v>
      </c>
    </row>
    <row r="1729" spans="1:18">
      <c r="A1729">
        <v>5759</v>
      </c>
      <c r="B1729" t="s">
        <v>3627</v>
      </c>
      <c r="C1729" s="1">
        <v>44339</v>
      </c>
      <c r="D1729">
        <v>55175393</v>
      </c>
      <c r="E1729">
        <v>5</v>
      </c>
      <c r="F1729">
        <v>1</v>
      </c>
      <c r="G1729" s="2">
        <v>11.97</v>
      </c>
      <c r="H1729" s="2">
        <v>11.97</v>
      </c>
      <c r="I1729" t="s">
        <v>3619</v>
      </c>
      <c r="J1729" t="s">
        <v>3654</v>
      </c>
      <c r="K1729" t="s">
        <v>3629</v>
      </c>
      <c r="L1729">
        <v>4.3899999999999997</v>
      </c>
      <c r="M1729" t="s">
        <v>3622</v>
      </c>
      <c r="N1729" t="s">
        <v>3626</v>
      </c>
      <c r="O1729" t="s">
        <v>3624</v>
      </c>
      <c r="P1729">
        <v>2</v>
      </c>
      <c r="Q1729">
        <v>4</v>
      </c>
      <c r="R1729" s="2">
        <v>11.97</v>
      </c>
    </row>
    <row r="1730" spans="1:18">
      <c r="A1730">
        <v>7292</v>
      </c>
      <c r="B1730" t="s">
        <v>3618</v>
      </c>
      <c r="C1730" s="1">
        <v>44340</v>
      </c>
      <c r="D1730">
        <v>74536793</v>
      </c>
      <c r="E1730">
        <v>69</v>
      </c>
      <c r="F1730">
        <v>1</v>
      </c>
      <c r="G1730" s="2">
        <v>96.47</v>
      </c>
      <c r="H1730" s="2">
        <v>96.47</v>
      </c>
      <c r="I1730" t="s">
        <v>3619</v>
      </c>
      <c r="J1730" t="s">
        <v>3657</v>
      </c>
      <c r="K1730" t="s">
        <v>3634</v>
      </c>
      <c r="L1730">
        <v>2.92</v>
      </c>
      <c r="M1730" t="s">
        <v>3631</v>
      </c>
      <c r="N1730" t="s">
        <v>3632</v>
      </c>
      <c r="O1730" t="s">
        <v>3647</v>
      </c>
      <c r="P1730">
        <v>4</v>
      </c>
      <c r="Q1730">
        <v>4</v>
      </c>
      <c r="R1730" s="2">
        <v>96.47</v>
      </c>
    </row>
    <row r="1731" spans="1:18">
      <c r="A1731">
        <v>3437</v>
      </c>
      <c r="B1731" t="s">
        <v>3627</v>
      </c>
      <c r="C1731" s="1">
        <v>44341</v>
      </c>
      <c r="D1731">
        <v>65342009</v>
      </c>
      <c r="E1731">
        <v>1</v>
      </c>
      <c r="F1731">
        <v>1</v>
      </c>
      <c r="G1731" s="2">
        <v>81.91</v>
      </c>
      <c r="H1731" s="2">
        <v>81.91</v>
      </c>
      <c r="I1731" t="s">
        <v>3619</v>
      </c>
      <c r="J1731" t="s">
        <v>3643</v>
      </c>
      <c r="K1731" t="s">
        <v>3621</v>
      </c>
      <c r="L1731">
        <v>9.51</v>
      </c>
      <c r="M1731" t="s">
        <v>3631</v>
      </c>
      <c r="N1731" t="s">
        <v>3638</v>
      </c>
      <c r="O1731" t="s">
        <v>3647</v>
      </c>
      <c r="P1731">
        <v>5</v>
      </c>
      <c r="Q1731">
        <v>5</v>
      </c>
      <c r="R1731" s="2">
        <v>81.91</v>
      </c>
    </row>
    <row r="1732" spans="1:18">
      <c r="A1732">
        <v>4531</v>
      </c>
      <c r="B1732" t="s">
        <v>3627</v>
      </c>
      <c r="C1732" s="1">
        <v>44341</v>
      </c>
      <c r="D1732">
        <v>17109633</v>
      </c>
      <c r="E1732">
        <v>52</v>
      </c>
      <c r="F1732">
        <v>3</v>
      </c>
      <c r="G1732" s="2">
        <v>20.149999999999999</v>
      </c>
      <c r="H1732" s="2">
        <v>60.45</v>
      </c>
      <c r="I1732" t="s">
        <v>3619</v>
      </c>
      <c r="J1732" t="s">
        <v>3644</v>
      </c>
      <c r="K1732" t="s">
        <v>3634</v>
      </c>
      <c r="L1732">
        <v>2.59</v>
      </c>
      <c r="M1732" t="s">
        <v>3631</v>
      </c>
      <c r="N1732" t="s">
        <v>3632</v>
      </c>
      <c r="O1732" t="s">
        <v>3647</v>
      </c>
      <c r="P1732">
        <v>5</v>
      </c>
      <c r="Q1732">
        <v>5</v>
      </c>
      <c r="R1732" s="2">
        <v>60.45</v>
      </c>
    </row>
    <row r="1733" spans="1:18">
      <c r="A1733">
        <v>4964</v>
      </c>
      <c r="B1733" t="s">
        <v>3627</v>
      </c>
      <c r="C1733" s="1">
        <v>44341</v>
      </c>
      <c r="D1733">
        <v>69954933</v>
      </c>
      <c r="E1733">
        <v>70</v>
      </c>
      <c r="F1733">
        <v>1</v>
      </c>
      <c r="G1733" s="2">
        <v>63.88</v>
      </c>
      <c r="H1733" s="2">
        <v>63.88</v>
      </c>
      <c r="I1733" t="s">
        <v>3625</v>
      </c>
      <c r="J1733" t="s">
        <v>3644</v>
      </c>
      <c r="K1733" t="s">
        <v>3621</v>
      </c>
      <c r="L1733">
        <v>4.47</v>
      </c>
      <c r="M1733" t="s">
        <v>3622</v>
      </c>
      <c r="N1733" t="s">
        <v>3623</v>
      </c>
      <c r="O1733" t="s">
        <v>3624</v>
      </c>
      <c r="P1733">
        <v>4</v>
      </c>
      <c r="Q1733">
        <v>5</v>
      </c>
      <c r="R1733" s="2">
        <v>0</v>
      </c>
    </row>
    <row r="1734" spans="1:18">
      <c r="A1734">
        <v>4041</v>
      </c>
      <c r="B1734" t="s">
        <v>3618</v>
      </c>
      <c r="C1734" s="1">
        <v>44342</v>
      </c>
      <c r="D1734">
        <v>26109717</v>
      </c>
      <c r="E1734">
        <v>26</v>
      </c>
      <c r="F1734">
        <v>3</v>
      </c>
      <c r="G1734" s="2">
        <v>34.43</v>
      </c>
      <c r="H1734" s="2">
        <v>103.29</v>
      </c>
      <c r="I1734" t="s">
        <v>3625</v>
      </c>
      <c r="J1734" t="s">
        <v>3654</v>
      </c>
      <c r="K1734" t="s">
        <v>3621</v>
      </c>
      <c r="L1734">
        <v>0.3</v>
      </c>
      <c r="M1734" t="s">
        <v>3631</v>
      </c>
      <c r="N1734" t="s">
        <v>3638</v>
      </c>
      <c r="O1734" t="s">
        <v>3647</v>
      </c>
      <c r="P1734">
        <v>5</v>
      </c>
      <c r="Q1734">
        <v>5</v>
      </c>
      <c r="R1734" s="2">
        <v>0</v>
      </c>
    </row>
    <row r="1735" spans="1:18">
      <c r="A1735">
        <v>6229</v>
      </c>
      <c r="B1735" t="s">
        <v>3627</v>
      </c>
      <c r="C1735" s="1">
        <v>44342</v>
      </c>
      <c r="D1735">
        <v>31449470</v>
      </c>
      <c r="E1735">
        <v>22</v>
      </c>
      <c r="F1735">
        <v>2</v>
      </c>
      <c r="G1735" s="2">
        <v>41.48</v>
      </c>
      <c r="H1735" s="2">
        <v>82.96</v>
      </c>
      <c r="I1735" t="s">
        <v>3625</v>
      </c>
      <c r="J1735" t="s">
        <v>3662</v>
      </c>
      <c r="K1735" t="s">
        <v>3634</v>
      </c>
      <c r="L1735">
        <v>7.14</v>
      </c>
      <c r="M1735" t="s">
        <v>3622</v>
      </c>
      <c r="N1735" t="s">
        <v>3626</v>
      </c>
      <c r="O1735" t="s">
        <v>3624</v>
      </c>
      <c r="P1735">
        <v>5</v>
      </c>
      <c r="Q1735">
        <v>4</v>
      </c>
      <c r="R1735" s="2">
        <v>0</v>
      </c>
    </row>
    <row r="1736" spans="1:18">
      <c r="A1736">
        <v>6526</v>
      </c>
      <c r="B1736" t="s">
        <v>3627</v>
      </c>
      <c r="C1736" s="1">
        <v>44342</v>
      </c>
      <c r="D1736">
        <v>99896796</v>
      </c>
      <c r="E1736">
        <v>83</v>
      </c>
      <c r="F1736">
        <v>3</v>
      </c>
      <c r="G1736" s="2">
        <v>1.22</v>
      </c>
      <c r="H1736" s="2">
        <v>3.66</v>
      </c>
      <c r="I1736" t="s">
        <v>3619</v>
      </c>
      <c r="J1736" t="s">
        <v>3635</v>
      </c>
      <c r="K1736" t="s">
        <v>3634</v>
      </c>
      <c r="L1736">
        <v>3.39</v>
      </c>
      <c r="M1736" t="s">
        <v>3622</v>
      </c>
      <c r="N1736" t="s">
        <v>3626</v>
      </c>
      <c r="O1736" t="s">
        <v>3624</v>
      </c>
      <c r="P1736">
        <v>5</v>
      </c>
      <c r="Q1736">
        <v>4</v>
      </c>
      <c r="R1736" s="2">
        <v>3.66</v>
      </c>
    </row>
    <row r="1737" spans="1:18">
      <c r="A1737">
        <v>7071</v>
      </c>
      <c r="B1737" t="s">
        <v>3627</v>
      </c>
      <c r="C1737" s="1">
        <v>44343</v>
      </c>
      <c r="D1737">
        <v>41905571</v>
      </c>
      <c r="E1737">
        <v>49</v>
      </c>
      <c r="F1737">
        <v>1</v>
      </c>
      <c r="G1737" s="2">
        <v>99.72</v>
      </c>
      <c r="H1737" s="2">
        <v>99.72</v>
      </c>
      <c r="I1737" t="s">
        <v>3619</v>
      </c>
      <c r="J1737" t="s">
        <v>3628</v>
      </c>
      <c r="K1737" t="s">
        <v>3621</v>
      </c>
      <c r="L1737">
        <v>6.15</v>
      </c>
      <c r="M1737" t="s">
        <v>3622</v>
      </c>
      <c r="N1737" t="s">
        <v>3626</v>
      </c>
      <c r="O1737" t="s">
        <v>3646</v>
      </c>
      <c r="P1737">
        <v>3</v>
      </c>
      <c r="Q1737">
        <v>5</v>
      </c>
      <c r="R1737" s="2">
        <v>99.72</v>
      </c>
    </row>
    <row r="1738" spans="1:18">
      <c r="A1738">
        <v>8430</v>
      </c>
      <c r="B1738" t="s">
        <v>3627</v>
      </c>
      <c r="C1738" s="1">
        <v>44344</v>
      </c>
      <c r="D1738">
        <v>27907950</v>
      </c>
      <c r="E1738">
        <v>66</v>
      </c>
      <c r="F1738">
        <v>1</v>
      </c>
      <c r="G1738" s="2">
        <v>56.01</v>
      </c>
      <c r="H1738" s="2">
        <v>56.01</v>
      </c>
      <c r="I1738" t="s">
        <v>3619</v>
      </c>
      <c r="J1738" t="s">
        <v>3660</v>
      </c>
      <c r="K1738" t="s">
        <v>3634</v>
      </c>
      <c r="L1738">
        <v>9.4700000000000006</v>
      </c>
      <c r="M1738" t="s">
        <v>3622</v>
      </c>
      <c r="N1738" t="s">
        <v>3626</v>
      </c>
      <c r="O1738" t="s">
        <v>3642</v>
      </c>
      <c r="P1738">
        <v>3</v>
      </c>
      <c r="Q1738">
        <v>4</v>
      </c>
      <c r="R1738" s="2">
        <v>56.01</v>
      </c>
    </row>
    <row r="1739" spans="1:18">
      <c r="A1739">
        <v>3840</v>
      </c>
      <c r="B1739" t="s">
        <v>3627</v>
      </c>
      <c r="C1739" s="1">
        <v>44344</v>
      </c>
      <c r="D1739">
        <v>51473476</v>
      </c>
      <c r="E1739">
        <v>70</v>
      </c>
      <c r="F1739">
        <v>1</v>
      </c>
      <c r="G1739" s="2">
        <v>63.88</v>
      </c>
      <c r="H1739" s="2">
        <v>63.88</v>
      </c>
      <c r="I1739" t="s">
        <v>3640</v>
      </c>
      <c r="J1739" t="s">
        <v>3644</v>
      </c>
      <c r="K1739" t="s">
        <v>3621</v>
      </c>
      <c r="L1739">
        <v>4</v>
      </c>
      <c r="M1739" t="s">
        <v>3631</v>
      </c>
      <c r="N1739" t="s">
        <v>3638</v>
      </c>
      <c r="O1739" t="s">
        <v>3647</v>
      </c>
      <c r="P1739">
        <v>4</v>
      </c>
      <c r="Q1739">
        <v>5</v>
      </c>
      <c r="R1739" s="2">
        <v>0</v>
      </c>
    </row>
    <row r="1740" spans="1:18">
      <c r="A1740">
        <v>9952</v>
      </c>
      <c r="B1740" t="s">
        <v>3627</v>
      </c>
      <c r="C1740" s="1">
        <v>44344</v>
      </c>
      <c r="D1740">
        <v>50048708</v>
      </c>
      <c r="E1740">
        <v>30</v>
      </c>
      <c r="F1740">
        <v>1</v>
      </c>
      <c r="G1740" s="2">
        <v>6.08</v>
      </c>
      <c r="H1740" s="2">
        <v>6.08</v>
      </c>
      <c r="I1740" t="s">
        <v>3645</v>
      </c>
      <c r="J1740" t="s">
        <v>3663</v>
      </c>
      <c r="K1740" t="s">
        <v>3634</v>
      </c>
      <c r="L1740">
        <v>7.42</v>
      </c>
      <c r="M1740" t="s">
        <v>3622</v>
      </c>
      <c r="N1740" t="s">
        <v>3623</v>
      </c>
      <c r="O1740" t="s">
        <v>3624</v>
      </c>
      <c r="P1740">
        <v>4</v>
      </c>
      <c r="Q1740">
        <v>5</v>
      </c>
      <c r="R1740" s="2">
        <v>0</v>
      </c>
    </row>
    <row r="1741" spans="1:18">
      <c r="A1741">
        <v>7589</v>
      </c>
      <c r="B1741" t="s">
        <v>3627</v>
      </c>
      <c r="C1741" s="1">
        <v>44344</v>
      </c>
      <c r="D1741">
        <v>24837928</v>
      </c>
      <c r="E1741">
        <v>94</v>
      </c>
      <c r="F1741">
        <v>2</v>
      </c>
      <c r="G1741" s="2">
        <v>17.63</v>
      </c>
      <c r="H1741" s="2">
        <v>35.26</v>
      </c>
      <c r="I1741" t="s">
        <v>3619</v>
      </c>
      <c r="J1741" t="s">
        <v>3639</v>
      </c>
      <c r="K1741" t="s">
        <v>3634</v>
      </c>
      <c r="L1741">
        <v>4.3</v>
      </c>
      <c r="M1741" t="s">
        <v>3622</v>
      </c>
      <c r="N1741" t="s">
        <v>3623</v>
      </c>
      <c r="O1741" t="s">
        <v>3624</v>
      </c>
      <c r="P1741">
        <v>2</v>
      </c>
      <c r="Q1741">
        <v>4</v>
      </c>
      <c r="R1741" s="2">
        <v>35.26</v>
      </c>
    </row>
    <row r="1742" spans="1:18">
      <c r="A1742">
        <v>3426</v>
      </c>
      <c r="B1742" t="s">
        <v>3627</v>
      </c>
      <c r="C1742" s="1">
        <v>44345</v>
      </c>
      <c r="D1742">
        <v>61318079</v>
      </c>
      <c r="E1742">
        <v>56</v>
      </c>
      <c r="F1742">
        <v>2</v>
      </c>
      <c r="G1742" s="2">
        <v>87.34</v>
      </c>
      <c r="H1742" s="2">
        <v>174.68</v>
      </c>
      <c r="I1742" t="s">
        <v>3619</v>
      </c>
      <c r="J1742" t="s">
        <v>3633</v>
      </c>
      <c r="K1742" t="s">
        <v>3621</v>
      </c>
      <c r="L1742">
        <v>0.67</v>
      </c>
      <c r="M1742" t="s">
        <v>3622</v>
      </c>
      <c r="N1742" t="s">
        <v>3626</v>
      </c>
      <c r="O1742" t="s">
        <v>3624</v>
      </c>
      <c r="P1742">
        <v>5</v>
      </c>
      <c r="Q1742">
        <v>5</v>
      </c>
      <c r="R1742" s="2">
        <v>174.68</v>
      </c>
    </row>
    <row r="1743" spans="1:18">
      <c r="A1743">
        <v>6335</v>
      </c>
      <c r="B1743" t="s">
        <v>3618</v>
      </c>
      <c r="C1743" s="1">
        <v>44346</v>
      </c>
      <c r="D1743">
        <v>42134706</v>
      </c>
      <c r="E1743">
        <v>70</v>
      </c>
      <c r="F1743">
        <v>2</v>
      </c>
      <c r="G1743" s="2">
        <v>63.88</v>
      </c>
      <c r="H1743" s="2">
        <v>127.76</v>
      </c>
      <c r="I1743" t="s">
        <v>3619</v>
      </c>
      <c r="J1743" t="s">
        <v>3655</v>
      </c>
      <c r="K1743" t="s">
        <v>3621</v>
      </c>
      <c r="L1743">
        <v>8.58</v>
      </c>
      <c r="M1743" t="s">
        <v>3622</v>
      </c>
      <c r="N1743" t="s">
        <v>3626</v>
      </c>
      <c r="O1743" t="s">
        <v>3624</v>
      </c>
      <c r="P1743">
        <v>3</v>
      </c>
      <c r="Q1743">
        <v>5</v>
      </c>
      <c r="R1743" s="2">
        <v>127.76</v>
      </c>
    </row>
    <row r="1744" spans="1:18">
      <c r="A1744">
        <v>2045</v>
      </c>
      <c r="B1744" t="s">
        <v>3627</v>
      </c>
      <c r="C1744" s="1">
        <v>44346</v>
      </c>
      <c r="D1744">
        <v>74297678</v>
      </c>
      <c r="E1744">
        <v>61</v>
      </c>
      <c r="F1744">
        <v>3</v>
      </c>
      <c r="G1744" s="2">
        <v>70.34</v>
      </c>
      <c r="H1744" s="2">
        <v>211.02</v>
      </c>
      <c r="I1744" t="s">
        <v>3619</v>
      </c>
      <c r="J1744" t="s">
        <v>3620</v>
      </c>
      <c r="K1744" t="s">
        <v>3629</v>
      </c>
      <c r="L1744">
        <v>6.43</v>
      </c>
      <c r="M1744" t="s">
        <v>3622</v>
      </c>
      <c r="N1744" t="s">
        <v>3623</v>
      </c>
      <c r="O1744" t="s">
        <v>3624</v>
      </c>
      <c r="P1744">
        <v>4</v>
      </c>
      <c r="Q1744">
        <v>5</v>
      </c>
      <c r="R1744" s="2">
        <v>211.02</v>
      </c>
    </row>
    <row r="1745" spans="1:18">
      <c r="A1745">
        <v>8123</v>
      </c>
      <c r="B1745" t="s">
        <v>3618</v>
      </c>
      <c r="C1745" s="1">
        <v>44347</v>
      </c>
      <c r="D1745">
        <v>78486348</v>
      </c>
      <c r="E1745">
        <v>100</v>
      </c>
      <c r="F1745">
        <v>3</v>
      </c>
      <c r="G1745" s="2">
        <v>98.59</v>
      </c>
      <c r="H1745" s="2">
        <v>295.77</v>
      </c>
      <c r="I1745" t="s">
        <v>3645</v>
      </c>
      <c r="J1745" t="s">
        <v>3643</v>
      </c>
      <c r="K1745" t="s">
        <v>3634</v>
      </c>
      <c r="L1745">
        <v>6.28</v>
      </c>
      <c r="M1745" t="s">
        <v>3622</v>
      </c>
      <c r="N1745" t="s">
        <v>3623</v>
      </c>
      <c r="O1745" t="s">
        <v>3624</v>
      </c>
      <c r="P1745">
        <v>5</v>
      </c>
      <c r="Q1745">
        <v>5</v>
      </c>
      <c r="R1745" s="2">
        <v>0</v>
      </c>
    </row>
    <row r="1746" spans="1:18">
      <c r="A1746">
        <v>7709</v>
      </c>
      <c r="B1746" t="s">
        <v>3627</v>
      </c>
      <c r="C1746" s="1">
        <v>44348</v>
      </c>
      <c r="D1746">
        <v>27019437</v>
      </c>
      <c r="E1746">
        <v>32</v>
      </c>
      <c r="F1746">
        <v>3</v>
      </c>
      <c r="G1746" s="2">
        <v>91.37</v>
      </c>
      <c r="H1746" s="2">
        <v>274.11</v>
      </c>
      <c r="I1746" t="s">
        <v>3640</v>
      </c>
      <c r="J1746" t="s">
        <v>3654</v>
      </c>
      <c r="K1746" t="s">
        <v>3621</v>
      </c>
      <c r="L1746">
        <v>9.66</v>
      </c>
      <c r="M1746" t="s">
        <v>3631</v>
      </c>
      <c r="N1746" t="s">
        <v>3638</v>
      </c>
      <c r="O1746" t="s">
        <v>3647</v>
      </c>
      <c r="P1746">
        <v>4</v>
      </c>
      <c r="Q1746">
        <v>4</v>
      </c>
      <c r="R1746" s="2">
        <v>0</v>
      </c>
    </row>
    <row r="1747" spans="1:18">
      <c r="A1747">
        <v>5741</v>
      </c>
      <c r="B1747" t="s">
        <v>3627</v>
      </c>
      <c r="C1747" s="1">
        <v>44349</v>
      </c>
      <c r="D1747">
        <v>38604226</v>
      </c>
      <c r="E1747">
        <v>84</v>
      </c>
      <c r="F1747">
        <v>1</v>
      </c>
      <c r="G1747" s="2">
        <v>32.880000000000003</v>
      </c>
      <c r="H1747" s="2">
        <v>32.880000000000003</v>
      </c>
      <c r="I1747" t="s">
        <v>3619</v>
      </c>
      <c r="J1747" t="s">
        <v>3641</v>
      </c>
      <c r="K1747" t="s">
        <v>3621</v>
      </c>
      <c r="L1747">
        <v>5.95</v>
      </c>
      <c r="M1747" t="s">
        <v>3622</v>
      </c>
      <c r="N1747" t="s">
        <v>3626</v>
      </c>
      <c r="O1747" t="s">
        <v>3624</v>
      </c>
      <c r="P1747">
        <v>4</v>
      </c>
      <c r="Q1747">
        <v>5</v>
      </c>
      <c r="R1747" s="2">
        <v>32.880000000000003</v>
      </c>
    </row>
    <row r="1748" spans="1:18">
      <c r="A1748">
        <v>7153</v>
      </c>
      <c r="B1748" t="s">
        <v>3627</v>
      </c>
      <c r="C1748" s="1">
        <v>44350</v>
      </c>
      <c r="D1748">
        <v>76832544</v>
      </c>
      <c r="E1748">
        <v>37</v>
      </c>
      <c r="F1748">
        <v>2</v>
      </c>
      <c r="G1748" s="2">
        <v>11.5</v>
      </c>
      <c r="H1748" s="2">
        <v>23</v>
      </c>
      <c r="I1748" t="s">
        <v>3645</v>
      </c>
      <c r="J1748" t="s">
        <v>3633</v>
      </c>
      <c r="K1748" t="s">
        <v>3621</v>
      </c>
      <c r="L1748">
        <v>5.36</v>
      </c>
      <c r="M1748" t="s">
        <v>3622</v>
      </c>
      <c r="N1748" t="s">
        <v>3623</v>
      </c>
      <c r="O1748" t="s">
        <v>3642</v>
      </c>
      <c r="P1748">
        <v>5</v>
      </c>
      <c r="Q1748">
        <v>4</v>
      </c>
      <c r="R1748" s="2">
        <v>0</v>
      </c>
    </row>
    <row r="1749" spans="1:18">
      <c r="A1749">
        <v>5526</v>
      </c>
      <c r="B1749" t="s">
        <v>3618</v>
      </c>
      <c r="C1749" s="1">
        <v>44351</v>
      </c>
      <c r="D1749">
        <v>17951171</v>
      </c>
      <c r="E1749">
        <v>58</v>
      </c>
      <c r="F1749">
        <v>2</v>
      </c>
      <c r="G1749" s="2">
        <v>74.55</v>
      </c>
      <c r="H1749" s="2">
        <v>149.1</v>
      </c>
      <c r="I1749" t="s">
        <v>3619</v>
      </c>
      <c r="J1749" t="s">
        <v>3659</v>
      </c>
      <c r="K1749" t="s">
        <v>3621</v>
      </c>
      <c r="L1749">
        <v>7.92</v>
      </c>
      <c r="M1749" t="s">
        <v>3622</v>
      </c>
      <c r="N1749" t="s">
        <v>3623</v>
      </c>
      <c r="O1749" t="s">
        <v>3624</v>
      </c>
      <c r="P1749">
        <v>3</v>
      </c>
      <c r="Q1749">
        <v>4</v>
      </c>
      <c r="R1749" s="2">
        <v>149.1</v>
      </c>
    </row>
    <row r="1750" spans="1:18">
      <c r="A1750">
        <v>5557</v>
      </c>
      <c r="B1750" t="s">
        <v>3627</v>
      </c>
      <c r="C1750" s="1">
        <v>44351</v>
      </c>
      <c r="D1750">
        <v>35415433</v>
      </c>
      <c r="E1750">
        <v>17</v>
      </c>
      <c r="F1750">
        <v>2</v>
      </c>
      <c r="G1750" s="2">
        <v>18.86</v>
      </c>
      <c r="H1750" s="2">
        <v>37.72</v>
      </c>
      <c r="I1750" t="s">
        <v>3619</v>
      </c>
      <c r="J1750" t="s">
        <v>3641</v>
      </c>
      <c r="K1750" t="s">
        <v>3634</v>
      </c>
      <c r="L1750">
        <v>1.54</v>
      </c>
      <c r="M1750" t="s">
        <v>3622</v>
      </c>
      <c r="N1750" t="s">
        <v>3626</v>
      </c>
      <c r="O1750" t="s">
        <v>3624</v>
      </c>
      <c r="P1750">
        <v>5</v>
      </c>
      <c r="Q1750">
        <v>4</v>
      </c>
      <c r="R1750" s="2">
        <v>37.72</v>
      </c>
    </row>
    <row r="1751" spans="1:18">
      <c r="A1751">
        <v>7450</v>
      </c>
      <c r="B1751" t="s">
        <v>3627</v>
      </c>
      <c r="C1751" s="1">
        <v>44351</v>
      </c>
      <c r="D1751">
        <v>28339548</v>
      </c>
      <c r="E1751">
        <v>92</v>
      </c>
      <c r="F1751">
        <v>2</v>
      </c>
      <c r="G1751" s="2">
        <v>58.5</v>
      </c>
      <c r="H1751" s="2">
        <v>117</v>
      </c>
      <c r="I1751" t="s">
        <v>3619</v>
      </c>
      <c r="J1751" t="s">
        <v>3650</v>
      </c>
      <c r="K1751" t="s">
        <v>3634</v>
      </c>
      <c r="L1751">
        <v>8.23</v>
      </c>
      <c r="M1751" t="s">
        <v>3622</v>
      </c>
      <c r="N1751" t="s">
        <v>3623</v>
      </c>
      <c r="O1751" t="s">
        <v>3624</v>
      </c>
      <c r="P1751">
        <v>3</v>
      </c>
      <c r="Q1751">
        <v>4</v>
      </c>
      <c r="R1751" s="2">
        <v>117</v>
      </c>
    </row>
    <row r="1752" spans="1:18">
      <c r="A1752">
        <v>7316</v>
      </c>
      <c r="B1752" t="s">
        <v>3627</v>
      </c>
      <c r="C1752" s="1">
        <v>44352</v>
      </c>
      <c r="D1752">
        <v>76954231</v>
      </c>
      <c r="E1752">
        <v>19</v>
      </c>
      <c r="F1752">
        <v>1</v>
      </c>
      <c r="G1752" s="2">
        <v>13.2</v>
      </c>
      <c r="H1752" s="2">
        <v>13.2</v>
      </c>
      <c r="I1752" t="s">
        <v>3619</v>
      </c>
      <c r="J1752" t="s">
        <v>3661</v>
      </c>
      <c r="K1752" t="s">
        <v>3629</v>
      </c>
      <c r="L1752">
        <v>7.72</v>
      </c>
      <c r="M1752" t="s">
        <v>3631</v>
      </c>
      <c r="N1752" t="s">
        <v>3638</v>
      </c>
      <c r="O1752" t="s">
        <v>3624</v>
      </c>
      <c r="P1752">
        <v>5</v>
      </c>
      <c r="Q1752">
        <v>5</v>
      </c>
      <c r="R1752" s="2">
        <v>13.2</v>
      </c>
    </row>
    <row r="1753" spans="1:18">
      <c r="A1753">
        <v>8390</v>
      </c>
      <c r="B1753" t="s">
        <v>3618</v>
      </c>
      <c r="C1753" s="1">
        <v>44352</v>
      </c>
      <c r="D1753">
        <v>77898844</v>
      </c>
      <c r="E1753">
        <v>19</v>
      </c>
      <c r="F1753">
        <v>3</v>
      </c>
      <c r="G1753" s="2">
        <v>13.2</v>
      </c>
      <c r="H1753" s="2">
        <v>39.6</v>
      </c>
      <c r="I1753" t="s">
        <v>3619</v>
      </c>
      <c r="J1753" t="s">
        <v>3641</v>
      </c>
      <c r="K1753" t="s">
        <v>3621</v>
      </c>
      <c r="L1753">
        <v>4.09</v>
      </c>
      <c r="M1753" t="s">
        <v>3631</v>
      </c>
      <c r="N1753" t="s">
        <v>3638</v>
      </c>
      <c r="O1753" t="s">
        <v>3647</v>
      </c>
      <c r="P1753">
        <v>4</v>
      </c>
      <c r="Q1753">
        <v>5</v>
      </c>
      <c r="R1753" s="2">
        <v>39.6</v>
      </c>
    </row>
    <row r="1754" spans="1:18">
      <c r="A1754">
        <v>6508</v>
      </c>
      <c r="B1754" t="s">
        <v>3618</v>
      </c>
      <c r="C1754" s="1">
        <v>44353</v>
      </c>
      <c r="D1754">
        <v>95705719</v>
      </c>
      <c r="E1754">
        <v>2</v>
      </c>
      <c r="F1754">
        <v>3</v>
      </c>
      <c r="G1754" s="2">
        <v>33.11</v>
      </c>
      <c r="H1754" s="2">
        <v>99.33</v>
      </c>
      <c r="I1754" t="s">
        <v>3619</v>
      </c>
      <c r="J1754" t="s">
        <v>3641</v>
      </c>
      <c r="K1754" t="s">
        <v>3621</v>
      </c>
      <c r="L1754">
        <v>2.31</v>
      </c>
      <c r="M1754" t="s">
        <v>3622</v>
      </c>
      <c r="N1754" t="s">
        <v>3626</v>
      </c>
      <c r="O1754" t="s">
        <v>3624</v>
      </c>
      <c r="P1754">
        <v>5</v>
      </c>
      <c r="Q1754">
        <v>5</v>
      </c>
      <c r="R1754" s="2">
        <v>99.33</v>
      </c>
    </row>
    <row r="1755" spans="1:18">
      <c r="A1755">
        <v>1603</v>
      </c>
      <c r="B1755" t="s">
        <v>3618</v>
      </c>
      <c r="C1755" s="1">
        <v>44353</v>
      </c>
      <c r="D1755">
        <v>78298705</v>
      </c>
      <c r="E1755">
        <v>37</v>
      </c>
      <c r="F1755">
        <v>2</v>
      </c>
      <c r="G1755" s="2">
        <v>11.5</v>
      </c>
      <c r="H1755" s="2">
        <v>23</v>
      </c>
      <c r="I1755" t="s">
        <v>3619</v>
      </c>
      <c r="J1755" t="s">
        <v>3636</v>
      </c>
      <c r="K1755" t="s">
        <v>3634</v>
      </c>
      <c r="L1755">
        <v>2.86</v>
      </c>
      <c r="M1755" t="s">
        <v>3622</v>
      </c>
      <c r="N1755" t="s">
        <v>3626</v>
      </c>
      <c r="O1755" t="s">
        <v>3624</v>
      </c>
      <c r="P1755">
        <v>2</v>
      </c>
      <c r="Q1755">
        <v>5</v>
      </c>
      <c r="R1755" s="2">
        <v>23</v>
      </c>
    </row>
    <row r="1756" spans="1:18">
      <c r="A1756">
        <v>3579</v>
      </c>
      <c r="B1756" t="s">
        <v>3618</v>
      </c>
      <c r="C1756" s="1">
        <v>44354</v>
      </c>
      <c r="D1756">
        <v>21810975</v>
      </c>
      <c r="E1756">
        <v>50</v>
      </c>
      <c r="F1756">
        <v>1</v>
      </c>
      <c r="G1756" s="2">
        <v>50.71</v>
      </c>
      <c r="H1756" s="2">
        <v>50.71</v>
      </c>
      <c r="I1756" t="s">
        <v>3619</v>
      </c>
      <c r="J1756" t="s">
        <v>3620</v>
      </c>
      <c r="K1756" t="s">
        <v>3621</v>
      </c>
      <c r="L1756">
        <v>8.17</v>
      </c>
      <c r="M1756" t="s">
        <v>3622</v>
      </c>
      <c r="N1756" t="s">
        <v>3623</v>
      </c>
      <c r="O1756" t="s">
        <v>3624</v>
      </c>
      <c r="P1756">
        <v>4</v>
      </c>
      <c r="Q1756">
        <v>4</v>
      </c>
      <c r="R1756" s="2">
        <v>50.71</v>
      </c>
    </row>
    <row r="1757" spans="1:18">
      <c r="A1757">
        <v>3282</v>
      </c>
      <c r="B1757" t="s">
        <v>3618</v>
      </c>
      <c r="C1757" s="1">
        <v>44354</v>
      </c>
      <c r="D1757">
        <v>31912187</v>
      </c>
      <c r="E1757">
        <v>9</v>
      </c>
      <c r="F1757">
        <v>2</v>
      </c>
      <c r="G1757" s="2">
        <v>73.83</v>
      </c>
      <c r="H1757" s="2">
        <v>147.66</v>
      </c>
      <c r="I1757" t="s">
        <v>3619</v>
      </c>
      <c r="J1757" t="s">
        <v>3653</v>
      </c>
      <c r="K1757" t="s">
        <v>3629</v>
      </c>
      <c r="L1757">
        <v>3.13</v>
      </c>
      <c r="M1757" t="s">
        <v>3631</v>
      </c>
      <c r="N1757" t="s">
        <v>3638</v>
      </c>
      <c r="O1757" t="s">
        <v>3647</v>
      </c>
      <c r="P1757">
        <v>5</v>
      </c>
      <c r="Q1757">
        <v>3</v>
      </c>
      <c r="R1757" s="2">
        <v>147.66</v>
      </c>
    </row>
    <row r="1758" spans="1:18">
      <c r="A1758">
        <v>3890</v>
      </c>
      <c r="B1758" t="s">
        <v>3618</v>
      </c>
      <c r="C1758" s="1">
        <v>44355</v>
      </c>
      <c r="D1758">
        <v>48953707</v>
      </c>
      <c r="E1758">
        <v>42</v>
      </c>
      <c r="F1758">
        <v>3</v>
      </c>
      <c r="G1758" s="2">
        <v>74.77</v>
      </c>
      <c r="H1758" s="2">
        <v>224.31</v>
      </c>
      <c r="I1758" t="s">
        <v>3619</v>
      </c>
      <c r="J1758" t="s">
        <v>3655</v>
      </c>
      <c r="K1758" t="s">
        <v>3634</v>
      </c>
      <c r="L1758">
        <v>9.44</v>
      </c>
      <c r="M1758" t="s">
        <v>3631</v>
      </c>
      <c r="N1758" t="s">
        <v>3632</v>
      </c>
      <c r="O1758" t="s">
        <v>3624</v>
      </c>
      <c r="P1758">
        <v>4</v>
      </c>
      <c r="Q1758">
        <v>2</v>
      </c>
      <c r="R1758" s="2">
        <v>224.31</v>
      </c>
    </row>
    <row r="1759" spans="1:18">
      <c r="A1759">
        <v>5822</v>
      </c>
      <c r="B1759" t="s">
        <v>3618</v>
      </c>
      <c r="C1759" s="1">
        <v>44356</v>
      </c>
      <c r="D1759">
        <v>51525261</v>
      </c>
      <c r="E1759">
        <v>9</v>
      </c>
      <c r="F1759">
        <v>3</v>
      </c>
      <c r="G1759" s="2">
        <v>73.83</v>
      </c>
      <c r="H1759" s="2">
        <v>221.49</v>
      </c>
      <c r="I1759" t="s">
        <v>3619</v>
      </c>
      <c r="J1759" t="s">
        <v>3655</v>
      </c>
      <c r="K1759" t="s">
        <v>3621</v>
      </c>
      <c r="L1759">
        <v>3.99</v>
      </c>
      <c r="M1759" t="s">
        <v>3631</v>
      </c>
      <c r="N1759" t="s">
        <v>3638</v>
      </c>
      <c r="O1759" t="s">
        <v>3624</v>
      </c>
      <c r="P1759">
        <v>5</v>
      </c>
      <c r="Q1759">
        <v>5</v>
      </c>
      <c r="R1759" s="2">
        <v>221.49</v>
      </c>
    </row>
    <row r="1760" spans="1:18">
      <c r="A1760">
        <v>5707</v>
      </c>
      <c r="B1760" t="s">
        <v>3618</v>
      </c>
      <c r="C1760" s="1">
        <v>44357</v>
      </c>
      <c r="D1760">
        <v>78249789</v>
      </c>
      <c r="E1760">
        <v>57</v>
      </c>
      <c r="F1760">
        <v>1</v>
      </c>
      <c r="G1760" s="2">
        <v>13.08</v>
      </c>
      <c r="H1760" s="2">
        <v>13.08</v>
      </c>
      <c r="I1760" t="s">
        <v>3619</v>
      </c>
      <c r="J1760" t="s">
        <v>3636</v>
      </c>
      <c r="K1760" t="s">
        <v>3634</v>
      </c>
      <c r="L1760">
        <v>7.27</v>
      </c>
      <c r="M1760" t="s">
        <v>3622</v>
      </c>
      <c r="N1760" t="s">
        <v>3626</v>
      </c>
      <c r="O1760" t="s">
        <v>3624</v>
      </c>
      <c r="P1760">
        <v>4</v>
      </c>
      <c r="Q1760">
        <v>5</v>
      </c>
      <c r="R1760" s="2">
        <v>13.08</v>
      </c>
    </row>
    <row r="1761" spans="1:18">
      <c r="A1761">
        <v>8489</v>
      </c>
      <c r="B1761" t="s">
        <v>3627</v>
      </c>
      <c r="C1761" s="1">
        <v>44358</v>
      </c>
      <c r="D1761">
        <v>95954338</v>
      </c>
      <c r="E1761">
        <v>70</v>
      </c>
      <c r="F1761">
        <v>1</v>
      </c>
      <c r="G1761" s="2">
        <v>63.88</v>
      </c>
      <c r="H1761" s="2">
        <v>63.88</v>
      </c>
      <c r="I1761" t="s">
        <v>3619</v>
      </c>
      <c r="J1761" t="s">
        <v>3649</v>
      </c>
      <c r="K1761" t="s">
        <v>3629</v>
      </c>
      <c r="L1761">
        <v>5.16</v>
      </c>
      <c r="M1761" t="s">
        <v>3622</v>
      </c>
      <c r="N1761" t="s">
        <v>3626</v>
      </c>
      <c r="O1761" t="s">
        <v>3624</v>
      </c>
      <c r="P1761">
        <v>5</v>
      </c>
      <c r="Q1761">
        <v>5</v>
      </c>
      <c r="R1761" s="2">
        <v>63.88</v>
      </c>
    </row>
    <row r="1762" spans="1:18">
      <c r="A1762">
        <v>8245</v>
      </c>
      <c r="B1762" t="s">
        <v>3627</v>
      </c>
      <c r="C1762" s="1">
        <v>44358</v>
      </c>
      <c r="D1762">
        <v>44362614</v>
      </c>
      <c r="E1762">
        <v>92</v>
      </c>
      <c r="F1762">
        <v>3</v>
      </c>
      <c r="G1762" s="2">
        <v>58.5</v>
      </c>
      <c r="H1762" s="2">
        <v>175.5</v>
      </c>
      <c r="I1762" t="s">
        <v>3619</v>
      </c>
      <c r="J1762" t="s">
        <v>3651</v>
      </c>
      <c r="K1762" t="s">
        <v>3629</v>
      </c>
      <c r="L1762">
        <v>4.6399999999999997</v>
      </c>
      <c r="M1762" t="s">
        <v>3622</v>
      </c>
      <c r="N1762" t="s">
        <v>3623</v>
      </c>
      <c r="O1762" t="s">
        <v>3642</v>
      </c>
      <c r="P1762">
        <v>4</v>
      </c>
      <c r="Q1762">
        <v>4</v>
      </c>
      <c r="R1762" s="2">
        <v>175.5</v>
      </c>
    </row>
    <row r="1763" spans="1:18">
      <c r="A1763">
        <v>4558</v>
      </c>
      <c r="B1763" t="s">
        <v>3627</v>
      </c>
      <c r="C1763" s="1">
        <v>44359</v>
      </c>
      <c r="D1763">
        <v>49205020</v>
      </c>
      <c r="E1763">
        <v>82</v>
      </c>
      <c r="F1763">
        <v>3</v>
      </c>
      <c r="G1763" s="2">
        <v>5.82</v>
      </c>
      <c r="H1763" s="2">
        <v>17.46</v>
      </c>
      <c r="I1763" t="s">
        <v>3619</v>
      </c>
      <c r="J1763" t="s">
        <v>3643</v>
      </c>
      <c r="K1763" t="s">
        <v>3621</v>
      </c>
      <c r="L1763">
        <v>2.95</v>
      </c>
      <c r="M1763" t="s">
        <v>3622</v>
      </c>
      <c r="N1763" t="s">
        <v>3623</v>
      </c>
      <c r="O1763" t="s">
        <v>3624</v>
      </c>
      <c r="P1763">
        <v>5</v>
      </c>
      <c r="Q1763">
        <v>4</v>
      </c>
      <c r="R1763" s="2">
        <v>17.46</v>
      </c>
    </row>
    <row r="1764" spans="1:18">
      <c r="A1764">
        <v>7550</v>
      </c>
      <c r="B1764" t="s">
        <v>3618</v>
      </c>
      <c r="C1764" s="1">
        <v>44359</v>
      </c>
      <c r="D1764">
        <v>89087217</v>
      </c>
      <c r="E1764">
        <v>16</v>
      </c>
      <c r="F1764">
        <v>3</v>
      </c>
      <c r="G1764" s="2">
        <v>39.33</v>
      </c>
      <c r="H1764" s="2">
        <v>117.99</v>
      </c>
      <c r="I1764" t="s">
        <v>3619</v>
      </c>
      <c r="J1764" t="s">
        <v>3667</v>
      </c>
      <c r="K1764" t="s">
        <v>3621</v>
      </c>
      <c r="L1764">
        <v>7.37</v>
      </c>
      <c r="M1764" t="s">
        <v>3622</v>
      </c>
      <c r="N1764" t="s">
        <v>3623</v>
      </c>
      <c r="O1764" t="s">
        <v>3624</v>
      </c>
      <c r="P1764">
        <v>3</v>
      </c>
      <c r="Q1764">
        <v>5</v>
      </c>
      <c r="R1764" s="2">
        <v>117.99</v>
      </c>
    </row>
    <row r="1765" spans="1:18">
      <c r="A1765">
        <v>4571</v>
      </c>
      <c r="B1765" t="s">
        <v>3627</v>
      </c>
      <c r="C1765" s="1">
        <v>44359</v>
      </c>
      <c r="D1765">
        <v>54858296</v>
      </c>
      <c r="E1765">
        <v>46</v>
      </c>
      <c r="F1765">
        <v>2</v>
      </c>
      <c r="G1765" s="2">
        <v>9.8800000000000008</v>
      </c>
      <c r="H1765" s="2">
        <v>19.760000000000002</v>
      </c>
      <c r="I1765" t="s">
        <v>3619</v>
      </c>
      <c r="J1765" t="s">
        <v>3655</v>
      </c>
      <c r="K1765" t="s">
        <v>3634</v>
      </c>
      <c r="L1765">
        <v>5.05</v>
      </c>
      <c r="M1765" t="s">
        <v>3622</v>
      </c>
      <c r="N1765" t="s">
        <v>3623</v>
      </c>
      <c r="O1765" t="s">
        <v>3624</v>
      </c>
      <c r="P1765">
        <v>3</v>
      </c>
      <c r="Q1765">
        <v>5</v>
      </c>
      <c r="R1765" s="2">
        <v>19.760000000000002</v>
      </c>
    </row>
    <row r="1766" spans="1:18">
      <c r="A1766">
        <v>2262</v>
      </c>
      <c r="B1766" t="s">
        <v>3627</v>
      </c>
      <c r="C1766" s="1">
        <v>44360</v>
      </c>
      <c r="D1766">
        <v>27734133</v>
      </c>
      <c r="E1766">
        <v>44</v>
      </c>
      <c r="F1766">
        <v>1</v>
      </c>
      <c r="G1766" s="2">
        <v>52.78</v>
      </c>
      <c r="H1766" s="2">
        <v>52.78</v>
      </c>
      <c r="I1766" t="s">
        <v>3619</v>
      </c>
      <c r="J1766" t="s">
        <v>3650</v>
      </c>
      <c r="K1766" t="s">
        <v>3634</v>
      </c>
      <c r="L1766">
        <v>4.3600000000000003</v>
      </c>
      <c r="M1766" t="s">
        <v>3622</v>
      </c>
      <c r="N1766" t="s">
        <v>3623</v>
      </c>
      <c r="O1766" t="s">
        <v>3624</v>
      </c>
      <c r="P1766">
        <v>3</v>
      </c>
      <c r="Q1766">
        <v>5</v>
      </c>
      <c r="R1766" s="2">
        <v>52.78</v>
      </c>
    </row>
    <row r="1767" spans="1:18">
      <c r="A1767">
        <v>7689</v>
      </c>
      <c r="B1767" t="s">
        <v>3627</v>
      </c>
      <c r="C1767" s="1">
        <v>44360</v>
      </c>
      <c r="D1767">
        <v>54989610</v>
      </c>
      <c r="E1767">
        <v>2</v>
      </c>
      <c r="F1767">
        <v>3</v>
      </c>
      <c r="G1767" s="2">
        <v>33.11</v>
      </c>
      <c r="H1767" s="2">
        <v>99.33</v>
      </c>
      <c r="I1767" t="s">
        <v>3625</v>
      </c>
      <c r="J1767" t="s">
        <v>3663</v>
      </c>
      <c r="K1767" t="s">
        <v>3621</v>
      </c>
      <c r="L1767">
        <v>0.67</v>
      </c>
      <c r="M1767" t="s">
        <v>3622</v>
      </c>
      <c r="N1767" t="s">
        <v>3626</v>
      </c>
      <c r="O1767" t="s">
        <v>3646</v>
      </c>
      <c r="P1767">
        <v>5</v>
      </c>
      <c r="Q1767">
        <v>5</v>
      </c>
      <c r="R1767" s="2">
        <v>0</v>
      </c>
    </row>
    <row r="1768" spans="1:18">
      <c r="A1768">
        <v>6926</v>
      </c>
      <c r="B1768" t="s">
        <v>3627</v>
      </c>
      <c r="C1768" s="1">
        <v>44361</v>
      </c>
      <c r="D1768">
        <v>47547785</v>
      </c>
      <c r="E1768">
        <v>73</v>
      </c>
      <c r="F1768">
        <v>2</v>
      </c>
      <c r="G1768" s="2">
        <v>30.57</v>
      </c>
      <c r="H1768" s="2">
        <v>61.14</v>
      </c>
      <c r="I1768" t="s">
        <v>3619</v>
      </c>
      <c r="J1768" t="s">
        <v>3643</v>
      </c>
      <c r="K1768" t="s">
        <v>3621</v>
      </c>
      <c r="L1768">
        <v>7.28</v>
      </c>
      <c r="M1768" t="s">
        <v>3622</v>
      </c>
      <c r="N1768" t="s">
        <v>3623</v>
      </c>
      <c r="O1768" t="s">
        <v>3624</v>
      </c>
      <c r="P1768">
        <v>5</v>
      </c>
      <c r="Q1768">
        <v>5</v>
      </c>
      <c r="R1768" s="2">
        <v>61.14</v>
      </c>
    </row>
    <row r="1769" spans="1:18">
      <c r="A1769">
        <v>1948</v>
      </c>
      <c r="B1769" t="s">
        <v>3618</v>
      </c>
      <c r="C1769" s="1">
        <v>44361</v>
      </c>
      <c r="D1769">
        <v>42900887</v>
      </c>
      <c r="E1769">
        <v>1</v>
      </c>
      <c r="F1769">
        <v>2</v>
      </c>
      <c r="G1769" s="2">
        <v>81.91</v>
      </c>
      <c r="H1769" s="2">
        <v>163.82</v>
      </c>
      <c r="I1769" t="s">
        <v>3619</v>
      </c>
      <c r="J1769" t="s">
        <v>3651</v>
      </c>
      <c r="K1769" t="s">
        <v>3621</v>
      </c>
      <c r="L1769">
        <v>7.48</v>
      </c>
      <c r="M1769" t="s">
        <v>3631</v>
      </c>
      <c r="N1769" t="s">
        <v>3632</v>
      </c>
      <c r="O1769" t="s">
        <v>3624</v>
      </c>
      <c r="P1769">
        <v>5</v>
      </c>
      <c r="Q1769">
        <v>4</v>
      </c>
      <c r="R1769" s="2">
        <v>163.82</v>
      </c>
    </row>
    <row r="1770" spans="1:18">
      <c r="A1770">
        <v>9455</v>
      </c>
      <c r="B1770" t="s">
        <v>3618</v>
      </c>
      <c r="C1770" s="1">
        <v>44362</v>
      </c>
      <c r="D1770">
        <v>11287152</v>
      </c>
      <c r="E1770">
        <v>71</v>
      </c>
      <c r="F1770">
        <v>3</v>
      </c>
      <c r="G1770" s="2">
        <v>57.53</v>
      </c>
      <c r="H1770" s="2">
        <v>172.59</v>
      </c>
      <c r="I1770" t="s">
        <v>3619</v>
      </c>
      <c r="J1770" t="s">
        <v>3639</v>
      </c>
      <c r="K1770" t="s">
        <v>3621</v>
      </c>
      <c r="L1770">
        <v>5.31</v>
      </c>
      <c r="M1770" t="s">
        <v>3622</v>
      </c>
      <c r="N1770" t="s">
        <v>3626</v>
      </c>
      <c r="O1770" t="s">
        <v>3624</v>
      </c>
      <c r="P1770">
        <v>5</v>
      </c>
      <c r="Q1770">
        <v>4</v>
      </c>
      <c r="R1770" s="2">
        <v>172.59</v>
      </c>
    </row>
    <row r="1771" spans="1:18">
      <c r="A1771">
        <v>7304</v>
      </c>
      <c r="B1771" t="s">
        <v>3627</v>
      </c>
      <c r="C1771" s="1">
        <v>44363</v>
      </c>
      <c r="D1771">
        <v>53239157</v>
      </c>
      <c r="E1771">
        <v>11</v>
      </c>
      <c r="F1771">
        <v>1</v>
      </c>
      <c r="G1771" s="2">
        <v>4.3099999999999996</v>
      </c>
      <c r="H1771" s="2">
        <v>4.3099999999999996</v>
      </c>
      <c r="I1771" t="s">
        <v>3625</v>
      </c>
      <c r="J1771" t="s">
        <v>3663</v>
      </c>
      <c r="K1771" t="s">
        <v>3634</v>
      </c>
      <c r="L1771">
        <v>2.41</v>
      </c>
      <c r="M1771" t="s">
        <v>3622</v>
      </c>
      <c r="N1771" t="s">
        <v>3626</v>
      </c>
      <c r="O1771" t="s">
        <v>3624</v>
      </c>
      <c r="P1771">
        <v>5</v>
      </c>
      <c r="Q1771">
        <v>5</v>
      </c>
      <c r="R1771" s="2">
        <v>0</v>
      </c>
    </row>
    <row r="1772" spans="1:18">
      <c r="A1772">
        <v>8990</v>
      </c>
      <c r="B1772" t="s">
        <v>3618</v>
      </c>
      <c r="C1772" s="1">
        <v>44363</v>
      </c>
      <c r="D1772">
        <v>56652781</v>
      </c>
      <c r="E1772">
        <v>76</v>
      </c>
      <c r="F1772">
        <v>1</v>
      </c>
      <c r="G1772" s="2">
        <v>76.67</v>
      </c>
      <c r="H1772" s="2">
        <v>76.67</v>
      </c>
      <c r="I1772" t="s">
        <v>3619</v>
      </c>
      <c r="J1772" t="s">
        <v>3641</v>
      </c>
      <c r="K1772" t="s">
        <v>3621</v>
      </c>
      <c r="L1772">
        <v>5.33</v>
      </c>
      <c r="M1772" t="s">
        <v>3631</v>
      </c>
      <c r="N1772" t="s">
        <v>3638</v>
      </c>
      <c r="O1772" t="s">
        <v>3624</v>
      </c>
      <c r="P1772">
        <v>5</v>
      </c>
      <c r="Q1772">
        <v>5</v>
      </c>
      <c r="R1772" s="2">
        <v>76.67</v>
      </c>
    </row>
    <row r="1773" spans="1:18">
      <c r="A1773">
        <v>8284</v>
      </c>
      <c r="B1773" t="s">
        <v>3618</v>
      </c>
      <c r="C1773" s="1">
        <v>44363</v>
      </c>
      <c r="D1773">
        <v>65310318</v>
      </c>
      <c r="E1773">
        <v>86</v>
      </c>
      <c r="F1773">
        <v>2</v>
      </c>
      <c r="G1773" s="2">
        <v>93.47</v>
      </c>
      <c r="H1773" s="2">
        <v>186.94</v>
      </c>
      <c r="I1773" t="s">
        <v>3619</v>
      </c>
      <c r="J1773" t="s">
        <v>3643</v>
      </c>
      <c r="K1773" t="s">
        <v>3634</v>
      </c>
      <c r="L1773">
        <v>1.36</v>
      </c>
      <c r="M1773" t="s">
        <v>3622</v>
      </c>
      <c r="N1773" t="s">
        <v>3626</v>
      </c>
      <c r="O1773" t="s">
        <v>3624</v>
      </c>
      <c r="P1773">
        <v>3</v>
      </c>
      <c r="Q1773">
        <v>3</v>
      </c>
      <c r="R1773" s="2">
        <v>186.94</v>
      </c>
    </row>
    <row r="1774" spans="1:18">
      <c r="A1774">
        <v>5143</v>
      </c>
      <c r="B1774" t="s">
        <v>3618</v>
      </c>
      <c r="C1774" s="1">
        <v>44363</v>
      </c>
      <c r="D1774">
        <v>50809462</v>
      </c>
      <c r="E1774">
        <v>23</v>
      </c>
      <c r="F1774">
        <v>3</v>
      </c>
      <c r="G1774" s="2">
        <v>95.72</v>
      </c>
      <c r="H1774" s="2">
        <v>287.16000000000003</v>
      </c>
      <c r="I1774" t="s">
        <v>3619</v>
      </c>
      <c r="J1774" t="s">
        <v>3656</v>
      </c>
      <c r="K1774" t="s">
        <v>3634</v>
      </c>
      <c r="L1774">
        <v>2.44</v>
      </c>
      <c r="M1774" t="s">
        <v>3622</v>
      </c>
      <c r="N1774" t="s">
        <v>3623</v>
      </c>
      <c r="O1774" t="s">
        <v>3624</v>
      </c>
      <c r="P1774">
        <v>4</v>
      </c>
      <c r="Q1774">
        <v>5</v>
      </c>
      <c r="R1774" s="2">
        <v>287.16000000000003</v>
      </c>
    </row>
    <row r="1775" spans="1:18">
      <c r="A1775">
        <v>9203</v>
      </c>
      <c r="B1775" t="s">
        <v>3627</v>
      </c>
      <c r="C1775" s="1">
        <v>44363</v>
      </c>
      <c r="D1775">
        <v>32027286</v>
      </c>
      <c r="E1775">
        <v>97</v>
      </c>
      <c r="F1775">
        <v>3</v>
      </c>
      <c r="G1775" s="2">
        <v>56.74</v>
      </c>
      <c r="H1775" s="2">
        <v>170.22</v>
      </c>
      <c r="I1775" t="s">
        <v>3619</v>
      </c>
      <c r="J1775" t="s">
        <v>3628</v>
      </c>
      <c r="K1775" t="s">
        <v>3634</v>
      </c>
      <c r="L1775">
        <v>2.63</v>
      </c>
      <c r="M1775" t="s">
        <v>3631</v>
      </c>
      <c r="N1775" t="s">
        <v>3638</v>
      </c>
      <c r="O1775" t="s">
        <v>3647</v>
      </c>
      <c r="P1775">
        <v>4</v>
      </c>
      <c r="Q1775">
        <v>5</v>
      </c>
      <c r="R1775" s="2">
        <v>170.22</v>
      </c>
    </row>
    <row r="1776" spans="1:18">
      <c r="A1776">
        <v>8011</v>
      </c>
      <c r="B1776" t="s">
        <v>3627</v>
      </c>
      <c r="C1776" s="1">
        <v>44363</v>
      </c>
      <c r="D1776">
        <v>85815544</v>
      </c>
      <c r="E1776">
        <v>69</v>
      </c>
      <c r="F1776">
        <v>1</v>
      </c>
      <c r="G1776" s="2">
        <v>96.47</v>
      </c>
      <c r="H1776" s="2">
        <v>96.47</v>
      </c>
      <c r="I1776" t="s">
        <v>3625</v>
      </c>
      <c r="J1776" t="s">
        <v>3658</v>
      </c>
      <c r="K1776" t="s">
        <v>3621</v>
      </c>
      <c r="L1776">
        <v>3.26</v>
      </c>
      <c r="M1776" t="s">
        <v>3622</v>
      </c>
      <c r="N1776" t="s">
        <v>3623</v>
      </c>
      <c r="O1776" t="s">
        <v>3624</v>
      </c>
      <c r="P1776">
        <v>3</v>
      </c>
      <c r="Q1776">
        <v>5</v>
      </c>
      <c r="R1776" s="2">
        <v>0</v>
      </c>
    </row>
    <row r="1777" spans="1:18">
      <c r="A1777">
        <v>2128</v>
      </c>
      <c r="B1777" t="s">
        <v>3627</v>
      </c>
      <c r="C1777" s="1">
        <v>44364</v>
      </c>
      <c r="D1777">
        <v>97466067</v>
      </c>
      <c r="E1777">
        <v>56</v>
      </c>
      <c r="F1777">
        <v>3</v>
      </c>
      <c r="G1777" s="2">
        <v>87.34</v>
      </c>
      <c r="H1777" s="2">
        <v>262.02</v>
      </c>
      <c r="I1777" t="s">
        <v>3619</v>
      </c>
      <c r="J1777" t="s">
        <v>3620</v>
      </c>
      <c r="K1777" t="s">
        <v>3629</v>
      </c>
      <c r="L1777">
        <v>4.7300000000000004</v>
      </c>
      <c r="M1777" t="s">
        <v>3622</v>
      </c>
      <c r="N1777" t="s">
        <v>3623</v>
      </c>
      <c r="O1777" t="s">
        <v>3624</v>
      </c>
      <c r="P1777">
        <v>4</v>
      </c>
      <c r="Q1777">
        <v>5</v>
      </c>
      <c r="R1777" s="2">
        <v>262.02</v>
      </c>
    </row>
    <row r="1778" spans="1:18">
      <c r="A1778">
        <v>4671</v>
      </c>
      <c r="B1778" t="s">
        <v>3618</v>
      </c>
      <c r="C1778" s="1">
        <v>44364</v>
      </c>
      <c r="D1778">
        <v>57763926</v>
      </c>
      <c r="E1778">
        <v>77</v>
      </c>
      <c r="F1778">
        <v>3</v>
      </c>
      <c r="G1778" s="2">
        <v>20.399999999999999</v>
      </c>
      <c r="H1778" s="2">
        <v>61.2</v>
      </c>
      <c r="I1778" t="s">
        <v>3640</v>
      </c>
      <c r="J1778" t="s">
        <v>3651</v>
      </c>
      <c r="K1778" t="s">
        <v>3621</v>
      </c>
      <c r="L1778">
        <v>9.33</v>
      </c>
      <c r="M1778" t="s">
        <v>3631</v>
      </c>
      <c r="N1778" t="s">
        <v>3638</v>
      </c>
      <c r="O1778" t="s">
        <v>3624</v>
      </c>
      <c r="P1778">
        <v>5</v>
      </c>
      <c r="Q1778">
        <v>5</v>
      </c>
      <c r="R1778" s="2">
        <v>0</v>
      </c>
    </row>
    <row r="1779" spans="1:18">
      <c r="A1779">
        <v>6226</v>
      </c>
      <c r="B1779" t="s">
        <v>3618</v>
      </c>
      <c r="C1779" s="1">
        <v>44365</v>
      </c>
      <c r="D1779">
        <v>22739921</v>
      </c>
      <c r="E1779">
        <v>6</v>
      </c>
      <c r="F1779">
        <v>3</v>
      </c>
      <c r="G1779" s="2">
        <v>8.07</v>
      </c>
      <c r="H1779" s="2">
        <v>24.21</v>
      </c>
      <c r="I1779" t="s">
        <v>3619</v>
      </c>
      <c r="J1779" t="s">
        <v>3636</v>
      </c>
      <c r="K1779" t="s">
        <v>3629</v>
      </c>
      <c r="L1779">
        <v>8.59</v>
      </c>
      <c r="M1779" t="s">
        <v>3622</v>
      </c>
      <c r="N1779" t="s">
        <v>3626</v>
      </c>
      <c r="O1779" t="s">
        <v>3624</v>
      </c>
      <c r="P1779">
        <v>4</v>
      </c>
      <c r="Q1779">
        <v>3</v>
      </c>
      <c r="R1779" s="2">
        <v>24.21</v>
      </c>
    </row>
    <row r="1780" spans="1:18">
      <c r="A1780">
        <v>4881</v>
      </c>
      <c r="B1780" t="s">
        <v>3627</v>
      </c>
      <c r="C1780" s="1">
        <v>44365</v>
      </c>
      <c r="D1780">
        <v>16002802</v>
      </c>
      <c r="E1780">
        <v>32</v>
      </c>
      <c r="F1780">
        <v>3</v>
      </c>
      <c r="G1780" s="2">
        <v>91.37</v>
      </c>
      <c r="H1780" s="2">
        <v>274.11</v>
      </c>
      <c r="I1780" t="s">
        <v>3619</v>
      </c>
      <c r="J1780" t="s">
        <v>3637</v>
      </c>
      <c r="K1780" t="s">
        <v>3629</v>
      </c>
      <c r="L1780">
        <v>6.06</v>
      </c>
      <c r="M1780" t="s">
        <v>3631</v>
      </c>
      <c r="N1780" t="s">
        <v>3638</v>
      </c>
      <c r="O1780" t="s">
        <v>3647</v>
      </c>
      <c r="P1780">
        <v>5</v>
      </c>
      <c r="Q1780">
        <v>5</v>
      </c>
      <c r="R1780" s="2">
        <v>274.11</v>
      </c>
    </row>
    <row r="1781" spans="1:18">
      <c r="A1781">
        <v>8690</v>
      </c>
      <c r="B1781" t="s">
        <v>3618</v>
      </c>
      <c r="C1781" s="1">
        <v>44366</v>
      </c>
      <c r="D1781">
        <v>56264115</v>
      </c>
      <c r="E1781">
        <v>71</v>
      </c>
      <c r="F1781">
        <v>1</v>
      </c>
      <c r="G1781" s="2">
        <v>57.53</v>
      </c>
      <c r="H1781" s="2">
        <v>57.53</v>
      </c>
      <c r="I1781" t="s">
        <v>3625</v>
      </c>
      <c r="J1781" t="s">
        <v>3655</v>
      </c>
      <c r="K1781" t="s">
        <v>3621</v>
      </c>
      <c r="L1781">
        <v>5.46</v>
      </c>
      <c r="M1781" t="s">
        <v>3622</v>
      </c>
      <c r="N1781" t="s">
        <v>3626</v>
      </c>
      <c r="O1781" t="s">
        <v>3642</v>
      </c>
      <c r="P1781">
        <v>4</v>
      </c>
      <c r="Q1781">
        <v>4</v>
      </c>
      <c r="R1781" s="2">
        <v>0</v>
      </c>
    </row>
    <row r="1782" spans="1:18">
      <c r="A1782">
        <v>8417</v>
      </c>
      <c r="B1782" t="s">
        <v>3627</v>
      </c>
      <c r="C1782" s="1">
        <v>44367</v>
      </c>
      <c r="D1782">
        <v>37564087</v>
      </c>
      <c r="E1782">
        <v>85</v>
      </c>
      <c r="F1782">
        <v>2</v>
      </c>
      <c r="G1782" s="2">
        <v>68.31</v>
      </c>
      <c r="H1782" s="2">
        <v>136.62</v>
      </c>
      <c r="I1782" t="s">
        <v>3619</v>
      </c>
      <c r="J1782" t="s">
        <v>3667</v>
      </c>
      <c r="K1782" t="s">
        <v>3634</v>
      </c>
      <c r="L1782">
        <v>7.52</v>
      </c>
      <c r="M1782" t="s">
        <v>3622</v>
      </c>
      <c r="N1782" t="s">
        <v>3623</v>
      </c>
      <c r="O1782" t="s">
        <v>3624</v>
      </c>
      <c r="P1782">
        <v>5</v>
      </c>
      <c r="Q1782">
        <v>5</v>
      </c>
      <c r="R1782" s="2">
        <v>136.62</v>
      </c>
    </row>
    <row r="1783" spans="1:18">
      <c r="A1783">
        <v>3728</v>
      </c>
      <c r="B1783" t="s">
        <v>3618</v>
      </c>
      <c r="C1783" s="1">
        <v>44368</v>
      </c>
      <c r="D1783">
        <v>90913249</v>
      </c>
      <c r="E1783">
        <v>64</v>
      </c>
      <c r="F1783">
        <v>3</v>
      </c>
      <c r="G1783" s="2">
        <v>35.229999999999997</v>
      </c>
      <c r="H1783" s="2">
        <v>105.69</v>
      </c>
      <c r="I1783" t="s">
        <v>3645</v>
      </c>
      <c r="J1783" t="s">
        <v>3666</v>
      </c>
      <c r="K1783" t="s">
        <v>3621</v>
      </c>
      <c r="L1783">
        <v>8.74</v>
      </c>
      <c r="M1783" t="s">
        <v>3622</v>
      </c>
      <c r="N1783" t="s">
        <v>3626</v>
      </c>
      <c r="O1783" t="s">
        <v>3624</v>
      </c>
      <c r="P1783">
        <v>4</v>
      </c>
      <c r="Q1783">
        <v>5</v>
      </c>
      <c r="R1783" s="2">
        <v>0</v>
      </c>
    </row>
    <row r="1784" spans="1:18">
      <c r="A1784">
        <v>6758</v>
      </c>
      <c r="B1784" t="s">
        <v>3627</v>
      </c>
      <c r="C1784" s="1">
        <v>44369</v>
      </c>
      <c r="D1784">
        <v>77120835</v>
      </c>
      <c r="E1784">
        <v>89</v>
      </c>
      <c r="F1784">
        <v>3</v>
      </c>
      <c r="G1784" s="2">
        <v>37.61</v>
      </c>
      <c r="H1784" s="2">
        <v>112.83</v>
      </c>
      <c r="I1784" t="s">
        <v>3619</v>
      </c>
      <c r="J1784" t="s">
        <v>3663</v>
      </c>
      <c r="K1784" t="s">
        <v>3629</v>
      </c>
      <c r="L1784">
        <v>9.4600000000000009</v>
      </c>
      <c r="M1784" t="s">
        <v>3622</v>
      </c>
      <c r="N1784" t="s">
        <v>3626</v>
      </c>
      <c r="O1784" t="s">
        <v>3624</v>
      </c>
      <c r="P1784">
        <v>5</v>
      </c>
      <c r="Q1784">
        <v>3</v>
      </c>
      <c r="R1784" s="2">
        <v>112.83</v>
      </c>
    </row>
    <row r="1785" spans="1:18">
      <c r="A1785">
        <v>2481</v>
      </c>
      <c r="B1785" t="s">
        <v>3618</v>
      </c>
      <c r="C1785" s="1">
        <v>44369</v>
      </c>
      <c r="D1785">
        <v>32657594</v>
      </c>
      <c r="E1785">
        <v>56</v>
      </c>
      <c r="F1785">
        <v>1</v>
      </c>
      <c r="G1785" s="2">
        <v>87.34</v>
      </c>
      <c r="H1785" s="2">
        <v>87.34</v>
      </c>
      <c r="I1785" t="s">
        <v>3640</v>
      </c>
      <c r="J1785" t="s">
        <v>3654</v>
      </c>
      <c r="K1785" t="s">
        <v>3629</v>
      </c>
      <c r="L1785">
        <v>8.23</v>
      </c>
      <c r="M1785" t="s">
        <v>3622</v>
      </c>
      <c r="N1785" t="s">
        <v>3626</v>
      </c>
      <c r="O1785" t="s">
        <v>3624</v>
      </c>
      <c r="P1785">
        <v>5</v>
      </c>
      <c r="Q1785">
        <v>2</v>
      </c>
      <c r="R1785" s="2">
        <v>0</v>
      </c>
    </row>
    <row r="1786" spans="1:18">
      <c r="A1786">
        <v>7252</v>
      </c>
      <c r="B1786" t="s">
        <v>3618</v>
      </c>
      <c r="C1786" s="1">
        <v>44370</v>
      </c>
      <c r="D1786">
        <v>42574844</v>
      </c>
      <c r="E1786">
        <v>68</v>
      </c>
      <c r="F1786">
        <v>1</v>
      </c>
      <c r="G1786" s="2">
        <v>32.68</v>
      </c>
      <c r="H1786" s="2">
        <v>32.68</v>
      </c>
      <c r="I1786" t="s">
        <v>3625</v>
      </c>
      <c r="J1786" t="s">
        <v>3633</v>
      </c>
      <c r="K1786" t="s">
        <v>3629</v>
      </c>
      <c r="L1786">
        <v>8.7899999999999991</v>
      </c>
      <c r="M1786" t="s">
        <v>3622</v>
      </c>
      <c r="N1786" t="s">
        <v>3623</v>
      </c>
      <c r="O1786" t="s">
        <v>3642</v>
      </c>
      <c r="P1786">
        <v>4</v>
      </c>
      <c r="Q1786">
        <v>5</v>
      </c>
      <c r="R1786" s="2">
        <v>0</v>
      </c>
    </row>
    <row r="1787" spans="1:18">
      <c r="A1787">
        <v>2297</v>
      </c>
      <c r="B1787" t="s">
        <v>3627</v>
      </c>
      <c r="C1787" s="1">
        <v>44371</v>
      </c>
      <c r="D1787">
        <v>86701923</v>
      </c>
      <c r="E1787">
        <v>13</v>
      </c>
      <c r="F1787">
        <v>1</v>
      </c>
      <c r="G1787" s="2">
        <v>41.29</v>
      </c>
      <c r="H1787" s="2">
        <v>41.29</v>
      </c>
      <c r="I1787" t="s">
        <v>3619</v>
      </c>
      <c r="J1787" t="s">
        <v>3641</v>
      </c>
      <c r="K1787" t="s">
        <v>3634</v>
      </c>
      <c r="L1787">
        <v>2.88</v>
      </c>
      <c r="M1787" t="s">
        <v>3622</v>
      </c>
      <c r="N1787" t="s">
        <v>3623</v>
      </c>
      <c r="O1787" t="s">
        <v>3624</v>
      </c>
      <c r="P1787">
        <v>4</v>
      </c>
      <c r="Q1787">
        <v>3</v>
      </c>
      <c r="R1787" s="2">
        <v>41.29</v>
      </c>
    </row>
    <row r="1788" spans="1:18">
      <c r="A1788">
        <v>9967</v>
      </c>
      <c r="B1788" t="s">
        <v>3618</v>
      </c>
      <c r="C1788" s="1">
        <v>44371</v>
      </c>
      <c r="D1788">
        <v>64383615</v>
      </c>
      <c r="E1788">
        <v>27</v>
      </c>
      <c r="F1788">
        <v>1</v>
      </c>
      <c r="G1788" s="2">
        <v>72.930000000000007</v>
      </c>
      <c r="H1788" s="2">
        <v>72.930000000000007</v>
      </c>
      <c r="I1788" t="s">
        <v>3619</v>
      </c>
      <c r="J1788" t="s">
        <v>3637</v>
      </c>
      <c r="K1788" t="s">
        <v>3634</v>
      </c>
      <c r="L1788">
        <v>7.14</v>
      </c>
      <c r="M1788" t="s">
        <v>3622</v>
      </c>
      <c r="N1788" t="s">
        <v>3626</v>
      </c>
      <c r="O1788" t="s">
        <v>3624</v>
      </c>
      <c r="P1788">
        <v>5</v>
      </c>
      <c r="Q1788">
        <v>4</v>
      </c>
      <c r="R1788" s="2">
        <v>72.930000000000007</v>
      </c>
    </row>
    <row r="1789" spans="1:18">
      <c r="A1789">
        <v>9887</v>
      </c>
      <c r="B1789" t="s">
        <v>3627</v>
      </c>
      <c r="C1789" s="1">
        <v>44372</v>
      </c>
      <c r="D1789">
        <v>14211630</v>
      </c>
      <c r="E1789">
        <v>15</v>
      </c>
      <c r="F1789">
        <v>1</v>
      </c>
      <c r="G1789" s="2">
        <v>6.32</v>
      </c>
      <c r="H1789" s="2">
        <v>6.32</v>
      </c>
      <c r="I1789" t="s">
        <v>3619</v>
      </c>
      <c r="J1789" t="s">
        <v>3620</v>
      </c>
      <c r="K1789" t="s">
        <v>3634</v>
      </c>
      <c r="L1789">
        <v>8.69</v>
      </c>
      <c r="M1789" t="s">
        <v>3622</v>
      </c>
      <c r="N1789" t="s">
        <v>3626</v>
      </c>
      <c r="O1789" t="s">
        <v>3624</v>
      </c>
      <c r="P1789">
        <v>4</v>
      </c>
      <c r="Q1789">
        <v>5</v>
      </c>
      <c r="R1789" s="2">
        <v>6.32</v>
      </c>
    </row>
    <row r="1790" spans="1:18">
      <c r="A1790">
        <v>8931</v>
      </c>
      <c r="B1790" t="s">
        <v>3627</v>
      </c>
      <c r="C1790" s="1">
        <v>44373</v>
      </c>
      <c r="D1790">
        <v>56531163</v>
      </c>
      <c r="E1790">
        <v>68</v>
      </c>
      <c r="F1790">
        <v>2</v>
      </c>
      <c r="G1790" s="2">
        <v>32.68</v>
      </c>
      <c r="H1790" s="2">
        <v>65.36</v>
      </c>
      <c r="I1790" t="s">
        <v>3619</v>
      </c>
      <c r="J1790" t="s">
        <v>3637</v>
      </c>
      <c r="K1790" t="s">
        <v>3634</v>
      </c>
      <c r="L1790">
        <v>1.24</v>
      </c>
      <c r="M1790" t="s">
        <v>3631</v>
      </c>
      <c r="N1790" t="s">
        <v>3638</v>
      </c>
      <c r="O1790" t="s">
        <v>3624</v>
      </c>
      <c r="P1790">
        <v>4</v>
      </c>
      <c r="Q1790">
        <v>4</v>
      </c>
      <c r="R1790" s="2">
        <v>65.36</v>
      </c>
    </row>
    <row r="1791" spans="1:18">
      <c r="A1791">
        <v>8451</v>
      </c>
      <c r="B1791" t="s">
        <v>3627</v>
      </c>
      <c r="C1791" s="1">
        <v>44373</v>
      </c>
      <c r="D1791">
        <v>77502711</v>
      </c>
      <c r="E1791">
        <v>98</v>
      </c>
      <c r="F1791">
        <v>2</v>
      </c>
      <c r="G1791" s="2">
        <v>85.04</v>
      </c>
      <c r="H1791" s="2">
        <v>170.08</v>
      </c>
      <c r="I1791" t="s">
        <v>3619</v>
      </c>
      <c r="J1791" t="s">
        <v>3628</v>
      </c>
      <c r="K1791" t="s">
        <v>3634</v>
      </c>
      <c r="L1791">
        <v>2.95</v>
      </c>
      <c r="M1791" t="s">
        <v>3622</v>
      </c>
      <c r="N1791" t="s">
        <v>3623</v>
      </c>
      <c r="O1791" t="s">
        <v>3624</v>
      </c>
      <c r="P1791">
        <v>4</v>
      </c>
      <c r="Q1791">
        <v>4</v>
      </c>
      <c r="R1791" s="2">
        <v>170.08</v>
      </c>
    </row>
    <row r="1792" spans="1:18">
      <c r="A1792">
        <v>8164</v>
      </c>
      <c r="B1792" t="s">
        <v>3627</v>
      </c>
      <c r="C1792" s="1">
        <v>44374</v>
      </c>
      <c r="D1792">
        <v>92517910</v>
      </c>
      <c r="E1792">
        <v>74</v>
      </c>
      <c r="F1792">
        <v>3</v>
      </c>
      <c r="G1792" s="2">
        <v>33.51</v>
      </c>
      <c r="H1792" s="2">
        <v>100.53</v>
      </c>
      <c r="I1792" t="s">
        <v>3645</v>
      </c>
      <c r="J1792" t="s">
        <v>3665</v>
      </c>
      <c r="K1792" t="s">
        <v>3634</v>
      </c>
      <c r="L1792">
        <v>1.1299999999999999</v>
      </c>
      <c r="M1792" t="s">
        <v>3631</v>
      </c>
      <c r="N1792" t="s">
        <v>3638</v>
      </c>
      <c r="O1792" t="s">
        <v>3647</v>
      </c>
      <c r="P1792">
        <v>3</v>
      </c>
      <c r="Q1792">
        <v>5</v>
      </c>
      <c r="R1792" s="2">
        <v>0</v>
      </c>
    </row>
    <row r="1793" spans="1:18">
      <c r="A1793">
        <v>8912</v>
      </c>
      <c r="B1793" t="s">
        <v>3627</v>
      </c>
      <c r="C1793" s="1">
        <v>44374</v>
      </c>
      <c r="D1793">
        <v>31751327</v>
      </c>
      <c r="E1793">
        <v>49</v>
      </c>
      <c r="F1793">
        <v>2</v>
      </c>
      <c r="G1793" s="2">
        <v>99.72</v>
      </c>
      <c r="H1793" s="2">
        <v>199.44</v>
      </c>
      <c r="I1793" t="s">
        <v>3619</v>
      </c>
      <c r="J1793" t="s">
        <v>3652</v>
      </c>
      <c r="K1793" t="s">
        <v>3621</v>
      </c>
      <c r="L1793">
        <v>5.92</v>
      </c>
      <c r="M1793" t="s">
        <v>3631</v>
      </c>
      <c r="N1793" t="s">
        <v>3638</v>
      </c>
      <c r="O1793" t="s">
        <v>3647</v>
      </c>
      <c r="P1793">
        <v>4</v>
      </c>
      <c r="Q1793">
        <v>5</v>
      </c>
      <c r="R1793" s="2">
        <v>199.44</v>
      </c>
    </row>
    <row r="1794" spans="1:18">
      <c r="A1794">
        <v>2117</v>
      </c>
      <c r="B1794" t="s">
        <v>3627</v>
      </c>
      <c r="C1794" s="1">
        <v>44375</v>
      </c>
      <c r="D1794">
        <v>23012298</v>
      </c>
      <c r="E1794">
        <v>98</v>
      </c>
      <c r="F1794">
        <v>2</v>
      </c>
      <c r="G1794" s="2">
        <v>85.04</v>
      </c>
      <c r="H1794" s="2">
        <v>170.08</v>
      </c>
      <c r="I1794" t="s">
        <v>3619</v>
      </c>
      <c r="J1794" t="s">
        <v>3654</v>
      </c>
      <c r="K1794" t="s">
        <v>3629</v>
      </c>
      <c r="L1794">
        <v>3.4</v>
      </c>
      <c r="M1794" t="s">
        <v>3622</v>
      </c>
      <c r="N1794" t="s">
        <v>3626</v>
      </c>
      <c r="O1794" t="s">
        <v>3624</v>
      </c>
      <c r="P1794">
        <v>5</v>
      </c>
      <c r="Q1794">
        <v>3</v>
      </c>
      <c r="R1794" s="2">
        <v>170.08</v>
      </c>
    </row>
    <row r="1795" spans="1:18">
      <c r="A1795">
        <v>4331</v>
      </c>
      <c r="B1795" t="s">
        <v>3618</v>
      </c>
      <c r="C1795" s="1">
        <v>44376</v>
      </c>
      <c r="D1795">
        <v>12988449</v>
      </c>
      <c r="E1795">
        <v>94</v>
      </c>
      <c r="F1795">
        <v>1</v>
      </c>
      <c r="G1795" s="2">
        <v>17.63</v>
      </c>
      <c r="H1795" s="2">
        <v>17.63</v>
      </c>
      <c r="I1795" t="s">
        <v>3619</v>
      </c>
      <c r="J1795" t="s">
        <v>3644</v>
      </c>
      <c r="K1795" t="s">
        <v>3629</v>
      </c>
      <c r="L1795">
        <v>0.68</v>
      </c>
      <c r="M1795" t="s">
        <v>3622</v>
      </c>
      <c r="N1795" t="s">
        <v>3626</v>
      </c>
      <c r="O1795" t="s">
        <v>3642</v>
      </c>
      <c r="P1795">
        <v>5</v>
      </c>
      <c r="Q1795">
        <v>3</v>
      </c>
      <c r="R1795" s="2">
        <v>17.63</v>
      </c>
    </row>
    <row r="1796" spans="1:18">
      <c r="A1796">
        <v>2265</v>
      </c>
      <c r="B1796" t="s">
        <v>3627</v>
      </c>
      <c r="C1796" s="1">
        <v>44376</v>
      </c>
      <c r="D1796">
        <v>13023898</v>
      </c>
      <c r="E1796">
        <v>81</v>
      </c>
      <c r="F1796">
        <v>2</v>
      </c>
      <c r="G1796" s="2">
        <v>52.96</v>
      </c>
      <c r="H1796" s="2">
        <v>105.92</v>
      </c>
      <c r="I1796" t="s">
        <v>3640</v>
      </c>
      <c r="J1796" t="s">
        <v>3628</v>
      </c>
      <c r="K1796" t="s">
        <v>3621</v>
      </c>
      <c r="L1796">
        <v>4.34</v>
      </c>
      <c r="M1796" t="s">
        <v>3622</v>
      </c>
      <c r="N1796" t="s">
        <v>3626</v>
      </c>
      <c r="O1796" t="s">
        <v>3624</v>
      </c>
      <c r="P1796">
        <v>5</v>
      </c>
      <c r="Q1796">
        <v>5</v>
      </c>
      <c r="R1796" s="2">
        <v>0</v>
      </c>
    </row>
    <row r="1797" spans="1:18">
      <c r="A1797">
        <v>5523</v>
      </c>
      <c r="B1797" t="s">
        <v>3627</v>
      </c>
      <c r="C1797" s="1">
        <v>44377</v>
      </c>
      <c r="D1797">
        <v>77683469</v>
      </c>
      <c r="E1797">
        <v>25</v>
      </c>
      <c r="F1797">
        <v>1</v>
      </c>
      <c r="G1797" s="2">
        <v>11.29</v>
      </c>
      <c r="H1797" s="2">
        <v>11.29</v>
      </c>
      <c r="I1797" t="s">
        <v>3640</v>
      </c>
      <c r="J1797" t="s">
        <v>3641</v>
      </c>
      <c r="K1797" t="s">
        <v>3629</v>
      </c>
      <c r="L1797">
        <v>0.65</v>
      </c>
      <c r="M1797" t="s">
        <v>3631</v>
      </c>
      <c r="N1797" t="s">
        <v>3638</v>
      </c>
      <c r="O1797" t="s">
        <v>3647</v>
      </c>
      <c r="P1797">
        <v>5</v>
      </c>
      <c r="Q1797">
        <v>5</v>
      </c>
      <c r="R1797" s="2">
        <v>0</v>
      </c>
    </row>
    <row r="1798" spans="1:18">
      <c r="A1798">
        <v>2276</v>
      </c>
      <c r="B1798" t="s">
        <v>3627</v>
      </c>
      <c r="C1798" s="1">
        <v>44377</v>
      </c>
      <c r="D1798">
        <v>40173181</v>
      </c>
      <c r="E1798">
        <v>65</v>
      </c>
      <c r="F1798">
        <v>1</v>
      </c>
      <c r="G1798" s="2">
        <v>38.950000000000003</v>
      </c>
      <c r="H1798" s="2">
        <v>38.950000000000003</v>
      </c>
      <c r="I1798" t="s">
        <v>3619</v>
      </c>
      <c r="J1798" t="s">
        <v>3639</v>
      </c>
      <c r="K1798" t="s">
        <v>3634</v>
      </c>
      <c r="L1798">
        <v>4.51</v>
      </c>
      <c r="M1798" t="s">
        <v>3631</v>
      </c>
      <c r="N1798" t="s">
        <v>3638</v>
      </c>
      <c r="O1798" t="s">
        <v>3647</v>
      </c>
      <c r="P1798">
        <v>4</v>
      </c>
      <c r="Q1798">
        <v>3</v>
      </c>
      <c r="R1798" s="2">
        <v>38.950000000000003</v>
      </c>
    </row>
    <row r="1799" spans="1:18">
      <c r="A1799">
        <v>7335</v>
      </c>
      <c r="B1799" t="s">
        <v>3627</v>
      </c>
      <c r="C1799" s="1">
        <v>44378</v>
      </c>
      <c r="D1799">
        <v>34716717</v>
      </c>
      <c r="E1799">
        <v>74</v>
      </c>
      <c r="F1799">
        <v>3</v>
      </c>
      <c r="G1799" s="2">
        <v>33.51</v>
      </c>
      <c r="H1799" s="2">
        <v>100.53</v>
      </c>
      <c r="I1799" t="s">
        <v>3625</v>
      </c>
      <c r="J1799" t="s">
        <v>3620</v>
      </c>
      <c r="K1799" t="s">
        <v>3634</v>
      </c>
      <c r="L1799">
        <v>5.87</v>
      </c>
      <c r="M1799" t="s">
        <v>3622</v>
      </c>
      <c r="N1799" t="s">
        <v>3623</v>
      </c>
      <c r="O1799" t="s">
        <v>3624</v>
      </c>
      <c r="P1799">
        <v>3</v>
      </c>
      <c r="Q1799">
        <v>4</v>
      </c>
      <c r="R1799" s="2">
        <v>0</v>
      </c>
    </row>
    <row r="1800" spans="1:18">
      <c r="A1800">
        <v>6630</v>
      </c>
      <c r="B1800" t="s">
        <v>3618</v>
      </c>
      <c r="C1800" s="1">
        <v>44379</v>
      </c>
      <c r="D1800">
        <v>33114894</v>
      </c>
      <c r="E1800">
        <v>98</v>
      </c>
      <c r="F1800">
        <v>3</v>
      </c>
      <c r="G1800" s="2">
        <v>85.04</v>
      </c>
      <c r="H1800" s="2">
        <v>255.12</v>
      </c>
      <c r="I1800" t="s">
        <v>3619</v>
      </c>
      <c r="J1800" t="s">
        <v>3637</v>
      </c>
      <c r="K1800" t="s">
        <v>3634</v>
      </c>
      <c r="L1800">
        <v>2.52</v>
      </c>
      <c r="M1800" t="s">
        <v>3622</v>
      </c>
      <c r="N1800" t="s">
        <v>3623</v>
      </c>
      <c r="O1800" t="s">
        <v>3624</v>
      </c>
      <c r="P1800">
        <v>4</v>
      </c>
      <c r="Q1800">
        <v>5</v>
      </c>
      <c r="R1800" s="2">
        <v>255.12</v>
      </c>
    </row>
    <row r="1801" spans="1:18">
      <c r="A1801">
        <v>7097</v>
      </c>
      <c r="B1801" t="s">
        <v>3627</v>
      </c>
      <c r="C1801" s="1">
        <v>44380</v>
      </c>
      <c r="D1801">
        <v>96605542</v>
      </c>
      <c r="E1801">
        <v>16</v>
      </c>
      <c r="F1801">
        <v>2</v>
      </c>
      <c r="G1801" s="2">
        <v>39.33</v>
      </c>
      <c r="H1801" s="2">
        <v>78.66</v>
      </c>
      <c r="I1801" t="s">
        <v>3625</v>
      </c>
      <c r="J1801" t="s">
        <v>3658</v>
      </c>
      <c r="K1801" t="s">
        <v>3629</v>
      </c>
      <c r="L1801">
        <v>6.16</v>
      </c>
      <c r="M1801" t="s">
        <v>3622</v>
      </c>
      <c r="N1801" t="s">
        <v>3623</v>
      </c>
      <c r="O1801" t="s">
        <v>3642</v>
      </c>
      <c r="P1801">
        <v>4</v>
      </c>
      <c r="Q1801">
        <v>2</v>
      </c>
      <c r="R1801" s="2">
        <v>0</v>
      </c>
    </row>
    <row r="1802" spans="1:18">
      <c r="A1802">
        <v>7616</v>
      </c>
      <c r="B1802" t="s">
        <v>3627</v>
      </c>
      <c r="C1802" s="1">
        <v>44380</v>
      </c>
      <c r="D1802">
        <v>44087018</v>
      </c>
      <c r="E1802">
        <v>48</v>
      </c>
      <c r="F1802">
        <v>1</v>
      </c>
      <c r="G1802" s="2">
        <v>31.26</v>
      </c>
      <c r="H1802" s="2">
        <v>31.26</v>
      </c>
      <c r="I1802" t="s">
        <v>3619</v>
      </c>
      <c r="J1802" t="s">
        <v>3651</v>
      </c>
      <c r="K1802" t="s">
        <v>3634</v>
      </c>
      <c r="L1802">
        <v>4.72</v>
      </c>
      <c r="M1802" t="s">
        <v>3622</v>
      </c>
      <c r="N1802" t="s">
        <v>3626</v>
      </c>
      <c r="O1802" t="s">
        <v>3624</v>
      </c>
      <c r="P1802">
        <v>5</v>
      </c>
      <c r="Q1802">
        <v>5</v>
      </c>
      <c r="R1802" s="2">
        <v>31.26</v>
      </c>
    </row>
    <row r="1803" spans="1:18">
      <c r="A1803">
        <v>1206</v>
      </c>
      <c r="B1803" t="s">
        <v>3627</v>
      </c>
      <c r="C1803" s="1">
        <v>44381</v>
      </c>
      <c r="D1803">
        <v>27520719</v>
      </c>
      <c r="E1803">
        <v>10</v>
      </c>
      <c r="F1803">
        <v>2</v>
      </c>
      <c r="G1803" s="2">
        <v>19.34</v>
      </c>
      <c r="H1803" s="2">
        <v>38.68</v>
      </c>
      <c r="I1803" t="s">
        <v>3619</v>
      </c>
      <c r="J1803" t="s">
        <v>3649</v>
      </c>
      <c r="K1803" t="s">
        <v>3621</v>
      </c>
      <c r="L1803">
        <v>5.15</v>
      </c>
      <c r="M1803" t="s">
        <v>3622</v>
      </c>
      <c r="N1803" t="s">
        <v>3623</v>
      </c>
      <c r="O1803" t="s">
        <v>3642</v>
      </c>
      <c r="P1803">
        <v>5</v>
      </c>
      <c r="Q1803">
        <v>5</v>
      </c>
      <c r="R1803" s="2">
        <v>38.68</v>
      </c>
    </row>
    <row r="1804" spans="1:18">
      <c r="A1804">
        <v>8031</v>
      </c>
      <c r="B1804" t="s">
        <v>3618</v>
      </c>
      <c r="C1804" s="1">
        <v>44381</v>
      </c>
      <c r="D1804">
        <v>81219381</v>
      </c>
      <c r="E1804">
        <v>28</v>
      </c>
      <c r="F1804">
        <v>1</v>
      </c>
      <c r="G1804" s="2">
        <v>5.32</v>
      </c>
      <c r="H1804" s="2">
        <v>5.32</v>
      </c>
      <c r="I1804" t="s">
        <v>3619</v>
      </c>
      <c r="J1804" t="s">
        <v>3661</v>
      </c>
      <c r="K1804" t="s">
        <v>3621</v>
      </c>
      <c r="L1804">
        <v>7.7</v>
      </c>
      <c r="M1804" t="s">
        <v>3631</v>
      </c>
      <c r="N1804" t="s">
        <v>3632</v>
      </c>
      <c r="O1804" t="s">
        <v>3624</v>
      </c>
      <c r="P1804">
        <v>5</v>
      </c>
      <c r="Q1804">
        <v>5</v>
      </c>
      <c r="R1804" s="2">
        <v>5.32</v>
      </c>
    </row>
    <row r="1805" spans="1:18">
      <c r="A1805">
        <v>1130</v>
      </c>
      <c r="B1805" t="s">
        <v>3627</v>
      </c>
      <c r="C1805" s="1">
        <v>44382</v>
      </c>
      <c r="D1805">
        <v>91074776</v>
      </c>
      <c r="E1805">
        <v>95</v>
      </c>
      <c r="F1805">
        <v>3</v>
      </c>
      <c r="G1805" s="2">
        <v>50.48</v>
      </c>
      <c r="H1805" s="2">
        <v>151.44</v>
      </c>
      <c r="I1805" t="s">
        <v>3619</v>
      </c>
      <c r="J1805" t="s">
        <v>3633</v>
      </c>
      <c r="K1805" t="s">
        <v>3629</v>
      </c>
      <c r="L1805">
        <v>7.43</v>
      </c>
      <c r="M1805" t="s">
        <v>3622</v>
      </c>
      <c r="N1805" t="s">
        <v>3623</v>
      </c>
      <c r="O1805" t="s">
        <v>3624</v>
      </c>
      <c r="P1805">
        <v>4</v>
      </c>
      <c r="Q1805">
        <v>4</v>
      </c>
      <c r="R1805" s="2">
        <v>151.44</v>
      </c>
    </row>
    <row r="1806" spans="1:18">
      <c r="A1806">
        <v>1936</v>
      </c>
      <c r="B1806" t="s">
        <v>3618</v>
      </c>
      <c r="C1806" s="1">
        <v>44383</v>
      </c>
      <c r="D1806">
        <v>90652908</v>
      </c>
      <c r="E1806">
        <v>32</v>
      </c>
      <c r="F1806">
        <v>1</v>
      </c>
      <c r="G1806" s="2">
        <v>91.37</v>
      </c>
      <c r="H1806" s="2">
        <v>91.37</v>
      </c>
      <c r="I1806" t="s">
        <v>3619</v>
      </c>
      <c r="J1806" t="s">
        <v>3657</v>
      </c>
      <c r="K1806" t="s">
        <v>3621</v>
      </c>
      <c r="L1806">
        <v>2.2799999999999998</v>
      </c>
      <c r="M1806" t="s">
        <v>3622</v>
      </c>
      <c r="N1806" t="s">
        <v>3626</v>
      </c>
      <c r="O1806" t="s">
        <v>3642</v>
      </c>
      <c r="P1806">
        <v>5</v>
      </c>
      <c r="Q1806">
        <v>4</v>
      </c>
      <c r="R1806" s="2">
        <v>91.37</v>
      </c>
    </row>
    <row r="1807" spans="1:18">
      <c r="A1807">
        <v>8200</v>
      </c>
      <c r="B1807" t="s">
        <v>3618</v>
      </c>
      <c r="C1807" s="1">
        <v>44383</v>
      </c>
      <c r="D1807">
        <v>58561275</v>
      </c>
      <c r="E1807">
        <v>95</v>
      </c>
      <c r="F1807">
        <v>1</v>
      </c>
      <c r="G1807" s="2">
        <v>50.48</v>
      </c>
      <c r="H1807" s="2">
        <v>50.48</v>
      </c>
      <c r="I1807" t="s">
        <v>3619</v>
      </c>
      <c r="J1807" t="s">
        <v>3651</v>
      </c>
      <c r="K1807" t="s">
        <v>3634</v>
      </c>
      <c r="L1807">
        <v>4.12</v>
      </c>
      <c r="M1807" t="s">
        <v>3622</v>
      </c>
      <c r="N1807" t="s">
        <v>3623</v>
      </c>
      <c r="O1807" t="s">
        <v>3624</v>
      </c>
      <c r="P1807">
        <v>3</v>
      </c>
      <c r="Q1807">
        <v>4</v>
      </c>
      <c r="R1807" s="2">
        <v>50.48</v>
      </c>
    </row>
    <row r="1808" spans="1:18">
      <c r="A1808">
        <v>3572</v>
      </c>
      <c r="B1808" t="s">
        <v>3627</v>
      </c>
      <c r="C1808" s="1">
        <v>44383</v>
      </c>
      <c r="D1808">
        <v>62725223</v>
      </c>
      <c r="E1808">
        <v>51</v>
      </c>
      <c r="F1808">
        <v>3</v>
      </c>
      <c r="G1808" s="2">
        <v>50.59</v>
      </c>
      <c r="H1808" s="2">
        <v>151.77000000000001</v>
      </c>
      <c r="I1808" t="s">
        <v>3619</v>
      </c>
      <c r="J1808" t="s">
        <v>3663</v>
      </c>
      <c r="K1808" t="s">
        <v>3634</v>
      </c>
      <c r="L1808">
        <v>0.19</v>
      </c>
      <c r="M1808" t="s">
        <v>3631</v>
      </c>
      <c r="N1808" t="s">
        <v>3638</v>
      </c>
      <c r="O1808" t="s">
        <v>3624</v>
      </c>
      <c r="P1808">
        <v>3</v>
      </c>
      <c r="Q1808">
        <v>2</v>
      </c>
      <c r="R1808" s="2">
        <v>151.77000000000001</v>
      </c>
    </row>
    <row r="1809" spans="1:18">
      <c r="A1809">
        <v>1149</v>
      </c>
      <c r="B1809" t="s">
        <v>3618</v>
      </c>
      <c r="C1809" s="1">
        <v>44384</v>
      </c>
      <c r="D1809">
        <v>93148820</v>
      </c>
      <c r="E1809">
        <v>20</v>
      </c>
      <c r="F1809">
        <v>3</v>
      </c>
      <c r="G1809" s="2">
        <v>81.89</v>
      </c>
      <c r="H1809" s="2">
        <v>245.67</v>
      </c>
      <c r="I1809" t="s">
        <v>3645</v>
      </c>
      <c r="J1809" t="s">
        <v>3661</v>
      </c>
      <c r="K1809" t="s">
        <v>3621</v>
      </c>
      <c r="L1809">
        <v>0.16</v>
      </c>
      <c r="M1809" t="s">
        <v>3622</v>
      </c>
      <c r="N1809" t="s">
        <v>3626</v>
      </c>
      <c r="O1809" t="s">
        <v>3624</v>
      </c>
      <c r="P1809">
        <v>2</v>
      </c>
      <c r="Q1809">
        <v>3</v>
      </c>
      <c r="R1809" s="2">
        <v>0</v>
      </c>
    </row>
    <row r="1810" spans="1:18">
      <c r="A1810">
        <v>4637</v>
      </c>
      <c r="B1810" t="s">
        <v>3627</v>
      </c>
      <c r="C1810" s="1">
        <v>44384</v>
      </c>
      <c r="D1810">
        <v>14995889</v>
      </c>
      <c r="E1810">
        <v>75</v>
      </c>
      <c r="F1810">
        <v>2</v>
      </c>
      <c r="G1810" s="2">
        <v>32.340000000000003</v>
      </c>
      <c r="H1810" s="2">
        <v>64.680000000000007</v>
      </c>
      <c r="I1810" t="s">
        <v>3625</v>
      </c>
      <c r="J1810" t="s">
        <v>3649</v>
      </c>
      <c r="K1810" t="s">
        <v>3621</v>
      </c>
      <c r="L1810">
        <v>8.82</v>
      </c>
      <c r="M1810" t="s">
        <v>3622</v>
      </c>
      <c r="N1810" t="s">
        <v>3626</v>
      </c>
      <c r="O1810" t="s">
        <v>3624</v>
      </c>
      <c r="P1810">
        <v>5</v>
      </c>
      <c r="Q1810">
        <v>4</v>
      </c>
      <c r="R1810" s="2">
        <v>0</v>
      </c>
    </row>
    <row r="1811" spans="1:18">
      <c r="A1811">
        <v>9489</v>
      </c>
      <c r="B1811" t="s">
        <v>3627</v>
      </c>
      <c r="C1811" s="1">
        <v>44385</v>
      </c>
      <c r="D1811">
        <v>71754380</v>
      </c>
      <c r="E1811">
        <v>1</v>
      </c>
      <c r="F1811">
        <v>3</v>
      </c>
      <c r="G1811" s="2">
        <v>81.91</v>
      </c>
      <c r="H1811" s="2">
        <v>245.73</v>
      </c>
      <c r="I1811" t="s">
        <v>3625</v>
      </c>
      <c r="J1811" t="s">
        <v>3663</v>
      </c>
      <c r="K1811" t="s">
        <v>3629</v>
      </c>
      <c r="L1811">
        <v>0.73</v>
      </c>
      <c r="M1811" t="s">
        <v>3622</v>
      </c>
      <c r="N1811" t="s">
        <v>3626</v>
      </c>
      <c r="O1811" t="s">
        <v>3642</v>
      </c>
      <c r="P1811">
        <v>5</v>
      </c>
      <c r="Q1811">
        <v>5</v>
      </c>
      <c r="R1811" s="2">
        <v>0</v>
      </c>
    </row>
    <row r="1812" spans="1:18">
      <c r="A1812">
        <v>8373</v>
      </c>
      <c r="B1812" t="s">
        <v>3627</v>
      </c>
      <c r="C1812" s="1">
        <v>44386</v>
      </c>
      <c r="D1812">
        <v>70164013</v>
      </c>
      <c r="E1812">
        <v>56</v>
      </c>
      <c r="F1812">
        <v>2</v>
      </c>
      <c r="G1812" s="2">
        <v>87.34</v>
      </c>
      <c r="H1812" s="2">
        <v>174.68</v>
      </c>
      <c r="I1812" t="s">
        <v>3619</v>
      </c>
      <c r="J1812" t="s">
        <v>3620</v>
      </c>
      <c r="K1812" t="s">
        <v>3621</v>
      </c>
      <c r="L1812">
        <v>2.83</v>
      </c>
      <c r="M1812" t="s">
        <v>3622</v>
      </c>
      <c r="N1812" t="s">
        <v>3623</v>
      </c>
      <c r="O1812" t="s">
        <v>3624</v>
      </c>
      <c r="P1812">
        <v>5</v>
      </c>
      <c r="Q1812">
        <v>5</v>
      </c>
      <c r="R1812" s="2">
        <v>174.68</v>
      </c>
    </row>
    <row r="1813" spans="1:18">
      <c r="A1813">
        <v>7681</v>
      </c>
      <c r="B1813" t="s">
        <v>3627</v>
      </c>
      <c r="C1813" s="1">
        <v>44386</v>
      </c>
      <c r="D1813">
        <v>16591405</v>
      </c>
      <c r="E1813">
        <v>33</v>
      </c>
      <c r="F1813">
        <v>3</v>
      </c>
      <c r="G1813" s="2">
        <v>28.56</v>
      </c>
      <c r="H1813" s="2">
        <v>85.68</v>
      </c>
      <c r="I1813" t="s">
        <v>3625</v>
      </c>
      <c r="J1813" t="s">
        <v>3643</v>
      </c>
      <c r="K1813" t="s">
        <v>3634</v>
      </c>
      <c r="L1813">
        <v>7.84</v>
      </c>
      <c r="M1813" t="s">
        <v>3622</v>
      </c>
      <c r="N1813" t="s">
        <v>3623</v>
      </c>
      <c r="O1813" t="s">
        <v>3642</v>
      </c>
      <c r="P1813">
        <v>2</v>
      </c>
      <c r="Q1813">
        <v>5</v>
      </c>
      <c r="R1813" s="2">
        <v>0</v>
      </c>
    </row>
    <row r="1814" spans="1:18">
      <c r="A1814">
        <v>7283</v>
      </c>
      <c r="B1814" t="s">
        <v>3618</v>
      </c>
      <c r="C1814" s="1">
        <v>44387</v>
      </c>
      <c r="D1814">
        <v>18453953</v>
      </c>
      <c r="E1814">
        <v>87</v>
      </c>
      <c r="F1814">
        <v>2</v>
      </c>
      <c r="G1814" s="2">
        <v>50.56</v>
      </c>
      <c r="H1814" s="2">
        <v>101.12</v>
      </c>
      <c r="I1814" t="s">
        <v>3619</v>
      </c>
      <c r="J1814" t="s">
        <v>3658</v>
      </c>
      <c r="K1814" t="s">
        <v>3634</v>
      </c>
      <c r="L1814">
        <v>5.32</v>
      </c>
      <c r="M1814" t="s">
        <v>3622</v>
      </c>
      <c r="N1814" t="s">
        <v>3623</v>
      </c>
      <c r="O1814" t="s">
        <v>3624</v>
      </c>
      <c r="P1814">
        <v>4</v>
      </c>
      <c r="Q1814">
        <v>4</v>
      </c>
      <c r="R1814" s="2">
        <v>101.12</v>
      </c>
    </row>
    <row r="1815" spans="1:18">
      <c r="A1815">
        <v>7707</v>
      </c>
      <c r="B1815" t="s">
        <v>3627</v>
      </c>
      <c r="C1815" s="1">
        <v>44387</v>
      </c>
      <c r="D1815">
        <v>72130209</v>
      </c>
      <c r="E1815">
        <v>79</v>
      </c>
      <c r="F1815">
        <v>3</v>
      </c>
      <c r="G1815" s="2">
        <v>33.28</v>
      </c>
      <c r="H1815" s="2">
        <v>99.84</v>
      </c>
      <c r="I1815" t="s">
        <v>3640</v>
      </c>
      <c r="J1815" t="s">
        <v>3652</v>
      </c>
      <c r="K1815" t="s">
        <v>3634</v>
      </c>
      <c r="L1815">
        <v>8.09</v>
      </c>
      <c r="M1815" t="s">
        <v>3622</v>
      </c>
      <c r="N1815" t="s">
        <v>3626</v>
      </c>
      <c r="O1815" t="s">
        <v>3624</v>
      </c>
      <c r="P1815">
        <v>4</v>
      </c>
      <c r="Q1815">
        <v>5</v>
      </c>
      <c r="R1815" s="2">
        <v>0</v>
      </c>
    </row>
    <row r="1816" spans="1:18">
      <c r="A1816">
        <v>2407</v>
      </c>
      <c r="B1816" t="s">
        <v>3627</v>
      </c>
      <c r="C1816" s="1">
        <v>44388</v>
      </c>
      <c r="D1816">
        <v>41071773</v>
      </c>
      <c r="E1816">
        <v>61</v>
      </c>
      <c r="F1816">
        <v>1</v>
      </c>
      <c r="G1816" s="2">
        <v>70.34</v>
      </c>
      <c r="H1816" s="2">
        <v>70.34</v>
      </c>
      <c r="I1816" t="s">
        <v>3619</v>
      </c>
      <c r="J1816" t="s">
        <v>3637</v>
      </c>
      <c r="K1816" t="s">
        <v>3634</v>
      </c>
      <c r="L1816">
        <v>8.99</v>
      </c>
      <c r="M1816" t="s">
        <v>3622</v>
      </c>
      <c r="N1816" t="s">
        <v>3626</v>
      </c>
      <c r="O1816" t="s">
        <v>3624</v>
      </c>
      <c r="P1816">
        <v>4</v>
      </c>
      <c r="Q1816">
        <v>5</v>
      </c>
      <c r="R1816" s="2">
        <v>70.34</v>
      </c>
    </row>
    <row r="1817" spans="1:18">
      <c r="A1817">
        <v>7451</v>
      </c>
      <c r="B1817" t="s">
        <v>3618</v>
      </c>
      <c r="C1817" s="1">
        <v>44388</v>
      </c>
      <c r="D1817">
        <v>55892653</v>
      </c>
      <c r="E1817">
        <v>96</v>
      </c>
      <c r="F1817">
        <v>1</v>
      </c>
      <c r="G1817" s="2">
        <v>36.96</v>
      </c>
      <c r="H1817" s="2">
        <v>36.96</v>
      </c>
      <c r="I1817" t="s">
        <v>3645</v>
      </c>
      <c r="J1817" t="s">
        <v>3636</v>
      </c>
      <c r="K1817" t="s">
        <v>3629</v>
      </c>
      <c r="L1817">
        <v>5.63</v>
      </c>
      <c r="M1817" t="s">
        <v>3622</v>
      </c>
      <c r="N1817" t="s">
        <v>3626</v>
      </c>
      <c r="O1817" t="s">
        <v>3624</v>
      </c>
      <c r="P1817">
        <v>5</v>
      </c>
      <c r="Q1817">
        <v>4</v>
      </c>
      <c r="R1817" s="2">
        <v>0</v>
      </c>
    </row>
    <row r="1818" spans="1:18">
      <c r="A1818">
        <v>1556</v>
      </c>
      <c r="B1818" t="s">
        <v>3627</v>
      </c>
      <c r="C1818" s="1">
        <v>44389</v>
      </c>
      <c r="D1818">
        <v>44807342</v>
      </c>
      <c r="E1818">
        <v>80</v>
      </c>
      <c r="F1818">
        <v>1</v>
      </c>
      <c r="G1818" s="2">
        <v>77.64</v>
      </c>
      <c r="H1818" s="2">
        <v>77.64</v>
      </c>
      <c r="I1818" t="s">
        <v>3619</v>
      </c>
      <c r="J1818" t="s">
        <v>3628</v>
      </c>
      <c r="K1818" t="s">
        <v>3629</v>
      </c>
      <c r="L1818">
        <v>9.3699999999999992</v>
      </c>
      <c r="M1818" t="s">
        <v>3631</v>
      </c>
      <c r="N1818" t="s">
        <v>3638</v>
      </c>
      <c r="O1818" t="s">
        <v>3647</v>
      </c>
      <c r="P1818">
        <v>5</v>
      </c>
      <c r="Q1818">
        <v>5</v>
      </c>
      <c r="R1818" s="2">
        <v>77.64</v>
      </c>
    </row>
    <row r="1819" spans="1:18">
      <c r="A1819">
        <v>9241</v>
      </c>
      <c r="B1819" t="s">
        <v>3627</v>
      </c>
      <c r="C1819" s="1">
        <v>44390</v>
      </c>
      <c r="D1819">
        <v>72172471</v>
      </c>
      <c r="E1819">
        <v>76</v>
      </c>
      <c r="F1819">
        <v>1</v>
      </c>
      <c r="G1819" s="2">
        <v>76.67</v>
      </c>
      <c r="H1819" s="2">
        <v>76.67</v>
      </c>
      <c r="I1819" t="s">
        <v>3619</v>
      </c>
      <c r="J1819" t="s">
        <v>3654</v>
      </c>
      <c r="K1819" t="s">
        <v>3634</v>
      </c>
      <c r="L1819">
        <v>3.04</v>
      </c>
      <c r="M1819" t="s">
        <v>3622</v>
      </c>
      <c r="N1819" t="s">
        <v>3623</v>
      </c>
      <c r="O1819" t="s">
        <v>3624</v>
      </c>
      <c r="P1819">
        <v>5</v>
      </c>
      <c r="Q1819">
        <v>5</v>
      </c>
      <c r="R1819" s="2">
        <v>76.67</v>
      </c>
    </row>
    <row r="1820" spans="1:18">
      <c r="A1820">
        <v>7209</v>
      </c>
      <c r="B1820" t="s">
        <v>3618</v>
      </c>
      <c r="C1820" s="1">
        <v>44391</v>
      </c>
      <c r="D1820">
        <v>43526121</v>
      </c>
      <c r="E1820">
        <v>73</v>
      </c>
      <c r="F1820">
        <v>3</v>
      </c>
      <c r="G1820" s="2">
        <v>30.57</v>
      </c>
      <c r="H1820" s="2">
        <v>91.71</v>
      </c>
      <c r="I1820" t="s">
        <v>3645</v>
      </c>
      <c r="J1820" t="s">
        <v>3658</v>
      </c>
      <c r="K1820" t="s">
        <v>3634</v>
      </c>
      <c r="L1820">
        <v>8.6300000000000008</v>
      </c>
      <c r="M1820" t="s">
        <v>3622</v>
      </c>
      <c r="N1820" t="s">
        <v>3626</v>
      </c>
      <c r="O1820" t="s">
        <v>3624</v>
      </c>
      <c r="P1820">
        <v>5</v>
      </c>
      <c r="Q1820">
        <v>4</v>
      </c>
      <c r="R1820" s="2">
        <v>0</v>
      </c>
    </row>
    <row r="1821" spans="1:18">
      <c r="A1821">
        <v>2682</v>
      </c>
      <c r="B1821" t="s">
        <v>3627</v>
      </c>
      <c r="C1821" s="1">
        <v>44391</v>
      </c>
      <c r="D1821">
        <v>39082477</v>
      </c>
      <c r="E1821">
        <v>62</v>
      </c>
      <c r="F1821">
        <v>3</v>
      </c>
      <c r="G1821" s="2">
        <v>81.459999999999994</v>
      </c>
      <c r="H1821" s="2">
        <v>244.38</v>
      </c>
      <c r="I1821" t="s">
        <v>3625</v>
      </c>
      <c r="J1821" t="s">
        <v>3654</v>
      </c>
      <c r="K1821" t="s">
        <v>3634</v>
      </c>
      <c r="L1821">
        <v>0.97</v>
      </c>
      <c r="M1821" t="s">
        <v>3631</v>
      </c>
      <c r="N1821" t="s">
        <v>3632</v>
      </c>
      <c r="O1821" t="s">
        <v>3624</v>
      </c>
      <c r="P1821">
        <v>4</v>
      </c>
      <c r="Q1821">
        <v>3</v>
      </c>
      <c r="R1821" s="2">
        <v>0</v>
      </c>
    </row>
    <row r="1822" spans="1:18">
      <c r="A1822">
        <v>2603</v>
      </c>
      <c r="B1822" t="s">
        <v>3627</v>
      </c>
      <c r="C1822" s="1">
        <v>44391</v>
      </c>
      <c r="D1822">
        <v>45194857</v>
      </c>
      <c r="E1822">
        <v>84</v>
      </c>
      <c r="F1822">
        <v>2</v>
      </c>
      <c r="G1822" s="2">
        <v>32.880000000000003</v>
      </c>
      <c r="H1822" s="2">
        <v>65.760000000000005</v>
      </c>
      <c r="I1822" t="s">
        <v>3625</v>
      </c>
      <c r="J1822" t="s">
        <v>3633</v>
      </c>
      <c r="K1822" t="s">
        <v>3634</v>
      </c>
      <c r="L1822">
        <v>8.67</v>
      </c>
      <c r="M1822" t="s">
        <v>3622</v>
      </c>
      <c r="N1822" t="s">
        <v>3623</v>
      </c>
      <c r="O1822" t="s">
        <v>3624</v>
      </c>
      <c r="P1822">
        <v>4</v>
      </c>
      <c r="Q1822">
        <v>4</v>
      </c>
      <c r="R1822" s="2">
        <v>0</v>
      </c>
    </row>
    <row r="1823" spans="1:18">
      <c r="A1823">
        <v>1712</v>
      </c>
      <c r="B1823" t="s">
        <v>3627</v>
      </c>
      <c r="C1823" s="1">
        <v>44391</v>
      </c>
      <c r="D1823">
        <v>14348573</v>
      </c>
      <c r="E1823">
        <v>5</v>
      </c>
      <c r="F1823">
        <v>1</v>
      </c>
      <c r="G1823" s="2">
        <v>11.97</v>
      </c>
      <c r="H1823" s="2">
        <v>11.97</v>
      </c>
      <c r="I1823" t="s">
        <v>3645</v>
      </c>
      <c r="J1823" t="s">
        <v>3665</v>
      </c>
      <c r="K1823" t="s">
        <v>3634</v>
      </c>
      <c r="L1823">
        <v>2.74</v>
      </c>
      <c r="M1823" t="s">
        <v>3622</v>
      </c>
      <c r="N1823" t="s">
        <v>3623</v>
      </c>
      <c r="O1823" t="s">
        <v>3624</v>
      </c>
      <c r="P1823">
        <v>4</v>
      </c>
      <c r="Q1823">
        <v>5</v>
      </c>
      <c r="R1823" s="2">
        <v>0</v>
      </c>
    </row>
    <row r="1824" spans="1:18">
      <c r="A1824">
        <v>8235</v>
      </c>
      <c r="B1824" t="s">
        <v>3627</v>
      </c>
      <c r="C1824" s="1">
        <v>44392</v>
      </c>
      <c r="D1824">
        <v>86140123</v>
      </c>
      <c r="E1824">
        <v>96</v>
      </c>
      <c r="F1824">
        <v>3</v>
      </c>
      <c r="G1824" s="2">
        <v>36.96</v>
      </c>
      <c r="H1824" s="2">
        <v>110.88</v>
      </c>
      <c r="I1824" t="s">
        <v>3619</v>
      </c>
      <c r="J1824" t="s">
        <v>3636</v>
      </c>
      <c r="K1824" t="s">
        <v>3621</v>
      </c>
      <c r="L1824">
        <v>9.0399999999999991</v>
      </c>
      <c r="M1824" t="s">
        <v>3631</v>
      </c>
      <c r="N1824" t="s">
        <v>3632</v>
      </c>
      <c r="O1824" t="s">
        <v>3624</v>
      </c>
      <c r="P1824">
        <v>5</v>
      </c>
      <c r="Q1824">
        <v>4</v>
      </c>
      <c r="R1824" s="2">
        <v>110.88</v>
      </c>
    </row>
    <row r="1825" spans="1:18">
      <c r="A1825">
        <v>1797</v>
      </c>
      <c r="B1825" t="s">
        <v>3627</v>
      </c>
      <c r="C1825" s="1">
        <v>44392</v>
      </c>
      <c r="D1825">
        <v>30484436</v>
      </c>
      <c r="E1825">
        <v>19</v>
      </c>
      <c r="F1825">
        <v>1</v>
      </c>
      <c r="G1825" s="2">
        <v>13.2</v>
      </c>
      <c r="H1825" s="2">
        <v>13.2</v>
      </c>
      <c r="I1825" t="s">
        <v>3619</v>
      </c>
      <c r="J1825" t="s">
        <v>3637</v>
      </c>
      <c r="K1825" t="s">
        <v>3634</v>
      </c>
      <c r="L1825">
        <v>1.1399999999999999</v>
      </c>
      <c r="M1825" t="s">
        <v>3631</v>
      </c>
      <c r="N1825" t="s">
        <v>3632</v>
      </c>
      <c r="O1825" t="s">
        <v>3647</v>
      </c>
      <c r="P1825">
        <v>5</v>
      </c>
      <c r="Q1825">
        <v>4</v>
      </c>
      <c r="R1825" s="2">
        <v>13.2</v>
      </c>
    </row>
    <row r="1826" spans="1:18">
      <c r="A1826">
        <v>6013</v>
      </c>
      <c r="B1826" t="s">
        <v>3627</v>
      </c>
      <c r="C1826" s="1">
        <v>44393</v>
      </c>
      <c r="D1826">
        <v>78701561</v>
      </c>
      <c r="E1826">
        <v>95</v>
      </c>
      <c r="F1826">
        <v>2</v>
      </c>
      <c r="G1826" s="2">
        <v>50.48</v>
      </c>
      <c r="H1826" s="2">
        <v>100.96</v>
      </c>
      <c r="I1826" t="s">
        <v>3619</v>
      </c>
      <c r="J1826" t="s">
        <v>3641</v>
      </c>
      <c r="K1826" t="s">
        <v>3634</v>
      </c>
      <c r="L1826">
        <v>8.93</v>
      </c>
      <c r="M1826" t="s">
        <v>3631</v>
      </c>
      <c r="N1826" t="s">
        <v>3638</v>
      </c>
      <c r="O1826" t="s">
        <v>3624</v>
      </c>
      <c r="P1826">
        <v>5</v>
      </c>
      <c r="Q1826">
        <v>3</v>
      </c>
      <c r="R1826" s="2">
        <v>100.96</v>
      </c>
    </row>
    <row r="1827" spans="1:18">
      <c r="A1827">
        <v>4807</v>
      </c>
      <c r="B1827" t="s">
        <v>3627</v>
      </c>
      <c r="C1827" s="1">
        <v>44394</v>
      </c>
      <c r="D1827">
        <v>47351814</v>
      </c>
      <c r="E1827">
        <v>76</v>
      </c>
      <c r="F1827">
        <v>3</v>
      </c>
      <c r="G1827" s="2">
        <v>76.67</v>
      </c>
      <c r="H1827" s="2">
        <v>230.01</v>
      </c>
      <c r="I1827" t="s">
        <v>3619</v>
      </c>
      <c r="J1827" t="s">
        <v>3643</v>
      </c>
      <c r="K1827" t="s">
        <v>3621</v>
      </c>
      <c r="L1827">
        <v>0.12</v>
      </c>
      <c r="M1827" t="s">
        <v>3622</v>
      </c>
      <c r="N1827" t="s">
        <v>3626</v>
      </c>
      <c r="O1827" t="s">
        <v>3624</v>
      </c>
      <c r="P1827">
        <v>4</v>
      </c>
      <c r="Q1827">
        <v>4</v>
      </c>
      <c r="R1827" s="2">
        <v>230.01</v>
      </c>
    </row>
    <row r="1828" spans="1:18">
      <c r="A1828">
        <v>6017</v>
      </c>
      <c r="B1828" t="s">
        <v>3627</v>
      </c>
      <c r="C1828" s="1">
        <v>44394</v>
      </c>
      <c r="D1828">
        <v>65775084</v>
      </c>
      <c r="E1828">
        <v>96</v>
      </c>
      <c r="F1828">
        <v>3</v>
      </c>
      <c r="G1828" s="2">
        <v>36.96</v>
      </c>
      <c r="H1828" s="2">
        <v>110.88</v>
      </c>
      <c r="I1828" t="s">
        <v>3619</v>
      </c>
      <c r="J1828" t="s">
        <v>3637</v>
      </c>
      <c r="K1828" t="s">
        <v>3629</v>
      </c>
      <c r="L1828">
        <v>5.66</v>
      </c>
      <c r="M1828" t="s">
        <v>3622</v>
      </c>
      <c r="N1828" t="s">
        <v>3626</v>
      </c>
      <c r="O1828" t="s">
        <v>3624</v>
      </c>
      <c r="P1828">
        <v>5</v>
      </c>
      <c r="Q1828">
        <v>4</v>
      </c>
      <c r="R1828" s="2">
        <v>110.88</v>
      </c>
    </row>
    <row r="1829" spans="1:18">
      <c r="A1829">
        <v>8086</v>
      </c>
      <c r="B1829" t="s">
        <v>3618</v>
      </c>
      <c r="C1829" s="1">
        <v>44395</v>
      </c>
      <c r="D1829">
        <v>96079964</v>
      </c>
      <c r="E1829">
        <v>56</v>
      </c>
      <c r="F1829">
        <v>3</v>
      </c>
      <c r="G1829" s="2">
        <v>87.34</v>
      </c>
      <c r="H1829" s="2">
        <v>262.02</v>
      </c>
      <c r="I1829" t="s">
        <v>3619</v>
      </c>
      <c r="J1829" t="s">
        <v>3628</v>
      </c>
      <c r="K1829" t="s">
        <v>3634</v>
      </c>
      <c r="L1829">
        <v>0.18</v>
      </c>
      <c r="M1829" t="s">
        <v>3631</v>
      </c>
      <c r="N1829" t="s">
        <v>3638</v>
      </c>
      <c r="O1829" t="s">
        <v>3624</v>
      </c>
      <c r="P1829">
        <v>5</v>
      </c>
      <c r="Q1829">
        <v>2</v>
      </c>
      <c r="R1829" s="2">
        <v>262.02</v>
      </c>
    </row>
    <row r="1830" spans="1:18">
      <c r="A1830">
        <v>5852</v>
      </c>
      <c r="B1830" t="s">
        <v>3627</v>
      </c>
      <c r="C1830" s="1">
        <v>44395</v>
      </c>
      <c r="D1830">
        <v>26190390</v>
      </c>
      <c r="E1830">
        <v>73</v>
      </c>
      <c r="F1830">
        <v>2</v>
      </c>
      <c r="G1830" s="2">
        <v>30.57</v>
      </c>
      <c r="H1830" s="2">
        <v>61.14</v>
      </c>
      <c r="I1830" t="s">
        <v>3625</v>
      </c>
      <c r="J1830" t="s">
        <v>3655</v>
      </c>
      <c r="K1830" t="s">
        <v>3629</v>
      </c>
      <c r="L1830">
        <v>8.65</v>
      </c>
      <c r="M1830" t="s">
        <v>3631</v>
      </c>
      <c r="N1830" t="s">
        <v>3638</v>
      </c>
      <c r="O1830" t="s">
        <v>3647</v>
      </c>
      <c r="P1830">
        <v>4</v>
      </c>
      <c r="Q1830">
        <v>5</v>
      </c>
      <c r="R1830" s="2">
        <v>0</v>
      </c>
    </row>
    <row r="1831" spans="1:18">
      <c r="A1831">
        <v>7643</v>
      </c>
      <c r="B1831" t="s">
        <v>3627</v>
      </c>
      <c r="C1831" s="1">
        <v>44396</v>
      </c>
      <c r="D1831">
        <v>23241761</v>
      </c>
      <c r="E1831">
        <v>94</v>
      </c>
      <c r="F1831">
        <v>3</v>
      </c>
      <c r="G1831" s="2">
        <v>17.63</v>
      </c>
      <c r="H1831" s="2">
        <v>52.89</v>
      </c>
      <c r="I1831" t="s">
        <v>3625</v>
      </c>
      <c r="J1831" t="s">
        <v>3651</v>
      </c>
      <c r="K1831" t="s">
        <v>3629</v>
      </c>
      <c r="L1831">
        <v>3.97</v>
      </c>
      <c r="M1831" t="s">
        <v>3622</v>
      </c>
      <c r="N1831" t="s">
        <v>3623</v>
      </c>
      <c r="O1831" t="s">
        <v>3624</v>
      </c>
      <c r="P1831">
        <v>5</v>
      </c>
      <c r="Q1831">
        <v>5</v>
      </c>
      <c r="R1831" s="2">
        <v>0</v>
      </c>
    </row>
    <row r="1832" spans="1:18">
      <c r="A1832">
        <v>8131</v>
      </c>
      <c r="B1832" t="s">
        <v>3627</v>
      </c>
      <c r="C1832" s="1">
        <v>44396</v>
      </c>
      <c r="D1832">
        <v>62027660</v>
      </c>
      <c r="E1832">
        <v>3</v>
      </c>
      <c r="F1832">
        <v>2</v>
      </c>
      <c r="G1832" s="2">
        <v>97.19</v>
      </c>
      <c r="H1832" s="2">
        <v>194.38</v>
      </c>
      <c r="I1832" t="s">
        <v>3645</v>
      </c>
      <c r="J1832" t="s">
        <v>3667</v>
      </c>
      <c r="K1832" t="s">
        <v>3634</v>
      </c>
      <c r="L1832">
        <v>2.29</v>
      </c>
      <c r="M1832" t="s">
        <v>3622</v>
      </c>
      <c r="N1832" t="s">
        <v>3626</v>
      </c>
      <c r="O1832" t="s">
        <v>3642</v>
      </c>
      <c r="P1832">
        <v>5</v>
      </c>
      <c r="Q1832">
        <v>4</v>
      </c>
      <c r="R1832" s="2">
        <v>0</v>
      </c>
    </row>
    <row r="1833" spans="1:18">
      <c r="A1833">
        <v>3797</v>
      </c>
      <c r="B1833" t="s">
        <v>3618</v>
      </c>
      <c r="C1833" s="1">
        <v>44396</v>
      </c>
      <c r="D1833">
        <v>95597505</v>
      </c>
      <c r="E1833">
        <v>15</v>
      </c>
      <c r="F1833">
        <v>3</v>
      </c>
      <c r="G1833" s="2">
        <v>6.32</v>
      </c>
      <c r="H1833" s="2">
        <v>18.96</v>
      </c>
      <c r="I1833" t="s">
        <v>3619</v>
      </c>
      <c r="J1833" t="s">
        <v>3643</v>
      </c>
      <c r="K1833" t="s">
        <v>3621</v>
      </c>
      <c r="L1833">
        <v>5.59</v>
      </c>
      <c r="M1833" t="s">
        <v>3622</v>
      </c>
      <c r="N1833" t="s">
        <v>3623</v>
      </c>
      <c r="O1833" t="s">
        <v>3624</v>
      </c>
      <c r="P1833">
        <v>5</v>
      </c>
      <c r="Q1833">
        <v>5</v>
      </c>
      <c r="R1833" s="2">
        <v>18.96</v>
      </c>
    </row>
    <row r="1834" spans="1:18">
      <c r="A1834">
        <v>4386</v>
      </c>
      <c r="B1834" t="s">
        <v>3618</v>
      </c>
      <c r="C1834" s="1">
        <v>44397</v>
      </c>
      <c r="D1834">
        <v>19913882</v>
      </c>
      <c r="E1834">
        <v>3</v>
      </c>
      <c r="F1834">
        <v>1</v>
      </c>
      <c r="G1834" s="2">
        <v>97.19</v>
      </c>
      <c r="H1834" s="2">
        <v>97.19</v>
      </c>
      <c r="I1834" t="s">
        <v>3619</v>
      </c>
      <c r="J1834" t="s">
        <v>3658</v>
      </c>
      <c r="K1834" t="s">
        <v>3621</v>
      </c>
      <c r="L1834">
        <v>2.58</v>
      </c>
      <c r="M1834" t="s">
        <v>3631</v>
      </c>
      <c r="N1834" t="s">
        <v>3632</v>
      </c>
      <c r="O1834" t="s">
        <v>3624</v>
      </c>
      <c r="P1834">
        <v>5</v>
      </c>
      <c r="Q1834">
        <v>4</v>
      </c>
      <c r="R1834" s="2">
        <v>97.19</v>
      </c>
    </row>
    <row r="1835" spans="1:18">
      <c r="A1835">
        <v>3057</v>
      </c>
      <c r="B1835" t="s">
        <v>3627</v>
      </c>
      <c r="C1835" s="1">
        <v>44398</v>
      </c>
      <c r="D1835">
        <v>60288659</v>
      </c>
      <c r="E1835">
        <v>51</v>
      </c>
      <c r="F1835">
        <v>1</v>
      </c>
      <c r="G1835" s="2">
        <v>50.59</v>
      </c>
      <c r="H1835" s="2">
        <v>50.59</v>
      </c>
      <c r="I1835" t="s">
        <v>3619</v>
      </c>
      <c r="J1835" t="s">
        <v>3655</v>
      </c>
      <c r="K1835" t="s">
        <v>3629</v>
      </c>
      <c r="L1835">
        <v>1.6</v>
      </c>
      <c r="M1835" t="s">
        <v>3622</v>
      </c>
      <c r="N1835" t="s">
        <v>3623</v>
      </c>
      <c r="O1835" t="s">
        <v>3624</v>
      </c>
      <c r="P1835">
        <v>2</v>
      </c>
      <c r="Q1835">
        <v>5</v>
      </c>
      <c r="R1835" s="2">
        <v>50.59</v>
      </c>
    </row>
    <row r="1836" spans="1:18">
      <c r="A1836">
        <v>2763</v>
      </c>
      <c r="B1836" t="s">
        <v>3627</v>
      </c>
      <c r="C1836" s="1">
        <v>44399</v>
      </c>
      <c r="D1836">
        <v>54903829</v>
      </c>
      <c r="E1836">
        <v>24</v>
      </c>
      <c r="F1836">
        <v>2</v>
      </c>
      <c r="G1836" s="2">
        <v>99.58</v>
      </c>
      <c r="H1836" s="2">
        <v>199.16</v>
      </c>
      <c r="I1836" t="s">
        <v>3619</v>
      </c>
      <c r="J1836" t="s">
        <v>3637</v>
      </c>
      <c r="K1836" t="s">
        <v>3629</v>
      </c>
      <c r="L1836">
        <v>1.21</v>
      </c>
      <c r="M1836" t="s">
        <v>3622</v>
      </c>
      <c r="N1836" t="s">
        <v>3623</v>
      </c>
      <c r="O1836" t="s">
        <v>3624</v>
      </c>
      <c r="P1836">
        <v>5</v>
      </c>
      <c r="Q1836">
        <v>5</v>
      </c>
      <c r="R1836" s="2">
        <v>199.16</v>
      </c>
    </row>
    <row r="1837" spans="1:18">
      <c r="A1837">
        <v>2834</v>
      </c>
      <c r="B1837" t="s">
        <v>3627</v>
      </c>
      <c r="C1837" s="1">
        <v>44399</v>
      </c>
      <c r="D1837">
        <v>17328157</v>
      </c>
      <c r="E1837">
        <v>96</v>
      </c>
      <c r="F1837">
        <v>3</v>
      </c>
      <c r="G1837" s="2">
        <v>36.96</v>
      </c>
      <c r="H1837" s="2">
        <v>110.88</v>
      </c>
      <c r="I1837" t="s">
        <v>3645</v>
      </c>
      <c r="J1837" t="s">
        <v>3620</v>
      </c>
      <c r="K1837" t="s">
        <v>3621</v>
      </c>
      <c r="L1837">
        <v>2.94</v>
      </c>
      <c r="M1837" t="s">
        <v>3631</v>
      </c>
      <c r="N1837" t="s">
        <v>3632</v>
      </c>
      <c r="O1837" t="s">
        <v>3624</v>
      </c>
      <c r="P1837">
        <v>5</v>
      </c>
      <c r="Q1837">
        <v>5</v>
      </c>
      <c r="R1837" s="2">
        <v>0</v>
      </c>
    </row>
    <row r="1838" spans="1:18">
      <c r="A1838">
        <v>4482</v>
      </c>
      <c r="B1838" t="s">
        <v>3627</v>
      </c>
      <c r="C1838" s="1">
        <v>44400</v>
      </c>
      <c r="D1838">
        <v>88707627</v>
      </c>
      <c r="E1838">
        <v>69</v>
      </c>
      <c r="F1838">
        <v>1</v>
      </c>
      <c r="G1838" s="2">
        <v>96.47</v>
      </c>
      <c r="H1838" s="2">
        <v>96.47</v>
      </c>
      <c r="I1838" t="s">
        <v>3619</v>
      </c>
      <c r="J1838" t="s">
        <v>3628</v>
      </c>
      <c r="K1838" t="s">
        <v>3634</v>
      </c>
      <c r="L1838">
        <v>8.58</v>
      </c>
      <c r="M1838" t="s">
        <v>3631</v>
      </c>
      <c r="N1838" t="s">
        <v>3638</v>
      </c>
      <c r="O1838" t="s">
        <v>3624</v>
      </c>
      <c r="P1838">
        <v>3</v>
      </c>
      <c r="Q1838">
        <v>5</v>
      </c>
      <c r="R1838" s="2">
        <v>96.47</v>
      </c>
    </row>
    <row r="1839" spans="1:18">
      <c r="A1839">
        <v>1829</v>
      </c>
      <c r="B1839" t="s">
        <v>3627</v>
      </c>
      <c r="C1839" s="1">
        <v>44400</v>
      </c>
      <c r="D1839">
        <v>77968658</v>
      </c>
      <c r="E1839">
        <v>93</v>
      </c>
      <c r="F1839">
        <v>3</v>
      </c>
      <c r="G1839" s="2">
        <v>67.459999999999994</v>
      </c>
      <c r="H1839" s="2">
        <v>202.38</v>
      </c>
      <c r="I1839" t="s">
        <v>3625</v>
      </c>
      <c r="J1839" t="s">
        <v>3657</v>
      </c>
      <c r="K1839" t="s">
        <v>3634</v>
      </c>
      <c r="L1839">
        <v>1.38</v>
      </c>
      <c r="M1839" t="s">
        <v>3622</v>
      </c>
      <c r="N1839" t="s">
        <v>3623</v>
      </c>
      <c r="O1839" t="s">
        <v>3624</v>
      </c>
      <c r="P1839">
        <v>3</v>
      </c>
      <c r="Q1839">
        <v>4</v>
      </c>
      <c r="R1839" s="2">
        <v>0</v>
      </c>
    </row>
    <row r="1840" spans="1:18">
      <c r="A1840">
        <v>5679</v>
      </c>
      <c r="B1840" t="s">
        <v>3627</v>
      </c>
      <c r="C1840" s="1">
        <v>44401</v>
      </c>
      <c r="D1840">
        <v>43507488</v>
      </c>
      <c r="E1840">
        <v>9</v>
      </c>
      <c r="F1840">
        <v>3</v>
      </c>
      <c r="G1840" s="2">
        <v>73.83</v>
      </c>
      <c r="H1840" s="2">
        <v>221.49</v>
      </c>
      <c r="I1840" t="s">
        <v>3619</v>
      </c>
      <c r="J1840" t="s">
        <v>3635</v>
      </c>
      <c r="K1840" t="s">
        <v>3634</v>
      </c>
      <c r="L1840">
        <v>4.3600000000000003</v>
      </c>
      <c r="M1840" t="s">
        <v>3622</v>
      </c>
      <c r="N1840" t="s">
        <v>3626</v>
      </c>
      <c r="O1840" t="s">
        <v>3624</v>
      </c>
      <c r="P1840">
        <v>5</v>
      </c>
      <c r="Q1840">
        <v>4</v>
      </c>
      <c r="R1840" s="2">
        <v>221.49</v>
      </c>
    </row>
    <row r="1841" spans="1:18">
      <c r="A1841">
        <v>8034</v>
      </c>
      <c r="B1841" t="s">
        <v>3618</v>
      </c>
      <c r="C1841" s="1">
        <v>44401</v>
      </c>
      <c r="D1841">
        <v>94364669</v>
      </c>
      <c r="E1841">
        <v>15</v>
      </c>
      <c r="F1841">
        <v>3</v>
      </c>
      <c r="G1841" s="2">
        <v>6.32</v>
      </c>
      <c r="H1841" s="2">
        <v>18.96</v>
      </c>
      <c r="I1841" t="s">
        <v>3619</v>
      </c>
      <c r="J1841" t="s">
        <v>3655</v>
      </c>
      <c r="K1841" t="s">
        <v>3621</v>
      </c>
      <c r="L1841">
        <v>4.0199999999999996</v>
      </c>
      <c r="M1841" t="s">
        <v>3622</v>
      </c>
      <c r="N1841" t="s">
        <v>3623</v>
      </c>
      <c r="O1841" t="s">
        <v>3624</v>
      </c>
      <c r="P1841">
        <v>4</v>
      </c>
      <c r="Q1841">
        <v>4</v>
      </c>
      <c r="R1841" s="2">
        <v>18.96</v>
      </c>
    </row>
    <row r="1842" spans="1:18">
      <c r="A1842">
        <v>9814</v>
      </c>
      <c r="B1842" t="s">
        <v>3627</v>
      </c>
      <c r="C1842" s="1">
        <v>44402</v>
      </c>
      <c r="D1842">
        <v>29841555</v>
      </c>
      <c r="E1842">
        <v>23</v>
      </c>
      <c r="F1842">
        <v>2</v>
      </c>
      <c r="G1842" s="2">
        <v>95.72</v>
      </c>
      <c r="H1842" s="2">
        <v>191.44</v>
      </c>
      <c r="I1842" t="s">
        <v>3645</v>
      </c>
      <c r="J1842" t="s">
        <v>3651</v>
      </c>
      <c r="K1842" t="s">
        <v>3634</v>
      </c>
      <c r="L1842">
        <v>9.07</v>
      </c>
      <c r="M1842" t="s">
        <v>3622</v>
      </c>
      <c r="N1842" t="s">
        <v>3626</v>
      </c>
      <c r="O1842" t="s">
        <v>3624</v>
      </c>
      <c r="P1842">
        <v>5</v>
      </c>
      <c r="Q1842">
        <v>4</v>
      </c>
      <c r="R1842" s="2">
        <v>0</v>
      </c>
    </row>
    <row r="1843" spans="1:18">
      <c r="A1843">
        <v>8714</v>
      </c>
      <c r="B1843" t="s">
        <v>3618</v>
      </c>
      <c r="C1843" s="1">
        <v>44403</v>
      </c>
      <c r="D1843">
        <v>19921298</v>
      </c>
      <c r="E1843">
        <v>91</v>
      </c>
      <c r="F1843">
        <v>1</v>
      </c>
      <c r="G1843" s="2">
        <v>67.48</v>
      </c>
      <c r="H1843" s="2">
        <v>67.48</v>
      </c>
      <c r="I1843" t="s">
        <v>3640</v>
      </c>
      <c r="J1843" t="s">
        <v>3628</v>
      </c>
      <c r="K1843" t="s">
        <v>3634</v>
      </c>
      <c r="L1843">
        <v>4.88</v>
      </c>
      <c r="M1843" t="s">
        <v>3622</v>
      </c>
      <c r="N1843" t="s">
        <v>3626</v>
      </c>
      <c r="O1843" t="s">
        <v>3624</v>
      </c>
      <c r="P1843">
        <v>5</v>
      </c>
      <c r="Q1843">
        <v>4</v>
      </c>
      <c r="R1843" s="2">
        <v>0</v>
      </c>
    </row>
    <row r="1844" spans="1:18">
      <c r="A1844">
        <v>5618</v>
      </c>
      <c r="B1844" t="s">
        <v>3627</v>
      </c>
      <c r="C1844" s="1">
        <v>44403</v>
      </c>
      <c r="D1844">
        <v>14559392</v>
      </c>
      <c r="E1844">
        <v>97</v>
      </c>
      <c r="F1844">
        <v>1</v>
      </c>
      <c r="G1844" s="2">
        <v>56.74</v>
      </c>
      <c r="H1844" s="2">
        <v>56.74</v>
      </c>
      <c r="I1844" t="s">
        <v>3619</v>
      </c>
      <c r="J1844" t="s">
        <v>3637</v>
      </c>
      <c r="K1844" t="s">
        <v>3621</v>
      </c>
      <c r="L1844">
        <v>1.72</v>
      </c>
      <c r="M1844" t="s">
        <v>3622</v>
      </c>
      <c r="N1844" t="s">
        <v>3623</v>
      </c>
      <c r="O1844" t="s">
        <v>3624</v>
      </c>
      <c r="P1844">
        <v>4</v>
      </c>
      <c r="Q1844">
        <v>4</v>
      </c>
      <c r="R1844" s="2">
        <v>56.74</v>
      </c>
    </row>
    <row r="1845" spans="1:18">
      <c r="A1845">
        <v>2174</v>
      </c>
      <c r="B1845" t="s">
        <v>3618</v>
      </c>
      <c r="C1845" s="1">
        <v>44403</v>
      </c>
      <c r="D1845">
        <v>88543213</v>
      </c>
      <c r="E1845">
        <v>6</v>
      </c>
      <c r="F1845">
        <v>1</v>
      </c>
      <c r="G1845" s="2">
        <v>8.07</v>
      </c>
      <c r="H1845" s="2">
        <v>8.07</v>
      </c>
      <c r="I1845" t="s">
        <v>3619</v>
      </c>
      <c r="J1845" t="s">
        <v>3654</v>
      </c>
      <c r="K1845" t="s">
        <v>3634</v>
      </c>
      <c r="L1845">
        <v>0.68</v>
      </c>
      <c r="M1845" t="s">
        <v>3631</v>
      </c>
      <c r="N1845" t="s">
        <v>3638</v>
      </c>
      <c r="O1845" t="s">
        <v>3647</v>
      </c>
      <c r="P1845">
        <v>5</v>
      </c>
      <c r="Q1845">
        <v>5</v>
      </c>
      <c r="R1845" s="2">
        <v>8.07</v>
      </c>
    </row>
    <row r="1846" spans="1:18">
      <c r="A1846">
        <v>5092</v>
      </c>
      <c r="B1846" t="s">
        <v>3627</v>
      </c>
      <c r="C1846" s="1">
        <v>44404</v>
      </c>
      <c r="D1846">
        <v>35240088</v>
      </c>
      <c r="E1846">
        <v>12</v>
      </c>
      <c r="F1846">
        <v>3</v>
      </c>
      <c r="G1846" s="2">
        <v>86.11</v>
      </c>
      <c r="H1846" s="2">
        <v>258.33</v>
      </c>
      <c r="I1846" t="s">
        <v>3619</v>
      </c>
      <c r="J1846" t="s">
        <v>3643</v>
      </c>
      <c r="K1846" t="s">
        <v>3621</v>
      </c>
      <c r="L1846">
        <v>7.39</v>
      </c>
      <c r="M1846" t="s">
        <v>3631</v>
      </c>
      <c r="N1846" t="s">
        <v>3638</v>
      </c>
      <c r="O1846" t="s">
        <v>3647</v>
      </c>
      <c r="P1846">
        <v>5</v>
      </c>
      <c r="Q1846">
        <v>5</v>
      </c>
      <c r="R1846" s="2">
        <v>258.33</v>
      </c>
    </row>
    <row r="1847" spans="1:18">
      <c r="A1847">
        <v>5987</v>
      </c>
      <c r="B1847" t="s">
        <v>3627</v>
      </c>
      <c r="C1847" s="1">
        <v>44404</v>
      </c>
      <c r="D1847">
        <v>56122188</v>
      </c>
      <c r="E1847">
        <v>23</v>
      </c>
      <c r="F1847">
        <v>2</v>
      </c>
      <c r="G1847" s="2">
        <v>95.72</v>
      </c>
      <c r="H1847" s="2">
        <v>191.44</v>
      </c>
      <c r="I1847" t="s">
        <v>3619</v>
      </c>
      <c r="J1847" t="s">
        <v>3643</v>
      </c>
      <c r="K1847" t="s">
        <v>3629</v>
      </c>
      <c r="L1847">
        <v>8.57</v>
      </c>
      <c r="M1847" t="s">
        <v>3622</v>
      </c>
      <c r="N1847" t="s">
        <v>3626</v>
      </c>
      <c r="O1847" t="s">
        <v>3624</v>
      </c>
      <c r="P1847">
        <v>5</v>
      </c>
      <c r="Q1847">
        <v>2</v>
      </c>
      <c r="R1847" s="2">
        <v>191.44</v>
      </c>
    </row>
    <row r="1848" spans="1:18">
      <c r="A1848">
        <v>9249</v>
      </c>
      <c r="B1848" t="s">
        <v>3618</v>
      </c>
      <c r="C1848" s="1">
        <v>44405</v>
      </c>
      <c r="D1848">
        <v>28054772</v>
      </c>
      <c r="E1848">
        <v>39</v>
      </c>
      <c r="F1848">
        <v>2</v>
      </c>
      <c r="G1848" s="2">
        <v>41.61</v>
      </c>
      <c r="H1848" s="2">
        <v>83.22</v>
      </c>
      <c r="I1848" t="s">
        <v>3619</v>
      </c>
      <c r="J1848" t="s">
        <v>3628</v>
      </c>
      <c r="K1848" t="s">
        <v>3629</v>
      </c>
      <c r="L1848">
        <v>7.98</v>
      </c>
      <c r="M1848" t="s">
        <v>3622</v>
      </c>
      <c r="N1848" t="s">
        <v>3623</v>
      </c>
      <c r="O1848" t="s">
        <v>3624</v>
      </c>
      <c r="P1848">
        <v>5</v>
      </c>
      <c r="Q1848">
        <v>5</v>
      </c>
      <c r="R1848" s="2">
        <v>83.22</v>
      </c>
    </row>
    <row r="1849" spans="1:18">
      <c r="A1849">
        <v>7744</v>
      </c>
      <c r="B1849" t="s">
        <v>3627</v>
      </c>
      <c r="C1849" s="1">
        <v>44405</v>
      </c>
      <c r="D1849">
        <v>52174060</v>
      </c>
      <c r="E1849">
        <v>96</v>
      </c>
      <c r="F1849">
        <v>1</v>
      </c>
      <c r="G1849" s="2">
        <v>36.96</v>
      </c>
      <c r="H1849" s="2">
        <v>36.96</v>
      </c>
      <c r="I1849" t="s">
        <v>3619</v>
      </c>
      <c r="J1849" t="s">
        <v>3650</v>
      </c>
      <c r="K1849" t="s">
        <v>3634</v>
      </c>
      <c r="L1849">
        <v>0.81</v>
      </c>
      <c r="M1849" t="s">
        <v>3622</v>
      </c>
      <c r="N1849" t="s">
        <v>3626</v>
      </c>
      <c r="O1849" t="s">
        <v>3646</v>
      </c>
      <c r="P1849">
        <v>5</v>
      </c>
      <c r="Q1849">
        <v>4</v>
      </c>
      <c r="R1849" s="2">
        <v>36.96</v>
      </c>
    </row>
    <row r="1850" spans="1:18">
      <c r="A1850">
        <v>7732</v>
      </c>
      <c r="B1850" t="s">
        <v>3627</v>
      </c>
      <c r="C1850" s="1">
        <v>44405</v>
      </c>
      <c r="D1850">
        <v>94155203</v>
      </c>
      <c r="E1850">
        <v>89</v>
      </c>
      <c r="F1850">
        <v>3</v>
      </c>
      <c r="G1850" s="2">
        <v>37.61</v>
      </c>
      <c r="H1850" s="2">
        <v>112.83</v>
      </c>
      <c r="I1850" t="s">
        <v>3619</v>
      </c>
      <c r="J1850" t="s">
        <v>3643</v>
      </c>
      <c r="K1850" t="s">
        <v>3621</v>
      </c>
      <c r="L1850">
        <v>6.58</v>
      </c>
      <c r="M1850" t="s">
        <v>3622</v>
      </c>
      <c r="N1850" t="s">
        <v>3626</v>
      </c>
      <c r="O1850" t="s">
        <v>3646</v>
      </c>
      <c r="P1850">
        <v>3</v>
      </c>
      <c r="Q1850">
        <v>5</v>
      </c>
      <c r="R1850" s="2">
        <v>112.83</v>
      </c>
    </row>
    <row r="1851" spans="1:18">
      <c r="A1851">
        <v>4377</v>
      </c>
      <c r="B1851" t="s">
        <v>3627</v>
      </c>
      <c r="C1851" s="1">
        <v>44405</v>
      </c>
      <c r="D1851">
        <v>99800446</v>
      </c>
      <c r="E1851">
        <v>29</v>
      </c>
      <c r="F1851">
        <v>1</v>
      </c>
      <c r="G1851" s="2">
        <v>1.91</v>
      </c>
      <c r="H1851" s="2">
        <v>1.91</v>
      </c>
      <c r="I1851" t="s">
        <v>3625</v>
      </c>
      <c r="J1851" t="s">
        <v>3660</v>
      </c>
      <c r="K1851" t="s">
        <v>3634</v>
      </c>
      <c r="L1851">
        <v>7.35</v>
      </c>
      <c r="M1851" t="s">
        <v>3631</v>
      </c>
      <c r="N1851" t="s">
        <v>3638</v>
      </c>
      <c r="O1851" t="s">
        <v>3624</v>
      </c>
      <c r="P1851">
        <v>5</v>
      </c>
      <c r="Q1851">
        <v>5</v>
      </c>
      <c r="R1851" s="2">
        <v>0</v>
      </c>
    </row>
    <row r="1852" spans="1:18">
      <c r="A1852">
        <v>6330</v>
      </c>
      <c r="B1852" t="s">
        <v>3627</v>
      </c>
      <c r="C1852" s="1">
        <v>44406</v>
      </c>
      <c r="D1852">
        <v>38766684</v>
      </c>
      <c r="E1852">
        <v>96</v>
      </c>
      <c r="F1852">
        <v>1</v>
      </c>
      <c r="G1852" s="2">
        <v>36.96</v>
      </c>
      <c r="H1852" s="2">
        <v>36.96</v>
      </c>
      <c r="I1852" t="s">
        <v>3625</v>
      </c>
      <c r="J1852" t="s">
        <v>3641</v>
      </c>
      <c r="K1852" t="s">
        <v>3621</v>
      </c>
      <c r="L1852">
        <v>9.0500000000000007</v>
      </c>
      <c r="M1852" t="s">
        <v>3631</v>
      </c>
      <c r="N1852" t="s">
        <v>3632</v>
      </c>
      <c r="O1852" t="s">
        <v>3624</v>
      </c>
      <c r="P1852">
        <v>4</v>
      </c>
      <c r="Q1852">
        <v>5</v>
      </c>
      <c r="R1852" s="2">
        <v>0</v>
      </c>
    </row>
    <row r="1853" spans="1:18">
      <c r="A1853">
        <v>5153</v>
      </c>
      <c r="B1853" t="s">
        <v>3627</v>
      </c>
      <c r="C1853" s="1">
        <v>44407</v>
      </c>
      <c r="D1853">
        <v>79606572</v>
      </c>
      <c r="E1853">
        <v>64</v>
      </c>
      <c r="F1853">
        <v>3</v>
      </c>
      <c r="G1853" s="2">
        <v>35.229999999999997</v>
      </c>
      <c r="H1853" s="2">
        <v>105.69</v>
      </c>
      <c r="I1853" t="s">
        <v>3625</v>
      </c>
      <c r="J1853" t="s">
        <v>3656</v>
      </c>
      <c r="K1853" t="s">
        <v>3634</v>
      </c>
      <c r="L1853">
        <v>4.12</v>
      </c>
      <c r="M1853" t="s">
        <v>3622</v>
      </c>
      <c r="N1853" t="s">
        <v>3626</v>
      </c>
      <c r="O1853" t="s">
        <v>3624</v>
      </c>
      <c r="P1853">
        <v>5</v>
      </c>
      <c r="Q1853">
        <v>5</v>
      </c>
      <c r="R1853" s="2">
        <v>0</v>
      </c>
    </row>
    <row r="1854" spans="1:18">
      <c r="A1854">
        <v>2854</v>
      </c>
      <c r="B1854" t="s">
        <v>3627</v>
      </c>
      <c r="C1854" s="1">
        <v>44408</v>
      </c>
      <c r="D1854">
        <v>99752322</v>
      </c>
      <c r="E1854">
        <v>51</v>
      </c>
      <c r="F1854">
        <v>3</v>
      </c>
      <c r="G1854" s="2">
        <v>50.59</v>
      </c>
      <c r="H1854" s="2">
        <v>151.77000000000001</v>
      </c>
      <c r="I1854" t="s">
        <v>3625</v>
      </c>
      <c r="J1854" t="s">
        <v>3644</v>
      </c>
      <c r="K1854" t="s">
        <v>3634</v>
      </c>
      <c r="L1854">
        <v>2.73</v>
      </c>
      <c r="M1854" t="s">
        <v>3631</v>
      </c>
      <c r="N1854" t="s">
        <v>3632</v>
      </c>
      <c r="O1854" t="s">
        <v>3664</v>
      </c>
      <c r="P1854">
        <v>2</v>
      </c>
      <c r="Q1854">
        <v>5</v>
      </c>
      <c r="R1854" s="2">
        <v>0</v>
      </c>
    </row>
    <row r="1855" spans="1:18">
      <c r="A1855">
        <v>8001</v>
      </c>
      <c r="B1855" t="s">
        <v>3627</v>
      </c>
      <c r="C1855" s="1">
        <v>44408</v>
      </c>
      <c r="D1855">
        <v>79760189</v>
      </c>
      <c r="E1855">
        <v>43</v>
      </c>
      <c r="F1855">
        <v>2</v>
      </c>
      <c r="G1855" s="2">
        <v>30.66</v>
      </c>
      <c r="H1855" s="2">
        <v>61.32</v>
      </c>
      <c r="I1855" t="s">
        <v>3619</v>
      </c>
      <c r="J1855" t="s">
        <v>3639</v>
      </c>
      <c r="K1855" t="s">
        <v>3629</v>
      </c>
      <c r="L1855">
        <v>1.74</v>
      </c>
      <c r="M1855" t="s">
        <v>3622</v>
      </c>
      <c r="N1855" t="s">
        <v>3626</v>
      </c>
      <c r="O1855" t="s">
        <v>3624</v>
      </c>
      <c r="P1855">
        <v>5</v>
      </c>
      <c r="Q1855">
        <v>4</v>
      </c>
      <c r="R1855" s="2">
        <v>61.32</v>
      </c>
    </row>
    <row r="1856" spans="1:18">
      <c r="A1856">
        <v>1503</v>
      </c>
      <c r="B1856" t="s">
        <v>3618</v>
      </c>
      <c r="C1856" s="1">
        <v>44408</v>
      </c>
      <c r="D1856">
        <v>42260382</v>
      </c>
      <c r="E1856">
        <v>92</v>
      </c>
      <c r="F1856">
        <v>2</v>
      </c>
      <c r="G1856" s="2">
        <v>58.5</v>
      </c>
      <c r="H1856" s="2">
        <v>117</v>
      </c>
      <c r="I1856" t="s">
        <v>3619</v>
      </c>
      <c r="J1856" t="s">
        <v>3651</v>
      </c>
      <c r="K1856" t="s">
        <v>3621</v>
      </c>
      <c r="L1856">
        <v>7.82</v>
      </c>
      <c r="M1856" t="s">
        <v>3622</v>
      </c>
      <c r="N1856" t="s">
        <v>3623</v>
      </c>
      <c r="O1856" t="s">
        <v>3624</v>
      </c>
      <c r="P1856">
        <v>5</v>
      </c>
      <c r="Q1856">
        <v>4</v>
      </c>
      <c r="R1856" s="2">
        <v>117</v>
      </c>
    </row>
    <row r="1857" spans="1:18">
      <c r="A1857">
        <v>5661</v>
      </c>
      <c r="B1857" t="s">
        <v>3627</v>
      </c>
      <c r="C1857" s="1">
        <v>44409</v>
      </c>
      <c r="D1857">
        <v>25290214</v>
      </c>
      <c r="E1857">
        <v>41</v>
      </c>
      <c r="F1857">
        <v>1</v>
      </c>
      <c r="G1857" s="2">
        <v>32.33</v>
      </c>
      <c r="H1857" s="2">
        <v>32.33</v>
      </c>
      <c r="I1857" t="s">
        <v>3640</v>
      </c>
      <c r="J1857" t="s">
        <v>3663</v>
      </c>
      <c r="K1857" t="s">
        <v>3621</v>
      </c>
      <c r="L1857">
        <v>9.99</v>
      </c>
      <c r="M1857" t="s">
        <v>3622</v>
      </c>
      <c r="N1857" t="s">
        <v>3626</v>
      </c>
      <c r="O1857" t="s">
        <v>3624</v>
      </c>
      <c r="P1857">
        <v>3</v>
      </c>
      <c r="Q1857">
        <v>3</v>
      </c>
      <c r="R1857" s="2">
        <v>0</v>
      </c>
    </row>
    <row r="1858" spans="1:18">
      <c r="A1858">
        <v>4836</v>
      </c>
      <c r="B1858" t="s">
        <v>3627</v>
      </c>
      <c r="C1858" s="1">
        <v>44409</v>
      </c>
      <c r="D1858">
        <v>78111311</v>
      </c>
      <c r="E1858">
        <v>32</v>
      </c>
      <c r="F1858">
        <v>3</v>
      </c>
      <c r="G1858" s="2">
        <v>91.37</v>
      </c>
      <c r="H1858" s="2">
        <v>274.11</v>
      </c>
      <c r="I1858" t="s">
        <v>3645</v>
      </c>
      <c r="J1858" t="s">
        <v>3661</v>
      </c>
      <c r="K1858" t="s">
        <v>3629</v>
      </c>
      <c r="L1858">
        <v>5.96</v>
      </c>
      <c r="M1858" t="s">
        <v>3631</v>
      </c>
      <c r="N1858" t="s">
        <v>3638</v>
      </c>
      <c r="O1858" t="s">
        <v>3647</v>
      </c>
      <c r="P1858">
        <v>4</v>
      </c>
      <c r="Q1858">
        <v>5</v>
      </c>
      <c r="R1858" s="2">
        <v>0</v>
      </c>
    </row>
    <row r="1859" spans="1:18">
      <c r="A1859">
        <v>6137</v>
      </c>
      <c r="B1859" t="s">
        <v>3618</v>
      </c>
      <c r="C1859" s="1">
        <v>44410</v>
      </c>
      <c r="D1859">
        <v>45557584</v>
      </c>
      <c r="E1859">
        <v>90</v>
      </c>
      <c r="F1859">
        <v>1</v>
      </c>
      <c r="G1859" s="2">
        <v>21.51</v>
      </c>
      <c r="H1859" s="2">
        <v>21.51</v>
      </c>
      <c r="I1859" t="s">
        <v>3645</v>
      </c>
      <c r="J1859" t="s">
        <v>3641</v>
      </c>
      <c r="K1859" t="s">
        <v>3634</v>
      </c>
      <c r="L1859">
        <v>9.9600000000000009</v>
      </c>
      <c r="M1859" t="s">
        <v>3631</v>
      </c>
      <c r="N1859" t="s">
        <v>3632</v>
      </c>
      <c r="O1859" t="s">
        <v>3647</v>
      </c>
      <c r="P1859">
        <v>4</v>
      </c>
      <c r="Q1859">
        <v>3</v>
      </c>
      <c r="R1859" s="2">
        <v>0</v>
      </c>
    </row>
    <row r="1860" spans="1:18">
      <c r="A1860">
        <v>7628</v>
      </c>
      <c r="B1860" t="s">
        <v>3627</v>
      </c>
      <c r="C1860" s="1">
        <v>44411</v>
      </c>
      <c r="D1860">
        <v>97457871</v>
      </c>
      <c r="E1860">
        <v>20</v>
      </c>
      <c r="F1860">
        <v>2</v>
      </c>
      <c r="G1860" s="2">
        <v>81.89</v>
      </c>
      <c r="H1860" s="2">
        <v>163.78</v>
      </c>
      <c r="I1860" t="s">
        <v>3619</v>
      </c>
      <c r="J1860" t="s">
        <v>3628</v>
      </c>
      <c r="K1860" t="s">
        <v>3629</v>
      </c>
      <c r="L1860">
        <v>7.65</v>
      </c>
      <c r="M1860" t="s">
        <v>3622</v>
      </c>
      <c r="N1860" t="s">
        <v>3623</v>
      </c>
      <c r="O1860" t="s">
        <v>3624</v>
      </c>
      <c r="P1860">
        <v>5</v>
      </c>
      <c r="Q1860">
        <v>5</v>
      </c>
      <c r="R1860" s="2">
        <v>163.78</v>
      </c>
    </row>
    <row r="1861" spans="1:18">
      <c r="A1861">
        <v>7680</v>
      </c>
      <c r="B1861" t="s">
        <v>3627</v>
      </c>
      <c r="C1861" s="1">
        <v>44411</v>
      </c>
      <c r="D1861">
        <v>15968991</v>
      </c>
      <c r="E1861">
        <v>58</v>
      </c>
      <c r="F1861">
        <v>2</v>
      </c>
      <c r="G1861" s="2">
        <v>74.55</v>
      </c>
      <c r="H1861" s="2">
        <v>149.1</v>
      </c>
      <c r="I1861" t="s">
        <v>3619</v>
      </c>
      <c r="J1861" t="s">
        <v>3650</v>
      </c>
      <c r="K1861" t="s">
        <v>3621</v>
      </c>
      <c r="L1861">
        <v>6.58</v>
      </c>
      <c r="M1861" t="s">
        <v>3622</v>
      </c>
      <c r="N1861" t="s">
        <v>3626</v>
      </c>
      <c r="O1861" t="s">
        <v>3624</v>
      </c>
      <c r="P1861">
        <v>5</v>
      </c>
      <c r="Q1861">
        <v>5</v>
      </c>
      <c r="R1861" s="2">
        <v>149.1</v>
      </c>
    </row>
    <row r="1862" spans="1:18">
      <c r="A1862">
        <v>6024</v>
      </c>
      <c r="B1862" t="s">
        <v>3618</v>
      </c>
      <c r="C1862" s="1">
        <v>44412</v>
      </c>
      <c r="D1862">
        <v>31649005</v>
      </c>
      <c r="E1862">
        <v>26</v>
      </c>
      <c r="F1862">
        <v>1</v>
      </c>
      <c r="G1862" s="2">
        <v>34.43</v>
      </c>
      <c r="H1862" s="2">
        <v>34.43</v>
      </c>
      <c r="I1862" t="s">
        <v>3619</v>
      </c>
      <c r="J1862" t="s">
        <v>3643</v>
      </c>
      <c r="K1862" t="s">
        <v>3629</v>
      </c>
      <c r="L1862">
        <v>8.48</v>
      </c>
      <c r="M1862" t="s">
        <v>3622</v>
      </c>
      <c r="N1862" t="s">
        <v>3626</v>
      </c>
      <c r="O1862" t="s">
        <v>3646</v>
      </c>
      <c r="P1862">
        <v>3</v>
      </c>
      <c r="Q1862">
        <v>5</v>
      </c>
      <c r="R1862" s="2">
        <v>34.43</v>
      </c>
    </row>
    <row r="1863" spans="1:18">
      <c r="A1863">
        <v>2953</v>
      </c>
      <c r="B1863" t="s">
        <v>3627</v>
      </c>
      <c r="C1863" s="1">
        <v>44412</v>
      </c>
      <c r="D1863">
        <v>97022105</v>
      </c>
      <c r="E1863">
        <v>48</v>
      </c>
      <c r="F1863">
        <v>3</v>
      </c>
      <c r="G1863" s="2">
        <v>31.26</v>
      </c>
      <c r="H1863" s="2">
        <v>93.78</v>
      </c>
      <c r="I1863" t="s">
        <v>3619</v>
      </c>
      <c r="J1863" t="s">
        <v>3637</v>
      </c>
      <c r="K1863" t="s">
        <v>3621</v>
      </c>
      <c r="L1863">
        <v>1.89</v>
      </c>
      <c r="M1863" t="s">
        <v>3622</v>
      </c>
      <c r="N1863" t="s">
        <v>3626</v>
      </c>
      <c r="O1863" t="s">
        <v>3624</v>
      </c>
      <c r="P1863">
        <v>5</v>
      </c>
      <c r="Q1863">
        <v>4</v>
      </c>
      <c r="R1863" s="2">
        <v>93.78</v>
      </c>
    </row>
    <row r="1864" spans="1:18">
      <c r="A1864">
        <v>4501</v>
      </c>
      <c r="B1864" t="s">
        <v>3627</v>
      </c>
      <c r="C1864" s="1">
        <v>44412</v>
      </c>
      <c r="D1864">
        <v>32190369</v>
      </c>
      <c r="E1864">
        <v>41</v>
      </c>
      <c r="F1864">
        <v>1</v>
      </c>
      <c r="G1864" s="2">
        <v>32.33</v>
      </c>
      <c r="H1864" s="2">
        <v>32.33</v>
      </c>
      <c r="I1864" t="s">
        <v>3625</v>
      </c>
      <c r="J1864" t="s">
        <v>3620</v>
      </c>
      <c r="K1864" t="s">
        <v>3634</v>
      </c>
      <c r="L1864">
        <v>9.5399999999999991</v>
      </c>
      <c r="M1864" t="s">
        <v>3622</v>
      </c>
      <c r="N1864" t="s">
        <v>3626</v>
      </c>
      <c r="O1864" t="s">
        <v>3646</v>
      </c>
      <c r="P1864">
        <v>4</v>
      </c>
      <c r="Q1864">
        <v>5</v>
      </c>
      <c r="R1864" s="2">
        <v>0</v>
      </c>
    </row>
    <row r="1865" spans="1:18">
      <c r="A1865">
        <v>1801</v>
      </c>
      <c r="B1865" t="s">
        <v>3618</v>
      </c>
      <c r="C1865" s="1">
        <v>44413</v>
      </c>
      <c r="D1865">
        <v>67228027</v>
      </c>
      <c r="E1865">
        <v>25</v>
      </c>
      <c r="F1865">
        <v>2</v>
      </c>
      <c r="G1865" s="2">
        <v>11.29</v>
      </c>
      <c r="H1865" s="2">
        <v>22.58</v>
      </c>
      <c r="I1865" t="s">
        <v>3645</v>
      </c>
      <c r="J1865" t="s">
        <v>3648</v>
      </c>
      <c r="K1865" t="s">
        <v>3629</v>
      </c>
      <c r="L1865">
        <v>7.34</v>
      </c>
      <c r="M1865" t="s">
        <v>3622</v>
      </c>
      <c r="N1865" t="s">
        <v>3626</v>
      </c>
      <c r="O1865" t="s">
        <v>3624</v>
      </c>
      <c r="P1865">
        <v>4</v>
      </c>
      <c r="Q1865">
        <v>5</v>
      </c>
      <c r="R1865" s="2">
        <v>0</v>
      </c>
    </row>
    <row r="1866" spans="1:18">
      <c r="A1866">
        <v>5323</v>
      </c>
      <c r="B1866" t="s">
        <v>3618</v>
      </c>
      <c r="C1866" s="1">
        <v>44413</v>
      </c>
      <c r="D1866">
        <v>17061892</v>
      </c>
      <c r="E1866">
        <v>9</v>
      </c>
      <c r="F1866">
        <v>2</v>
      </c>
      <c r="G1866" s="2">
        <v>73.83</v>
      </c>
      <c r="H1866" s="2">
        <v>147.66</v>
      </c>
      <c r="I1866" t="s">
        <v>3619</v>
      </c>
      <c r="J1866" t="s">
        <v>3656</v>
      </c>
      <c r="K1866" t="s">
        <v>3621</v>
      </c>
      <c r="L1866">
        <v>6.86</v>
      </c>
      <c r="M1866" t="s">
        <v>3622</v>
      </c>
      <c r="N1866" t="s">
        <v>3626</v>
      </c>
      <c r="O1866" t="s">
        <v>3624</v>
      </c>
      <c r="P1866">
        <v>5</v>
      </c>
      <c r="Q1866">
        <v>2</v>
      </c>
      <c r="R1866" s="2">
        <v>147.66</v>
      </c>
    </row>
    <row r="1867" spans="1:18">
      <c r="A1867">
        <v>9105</v>
      </c>
      <c r="B1867" t="s">
        <v>3618</v>
      </c>
      <c r="C1867" s="1">
        <v>44414</v>
      </c>
      <c r="D1867">
        <v>43210210</v>
      </c>
      <c r="E1867">
        <v>79</v>
      </c>
      <c r="F1867">
        <v>1</v>
      </c>
      <c r="G1867" s="2">
        <v>33.28</v>
      </c>
      <c r="H1867" s="2">
        <v>33.28</v>
      </c>
      <c r="I1867" t="s">
        <v>3619</v>
      </c>
      <c r="J1867" t="s">
        <v>3643</v>
      </c>
      <c r="K1867" t="s">
        <v>3621</v>
      </c>
      <c r="L1867">
        <v>8.57</v>
      </c>
      <c r="M1867" t="s">
        <v>3622</v>
      </c>
      <c r="N1867" t="s">
        <v>3626</v>
      </c>
      <c r="O1867" t="s">
        <v>3624</v>
      </c>
      <c r="P1867">
        <v>5</v>
      </c>
      <c r="Q1867">
        <v>5</v>
      </c>
      <c r="R1867" s="2">
        <v>33.28</v>
      </c>
    </row>
    <row r="1868" spans="1:18">
      <c r="A1868">
        <v>8604</v>
      </c>
      <c r="B1868" t="s">
        <v>3618</v>
      </c>
      <c r="C1868" s="1">
        <v>44414</v>
      </c>
      <c r="D1868">
        <v>43095272</v>
      </c>
      <c r="E1868">
        <v>79</v>
      </c>
      <c r="F1868">
        <v>3</v>
      </c>
      <c r="G1868" s="2">
        <v>33.28</v>
      </c>
      <c r="H1868" s="2">
        <v>99.84</v>
      </c>
      <c r="I1868" t="s">
        <v>3645</v>
      </c>
      <c r="J1868" t="s">
        <v>3657</v>
      </c>
      <c r="K1868" t="s">
        <v>3629</v>
      </c>
      <c r="L1868">
        <v>8.36</v>
      </c>
      <c r="M1868" t="s">
        <v>3622</v>
      </c>
      <c r="N1868" t="s">
        <v>3626</v>
      </c>
      <c r="O1868" t="s">
        <v>3624</v>
      </c>
      <c r="P1868">
        <v>4</v>
      </c>
      <c r="Q1868">
        <v>3</v>
      </c>
      <c r="R1868" s="2">
        <v>0</v>
      </c>
    </row>
    <row r="1869" spans="1:18">
      <c r="A1869">
        <v>4022</v>
      </c>
      <c r="B1869" t="s">
        <v>3627</v>
      </c>
      <c r="C1869" s="1">
        <v>44414</v>
      </c>
      <c r="D1869">
        <v>54967671</v>
      </c>
      <c r="E1869">
        <v>63</v>
      </c>
      <c r="F1869">
        <v>1</v>
      </c>
      <c r="G1869" s="2">
        <v>57.12</v>
      </c>
      <c r="H1869" s="2">
        <v>57.12</v>
      </c>
      <c r="I1869" t="s">
        <v>3619</v>
      </c>
      <c r="J1869" t="s">
        <v>3636</v>
      </c>
      <c r="K1869" t="s">
        <v>3634</v>
      </c>
      <c r="L1869">
        <v>1.46</v>
      </c>
      <c r="M1869" t="s">
        <v>3622</v>
      </c>
      <c r="N1869" t="s">
        <v>3623</v>
      </c>
      <c r="O1869" t="s">
        <v>3624</v>
      </c>
      <c r="P1869">
        <v>5</v>
      </c>
      <c r="Q1869">
        <v>5</v>
      </c>
      <c r="R1869" s="2">
        <v>57.12</v>
      </c>
    </row>
    <row r="1870" spans="1:18">
      <c r="A1870">
        <v>5747</v>
      </c>
      <c r="B1870" t="s">
        <v>3627</v>
      </c>
      <c r="C1870" s="1">
        <v>44414</v>
      </c>
      <c r="D1870">
        <v>75856001</v>
      </c>
      <c r="E1870">
        <v>28</v>
      </c>
      <c r="F1870">
        <v>2</v>
      </c>
      <c r="G1870" s="2">
        <v>5.32</v>
      </c>
      <c r="H1870" s="2">
        <v>10.64</v>
      </c>
      <c r="I1870" t="s">
        <v>3625</v>
      </c>
      <c r="J1870" t="s">
        <v>3650</v>
      </c>
      <c r="K1870" t="s">
        <v>3621</v>
      </c>
      <c r="L1870">
        <v>4.75</v>
      </c>
      <c r="M1870" t="s">
        <v>3631</v>
      </c>
      <c r="N1870" t="s">
        <v>3638</v>
      </c>
      <c r="O1870" t="s">
        <v>3664</v>
      </c>
      <c r="P1870">
        <v>5</v>
      </c>
      <c r="Q1870">
        <v>3</v>
      </c>
      <c r="R1870" s="2">
        <v>0</v>
      </c>
    </row>
    <row r="1871" spans="1:18">
      <c r="A1871">
        <v>1475</v>
      </c>
      <c r="B1871" t="s">
        <v>3627</v>
      </c>
      <c r="C1871" s="1">
        <v>44415</v>
      </c>
      <c r="D1871">
        <v>49675511</v>
      </c>
      <c r="E1871">
        <v>26</v>
      </c>
      <c r="F1871">
        <v>2</v>
      </c>
      <c r="G1871" s="2">
        <v>34.43</v>
      </c>
      <c r="H1871" s="2">
        <v>68.86</v>
      </c>
      <c r="I1871" t="s">
        <v>3619</v>
      </c>
      <c r="J1871" t="s">
        <v>3654</v>
      </c>
      <c r="K1871" t="s">
        <v>3621</v>
      </c>
      <c r="L1871">
        <v>9.35</v>
      </c>
      <c r="M1871" t="s">
        <v>3622</v>
      </c>
      <c r="N1871" t="s">
        <v>3626</v>
      </c>
      <c r="O1871" t="s">
        <v>3624</v>
      </c>
      <c r="P1871">
        <v>4</v>
      </c>
      <c r="Q1871">
        <v>5</v>
      </c>
      <c r="R1871" s="2">
        <v>68.86</v>
      </c>
    </row>
    <row r="1872" spans="1:18">
      <c r="A1872">
        <v>1227</v>
      </c>
      <c r="B1872" t="s">
        <v>3627</v>
      </c>
      <c r="C1872" s="1">
        <v>44416</v>
      </c>
      <c r="D1872">
        <v>15810688</v>
      </c>
      <c r="E1872">
        <v>86</v>
      </c>
      <c r="F1872">
        <v>1</v>
      </c>
      <c r="G1872" s="2">
        <v>93.47</v>
      </c>
      <c r="H1872" s="2">
        <v>93.47</v>
      </c>
      <c r="I1872" t="s">
        <v>3619</v>
      </c>
      <c r="J1872" t="s">
        <v>3628</v>
      </c>
      <c r="K1872" t="s">
        <v>3621</v>
      </c>
      <c r="L1872">
        <v>7.44</v>
      </c>
      <c r="M1872" t="s">
        <v>3631</v>
      </c>
      <c r="N1872" t="s">
        <v>3638</v>
      </c>
      <c r="O1872" t="s">
        <v>3647</v>
      </c>
      <c r="P1872">
        <v>3</v>
      </c>
      <c r="Q1872">
        <v>5</v>
      </c>
      <c r="R1872" s="2">
        <v>93.47</v>
      </c>
    </row>
    <row r="1873" spans="1:18">
      <c r="A1873">
        <v>2510</v>
      </c>
      <c r="B1873" t="s">
        <v>3627</v>
      </c>
      <c r="C1873" s="1">
        <v>44416</v>
      </c>
      <c r="D1873">
        <v>17377154</v>
      </c>
      <c r="E1873">
        <v>3</v>
      </c>
      <c r="F1873">
        <v>2</v>
      </c>
      <c r="G1873" s="2">
        <v>97.19</v>
      </c>
      <c r="H1873" s="2">
        <v>194.38</v>
      </c>
      <c r="I1873" t="s">
        <v>3645</v>
      </c>
      <c r="J1873" t="s">
        <v>3648</v>
      </c>
      <c r="K1873" t="s">
        <v>3621</v>
      </c>
      <c r="L1873">
        <v>4.41</v>
      </c>
      <c r="M1873" t="s">
        <v>3631</v>
      </c>
      <c r="N1873" t="s">
        <v>3638</v>
      </c>
      <c r="O1873" t="s">
        <v>3664</v>
      </c>
      <c r="P1873">
        <v>3</v>
      </c>
      <c r="Q1873">
        <v>5</v>
      </c>
      <c r="R1873" s="2">
        <v>0</v>
      </c>
    </row>
    <row r="1874" spans="1:18">
      <c r="A1874">
        <v>1180</v>
      </c>
      <c r="B1874" t="s">
        <v>3618</v>
      </c>
      <c r="C1874" s="1">
        <v>44416</v>
      </c>
      <c r="D1874">
        <v>70716356</v>
      </c>
      <c r="E1874">
        <v>93</v>
      </c>
      <c r="F1874">
        <v>3</v>
      </c>
      <c r="G1874" s="2">
        <v>67.459999999999994</v>
      </c>
      <c r="H1874" s="2">
        <v>202.38</v>
      </c>
      <c r="I1874" t="s">
        <v>3625</v>
      </c>
      <c r="J1874" t="s">
        <v>3648</v>
      </c>
      <c r="K1874" t="s">
        <v>3634</v>
      </c>
      <c r="L1874">
        <v>2.23</v>
      </c>
      <c r="M1874" t="s">
        <v>3622</v>
      </c>
      <c r="N1874" t="s">
        <v>3623</v>
      </c>
      <c r="O1874" t="s">
        <v>3624</v>
      </c>
      <c r="P1874">
        <v>3</v>
      </c>
      <c r="Q1874">
        <v>5</v>
      </c>
      <c r="R1874" s="2">
        <v>0</v>
      </c>
    </row>
    <row r="1875" spans="1:18">
      <c r="A1875">
        <v>3065</v>
      </c>
      <c r="B1875" t="s">
        <v>3627</v>
      </c>
      <c r="C1875" s="1">
        <v>44417</v>
      </c>
      <c r="D1875">
        <v>12397139</v>
      </c>
      <c r="E1875">
        <v>10</v>
      </c>
      <c r="F1875">
        <v>3</v>
      </c>
      <c r="G1875" s="2">
        <v>19.34</v>
      </c>
      <c r="H1875" s="2">
        <v>58.02</v>
      </c>
      <c r="I1875" t="s">
        <v>3619</v>
      </c>
      <c r="J1875" t="s">
        <v>3654</v>
      </c>
      <c r="K1875" t="s">
        <v>3634</v>
      </c>
      <c r="L1875">
        <v>0.49</v>
      </c>
      <c r="M1875" t="s">
        <v>3622</v>
      </c>
      <c r="N1875" t="s">
        <v>3626</v>
      </c>
      <c r="O1875" t="s">
        <v>3624</v>
      </c>
      <c r="P1875">
        <v>4</v>
      </c>
      <c r="Q1875">
        <v>5</v>
      </c>
      <c r="R1875" s="2">
        <v>58.02</v>
      </c>
    </row>
    <row r="1876" spans="1:18">
      <c r="A1876">
        <v>7763</v>
      </c>
      <c r="B1876" t="s">
        <v>3627</v>
      </c>
      <c r="C1876" s="1">
        <v>44417</v>
      </c>
      <c r="D1876">
        <v>69998798</v>
      </c>
      <c r="E1876">
        <v>14</v>
      </c>
      <c r="F1876">
        <v>2</v>
      </c>
      <c r="G1876" s="2">
        <v>89.76</v>
      </c>
      <c r="H1876" s="2">
        <v>179.52</v>
      </c>
      <c r="I1876" t="s">
        <v>3619</v>
      </c>
      <c r="J1876" t="s">
        <v>3620</v>
      </c>
      <c r="K1876" t="s">
        <v>3634</v>
      </c>
      <c r="L1876">
        <v>7.04</v>
      </c>
      <c r="M1876" t="s">
        <v>3622</v>
      </c>
      <c r="N1876" t="s">
        <v>3623</v>
      </c>
      <c r="O1876" t="s">
        <v>3624</v>
      </c>
      <c r="P1876">
        <v>5</v>
      </c>
      <c r="Q1876">
        <v>3</v>
      </c>
      <c r="R1876" s="2">
        <v>179.52</v>
      </c>
    </row>
    <row r="1877" spans="1:18">
      <c r="A1877">
        <v>2877</v>
      </c>
      <c r="B1877" t="s">
        <v>3627</v>
      </c>
      <c r="C1877" s="1">
        <v>44418</v>
      </c>
      <c r="D1877">
        <v>31300676</v>
      </c>
      <c r="E1877">
        <v>63</v>
      </c>
      <c r="F1877">
        <v>2</v>
      </c>
      <c r="G1877" s="2">
        <v>57.12</v>
      </c>
      <c r="H1877" s="2">
        <v>114.24</v>
      </c>
      <c r="I1877" t="s">
        <v>3625</v>
      </c>
      <c r="J1877" t="s">
        <v>3655</v>
      </c>
      <c r="K1877" t="s">
        <v>3634</v>
      </c>
      <c r="L1877">
        <v>5.24</v>
      </c>
      <c r="M1877" t="s">
        <v>3622</v>
      </c>
      <c r="N1877" t="s">
        <v>3623</v>
      </c>
      <c r="O1877" t="s">
        <v>3624</v>
      </c>
      <c r="P1877">
        <v>5</v>
      </c>
      <c r="Q1877">
        <v>5</v>
      </c>
      <c r="R1877" s="2">
        <v>0</v>
      </c>
    </row>
    <row r="1878" spans="1:18">
      <c r="A1878">
        <v>9184</v>
      </c>
      <c r="B1878" t="s">
        <v>3627</v>
      </c>
      <c r="C1878" s="1">
        <v>44418</v>
      </c>
      <c r="D1878">
        <v>82170239</v>
      </c>
      <c r="E1878">
        <v>1</v>
      </c>
      <c r="F1878">
        <v>2</v>
      </c>
      <c r="G1878" s="2">
        <v>81.91</v>
      </c>
      <c r="H1878" s="2">
        <v>163.82</v>
      </c>
      <c r="I1878" t="s">
        <v>3619</v>
      </c>
      <c r="J1878" t="s">
        <v>3633</v>
      </c>
      <c r="K1878" t="s">
        <v>3634</v>
      </c>
      <c r="L1878">
        <v>2.5299999999999998</v>
      </c>
      <c r="M1878" t="s">
        <v>3631</v>
      </c>
      <c r="N1878" t="s">
        <v>3632</v>
      </c>
      <c r="O1878" t="s">
        <v>3647</v>
      </c>
      <c r="P1878">
        <v>5</v>
      </c>
      <c r="Q1878">
        <v>3</v>
      </c>
      <c r="R1878" s="2">
        <v>163.82</v>
      </c>
    </row>
    <row r="1879" spans="1:18">
      <c r="A1879">
        <v>7496</v>
      </c>
      <c r="B1879" t="s">
        <v>3618</v>
      </c>
      <c r="C1879" s="1">
        <v>44418</v>
      </c>
      <c r="D1879">
        <v>33223351</v>
      </c>
      <c r="E1879">
        <v>66</v>
      </c>
      <c r="F1879">
        <v>2</v>
      </c>
      <c r="G1879" s="2">
        <v>56.01</v>
      </c>
      <c r="H1879" s="2">
        <v>112.02</v>
      </c>
      <c r="I1879" t="s">
        <v>3645</v>
      </c>
      <c r="J1879" t="s">
        <v>3652</v>
      </c>
      <c r="K1879" t="s">
        <v>3634</v>
      </c>
      <c r="L1879">
        <v>4.53</v>
      </c>
      <c r="M1879" t="s">
        <v>3622</v>
      </c>
      <c r="N1879" t="s">
        <v>3626</v>
      </c>
      <c r="O1879" t="s">
        <v>3624</v>
      </c>
      <c r="P1879">
        <v>3</v>
      </c>
      <c r="Q1879">
        <v>4</v>
      </c>
      <c r="R1879" s="2">
        <v>0</v>
      </c>
    </row>
    <row r="1880" spans="1:18">
      <c r="A1880">
        <v>3165</v>
      </c>
      <c r="B1880" t="s">
        <v>3618</v>
      </c>
      <c r="C1880" s="1">
        <v>44419</v>
      </c>
      <c r="D1880">
        <v>26268712</v>
      </c>
      <c r="E1880">
        <v>53</v>
      </c>
      <c r="F1880">
        <v>3</v>
      </c>
      <c r="G1880" s="2">
        <v>7.51</v>
      </c>
      <c r="H1880" s="2">
        <v>22.53</v>
      </c>
      <c r="I1880" t="s">
        <v>3625</v>
      </c>
      <c r="J1880" t="s">
        <v>3654</v>
      </c>
      <c r="K1880" t="s">
        <v>3634</v>
      </c>
      <c r="L1880">
        <v>4.16</v>
      </c>
      <c r="M1880" t="s">
        <v>3622</v>
      </c>
      <c r="N1880" t="s">
        <v>3623</v>
      </c>
      <c r="O1880" t="s">
        <v>3624</v>
      </c>
      <c r="P1880">
        <v>4</v>
      </c>
      <c r="Q1880">
        <v>3</v>
      </c>
      <c r="R1880" s="2">
        <v>0</v>
      </c>
    </row>
    <row r="1881" spans="1:18">
      <c r="A1881">
        <v>7794</v>
      </c>
      <c r="B1881" t="s">
        <v>3627</v>
      </c>
      <c r="C1881" s="1">
        <v>44420</v>
      </c>
      <c r="D1881">
        <v>53339353</v>
      </c>
      <c r="E1881">
        <v>17</v>
      </c>
      <c r="F1881">
        <v>1</v>
      </c>
      <c r="G1881" s="2">
        <v>18.86</v>
      </c>
      <c r="H1881" s="2">
        <v>18.86</v>
      </c>
      <c r="I1881" t="s">
        <v>3625</v>
      </c>
      <c r="J1881" t="s">
        <v>3650</v>
      </c>
      <c r="K1881" t="s">
        <v>3634</v>
      </c>
      <c r="L1881">
        <v>9.61</v>
      </c>
      <c r="M1881" t="s">
        <v>3631</v>
      </c>
      <c r="N1881" t="s">
        <v>3632</v>
      </c>
      <c r="O1881" t="s">
        <v>3647</v>
      </c>
      <c r="P1881">
        <v>5</v>
      </c>
      <c r="Q1881">
        <v>4</v>
      </c>
      <c r="R1881" s="2">
        <v>0</v>
      </c>
    </row>
    <row r="1882" spans="1:18">
      <c r="A1882">
        <v>5703</v>
      </c>
      <c r="B1882" t="s">
        <v>3627</v>
      </c>
      <c r="C1882" s="1">
        <v>44421</v>
      </c>
      <c r="D1882">
        <v>89068108</v>
      </c>
      <c r="E1882">
        <v>44</v>
      </c>
      <c r="F1882">
        <v>2</v>
      </c>
      <c r="G1882" s="2">
        <v>52.78</v>
      </c>
      <c r="H1882" s="2">
        <v>105.56</v>
      </c>
      <c r="I1882" t="s">
        <v>3640</v>
      </c>
      <c r="J1882" t="s">
        <v>3653</v>
      </c>
      <c r="K1882" t="s">
        <v>3634</v>
      </c>
      <c r="L1882">
        <v>8.1999999999999993</v>
      </c>
      <c r="M1882" t="s">
        <v>3631</v>
      </c>
      <c r="N1882" t="s">
        <v>3638</v>
      </c>
      <c r="O1882" t="s">
        <v>3647</v>
      </c>
      <c r="P1882">
        <v>4</v>
      </c>
      <c r="Q1882">
        <v>5</v>
      </c>
      <c r="R1882" s="2">
        <v>0</v>
      </c>
    </row>
    <row r="1883" spans="1:18">
      <c r="A1883">
        <v>9828</v>
      </c>
      <c r="B1883" t="s">
        <v>3618</v>
      </c>
      <c r="C1883" s="1">
        <v>44421</v>
      </c>
      <c r="D1883">
        <v>49006614</v>
      </c>
      <c r="E1883">
        <v>82</v>
      </c>
      <c r="F1883">
        <v>2</v>
      </c>
      <c r="G1883" s="2">
        <v>5.82</v>
      </c>
      <c r="H1883" s="2">
        <v>11.64</v>
      </c>
      <c r="I1883" t="s">
        <v>3625</v>
      </c>
      <c r="J1883" t="s">
        <v>3656</v>
      </c>
      <c r="K1883" t="s">
        <v>3621</v>
      </c>
      <c r="L1883">
        <v>0.35</v>
      </c>
      <c r="M1883" t="s">
        <v>3622</v>
      </c>
      <c r="N1883" t="s">
        <v>3626</v>
      </c>
      <c r="O1883" t="s">
        <v>3624</v>
      </c>
      <c r="P1883">
        <v>4</v>
      </c>
      <c r="Q1883">
        <v>5</v>
      </c>
      <c r="R1883" s="2">
        <v>0</v>
      </c>
    </row>
    <row r="1884" spans="1:18">
      <c r="A1884">
        <v>9582</v>
      </c>
      <c r="B1884" t="s">
        <v>3618</v>
      </c>
      <c r="C1884" s="1">
        <v>44422</v>
      </c>
      <c r="D1884">
        <v>88199191</v>
      </c>
      <c r="E1884">
        <v>64</v>
      </c>
      <c r="F1884">
        <v>2</v>
      </c>
      <c r="G1884" s="2">
        <v>35.229999999999997</v>
      </c>
      <c r="H1884" s="2">
        <v>70.459999999999994</v>
      </c>
      <c r="I1884" t="s">
        <v>3619</v>
      </c>
      <c r="J1884" t="s">
        <v>3637</v>
      </c>
      <c r="K1884" t="s">
        <v>3634</v>
      </c>
      <c r="L1884">
        <v>1.93</v>
      </c>
      <c r="M1884" t="s">
        <v>3631</v>
      </c>
      <c r="N1884" t="s">
        <v>3638</v>
      </c>
      <c r="O1884" t="s">
        <v>3647</v>
      </c>
      <c r="P1884">
        <v>3</v>
      </c>
      <c r="Q1884">
        <v>5</v>
      </c>
      <c r="R1884" s="2">
        <v>70.459999999999994</v>
      </c>
    </row>
    <row r="1885" spans="1:18">
      <c r="A1885">
        <v>6456</v>
      </c>
      <c r="B1885" t="s">
        <v>3618</v>
      </c>
      <c r="C1885" s="1">
        <v>44422</v>
      </c>
      <c r="D1885">
        <v>63570065</v>
      </c>
      <c r="E1885">
        <v>69</v>
      </c>
      <c r="F1885">
        <v>3</v>
      </c>
      <c r="G1885" s="2">
        <v>96.47</v>
      </c>
      <c r="H1885" s="2">
        <v>289.41000000000003</v>
      </c>
      <c r="I1885" t="s">
        <v>3619</v>
      </c>
      <c r="J1885" t="s">
        <v>3641</v>
      </c>
      <c r="K1885" t="s">
        <v>3634</v>
      </c>
      <c r="L1885">
        <v>7.61</v>
      </c>
      <c r="M1885" t="s">
        <v>3622</v>
      </c>
      <c r="N1885" t="s">
        <v>3623</v>
      </c>
      <c r="O1885" t="s">
        <v>3624</v>
      </c>
      <c r="P1885">
        <v>3</v>
      </c>
      <c r="Q1885">
        <v>5</v>
      </c>
      <c r="R1885" s="2">
        <v>289.41000000000003</v>
      </c>
    </row>
    <row r="1886" spans="1:18">
      <c r="A1886">
        <v>9982</v>
      </c>
      <c r="B1886" t="s">
        <v>3627</v>
      </c>
      <c r="C1886" s="1">
        <v>44423</v>
      </c>
      <c r="D1886">
        <v>66448880</v>
      </c>
      <c r="E1886">
        <v>3</v>
      </c>
      <c r="F1886">
        <v>1</v>
      </c>
      <c r="G1886" s="2">
        <v>97.19</v>
      </c>
      <c r="H1886" s="2">
        <v>97.19</v>
      </c>
      <c r="I1886" t="s">
        <v>3619</v>
      </c>
      <c r="J1886" t="s">
        <v>3641</v>
      </c>
      <c r="K1886" t="s">
        <v>3621</v>
      </c>
      <c r="L1886">
        <v>3.76</v>
      </c>
      <c r="M1886" t="s">
        <v>3622</v>
      </c>
      <c r="N1886" t="s">
        <v>3623</v>
      </c>
      <c r="O1886" t="s">
        <v>3642</v>
      </c>
      <c r="P1886">
        <v>4</v>
      </c>
      <c r="Q1886">
        <v>5</v>
      </c>
      <c r="R1886" s="2">
        <v>97.19</v>
      </c>
    </row>
    <row r="1887" spans="1:18">
      <c r="A1887">
        <v>1816</v>
      </c>
      <c r="B1887" t="s">
        <v>3627</v>
      </c>
      <c r="C1887" s="1">
        <v>44423</v>
      </c>
      <c r="D1887">
        <v>72559760</v>
      </c>
      <c r="E1887">
        <v>23</v>
      </c>
      <c r="F1887">
        <v>2</v>
      </c>
      <c r="G1887" s="2">
        <v>95.72</v>
      </c>
      <c r="H1887" s="2">
        <v>191.44</v>
      </c>
      <c r="I1887" t="s">
        <v>3619</v>
      </c>
      <c r="J1887" t="s">
        <v>3660</v>
      </c>
      <c r="K1887" t="s">
        <v>3621</v>
      </c>
      <c r="L1887">
        <v>4.13</v>
      </c>
      <c r="M1887" t="s">
        <v>3622</v>
      </c>
      <c r="N1887" t="s">
        <v>3626</v>
      </c>
      <c r="O1887" t="s">
        <v>3624</v>
      </c>
      <c r="P1887">
        <v>5</v>
      </c>
      <c r="Q1887">
        <v>4</v>
      </c>
      <c r="R1887" s="2">
        <v>191.44</v>
      </c>
    </row>
    <row r="1888" spans="1:18">
      <c r="A1888">
        <v>7701</v>
      </c>
      <c r="B1888" t="s">
        <v>3627</v>
      </c>
      <c r="C1888" s="1">
        <v>44424</v>
      </c>
      <c r="D1888">
        <v>98147306</v>
      </c>
      <c r="E1888">
        <v>25</v>
      </c>
      <c r="F1888">
        <v>2</v>
      </c>
      <c r="G1888" s="2">
        <v>11.29</v>
      </c>
      <c r="H1888" s="2">
        <v>22.58</v>
      </c>
      <c r="I1888" t="s">
        <v>3619</v>
      </c>
      <c r="J1888" t="s">
        <v>3661</v>
      </c>
      <c r="K1888" t="s">
        <v>3629</v>
      </c>
      <c r="L1888">
        <v>0.4</v>
      </c>
      <c r="M1888" t="s">
        <v>3622</v>
      </c>
      <c r="N1888" t="s">
        <v>3626</v>
      </c>
      <c r="O1888" t="s">
        <v>3624</v>
      </c>
      <c r="P1888">
        <v>4</v>
      </c>
      <c r="Q1888">
        <v>5</v>
      </c>
      <c r="R1888" s="2">
        <v>22.58</v>
      </c>
    </row>
    <row r="1889" spans="1:18">
      <c r="A1889">
        <v>7813</v>
      </c>
      <c r="B1889" t="s">
        <v>3618</v>
      </c>
      <c r="C1889" s="1">
        <v>44425</v>
      </c>
      <c r="D1889">
        <v>54131027</v>
      </c>
      <c r="E1889">
        <v>100</v>
      </c>
      <c r="F1889">
        <v>3</v>
      </c>
      <c r="G1889" s="2">
        <v>98.59</v>
      </c>
      <c r="H1889" s="2">
        <v>295.77</v>
      </c>
      <c r="I1889" t="s">
        <v>3625</v>
      </c>
      <c r="J1889" t="s">
        <v>3663</v>
      </c>
      <c r="K1889" t="s">
        <v>3621</v>
      </c>
      <c r="L1889">
        <v>5.36</v>
      </c>
      <c r="M1889" t="s">
        <v>3622</v>
      </c>
      <c r="N1889" t="s">
        <v>3626</v>
      </c>
      <c r="O1889" t="s">
        <v>3624</v>
      </c>
      <c r="P1889">
        <v>4</v>
      </c>
      <c r="Q1889">
        <v>3</v>
      </c>
      <c r="R1889" s="2">
        <v>0</v>
      </c>
    </row>
    <row r="1890" spans="1:18">
      <c r="A1890">
        <v>2031</v>
      </c>
      <c r="B1890" t="s">
        <v>3627</v>
      </c>
      <c r="C1890" s="1">
        <v>44425</v>
      </c>
      <c r="D1890">
        <v>96578473</v>
      </c>
      <c r="E1890">
        <v>64</v>
      </c>
      <c r="F1890">
        <v>3</v>
      </c>
      <c r="G1890" s="2">
        <v>35.229999999999997</v>
      </c>
      <c r="H1890" s="2">
        <v>105.69</v>
      </c>
      <c r="I1890" t="s">
        <v>3619</v>
      </c>
      <c r="J1890" t="s">
        <v>3651</v>
      </c>
      <c r="K1890" t="s">
        <v>3629</v>
      </c>
      <c r="L1890">
        <v>1.87</v>
      </c>
      <c r="M1890" t="s">
        <v>3631</v>
      </c>
      <c r="N1890" t="s">
        <v>3632</v>
      </c>
      <c r="O1890" t="s">
        <v>3647</v>
      </c>
      <c r="P1890">
        <v>5</v>
      </c>
      <c r="Q1890">
        <v>4</v>
      </c>
      <c r="R1890" s="2">
        <v>105.69</v>
      </c>
    </row>
    <row r="1891" spans="1:18">
      <c r="A1891">
        <v>4026</v>
      </c>
      <c r="B1891" t="s">
        <v>3627</v>
      </c>
      <c r="C1891" s="1">
        <v>44426</v>
      </c>
      <c r="D1891">
        <v>76084704</v>
      </c>
      <c r="E1891">
        <v>80</v>
      </c>
      <c r="F1891">
        <v>1</v>
      </c>
      <c r="G1891" s="2">
        <v>77.64</v>
      </c>
      <c r="H1891" s="2">
        <v>77.64</v>
      </c>
      <c r="I1891" t="s">
        <v>3619</v>
      </c>
      <c r="J1891" t="s">
        <v>3641</v>
      </c>
      <c r="K1891" t="s">
        <v>3629</v>
      </c>
      <c r="L1891">
        <v>9.27</v>
      </c>
      <c r="M1891" t="s">
        <v>3622</v>
      </c>
      <c r="N1891" t="s">
        <v>3623</v>
      </c>
      <c r="O1891" t="s">
        <v>3624</v>
      </c>
      <c r="P1891">
        <v>3</v>
      </c>
      <c r="Q1891">
        <v>3</v>
      </c>
      <c r="R1891" s="2">
        <v>77.64</v>
      </c>
    </row>
    <row r="1892" spans="1:18">
      <c r="A1892">
        <v>3960</v>
      </c>
      <c r="B1892" t="s">
        <v>3627</v>
      </c>
      <c r="C1892" s="1">
        <v>44427</v>
      </c>
      <c r="D1892">
        <v>14088022</v>
      </c>
      <c r="E1892">
        <v>48</v>
      </c>
      <c r="F1892">
        <v>3</v>
      </c>
      <c r="G1892" s="2">
        <v>31.26</v>
      </c>
      <c r="H1892" s="2">
        <v>93.78</v>
      </c>
      <c r="I1892" t="s">
        <v>3625</v>
      </c>
      <c r="J1892" t="s">
        <v>3643</v>
      </c>
      <c r="K1892" t="s">
        <v>3621</v>
      </c>
      <c r="L1892">
        <v>0.75</v>
      </c>
      <c r="M1892" t="s">
        <v>3622</v>
      </c>
      <c r="N1892" t="s">
        <v>3623</v>
      </c>
      <c r="O1892" t="s">
        <v>3624</v>
      </c>
      <c r="P1892">
        <v>4</v>
      </c>
      <c r="Q1892">
        <v>5</v>
      </c>
      <c r="R1892" s="2">
        <v>0</v>
      </c>
    </row>
    <row r="1893" spans="1:18">
      <c r="A1893">
        <v>5808</v>
      </c>
      <c r="B1893" t="s">
        <v>3627</v>
      </c>
      <c r="C1893" s="1">
        <v>44427</v>
      </c>
      <c r="D1893">
        <v>95981596</v>
      </c>
      <c r="E1893">
        <v>28</v>
      </c>
      <c r="F1893">
        <v>3</v>
      </c>
      <c r="G1893" s="2">
        <v>5.32</v>
      </c>
      <c r="H1893" s="2">
        <v>15.96</v>
      </c>
      <c r="I1893" t="s">
        <v>3619</v>
      </c>
      <c r="J1893" t="s">
        <v>3663</v>
      </c>
      <c r="K1893" t="s">
        <v>3621</v>
      </c>
      <c r="L1893">
        <v>9.49</v>
      </c>
      <c r="M1893" t="s">
        <v>3622</v>
      </c>
      <c r="N1893" t="s">
        <v>3626</v>
      </c>
      <c r="O1893" t="s">
        <v>3624</v>
      </c>
      <c r="P1893">
        <v>5</v>
      </c>
      <c r="Q1893">
        <v>5</v>
      </c>
      <c r="R1893" s="2">
        <v>15.96</v>
      </c>
    </row>
    <row r="1894" spans="1:18">
      <c r="A1894">
        <v>4415</v>
      </c>
      <c r="B1894" t="s">
        <v>3627</v>
      </c>
      <c r="C1894" s="1">
        <v>44428</v>
      </c>
      <c r="D1894">
        <v>46974935</v>
      </c>
      <c r="E1894">
        <v>17</v>
      </c>
      <c r="F1894">
        <v>3</v>
      </c>
      <c r="G1894" s="2">
        <v>18.86</v>
      </c>
      <c r="H1894" s="2">
        <v>56.58</v>
      </c>
      <c r="I1894" t="s">
        <v>3640</v>
      </c>
      <c r="J1894" t="s">
        <v>3630</v>
      </c>
      <c r="K1894" t="s">
        <v>3634</v>
      </c>
      <c r="L1894">
        <v>9.18</v>
      </c>
      <c r="M1894" t="s">
        <v>3622</v>
      </c>
      <c r="N1894" t="s">
        <v>3623</v>
      </c>
      <c r="O1894" t="s">
        <v>3624</v>
      </c>
      <c r="P1894">
        <v>4</v>
      </c>
      <c r="Q1894">
        <v>3</v>
      </c>
      <c r="R1894" s="2">
        <v>0</v>
      </c>
    </row>
    <row r="1895" spans="1:18">
      <c r="A1895">
        <v>9608</v>
      </c>
      <c r="B1895" t="s">
        <v>3627</v>
      </c>
      <c r="C1895" s="1">
        <v>44429</v>
      </c>
      <c r="D1895">
        <v>73894522</v>
      </c>
      <c r="E1895">
        <v>69</v>
      </c>
      <c r="F1895">
        <v>1</v>
      </c>
      <c r="G1895" s="2">
        <v>96.47</v>
      </c>
      <c r="H1895" s="2">
        <v>96.47</v>
      </c>
      <c r="I1895" t="s">
        <v>3640</v>
      </c>
      <c r="J1895" t="s">
        <v>3654</v>
      </c>
      <c r="K1895" t="s">
        <v>3634</v>
      </c>
      <c r="L1895">
        <v>0.52</v>
      </c>
      <c r="M1895" t="s">
        <v>3622</v>
      </c>
      <c r="N1895" t="s">
        <v>3623</v>
      </c>
      <c r="O1895" t="s">
        <v>3624</v>
      </c>
      <c r="P1895">
        <v>4</v>
      </c>
      <c r="Q1895">
        <v>4</v>
      </c>
      <c r="R1895" s="2">
        <v>0</v>
      </c>
    </row>
    <row r="1896" spans="1:18">
      <c r="A1896">
        <v>5916</v>
      </c>
      <c r="B1896" t="s">
        <v>3618</v>
      </c>
      <c r="C1896" s="1">
        <v>44429</v>
      </c>
      <c r="D1896">
        <v>25410845</v>
      </c>
      <c r="E1896">
        <v>87</v>
      </c>
      <c r="F1896">
        <v>1</v>
      </c>
      <c r="G1896" s="2">
        <v>50.56</v>
      </c>
      <c r="H1896" s="2">
        <v>50.56</v>
      </c>
      <c r="I1896" t="s">
        <v>3625</v>
      </c>
      <c r="J1896" t="s">
        <v>3628</v>
      </c>
      <c r="K1896" t="s">
        <v>3621</v>
      </c>
      <c r="L1896">
        <v>6.73</v>
      </c>
      <c r="M1896" t="s">
        <v>3622</v>
      </c>
      <c r="N1896" t="s">
        <v>3623</v>
      </c>
      <c r="O1896" t="s">
        <v>3642</v>
      </c>
      <c r="P1896">
        <v>4</v>
      </c>
      <c r="Q1896">
        <v>5</v>
      </c>
      <c r="R1896" s="2">
        <v>0</v>
      </c>
    </row>
    <row r="1897" spans="1:18">
      <c r="A1897">
        <v>8977</v>
      </c>
      <c r="B1897" t="s">
        <v>3627</v>
      </c>
      <c r="C1897" s="1">
        <v>44430</v>
      </c>
      <c r="D1897">
        <v>40438243</v>
      </c>
      <c r="E1897">
        <v>39</v>
      </c>
      <c r="F1897">
        <v>2</v>
      </c>
      <c r="G1897" s="2">
        <v>41.61</v>
      </c>
      <c r="H1897" s="2">
        <v>83.22</v>
      </c>
      <c r="I1897" t="s">
        <v>3625</v>
      </c>
      <c r="J1897" t="s">
        <v>3649</v>
      </c>
      <c r="K1897" t="s">
        <v>3621</v>
      </c>
      <c r="L1897">
        <v>8.4499999999999993</v>
      </c>
      <c r="M1897" t="s">
        <v>3622</v>
      </c>
      <c r="N1897" t="s">
        <v>3626</v>
      </c>
      <c r="O1897" t="s">
        <v>3624</v>
      </c>
      <c r="P1897">
        <v>1</v>
      </c>
      <c r="Q1897">
        <v>3</v>
      </c>
      <c r="R1897" s="2">
        <v>0</v>
      </c>
    </row>
    <row r="1898" spans="1:18">
      <c r="A1898">
        <v>1600</v>
      </c>
      <c r="B1898" t="s">
        <v>3627</v>
      </c>
      <c r="C1898" s="1">
        <v>44430</v>
      </c>
      <c r="D1898">
        <v>23063388</v>
      </c>
      <c r="E1898">
        <v>63</v>
      </c>
      <c r="F1898">
        <v>2</v>
      </c>
      <c r="G1898" s="2">
        <v>57.12</v>
      </c>
      <c r="H1898" s="2">
        <v>114.24</v>
      </c>
      <c r="I1898" t="s">
        <v>3640</v>
      </c>
      <c r="J1898" t="s">
        <v>3657</v>
      </c>
      <c r="K1898" t="s">
        <v>3634</v>
      </c>
      <c r="L1898">
        <v>0.4</v>
      </c>
      <c r="M1898" t="s">
        <v>3622</v>
      </c>
      <c r="N1898" t="s">
        <v>3626</v>
      </c>
      <c r="O1898" t="s">
        <v>3624</v>
      </c>
      <c r="P1898">
        <v>3</v>
      </c>
      <c r="Q1898">
        <v>5</v>
      </c>
      <c r="R1898" s="2">
        <v>0</v>
      </c>
    </row>
    <row r="1899" spans="1:18">
      <c r="A1899">
        <v>2872</v>
      </c>
      <c r="B1899" t="s">
        <v>3627</v>
      </c>
      <c r="C1899" s="1">
        <v>44431</v>
      </c>
      <c r="D1899">
        <v>59301677</v>
      </c>
      <c r="E1899">
        <v>96</v>
      </c>
      <c r="F1899">
        <v>3</v>
      </c>
      <c r="G1899" s="2">
        <v>36.96</v>
      </c>
      <c r="H1899" s="2">
        <v>110.88</v>
      </c>
      <c r="I1899" t="s">
        <v>3645</v>
      </c>
      <c r="J1899" t="s">
        <v>3637</v>
      </c>
      <c r="K1899" t="s">
        <v>3634</v>
      </c>
      <c r="L1899">
        <v>5.48</v>
      </c>
      <c r="M1899" t="s">
        <v>3622</v>
      </c>
      <c r="N1899" t="s">
        <v>3623</v>
      </c>
      <c r="O1899" t="s">
        <v>3624</v>
      </c>
      <c r="P1899">
        <v>4</v>
      </c>
      <c r="Q1899">
        <v>4</v>
      </c>
      <c r="R1899" s="2">
        <v>0</v>
      </c>
    </row>
    <row r="1900" spans="1:18">
      <c r="A1900">
        <v>4433</v>
      </c>
      <c r="B1900" t="s">
        <v>3627</v>
      </c>
      <c r="C1900" s="1">
        <v>44432</v>
      </c>
      <c r="D1900">
        <v>14052529</v>
      </c>
      <c r="E1900">
        <v>1</v>
      </c>
      <c r="F1900">
        <v>2</v>
      </c>
      <c r="G1900" s="2">
        <v>81.91</v>
      </c>
      <c r="H1900" s="2">
        <v>163.82</v>
      </c>
      <c r="I1900" t="s">
        <v>3619</v>
      </c>
      <c r="J1900" t="s">
        <v>3667</v>
      </c>
      <c r="K1900" t="s">
        <v>3629</v>
      </c>
      <c r="L1900">
        <v>3.04</v>
      </c>
      <c r="M1900" t="s">
        <v>3622</v>
      </c>
      <c r="N1900" t="s">
        <v>3623</v>
      </c>
      <c r="O1900" t="s">
        <v>3624</v>
      </c>
      <c r="P1900">
        <v>5</v>
      </c>
      <c r="Q1900">
        <v>3</v>
      </c>
      <c r="R1900" s="2">
        <v>163.82</v>
      </c>
    </row>
    <row r="1901" spans="1:18">
      <c r="A1901">
        <v>2284</v>
      </c>
      <c r="B1901" t="s">
        <v>3627</v>
      </c>
      <c r="C1901" s="1">
        <v>44432</v>
      </c>
      <c r="D1901">
        <v>54364769</v>
      </c>
      <c r="E1901">
        <v>93</v>
      </c>
      <c r="F1901">
        <v>2</v>
      </c>
      <c r="G1901" s="2">
        <v>67.459999999999994</v>
      </c>
      <c r="H1901" s="2">
        <v>134.91999999999999</v>
      </c>
      <c r="I1901" t="s">
        <v>3619</v>
      </c>
      <c r="J1901" t="s">
        <v>3667</v>
      </c>
      <c r="K1901" t="s">
        <v>3621</v>
      </c>
      <c r="L1901">
        <v>2.13</v>
      </c>
      <c r="M1901" t="s">
        <v>3622</v>
      </c>
      <c r="N1901" t="s">
        <v>3623</v>
      </c>
      <c r="O1901" t="s">
        <v>3624</v>
      </c>
      <c r="P1901">
        <v>3</v>
      </c>
      <c r="Q1901">
        <v>3</v>
      </c>
      <c r="R1901" s="2">
        <v>134.91999999999999</v>
      </c>
    </row>
    <row r="1902" spans="1:18">
      <c r="A1902">
        <v>5609</v>
      </c>
      <c r="B1902" t="s">
        <v>3627</v>
      </c>
      <c r="C1902" s="1">
        <v>44432</v>
      </c>
      <c r="D1902">
        <v>47348239</v>
      </c>
      <c r="E1902">
        <v>81</v>
      </c>
      <c r="F1902">
        <v>1</v>
      </c>
      <c r="G1902" s="2">
        <v>52.96</v>
      </c>
      <c r="H1902" s="2">
        <v>52.96</v>
      </c>
      <c r="I1902" t="s">
        <v>3619</v>
      </c>
      <c r="J1902" t="s">
        <v>3628</v>
      </c>
      <c r="K1902" t="s">
        <v>3621</v>
      </c>
      <c r="L1902">
        <v>9.49</v>
      </c>
      <c r="M1902" t="s">
        <v>3622</v>
      </c>
      <c r="N1902" t="s">
        <v>3623</v>
      </c>
      <c r="O1902" t="s">
        <v>3624</v>
      </c>
      <c r="P1902">
        <v>4</v>
      </c>
      <c r="Q1902">
        <v>5</v>
      </c>
      <c r="R1902" s="2">
        <v>52.96</v>
      </c>
    </row>
    <row r="1903" spans="1:18">
      <c r="A1903">
        <v>4172</v>
      </c>
      <c r="B1903" t="s">
        <v>3627</v>
      </c>
      <c r="C1903" s="1">
        <v>44432</v>
      </c>
      <c r="D1903">
        <v>15147706</v>
      </c>
      <c r="E1903">
        <v>29</v>
      </c>
      <c r="F1903">
        <v>3</v>
      </c>
      <c r="G1903" s="2">
        <v>1.91</v>
      </c>
      <c r="H1903" s="2">
        <v>5.73</v>
      </c>
      <c r="I1903" t="s">
        <v>3645</v>
      </c>
      <c r="J1903" t="s">
        <v>3648</v>
      </c>
      <c r="K1903" t="s">
        <v>3634</v>
      </c>
      <c r="L1903">
        <v>0.24</v>
      </c>
      <c r="M1903" t="s">
        <v>3622</v>
      </c>
      <c r="N1903" t="s">
        <v>3626</v>
      </c>
      <c r="O1903" t="s">
        <v>3624</v>
      </c>
      <c r="P1903">
        <v>5</v>
      </c>
      <c r="Q1903">
        <v>5</v>
      </c>
      <c r="R1903" s="2">
        <v>0</v>
      </c>
    </row>
    <row r="1904" spans="1:18">
      <c r="A1904">
        <v>4239</v>
      </c>
      <c r="B1904" t="s">
        <v>3627</v>
      </c>
      <c r="C1904" s="1">
        <v>44433</v>
      </c>
      <c r="D1904">
        <v>51641953</v>
      </c>
      <c r="E1904">
        <v>78</v>
      </c>
      <c r="F1904">
        <v>1</v>
      </c>
      <c r="G1904" s="2">
        <v>19.66</v>
      </c>
      <c r="H1904" s="2">
        <v>19.66</v>
      </c>
      <c r="I1904" t="s">
        <v>3619</v>
      </c>
      <c r="J1904" t="s">
        <v>3644</v>
      </c>
      <c r="K1904" t="s">
        <v>3634</v>
      </c>
      <c r="L1904">
        <v>7.73</v>
      </c>
      <c r="M1904" t="s">
        <v>3622</v>
      </c>
      <c r="N1904" t="s">
        <v>3623</v>
      </c>
      <c r="O1904" t="s">
        <v>3624</v>
      </c>
      <c r="P1904">
        <v>4</v>
      </c>
      <c r="Q1904">
        <v>4</v>
      </c>
      <c r="R1904" s="2">
        <v>19.66</v>
      </c>
    </row>
    <row r="1905" spans="1:18">
      <c r="A1905">
        <v>5496</v>
      </c>
      <c r="B1905" t="s">
        <v>3618</v>
      </c>
      <c r="C1905" s="1">
        <v>44434</v>
      </c>
      <c r="D1905">
        <v>43376798</v>
      </c>
      <c r="E1905">
        <v>71</v>
      </c>
      <c r="F1905">
        <v>1</v>
      </c>
      <c r="G1905" s="2">
        <v>57.53</v>
      </c>
      <c r="H1905" s="2">
        <v>57.53</v>
      </c>
      <c r="I1905" t="s">
        <v>3619</v>
      </c>
      <c r="J1905" t="s">
        <v>3628</v>
      </c>
      <c r="K1905" t="s">
        <v>3621</v>
      </c>
      <c r="L1905">
        <v>7.1</v>
      </c>
      <c r="M1905" t="s">
        <v>3631</v>
      </c>
      <c r="N1905" t="s">
        <v>3638</v>
      </c>
      <c r="O1905" t="s">
        <v>3647</v>
      </c>
      <c r="P1905">
        <v>4</v>
      </c>
      <c r="Q1905">
        <v>5</v>
      </c>
      <c r="R1905" s="2">
        <v>57.53</v>
      </c>
    </row>
    <row r="1906" spans="1:18">
      <c r="A1906">
        <v>5922</v>
      </c>
      <c r="B1906" t="s">
        <v>3627</v>
      </c>
      <c r="C1906" s="1">
        <v>44434</v>
      </c>
      <c r="D1906">
        <v>84922956</v>
      </c>
      <c r="E1906">
        <v>54</v>
      </c>
      <c r="F1906">
        <v>2</v>
      </c>
      <c r="G1906" s="2">
        <v>90.78</v>
      </c>
      <c r="H1906" s="2">
        <v>181.56</v>
      </c>
      <c r="I1906" t="s">
        <v>3619</v>
      </c>
      <c r="J1906" t="s">
        <v>3620</v>
      </c>
      <c r="K1906" t="s">
        <v>3621</v>
      </c>
      <c r="L1906">
        <v>0.51</v>
      </c>
      <c r="M1906" t="s">
        <v>3622</v>
      </c>
      <c r="N1906" t="s">
        <v>3623</v>
      </c>
      <c r="O1906" t="s">
        <v>3642</v>
      </c>
      <c r="P1906">
        <v>5</v>
      </c>
      <c r="Q1906">
        <v>5</v>
      </c>
      <c r="R1906" s="2">
        <v>181.56</v>
      </c>
    </row>
    <row r="1907" spans="1:18">
      <c r="A1907">
        <v>7844</v>
      </c>
      <c r="B1907" t="s">
        <v>3627</v>
      </c>
      <c r="C1907" s="1">
        <v>44435</v>
      </c>
      <c r="D1907">
        <v>80515783</v>
      </c>
      <c r="E1907">
        <v>53</v>
      </c>
      <c r="F1907">
        <v>1</v>
      </c>
      <c r="G1907" s="2">
        <v>7.51</v>
      </c>
      <c r="H1907" s="2">
        <v>7.51</v>
      </c>
      <c r="I1907" t="s">
        <v>3625</v>
      </c>
      <c r="J1907" t="s">
        <v>3658</v>
      </c>
      <c r="K1907" t="s">
        <v>3629</v>
      </c>
      <c r="L1907">
        <v>0.45</v>
      </c>
      <c r="M1907" t="s">
        <v>3631</v>
      </c>
      <c r="N1907" t="s">
        <v>3638</v>
      </c>
      <c r="O1907" t="s">
        <v>3624</v>
      </c>
      <c r="P1907">
        <v>3</v>
      </c>
      <c r="Q1907">
        <v>3</v>
      </c>
      <c r="R1907" s="2">
        <v>0</v>
      </c>
    </row>
    <row r="1908" spans="1:18">
      <c r="A1908">
        <v>1942</v>
      </c>
      <c r="B1908" t="s">
        <v>3618</v>
      </c>
      <c r="C1908" s="1">
        <v>44435</v>
      </c>
      <c r="D1908">
        <v>16836099</v>
      </c>
      <c r="E1908">
        <v>82</v>
      </c>
      <c r="F1908">
        <v>3</v>
      </c>
      <c r="G1908" s="2">
        <v>5.82</v>
      </c>
      <c r="H1908" s="2">
        <v>17.46</v>
      </c>
      <c r="I1908" t="s">
        <v>3619</v>
      </c>
      <c r="J1908" t="s">
        <v>3620</v>
      </c>
      <c r="K1908" t="s">
        <v>3634</v>
      </c>
      <c r="L1908">
        <v>1.01</v>
      </c>
      <c r="M1908" t="s">
        <v>3622</v>
      </c>
      <c r="N1908" t="s">
        <v>3623</v>
      </c>
      <c r="O1908" t="s">
        <v>3624</v>
      </c>
      <c r="P1908">
        <v>5</v>
      </c>
      <c r="Q1908">
        <v>4</v>
      </c>
      <c r="R1908" s="2">
        <v>17.46</v>
      </c>
    </row>
    <row r="1909" spans="1:18">
      <c r="A1909">
        <v>6311</v>
      </c>
      <c r="B1909" t="s">
        <v>3627</v>
      </c>
      <c r="C1909" s="1">
        <v>44436</v>
      </c>
      <c r="D1909">
        <v>19347294</v>
      </c>
      <c r="E1909">
        <v>69</v>
      </c>
      <c r="F1909">
        <v>2</v>
      </c>
      <c r="G1909" s="2">
        <v>96.47</v>
      </c>
      <c r="H1909" s="2">
        <v>192.94</v>
      </c>
      <c r="I1909" t="s">
        <v>3625</v>
      </c>
      <c r="J1909" t="s">
        <v>3663</v>
      </c>
      <c r="K1909" t="s">
        <v>3634</v>
      </c>
      <c r="L1909">
        <v>5.99</v>
      </c>
      <c r="M1909" t="s">
        <v>3622</v>
      </c>
      <c r="N1909" t="s">
        <v>3623</v>
      </c>
      <c r="O1909" t="s">
        <v>3624</v>
      </c>
      <c r="P1909">
        <v>4</v>
      </c>
      <c r="Q1909">
        <v>5</v>
      </c>
      <c r="R1909" s="2">
        <v>0</v>
      </c>
    </row>
    <row r="1910" spans="1:18">
      <c r="A1910">
        <v>7940</v>
      </c>
      <c r="B1910" t="s">
        <v>3627</v>
      </c>
      <c r="C1910" s="1">
        <v>44437</v>
      </c>
      <c r="D1910">
        <v>16914218</v>
      </c>
      <c r="E1910">
        <v>65</v>
      </c>
      <c r="F1910">
        <v>1</v>
      </c>
      <c r="G1910" s="2">
        <v>38.950000000000003</v>
      </c>
      <c r="H1910" s="2">
        <v>38.950000000000003</v>
      </c>
      <c r="I1910" t="s">
        <v>3619</v>
      </c>
      <c r="J1910" t="s">
        <v>3636</v>
      </c>
      <c r="K1910" t="s">
        <v>3634</v>
      </c>
      <c r="L1910">
        <v>8.77</v>
      </c>
      <c r="M1910" t="s">
        <v>3622</v>
      </c>
      <c r="N1910" t="s">
        <v>3623</v>
      </c>
      <c r="O1910" t="s">
        <v>3624</v>
      </c>
      <c r="P1910">
        <v>5</v>
      </c>
      <c r="Q1910">
        <v>5</v>
      </c>
      <c r="R1910" s="2">
        <v>38.950000000000003</v>
      </c>
    </row>
    <row r="1911" spans="1:18">
      <c r="A1911">
        <v>6087</v>
      </c>
      <c r="B1911" t="s">
        <v>3627</v>
      </c>
      <c r="C1911" s="1">
        <v>44438</v>
      </c>
      <c r="D1911">
        <v>35818807</v>
      </c>
      <c r="E1911">
        <v>48</v>
      </c>
      <c r="F1911">
        <v>1</v>
      </c>
      <c r="G1911" s="2">
        <v>31.26</v>
      </c>
      <c r="H1911" s="2">
        <v>31.26</v>
      </c>
      <c r="I1911" t="s">
        <v>3619</v>
      </c>
      <c r="J1911" t="s">
        <v>3650</v>
      </c>
      <c r="K1911" t="s">
        <v>3629</v>
      </c>
      <c r="L1911">
        <v>6.77</v>
      </c>
      <c r="M1911" t="s">
        <v>3622</v>
      </c>
      <c r="N1911" t="s">
        <v>3626</v>
      </c>
      <c r="O1911" t="s">
        <v>3624</v>
      </c>
      <c r="P1911">
        <v>1</v>
      </c>
      <c r="Q1911">
        <v>4</v>
      </c>
      <c r="R1911" s="2">
        <v>31.26</v>
      </c>
    </row>
    <row r="1912" spans="1:18">
      <c r="A1912">
        <v>5092</v>
      </c>
      <c r="B1912" t="s">
        <v>3627</v>
      </c>
      <c r="C1912" s="1">
        <v>44438</v>
      </c>
      <c r="D1912">
        <v>51843781</v>
      </c>
      <c r="E1912">
        <v>38</v>
      </c>
      <c r="F1912">
        <v>3</v>
      </c>
      <c r="G1912" s="2">
        <v>26.03</v>
      </c>
      <c r="H1912" s="2">
        <v>78.09</v>
      </c>
      <c r="I1912" t="s">
        <v>3619</v>
      </c>
      <c r="J1912" t="s">
        <v>3637</v>
      </c>
      <c r="K1912" t="s">
        <v>3621</v>
      </c>
      <c r="L1912">
        <v>6.71</v>
      </c>
      <c r="M1912" t="s">
        <v>3622</v>
      </c>
      <c r="N1912" t="s">
        <v>3626</v>
      </c>
      <c r="O1912" t="s">
        <v>3624</v>
      </c>
      <c r="P1912">
        <v>3</v>
      </c>
      <c r="Q1912">
        <v>4</v>
      </c>
      <c r="R1912" s="2">
        <v>78.09</v>
      </c>
    </row>
    <row r="1913" spans="1:18">
      <c r="A1913">
        <v>2649</v>
      </c>
      <c r="B1913" t="s">
        <v>3627</v>
      </c>
      <c r="C1913" s="1">
        <v>44439</v>
      </c>
      <c r="D1913">
        <v>83008307</v>
      </c>
      <c r="E1913">
        <v>60</v>
      </c>
      <c r="F1913">
        <v>1</v>
      </c>
      <c r="G1913" s="2">
        <v>91.28</v>
      </c>
      <c r="H1913" s="2">
        <v>91.28</v>
      </c>
      <c r="I1913" t="s">
        <v>3619</v>
      </c>
      <c r="J1913" t="s">
        <v>3658</v>
      </c>
      <c r="K1913" t="s">
        <v>3621</v>
      </c>
      <c r="L1913">
        <v>9.66</v>
      </c>
      <c r="M1913" t="s">
        <v>3622</v>
      </c>
      <c r="N1913" t="s">
        <v>3626</v>
      </c>
      <c r="O1913" t="s">
        <v>3624</v>
      </c>
      <c r="P1913">
        <v>4</v>
      </c>
      <c r="Q1913">
        <v>4</v>
      </c>
      <c r="R1913" s="2">
        <v>91.28</v>
      </c>
    </row>
    <row r="1914" spans="1:18">
      <c r="A1914">
        <v>3701</v>
      </c>
      <c r="B1914" t="s">
        <v>3627</v>
      </c>
      <c r="C1914" s="1">
        <v>44439</v>
      </c>
      <c r="D1914">
        <v>82058599</v>
      </c>
      <c r="E1914">
        <v>40</v>
      </c>
      <c r="F1914">
        <v>3</v>
      </c>
      <c r="G1914" s="2">
        <v>89.85</v>
      </c>
      <c r="H1914" s="2">
        <v>269.55</v>
      </c>
      <c r="I1914" t="s">
        <v>3619</v>
      </c>
      <c r="J1914" t="s">
        <v>3652</v>
      </c>
      <c r="K1914" t="s">
        <v>3621</v>
      </c>
      <c r="L1914">
        <v>5.03</v>
      </c>
      <c r="M1914" t="s">
        <v>3622</v>
      </c>
      <c r="N1914" t="s">
        <v>3626</v>
      </c>
      <c r="O1914" t="s">
        <v>3624</v>
      </c>
      <c r="P1914">
        <v>3</v>
      </c>
      <c r="Q1914">
        <v>5</v>
      </c>
      <c r="R1914" s="2">
        <v>269.55</v>
      </c>
    </row>
    <row r="1915" spans="1:18">
      <c r="A1915">
        <v>8234</v>
      </c>
      <c r="B1915" t="s">
        <v>3627</v>
      </c>
      <c r="C1915" s="1">
        <v>44439</v>
      </c>
      <c r="D1915">
        <v>91176016</v>
      </c>
      <c r="E1915">
        <v>58</v>
      </c>
      <c r="F1915">
        <v>2</v>
      </c>
      <c r="G1915" s="2">
        <v>74.55</v>
      </c>
      <c r="H1915" s="2">
        <v>149.1</v>
      </c>
      <c r="I1915" t="s">
        <v>3619</v>
      </c>
      <c r="J1915" t="s">
        <v>3620</v>
      </c>
      <c r="K1915" t="s">
        <v>3629</v>
      </c>
      <c r="L1915">
        <v>4.99</v>
      </c>
      <c r="M1915" t="s">
        <v>3622</v>
      </c>
      <c r="N1915" t="s">
        <v>3626</v>
      </c>
      <c r="O1915" t="s">
        <v>3624</v>
      </c>
      <c r="P1915">
        <v>5</v>
      </c>
      <c r="Q1915">
        <v>4</v>
      </c>
      <c r="R1915" s="2">
        <v>149.1</v>
      </c>
    </row>
    <row r="1916" spans="1:18">
      <c r="A1916">
        <v>4399</v>
      </c>
      <c r="B1916" t="s">
        <v>3627</v>
      </c>
      <c r="C1916" s="1">
        <v>44440</v>
      </c>
      <c r="D1916">
        <v>32223646</v>
      </c>
      <c r="E1916">
        <v>33</v>
      </c>
      <c r="F1916">
        <v>1</v>
      </c>
      <c r="G1916" s="2">
        <v>28.56</v>
      </c>
      <c r="H1916" s="2">
        <v>28.56</v>
      </c>
      <c r="I1916" t="s">
        <v>3619</v>
      </c>
      <c r="J1916" t="s">
        <v>3654</v>
      </c>
      <c r="K1916" t="s">
        <v>3634</v>
      </c>
      <c r="L1916">
        <v>9.76</v>
      </c>
      <c r="M1916" t="s">
        <v>3622</v>
      </c>
      <c r="N1916" t="s">
        <v>3626</v>
      </c>
      <c r="O1916" t="s">
        <v>3624</v>
      </c>
      <c r="P1916">
        <v>4</v>
      </c>
      <c r="Q1916">
        <v>5</v>
      </c>
      <c r="R1916" s="2">
        <v>28.56</v>
      </c>
    </row>
    <row r="1917" spans="1:18">
      <c r="A1917">
        <v>6467</v>
      </c>
      <c r="B1917" t="s">
        <v>3618</v>
      </c>
      <c r="C1917" s="1">
        <v>44441</v>
      </c>
      <c r="D1917">
        <v>89389393</v>
      </c>
      <c r="E1917">
        <v>48</v>
      </c>
      <c r="F1917">
        <v>1</v>
      </c>
      <c r="G1917" s="2">
        <v>31.26</v>
      </c>
      <c r="H1917" s="2">
        <v>31.26</v>
      </c>
      <c r="I1917" t="s">
        <v>3625</v>
      </c>
      <c r="J1917" t="s">
        <v>3639</v>
      </c>
      <c r="K1917" t="s">
        <v>3621</v>
      </c>
      <c r="L1917">
        <v>4.8899999999999997</v>
      </c>
      <c r="M1917" t="s">
        <v>3622</v>
      </c>
      <c r="N1917" t="s">
        <v>3626</v>
      </c>
      <c r="O1917" t="s">
        <v>3624</v>
      </c>
      <c r="P1917">
        <v>5</v>
      </c>
      <c r="Q1917">
        <v>5</v>
      </c>
      <c r="R1917" s="2">
        <v>0</v>
      </c>
    </row>
    <row r="1918" spans="1:18">
      <c r="A1918">
        <v>6679</v>
      </c>
      <c r="B1918" t="s">
        <v>3627</v>
      </c>
      <c r="C1918" s="1">
        <v>44441</v>
      </c>
      <c r="D1918">
        <v>89809652</v>
      </c>
      <c r="E1918">
        <v>97</v>
      </c>
      <c r="F1918">
        <v>2</v>
      </c>
      <c r="G1918" s="2">
        <v>56.74</v>
      </c>
      <c r="H1918" s="2">
        <v>113.48</v>
      </c>
      <c r="I1918" t="s">
        <v>3619</v>
      </c>
      <c r="J1918" t="s">
        <v>3643</v>
      </c>
      <c r="K1918" t="s">
        <v>3634</v>
      </c>
      <c r="L1918">
        <v>2.23</v>
      </c>
      <c r="M1918" t="s">
        <v>3622</v>
      </c>
      <c r="N1918" t="s">
        <v>3626</v>
      </c>
      <c r="O1918" t="s">
        <v>3624</v>
      </c>
      <c r="P1918">
        <v>5</v>
      </c>
      <c r="Q1918">
        <v>4</v>
      </c>
      <c r="R1918" s="2">
        <v>113.48</v>
      </c>
    </row>
    <row r="1919" spans="1:18">
      <c r="A1919">
        <v>1527</v>
      </c>
      <c r="B1919" t="s">
        <v>3627</v>
      </c>
      <c r="C1919" s="1">
        <v>44441</v>
      </c>
      <c r="D1919">
        <v>33285133</v>
      </c>
      <c r="E1919">
        <v>49</v>
      </c>
      <c r="F1919">
        <v>2</v>
      </c>
      <c r="G1919" s="2">
        <v>99.72</v>
      </c>
      <c r="H1919" s="2">
        <v>199.44</v>
      </c>
      <c r="I1919" t="s">
        <v>3619</v>
      </c>
      <c r="J1919" t="s">
        <v>3637</v>
      </c>
      <c r="K1919" t="s">
        <v>3621</v>
      </c>
      <c r="L1919">
        <v>8.9499999999999993</v>
      </c>
      <c r="M1919" t="s">
        <v>3622</v>
      </c>
      <c r="N1919" t="s">
        <v>3623</v>
      </c>
      <c r="O1919" t="s">
        <v>3642</v>
      </c>
      <c r="P1919">
        <v>4</v>
      </c>
      <c r="Q1919">
        <v>5</v>
      </c>
      <c r="R1919" s="2">
        <v>199.44</v>
      </c>
    </row>
    <row r="1920" spans="1:18">
      <c r="A1920">
        <v>2192</v>
      </c>
      <c r="B1920" t="s">
        <v>3627</v>
      </c>
      <c r="C1920" s="1">
        <v>44442</v>
      </c>
      <c r="D1920">
        <v>57434388</v>
      </c>
      <c r="E1920">
        <v>82</v>
      </c>
      <c r="F1920">
        <v>2</v>
      </c>
      <c r="G1920" s="2">
        <v>5.82</v>
      </c>
      <c r="H1920" s="2">
        <v>11.64</v>
      </c>
      <c r="I1920" t="s">
        <v>3645</v>
      </c>
      <c r="J1920" t="s">
        <v>3620</v>
      </c>
      <c r="K1920" t="s">
        <v>3634</v>
      </c>
      <c r="L1920">
        <v>8.67</v>
      </c>
      <c r="M1920" t="s">
        <v>3631</v>
      </c>
      <c r="N1920" t="s">
        <v>3632</v>
      </c>
      <c r="O1920" t="s">
        <v>3647</v>
      </c>
      <c r="P1920">
        <v>4</v>
      </c>
      <c r="Q1920">
        <v>3</v>
      </c>
      <c r="R1920" s="2">
        <v>0</v>
      </c>
    </row>
    <row r="1921" spans="1:18">
      <c r="A1921">
        <v>3656</v>
      </c>
      <c r="B1921" t="s">
        <v>3618</v>
      </c>
      <c r="C1921" s="1">
        <v>44443</v>
      </c>
      <c r="D1921">
        <v>46960581</v>
      </c>
      <c r="E1921">
        <v>67</v>
      </c>
      <c r="F1921">
        <v>2</v>
      </c>
      <c r="G1921" s="2">
        <v>17.22</v>
      </c>
      <c r="H1921" s="2">
        <v>34.44</v>
      </c>
      <c r="I1921" t="s">
        <v>3640</v>
      </c>
      <c r="J1921" t="s">
        <v>3641</v>
      </c>
      <c r="K1921" t="s">
        <v>3621</v>
      </c>
      <c r="L1921">
        <v>2.79</v>
      </c>
      <c r="M1921" t="s">
        <v>3622</v>
      </c>
      <c r="N1921" t="s">
        <v>3626</v>
      </c>
      <c r="O1921" t="s">
        <v>3624</v>
      </c>
      <c r="P1921">
        <v>5</v>
      </c>
      <c r="Q1921">
        <v>4</v>
      </c>
      <c r="R1921" s="2">
        <v>0</v>
      </c>
    </row>
    <row r="1922" spans="1:18">
      <c r="A1922">
        <v>2138</v>
      </c>
      <c r="B1922" t="s">
        <v>3627</v>
      </c>
      <c r="C1922" s="1">
        <v>44444</v>
      </c>
      <c r="D1922">
        <v>19240027</v>
      </c>
      <c r="E1922">
        <v>16</v>
      </c>
      <c r="F1922">
        <v>2</v>
      </c>
      <c r="G1922" s="2">
        <v>39.33</v>
      </c>
      <c r="H1922" s="2">
        <v>78.66</v>
      </c>
      <c r="I1922" t="s">
        <v>3645</v>
      </c>
      <c r="J1922" t="s">
        <v>3665</v>
      </c>
      <c r="K1922" t="s">
        <v>3629</v>
      </c>
      <c r="L1922">
        <v>2.4700000000000002</v>
      </c>
      <c r="M1922" t="s">
        <v>3622</v>
      </c>
      <c r="N1922" t="s">
        <v>3623</v>
      </c>
      <c r="O1922" t="s">
        <v>3624</v>
      </c>
      <c r="P1922">
        <v>5</v>
      </c>
      <c r="Q1922">
        <v>4</v>
      </c>
      <c r="R1922" s="2">
        <v>0</v>
      </c>
    </row>
    <row r="1923" spans="1:18">
      <c r="A1923">
        <v>5219</v>
      </c>
      <c r="B1923" t="s">
        <v>3618</v>
      </c>
      <c r="C1923" s="1">
        <v>44444</v>
      </c>
      <c r="D1923">
        <v>21738913</v>
      </c>
      <c r="E1923">
        <v>27</v>
      </c>
      <c r="F1923">
        <v>1</v>
      </c>
      <c r="G1923" s="2">
        <v>72.930000000000007</v>
      </c>
      <c r="H1923" s="2">
        <v>72.930000000000007</v>
      </c>
      <c r="I1923" t="s">
        <v>3619</v>
      </c>
      <c r="J1923" t="s">
        <v>3655</v>
      </c>
      <c r="K1923" t="s">
        <v>3634</v>
      </c>
      <c r="L1923">
        <v>4.29</v>
      </c>
      <c r="M1923" t="s">
        <v>3622</v>
      </c>
      <c r="N1923" t="s">
        <v>3623</v>
      </c>
      <c r="O1923" t="s">
        <v>3624</v>
      </c>
      <c r="P1923">
        <v>4</v>
      </c>
      <c r="Q1923">
        <v>4</v>
      </c>
      <c r="R1923" s="2">
        <v>72.930000000000007</v>
      </c>
    </row>
    <row r="1924" spans="1:18">
      <c r="A1924">
        <v>2135</v>
      </c>
      <c r="B1924" t="s">
        <v>3618</v>
      </c>
      <c r="C1924" s="1">
        <v>44445</v>
      </c>
      <c r="D1924">
        <v>58492923</v>
      </c>
      <c r="E1924">
        <v>4</v>
      </c>
      <c r="F1924">
        <v>3</v>
      </c>
      <c r="G1924" s="2">
        <v>32.43</v>
      </c>
      <c r="H1924" s="2">
        <v>97.29</v>
      </c>
      <c r="I1924" t="s">
        <v>3619</v>
      </c>
      <c r="J1924" t="s">
        <v>3641</v>
      </c>
      <c r="K1924" t="s">
        <v>3629</v>
      </c>
      <c r="L1924">
        <v>2.86</v>
      </c>
      <c r="M1924" t="s">
        <v>3622</v>
      </c>
      <c r="N1924" t="s">
        <v>3626</v>
      </c>
      <c r="O1924" t="s">
        <v>3624</v>
      </c>
      <c r="P1924">
        <v>5</v>
      </c>
      <c r="Q1924">
        <v>5</v>
      </c>
      <c r="R1924" s="2">
        <v>97.29</v>
      </c>
    </row>
    <row r="1925" spans="1:18">
      <c r="A1925">
        <v>1133</v>
      </c>
      <c r="B1925" t="s">
        <v>3618</v>
      </c>
      <c r="C1925" s="1">
        <v>44445</v>
      </c>
      <c r="D1925">
        <v>57747156</v>
      </c>
      <c r="E1925">
        <v>48</v>
      </c>
      <c r="F1925">
        <v>3</v>
      </c>
      <c r="G1925" s="2">
        <v>31.26</v>
      </c>
      <c r="H1925" s="2">
        <v>93.78</v>
      </c>
      <c r="I1925" t="s">
        <v>3625</v>
      </c>
      <c r="J1925" t="s">
        <v>3655</v>
      </c>
      <c r="K1925" t="s">
        <v>3621</v>
      </c>
      <c r="L1925">
        <v>8.36</v>
      </c>
      <c r="M1925" t="s">
        <v>3631</v>
      </c>
      <c r="N1925" t="s">
        <v>3638</v>
      </c>
      <c r="O1925" t="s">
        <v>3664</v>
      </c>
      <c r="P1925">
        <v>3</v>
      </c>
      <c r="Q1925">
        <v>3</v>
      </c>
      <c r="R1925" s="2">
        <v>0</v>
      </c>
    </row>
    <row r="1926" spans="1:18">
      <c r="A1926">
        <v>9947</v>
      </c>
      <c r="B1926" t="s">
        <v>3627</v>
      </c>
      <c r="C1926" s="1">
        <v>44445</v>
      </c>
      <c r="D1926">
        <v>85643211</v>
      </c>
      <c r="E1926">
        <v>4</v>
      </c>
      <c r="F1926">
        <v>1</v>
      </c>
      <c r="G1926" s="2">
        <v>32.43</v>
      </c>
      <c r="H1926" s="2">
        <v>32.43</v>
      </c>
      <c r="I1926" t="s">
        <v>3619</v>
      </c>
      <c r="J1926" t="s">
        <v>3658</v>
      </c>
      <c r="K1926" t="s">
        <v>3629</v>
      </c>
      <c r="L1926">
        <v>0.64</v>
      </c>
      <c r="M1926" t="s">
        <v>3622</v>
      </c>
      <c r="N1926" t="s">
        <v>3626</v>
      </c>
      <c r="O1926" t="s">
        <v>3624</v>
      </c>
      <c r="P1926">
        <v>4</v>
      </c>
      <c r="Q1926">
        <v>4</v>
      </c>
      <c r="R1926" s="2">
        <v>32.43</v>
      </c>
    </row>
    <row r="1927" spans="1:18">
      <c r="A1927">
        <v>5734</v>
      </c>
      <c r="B1927" t="s">
        <v>3618</v>
      </c>
      <c r="C1927" s="1">
        <v>44445</v>
      </c>
      <c r="D1927">
        <v>17141101</v>
      </c>
      <c r="E1927">
        <v>6</v>
      </c>
      <c r="F1927">
        <v>2</v>
      </c>
      <c r="G1927" s="2">
        <v>8.07</v>
      </c>
      <c r="H1927" s="2">
        <v>16.14</v>
      </c>
      <c r="I1927" t="s">
        <v>3619</v>
      </c>
      <c r="J1927" t="s">
        <v>3637</v>
      </c>
      <c r="K1927" t="s">
        <v>3621</v>
      </c>
      <c r="L1927">
        <v>8.26</v>
      </c>
      <c r="M1927" t="s">
        <v>3631</v>
      </c>
      <c r="N1927" t="s">
        <v>3632</v>
      </c>
      <c r="O1927" t="s">
        <v>3647</v>
      </c>
      <c r="P1927">
        <v>5</v>
      </c>
      <c r="Q1927">
        <v>5</v>
      </c>
      <c r="R1927" s="2">
        <v>16.14</v>
      </c>
    </row>
    <row r="1928" spans="1:18">
      <c r="A1928">
        <v>3008</v>
      </c>
      <c r="B1928" t="s">
        <v>3627</v>
      </c>
      <c r="C1928" s="1">
        <v>44445</v>
      </c>
      <c r="D1928">
        <v>29802774</v>
      </c>
      <c r="E1928">
        <v>20</v>
      </c>
      <c r="F1928">
        <v>3</v>
      </c>
      <c r="G1928" s="2">
        <v>81.89</v>
      </c>
      <c r="H1928" s="2">
        <v>245.67</v>
      </c>
      <c r="I1928" t="s">
        <v>3645</v>
      </c>
      <c r="J1928" t="s">
        <v>3620</v>
      </c>
      <c r="K1928" t="s">
        <v>3634</v>
      </c>
      <c r="L1928">
        <v>0.44</v>
      </c>
      <c r="M1928" t="s">
        <v>3622</v>
      </c>
      <c r="N1928" t="s">
        <v>3623</v>
      </c>
      <c r="O1928" t="s">
        <v>3642</v>
      </c>
      <c r="P1928">
        <v>5</v>
      </c>
      <c r="Q1928">
        <v>4</v>
      </c>
      <c r="R1928" s="2">
        <v>0</v>
      </c>
    </row>
    <row r="1929" spans="1:18">
      <c r="A1929">
        <v>1620</v>
      </c>
      <c r="B1929" t="s">
        <v>3618</v>
      </c>
      <c r="C1929" s="1">
        <v>44446</v>
      </c>
      <c r="D1929">
        <v>53091392</v>
      </c>
      <c r="E1929">
        <v>49</v>
      </c>
      <c r="F1929">
        <v>2</v>
      </c>
      <c r="G1929" s="2">
        <v>99.72</v>
      </c>
      <c r="H1929" s="2">
        <v>199.44</v>
      </c>
      <c r="I1929" t="s">
        <v>3619</v>
      </c>
      <c r="J1929" t="s">
        <v>3652</v>
      </c>
      <c r="K1929" t="s">
        <v>3634</v>
      </c>
      <c r="L1929">
        <v>4.07</v>
      </c>
      <c r="M1929" t="s">
        <v>3622</v>
      </c>
      <c r="N1929" t="s">
        <v>3626</v>
      </c>
      <c r="O1929" t="s">
        <v>3624</v>
      </c>
      <c r="P1929">
        <v>4</v>
      </c>
      <c r="Q1929">
        <v>3</v>
      </c>
      <c r="R1929" s="2">
        <v>199.44</v>
      </c>
    </row>
    <row r="1930" spans="1:18">
      <c r="A1930">
        <v>2554</v>
      </c>
      <c r="B1930" t="s">
        <v>3618</v>
      </c>
      <c r="C1930" s="1">
        <v>44446</v>
      </c>
      <c r="D1930">
        <v>49194079</v>
      </c>
      <c r="E1930">
        <v>7</v>
      </c>
      <c r="F1930">
        <v>2</v>
      </c>
      <c r="G1930" s="2">
        <v>59.68</v>
      </c>
      <c r="H1930" s="2">
        <v>119.36</v>
      </c>
      <c r="I1930" t="s">
        <v>3645</v>
      </c>
      <c r="J1930" t="s">
        <v>3644</v>
      </c>
      <c r="K1930" t="s">
        <v>3634</v>
      </c>
      <c r="L1930">
        <v>1.37</v>
      </c>
      <c r="M1930" t="s">
        <v>3622</v>
      </c>
      <c r="N1930" t="s">
        <v>3626</v>
      </c>
      <c r="O1930" t="s">
        <v>3646</v>
      </c>
      <c r="P1930">
        <v>3</v>
      </c>
      <c r="Q1930">
        <v>5</v>
      </c>
      <c r="R1930" s="2">
        <v>0</v>
      </c>
    </row>
    <row r="1931" spans="1:18">
      <c r="A1931">
        <v>5742</v>
      </c>
      <c r="B1931" t="s">
        <v>3627</v>
      </c>
      <c r="C1931" s="1">
        <v>44447</v>
      </c>
      <c r="D1931">
        <v>51259624</v>
      </c>
      <c r="E1931">
        <v>23</v>
      </c>
      <c r="F1931">
        <v>1</v>
      </c>
      <c r="G1931" s="2">
        <v>95.72</v>
      </c>
      <c r="H1931" s="2">
        <v>95.72</v>
      </c>
      <c r="I1931" t="s">
        <v>3645</v>
      </c>
      <c r="J1931" t="s">
        <v>3641</v>
      </c>
      <c r="K1931" t="s">
        <v>3621</v>
      </c>
      <c r="L1931">
        <v>0.7</v>
      </c>
      <c r="M1931" t="s">
        <v>3622</v>
      </c>
      <c r="N1931" t="s">
        <v>3623</v>
      </c>
      <c r="O1931" t="s">
        <v>3624</v>
      </c>
      <c r="P1931">
        <v>4</v>
      </c>
      <c r="Q1931">
        <v>4</v>
      </c>
      <c r="R1931" s="2">
        <v>0</v>
      </c>
    </row>
    <row r="1932" spans="1:18">
      <c r="A1932">
        <v>2019</v>
      </c>
      <c r="B1932" t="s">
        <v>3627</v>
      </c>
      <c r="C1932" s="1">
        <v>44448</v>
      </c>
      <c r="D1932">
        <v>64393909</v>
      </c>
      <c r="E1932">
        <v>10</v>
      </c>
      <c r="F1932">
        <v>1</v>
      </c>
      <c r="G1932" s="2">
        <v>19.34</v>
      </c>
      <c r="H1932" s="2">
        <v>19.34</v>
      </c>
      <c r="I1932" t="s">
        <v>3640</v>
      </c>
      <c r="J1932" t="s">
        <v>3650</v>
      </c>
      <c r="K1932" t="s">
        <v>3634</v>
      </c>
      <c r="L1932">
        <v>1.04</v>
      </c>
      <c r="M1932" t="s">
        <v>3631</v>
      </c>
      <c r="N1932" t="s">
        <v>3638</v>
      </c>
      <c r="O1932" t="s">
        <v>3624</v>
      </c>
      <c r="P1932">
        <v>4</v>
      </c>
      <c r="Q1932">
        <v>5</v>
      </c>
      <c r="R1932" s="2">
        <v>0</v>
      </c>
    </row>
    <row r="1933" spans="1:18">
      <c r="A1933">
        <v>1152</v>
      </c>
      <c r="B1933" t="s">
        <v>3618</v>
      </c>
      <c r="C1933" s="1">
        <v>44448</v>
      </c>
      <c r="D1933">
        <v>88648890</v>
      </c>
      <c r="E1933">
        <v>1</v>
      </c>
      <c r="F1933">
        <v>3</v>
      </c>
      <c r="G1933" s="2">
        <v>81.91</v>
      </c>
      <c r="H1933" s="2">
        <v>245.73</v>
      </c>
      <c r="I1933" t="s">
        <v>3625</v>
      </c>
      <c r="J1933" t="s">
        <v>3656</v>
      </c>
      <c r="K1933" t="s">
        <v>3634</v>
      </c>
      <c r="L1933">
        <v>1.65</v>
      </c>
      <c r="M1933" t="s">
        <v>3631</v>
      </c>
      <c r="N1933" t="s">
        <v>3638</v>
      </c>
      <c r="O1933" t="s">
        <v>3624</v>
      </c>
      <c r="P1933">
        <v>4</v>
      </c>
      <c r="Q1933">
        <v>5</v>
      </c>
      <c r="R1933" s="2">
        <v>0</v>
      </c>
    </row>
    <row r="1934" spans="1:18">
      <c r="A1934">
        <v>7453</v>
      </c>
      <c r="B1934" t="s">
        <v>3627</v>
      </c>
      <c r="C1934" s="1">
        <v>44448</v>
      </c>
      <c r="D1934">
        <v>54286611</v>
      </c>
      <c r="E1934">
        <v>16</v>
      </c>
      <c r="F1934">
        <v>3</v>
      </c>
      <c r="G1934" s="2">
        <v>39.33</v>
      </c>
      <c r="H1934" s="2">
        <v>117.99</v>
      </c>
      <c r="I1934" t="s">
        <v>3625</v>
      </c>
      <c r="J1934" t="s">
        <v>3656</v>
      </c>
      <c r="K1934" t="s">
        <v>3621</v>
      </c>
      <c r="L1934">
        <v>0.79</v>
      </c>
      <c r="M1934" t="s">
        <v>3631</v>
      </c>
      <c r="N1934" t="s">
        <v>3638</v>
      </c>
      <c r="O1934" t="s">
        <v>3647</v>
      </c>
      <c r="P1934">
        <v>5</v>
      </c>
      <c r="Q1934">
        <v>4</v>
      </c>
      <c r="R1934" s="2">
        <v>0</v>
      </c>
    </row>
    <row r="1935" spans="1:18">
      <c r="A1935">
        <v>7324</v>
      </c>
      <c r="B1935" t="s">
        <v>3618</v>
      </c>
      <c r="C1935" s="1">
        <v>44448</v>
      </c>
      <c r="D1935">
        <v>18553899</v>
      </c>
      <c r="E1935">
        <v>86</v>
      </c>
      <c r="F1935">
        <v>1</v>
      </c>
      <c r="G1935" s="2">
        <v>93.47</v>
      </c>
      <c r="H1935" s="2">
        <v>93.47</v>
      </c>
      <c r="I1935" t="s">
        <v>3619</v>
      </c>
      <c r="J1935" t="s">
        <v>3657</v>
      </c>
      <c r="K1935" t="s">
        <v>3634</v>
      </c>
      <c r="L1935">
        <v>3.74</v>
      </c>
      <c r="M1935" t="s">
        <v>3622</v>
      </c>
      <c r="N1935" t="s">
        <v>3623</v>
      </c>
      <c r="O1935" t="s">
        <v>3624</v>
      </c>
      <c r="P1935">
        <v>5</v>
      </c>
      <c r="Q1935">
        <v>5</v>
      </c>
      <c r="R1935" s="2">
        <v>93.47</v>
      </c>
    </row>
    <row r="1936" spans="1:18">
      <c r="A1936">
        <v>9716</v>
      </c>
      <c r="B1936" t="s">
        <v>3627</v>
      </c>
      <c r="C1936" s="1">
        <v>44449</v>
      </c>
      <c r="D1936">
        <v>83722626</v>
      </c>
      <c r="E1936">
        <v>4</v>
      </c>
      <c r="F1936">
        <v>3</v>
      </c>
      <c r="G1936" s="2">
        <v>32.43</v>
      </c>
      <c r="H1936" s="2">
        <v>97.29</v>
      </c>
      <c r="I1936" t="s">
        <v>3625</v>
      </c>
      <c r="J1936" t="s">
        <v>3636</v>
      </c>
      <c r="K1936" t="s">
        <v>3634</v>
      </c>
      <c r="L1936">
        <v>1.05</v>
      </c>
      <c r="M1936" t="s">
        <v>3622</v>
      </c>
      <c r="N1936" t="s">
        <v>3626</v>
      </c>
      <c r="O1936" t="s">
        <v>3624</v>
      </c>
      <c r="P1936">
        <v>5</v>
      </c>
      <c r="Q1936">
        <v>4</v>
      </c>
      <c r="R1936" s="2">
        <v>0</v>
      </c>
    </row>
    <row r="1937" spans="1:18">
      <c r="A1937">
        <v>2749</v>
      </c>
      <c r="B1937" t="s">
        <v>3627</v>
      </c>
      <c r="C1937" s="1">
        <v>44450</v>
      </c>
      <c r="D1937">
        <v>87070657</v>
      </c>
      <c r="E1937">
        <v>97</v>
      </c>
      <c r="F1937">
        <v>1</v>
      </c>
      <c r="G1937" s="2">
        <v>56.74</v>
      </c>
      <c r="H1937" s="2">
        <v>56.74</v>
      </c>
      <c r="I1937" t="s">
        <v>3619</v>
      </c>
      <c r="J1937" t="s">
        <v>3643</v>
      </c>
      <c r="K1937" t="s">
        <v>3621</v>
      </c>
      <c r="L1937">
        <v>9.33</v>
      </c>
      <c r="M1937" t="s">
        <v>3622</v>
      </c>
      <c r="N1937" t="s">
        <v>3626</v>
      </c>
      <c r="O1937" t="s">
        <v>3624</v>
      </c>
      <c r="P1937">
        <v>1</v>
      </c>
      <c r="Q1937">
        <v>4</v>
      </c>
      <c r="R1937" s="2">
        <v>56.74</v>
      </c>
    </row>
    <row r="1938" spans="1:18">
      <c r="A1938">
        <v>6024</v>
      </c>
      <c r="B1938" t="s">
        <v>3618</v>
      </c>
      <c r="C1938" s="1">
        <v>44451</v>
      </c>
      <c r="D1938">
        <v>26027355</v>
      </c>
      <c r="E1938">
        <v>92</v>
      </c>
      <c r="F1938">
        <v>3</v>
      </c>
      <c r="G1938" s="2">
        <v>58.5</v>
      </c>
      <c r="H1938" s="2">
        <v>175.5</v>
      </c>
      <c r="I1938" t="s">
        <v>3645</v>
      </c>
      <c r="J1938" t="s">
        <v>3620</v>
      </c>
      <c r="K1938" t="s">
        <v>3621</v>
      </c>
      <c r="L1938">
        <v>8.2200000000000006</v>
      </c>
      <c r="M1938" t="s">
        <v>3622</v>
      </c>
      <c r="N1938" t="s">
        <v>3626</v>
      </c>
      <c r="O1938" t="s">
        <v>3624</v>
      </c>
      <c r="P1938">
        <v>5</v>
      </c>
      <c r="Q1938">
        <v>3</v>
      </c>
      <c r="R1938" s="2">
        <v>0</v>
      </c>
    </row>
    <row r="1939" spans="1:18">
      <c r="A1939">
        <v>1647</v>
      </c>
      <c r="B1939" t="s">
        <v>3618</v>
      </c>
      <c r="C1939" s="1">
        <v>44451</v>
      </c>
      <c r="D1939">
        <v>74703477</v>
      </c>
      <c r="E1939">
        <v>49</v>
      </c>
      <c r="F1939">
        <v>3</v>
      </c>
      <c r="G1939" s="2">
        <v>99.72</v>
      </c>
      <c r="H1939" s="2">
        <v>299.16000000000003</v>
      </c>
      <c r="I1939" t="s">
        <v>3619</v>
      </c>
      <c r="J1939" t="s">
        <v>3641</v>
      </c>
      <c r="K1939" t="s">
        <v>3634</v>
      </c>
      <c r="L1939">
        <v>5.89</v>
      </c>
      <c r="M1939" t="s">
        <v>3622</v>
      </c>
      <c r="N1939" t="s">
        <v>3626</v>
      </c>
      <c r="O1939" t="s">
        <v>3646</v>
      </c>
      <c r="P1939">
        <v>5</v>
      </c>
      <c r="Q1939">
        <v>4</v>
      </c>
      <c r="R1939" s="2">
        <v>299.16000000000003</v>
      </c>
    </row>
    <row r="1940" spans="1:18">
      <c r="A1940">
        <v>1983</v>
      </c>
      <c r="B1940" t="s">
        <v>3618</v>
      </c>
      <c r="C1940" s="1">
        <v>44452</v>
      </c>
      <c r="D1940">
        <v>94610528</v>
      </c>
      <c r="E1940">
        <v>21</v>
      </c>
      <c r="F1940">
        <v>2</v>
      </c>
      <c r="G1940" s="2">
        <v>98.91</v>
      </c>
      <c r="H1940" s="2">
        <v>197.82</v>
      </c>
      <c r="I1940" t="s">
        <v>3619</v>
      </c>
      <c r="J1940" t="s">
        <v>3628</v>
      </c>
      <c r="K1940" t="s">
        <v>3629</v>
      </c>
      <c r="L1940">
        <v>8.94</v>
      </c>
      <c r="M1940" t="s">
        <v>3631</v>
      </c>
      <c r="N1940" t="s">
        <v>3632</v>
      </c>
      <c r="O1940" t="s">
        <v>3647</v>
      </c>
      <c r="P1940">
        <v>4</v>
      </c>
      <c r="Q1940">
        <v>5</v>
      </c>
      <c r="R1940" s="2">
        <v>197.82</v>
      </c>
    </row>
    <row r="1941" spans="1:18">
      <c r="A1941">
        <v>1941</v>
      </c>
      <c r="B1941" t="s">
        <v>3627</v>
      </c>
      <c r="C1941" s="1">
        <v>44452</v>
      </c>
      <c r="D1941">
        <v>73573144</v>
      </c>
      <c r="E1941">
        <v>95</v>
      </c>
      <c r="F1941">
        <v>3</v>
      </c>
      <c r="G1941" s="2">
        <v>50.48</v>
      </c>
      <c r="H1941" s="2">
        <v>151.44</v>
      </c>
      <c r="I1941" t="s">
        <v>3619</v>
      </c>
      <c r="J1941" t="s">
        <v>3655</v>
      </c>
      <c r="K1941" t="s">
        <v>3621</v>
      </c>
      <c r="L1941">
        <v>5.65</v>
      </c>
      <c r="M1941" t="s">
        <v>3622</v>
      </c>
      <c r="N1941" t="s">
        <v>3626</v>
      </c>
      <c r="O1941" t="s">
        <v>3624</v>
      </c>
      <c r="P1941">
        <v>5</v>
      </c>
      <c r="Q1941">
        <v>4</v>
      </c>
      <c r="R1941" s="2">
        <v>151.44</v>
      </c>
    </row>
    <row r="1942" spans="1:18">
      <c r="A1942">
        <v>7515</v>
      </c>
      <c r="B1942" t="s">
        <v>3627</v>
      </c>
      <c r="C1942" s="1">
        <v>44453</v>
      </c>
      <c r="D1942">
        <v>80292701</v>
      </c>
      <c r="E1942">
        <v>60</v>
      </c>
      <c r="F1942">
        <v>3</v>
      </c>
      <c r="G1942" s="2">
        <v>91.28</v>
      </c>
      <c r="H1942" s="2">
        <v>273.83999999999997</v>
      </c>
      <c r="I1942" t="s">
        <v>3619</v>
      </c>
      <c r="J1942" t="s">
        <v>3636</v>
      </c>
      <c r="K1942" t="s">
        <v>3629</v>
      </c>
      <c r="L1942">
        <v>8.2100000000000009</v>
      </c>
      <c r="M1942" t="s">
        <v>3631</v>
      </c>
      <c r="N1942" t="s">
        <v>3638</v>
      </c>
      <c r="O1942" t="s">
        <v>3664</v>
      </c>
      <c r="P1942">
        <v>5</v>
      </c>
      <c r="Q1942">
        <v>5</v>
      </c>
      <c r="R1942" s="2">
        <v>273.83999999999997</v>
      </c>
    </row>
    <row r="1943" spans="1:18">
      <c r="A1943">
        <v>3413</v>
      </c>
      <c r="B1943" t="s">
        <v>3618</v>
      </c>
      <c r="C1943" s="1">
        <v>44453</v>
      </c>
      <c r="D1943">
        <v>72185888</v>
      </c>
      <c r="E1943">
        <v>46</v>
      </c>
      <c r="F1943">
        <v>3</v>
      </c>
      <c r="G1943" s="2">
        <v>9.8800000000000008</v>
      </c>
      <c r="H1943" s="2">
        <v>29.64</v>
      </c>
      <c r="I1943" t="s">
        <v>3619</v>
      </c>
      <c r="J1943" t="s">
        <v>3666</v>
      </c>
      <c r="K1943" t="s">
        <v>3629</v>
      </c>
      <c r="L1943">
        <v>1.91</v>
      </c>
      <c r="M1943" t="s">
        <v>3631</v>
      </c>
      <c r="N1943" t="s">
        <v>3638</v>
      </c>
      <c r="O1943" t="s">
        <v>3647</v>
      </c>
      <c r="P1943">
        <v>3</v>
      </c>
      <c r="Q1943">
        <v>5</v>
      </c>
      <c r="R1943" s="2">
        <v>29.64</v>
      </c>
    </row>
    <row r="1944" spans="1:18">
      <c r="A1944">
        <v>1801</v>
      </c>
      <c r="B1944" t="s">
        <v>3618</v>
      </c>
      <c r="C1944" s="1">
        <v>44454</v>
      </c>
      <c r="D1944">
        <v>35953234</v>
      </c>
      <c r="E1944">
        <v>4</v>
      </c>
      <c r="F1944">
        <v>1</v>
      </c>
      <c r="G1944" s="2">
        <v>32.43</v>
      </c>
      <c r="H1944" s="2">
        <v>32.43</v>
      </c>
      <c r="I1944" t="s">
        <v>3645</v>
      </c>
      <c r="J1944" t="s">
        <v>3651</v>
      </c>
      <c r="K1944" t="s">
        <v>3621</v>
      </c>
      <c r="L1944">
        <v>7.77</v>
      </c>
      <c r="M1944" t="s">
        <v>3622</v>
      </c>
      <c r="N1944" t="s">
        <v>3623</v>
      </c>
      <c r="O1944" t="s">
        <v>3624</v>
      </c>
      <c r="P1944">
        <v>4</v>
      </c>
      <c r="Q1944">
        <v>5</v>
      </c>
      <c r="R1944" s="2">
        <v>0</v>
      </c>
    </row>
    <row r="1945" spans="1:18">
      <c r="A1945">
        <v>1927</v>
      </c>
      <c r="B1945" t="s">
        <v>3627</v>
      </c>
      <c r="C1945" s="1">
        <v>44454</v>
      </c>
      <c r="D1945">
        <v>44849460</v>
      </c>
      <c r="E1945">
        <v>22</v>
      </c>
      <c r="F1945">
        <v>1</v>
      </c>
      <c r="G1945" s="2">
        <v>41.48</v>
      </c>
      <c r="H1945" s="2">
        <v>41.48</v>
      </c>
      <c r="I1945" t="s">
        <v>3619</v>
      </c>
      <c r="J1945" t="s">
        <v>3639</v>
      </c>
      <c r="K1945" t="s">
        <v>3621</v>
      </c>
      <c r="L1945">
        <v>7.93</v>
      </c>
      <c r="M1945" t="s">
        <v>3622</v>
      </c>
      <c r="N1945" t="s">
        <v>3623</v>
      </c>
      <c r="O1945" t="s">
        <v>3642</v>
      </c>
      <c r="P1945">
        <v>3</v>
      </c>
      <c r="Q1945">
        <v>4</v>
      </c>
      <c r="R1945" s="2">
        <v>41.48</v>
      </c>
    </row>
    <row r="1946" spans="1:18">
      <c r="A1946">
        <v>6059</v>
      </c>
      <c r="B1946" t="s">
        <v>3627</v>
      </c>
      <c r="C1946" s="1">
        <v>44454</v>
      </c>
      <c r="D1946">
        <v>58793519</v>
      </c>
      <c r="E1946">
        <v>75</v>
      </c>
      <c r="F1946">
        <v>3</v>
      </c>
      <c r="G1946" s="2">
        <v>32.340000000000003</v>
      </c>
      <c r="H1946" s="2">
        <v>97.02</v>
      </c>
      <c r="I1946" t="s">
        <v>3645</v>
      </c>
      <c r="J1946" t="s">
        <v>3620</v>
      </c>
      <c r="K1946" t="s">
        <v>3634</v>
      </c>
      <c r="L1946">
        <v>4.25</v>
      </c>
      <c r="M1946" t="s">
        <v>3622</v>
      </c>
      <c r="N1946" t="s">
        <v>3626</v>
      </c>
      <c r="O1946" t="s">
        <v>3624</v>
      </c>
      <c r="P1946">
        <v>4</v>
      </c>
      <c r="Q1946">
        <v>4</v>
      </c>
      <c r="R1946" s="2">
        <v>0</v>
      </c>
    </row>
    <row r="1947" spans="1:18">
      <c r="A1947">
        <v>6474</v>
      </c>
      <c r="B1947" t="s">
        <v>3618</v>
      </c>
      <c r="C1947" s="1">
        <v>44455</v>
      </c>
      <c r="D1947">
        <v>60986845</v>
      </c>
      <c r="E1947">
        <v>26</v>
      </c>
      <c r="F1947">
        <v>2</v>
      </c>
      <c r="G1947" s="2">
        <v>34.43</v>
      </c>
      <c r="H1947" s="2">
        <v>68.86</v>
      </c>
      <c r="I1947" t="s">
        <v>3625</v>
      </c>
      <c r="J1947" t="s">
        <v>3639</v>
      </c>
      <c r="K1947" t="s">
        <v>3634</v>
      </c>
      <c r="L1947">
        <v>0.89</v>
      </c>
      <c r="M1947" t="s">
        <v>3622</v>
      </c>
      <c r="N1947" t="s">
        <v>3623</v>
      </c>
      <c r="O1947" t="s">
        <v>3624</v>
      </c>
      <c r="P1947">
        <v>4</v>
      </c>
      <c r="Q1947">
        <v>4</v>
      </c>
      <c r="R1947" s="2">
        <v>0</v>
      </c>
    </row>
    <row r="1948" spans="1:18">
      <c r="A1948">
        <v>8422</v>
      </c>
      <c r="B1948" t="s">
        <v>3627</v>
      </c>
      <c r="C1948" s="1">
        <v>44456</v>
      </c>
      <c r="D1948">
        <v>77403615</v>
      </c>
      <c r="E1948">
        <v>92</v>
      </c>
      <c r="F1948">
        <v>2</v>
      </c>
      <c r="G1948" s="2">
        <v>58.5</v>
      </c>
      <c r="H1948" s="2">
        <v>117</v>
      </c>
      <c r="I1948" t="s">
        <v>3619</v>
      </c>
      <c r="J1948" t="s">
        <v>3643</v>
      </c>
      <c r="K1948" t="s">
        <v>3634</v>
      </c>
      <c r="L1948">
        <v>6.67</v>
      </c>
      <c r="M1948" t="s">
        <v>3622</v>
      </c>
      <c r="N1948" t="s">
        <v>3626</v>
      </c>
      <c r="O1948" t="s">
        <v>3624</v>
      </c>
      <c r="P1948">
        <v>5</v>
      </c>
      <c r="Q1948">
        <v>5</v>
      </c>
      <c r="R1948" s="2">
        <v>117</v>
      </c>
    </row>
    <row r="1949" spans="1:18">
      <c r="A1949">
        <v>6609</v>
      </c>
      <c r="B1949" t="s">
        <v>3618</v>
      </c>
      <c r="C1949" s="1">
        <v>44456</v>
      </c>
      <c r="D1949">
        <v>73478651</v>
      </c>
      <c r="E1949">
        <v>5</v>
      </c>
      <c r="F1949">
        <v>3</v>
      </c>
      <c r="G1949" s="2">
        <v>11.97</v>
      </c>
      <c r="H1949" s="2">
        <v>35.909999999999997</v>
      </c>
      <c r="I1949" t="s">
        <v>3645</v>
      </c>
      <c r="J1949" t="s">
        <v>3656</v>
      </c>
      <c r="K1949" t="s">
        <v>3629</v>
      </c>
      <c r="L1949">
        <v>1.45</v>
      </c>
      <c r="M1949" t="s">
        <v>3622</v>
      </c>
      <c r="N1949" t="s">
        <v>3626</v>
      </c>
      <c r="O1949" t="s">
        <v>3624</v>
      </c>
      <c r="P1949">
        <v>3</v>
      </c>
      <c r="Q1949">
        <v>5</v>
      </c>
      <c r="R1949" s="2">
        <v>0</v>
      </c>
    </row>
    <row r="1950" spans="1:18">
      <c r="A1950">
        <v>4052</v>
      </c>
      <c r="B1950" t="s">
        <v>3618</v>
      </c>
      <c r="C1950" s="1">
        <v>44457</v>
      </c>
      <c r="D1950">
        <v>98211678</v>
      </c>
      <c r="E1950">
        <v>6</v>
      </c>
      <c r="F1950">
        <v>2</v>
      </c>
      <c r="G1950" s="2">
        <v>8.07</v>
      </c>
      <c r="H1950" s="2">
        <v>16.14</v>
      </c>
      <c r="I1950" t="s">
        <v>3619</v>
      </c>
      <c r="J1950" t="s">
        <v>3652</v>
      </c>
      <c r="K1950" t="s">
        <v>3621</v>
      </c>
      <c r="L1950">
        <v>3.45</v>
      </c>
      <c r="M1950" t="s">
        <v>3622</v>
      </c>
      <c r="N1950" t="s">
        <v>3623</v>
      </c>
      <c r="O1950" t="s">
        <v>3624</v>
      </c>
      <c r="P1950">
        <v>5</v>
      </c>
      <c r="Q1950">
        <v>3</v>
      </c>
      <c r="R1950" s="2">
        <v>16.14</v>
      </c>
    </row>
    <row r="1951" spans="1:18">
      <c r="A1951">
        <v>6366</v>
      </c>
      <c r="B1951" t="s">
        <v>3618</v>
      </c>
      <c r="C1951" s="1">
        <v>44457</v>
      </c>
      <c r="D1951">
        <v>72801649</v>
      </c>
      <c r="E1951">
        <v>28</v>
      </c>
      <c r="F1951">
        <v>2</v>
      </c>
      <c r="G1951" s="2">
        <v>5.32</v>
      </c>
      <c r="H1951" s="2">
        <v>10.64</v>
      </c>
      <c r="I1951" t="s">
        <v>3625</v>
      </c>
      <c r="J1951" t="s">
        <v>3656</v>
      </c>
      <c r="K1951" t="s">
        <v>3634</v>
      </c>
      <c r="L1951">
        <v>1.33</v>
      </c>
      <c r="M1951" t="s">
        <v>3622</v>
      </c>
      <c r="N1951" t="s">
        <v>3623</v>
      </c>
      <c r="O1951" t="s">
        <v>3624</v>
      </c>
      <c r="P1951">
        <v>2</v>
      </c>
      <c r="Q1951">
        <v>5</v>
      </c>
      <c r="R1951" s="2">
        <v>0</v>
      </c>
    </row>
    <row r="1952" spans="1:18">
      <c r="A1952">
        <v>9080</v>
      </c>
      <c r="B1952" t="s">
        <v>3627</v>
      </c>
      <c r="C1952" s="1">
        <v>44458</v>
      </c>
      <c r="D1952">
        <v>21666774</v>
      </c>
      <c r="E1952">
        <v>49</v>
      </c>
      <c r="F1952">
        <v>1</v>
      </c>
      <c r="G1952" s="2">
        <v>99.72</v>
      </c>
      <c r="H1952" s="2">
        <v>99.72</v>
      </c>
      <c r="I1952" t="s">
        <v>3619</v>
      </c>
      <c r="J1952" t="s">
        <v>3652</v>
      </c>
      <c r="K1952" t="s">
        <v>3634</v>
      </c>
      <c r="L1952">
        <v>6.94</v>
      </c>
      <c r="M1952" t="s">
        <v>3622</v>
      </c>
      <c r="N1952" t="s">
        <v>3626</v>
      </c>
      <c r="O1952" t="s">
        <v>3624</v>
      </c>
      <c r="P1952">
        <v>5</v>
      </c>
      <c r="Q1952">
        <v>5</v>
      </c>
      <c r="R1952" s="2">
        <v>99.72</v>
      </c>
    </row>
    <row r="1953" spans="1:18">
      <c r="A1953">
        <v>6361</v>
      </c>
      <c r="B1953" t="s">
        <v>3627</v>
      </c>
      <c r="C1953" s="1">
        <v>44459</v>
      </c>
      <c r="D1953">
        <v>29545914</v>
      </c>
      <c r="E1953">
        <v>38</v>
      </c>
      <c r="F1953">
        <v>3</v>
      </c>
      <c r="G1953" s="2">
        <v>26.03</v>
      </c>
      <c r="H1953" s="2">
        <v>78.09</v>
      </c>
      <c r="I1953" t="s">
        <v>3619</v>
      </c>
      <c r="J1953" t="s">
        <v>3628</v>
      </c>
      <c r="K1953" t="s">
        <v>3629</v>
      </c>
      <c r="L1953">
        <v>4.5599999999999996</v>
      </c>
      <c r="M1953" t="s">
        <v>3622</v>
      </c>
      <c r="N1953" t="s">
        <v>3626</v>
      </c>
      <c r="O1953" t="s">
        <v>3642</v>
      </c>
      <c r="P1953">
        <v>5</v>
      </c>
      <c r="Q1953">
        <v>4</v>
      </c>
      <c r="R1953" s="2">
        <v>78.09</v>
      </c>
    </row>
    <row r="1954" spans="1:18">
      <c r="A1954">
        <v>4483</v>
      </c>
      <c r="B1954" t="s">
        <v>3618</v>
      </c>
      <c r="C1954" s="1">
        <v>44459</v>
      </c>
      <c r="D1954">
        <v>27574366</v>
      </c>
      <c r="E1954">
        <v>47</v>
      </c>
      <c r="F1954">
        <v>3</v>
      </c>
      <c r="G1954" s="2">
        <v>64.64</v>
      </c>
      <c r="H1954" s="2">
        <v>193.92</v>
      </c>
      <c r="I1954" t="s">
        <v>3619</v>
      </c>
      <c r="J1954" t="s">
        <v>3641</v>
      </c>
      <c r="K1954" t="s">
        <v>3634</v>
      </c>
      <c r="L1954">
        <v>3.76</v>
      </c>
      <c r="M1954" t="s">
        <v>3622</v>
      </c>
      <c r="N1954" t="s">
        <v>3626</v>
      </c>
      <c r="O1954" t="s">
        <v>3646</v>
      </c>
      <c r="P1954">
        <v>4</v>
      </c>
      <c r="Q1954">
        <v>4</v>
      </c>
      <c r="R1954" s="2">
        <v>193.92</v>
      </c>
    </row>
    <row r="1955" spans="1:18">
      <c r="A1955">
        <v>2655</v>
      </c>
      <c r="B1955" t="s">
        <v>3627</v>
      </c>
      <c r="C1955" s="1">
        <v>44459</v>
      </c>
      <c r="D1955">
        <v>77770898</v>
      </c>
      <c r="E1955">
        <v>92</v>
      </c>
      <c r="F1955">
        <v>1</v>
      </c>
      <c r="G1955" s="2">
        <v>58.5</v>
      </c>
      <c r="H1955" s="2">
        <v>58.5</v>
      </c>
      <c r="I1955" t="s">
        <v>3619</v>
      </c>
      <c r="J1955" t="s">
        <v>3662</v>
      </c>
      <c r="K1955" t="s">
        <v>3634</v>
      </c>
      <c r="L1955">
        <v>0.74</v>
      </c>
      <c r="M1955" t="s">
        <v>3622</v>
      </c>
      <c r="N1955" t="s">
        <v>3623</v>
      </c>
      <c r="O1955" t="s">
        <v>3642</v>
      </c>
      <c r="P1955">
        <v>3</v>
      </c>
      <c r="Q1955">
        <v>3</v>
      </c>
      <c r="R1955" s="2">
        <v>58.5</v>
      </c>
    </row>
    <row r="1956" spans="1:18">
      <c r="A1956">
        <v>6173</v>
      </c>
      <c r="B1956" t="s">
        <v>3627</v>
      </c>
      <c r="C1956" s="1">
        <v>44460</v>
      </c>
      <c r="D1956">
        <v>98363900</v>
      </c>
      <c r="E1956">
        <v>78</v>
      </c>
      <c r="F1956">
        <v>3</v>
      </c>
      <c r="G1956" s="2">
        <v>19.66</v>
      </c>
      <c r="H1956" s="2">
        <v>58.98</v>
      </c>
      <c r="I1956" t="s">
        <v>3619</v>
      </c>
      <c r="J1956" t="s">
        <v>3636</v>
      </c>
      <c r="K1956" t="s">
        <v>3634</v>
      </c>
      <c r="L1956">
        <v>7.66</v>
      </c>
      <c r="M1956" t="s">
        <v>3622</v>
      </c>
      <c r="N1956" t="s">
        <v>3626</v>
      </c>
      <c r="O1956" t="s">
        <v>3624</v>
      </c>
      <c r="P1956">
        <v>5</v>
      </c>
      <c r="Q1956">
        <v>5</v>
      </c>
      <c r="R1956" s="2">
        <v>58.98</v>
      </c>
    </row>
    <row r="1957" spans="1:18">
      <c r="A1957">
        <v>4640</v>
      </c>
      <c r="B1957" t="s">
        <v>3618</v>
      </c>
      <c r="C1957" s="1">
        <v>44460</v>
      </c>
      <c r="D1957">
        <v>75663165</v>
      </c>
      <c r="E1957">
        <v>95</v>
      </c>
      <c r="F1957">
        <v>3</v>
      </c>
      <c r="G1957" s="2">
        <v>50.48</v>
      </c>
      <c r="H1957" s="2">
        <v>151.44</v>
      </c>
      <c r="I1957" t="s">
        <v>3619</v>
      </c>
      <c r="J1957" t="s">
        <v>3628</v>
      </c>
      <c r="K1957" t="s">
        <v>3629</v>
      </c>
      <c r="L1957">
        <v>3.58</v>
      </c>
      <c r="M1957" t="s">
        <v>3631</v>
      </c>
      <c r="N1957" t="s">
        <v>3638</v>
      </c>
      <c r="O1957" t="s">
        <v>3624</v>
      </c>
      <c r="P1957">
        <v>5</v>
      </c>
      <c r="Q1957">
        <v>5</v>
      </c>
      <c r="R1957" s="2">
        <v>151.44</v>
      </c>
    </row>
    <row r="1958" spans="1:18">
      <c r="A1958">
        <v>8905</v>
      </c>
      <c r="B1958" t="s">
        <v>3627</v>
      </c>
      <c r="C1958" s="1">
        <v>44461</v>
      </c>
      <c r="D1958">
        <v>68637096</v>
      </c>
      <c r="E1958">
        <v>26</v>
      </c>
      <c r="F1958">
        <v>2</v>
      </c>
      <c r="G1958" s="2">
        <v>34.43</v>
      </c>
      <c r="H1958" s="2">
        <v>68.86</v>
      </c>
      <c r="I1958" t="s">
        <v>3619</v>
      </c>
      <c r="J1958" t="s">
        <v>3641</v>
      </c>
      <c r="K1958" t="s">
        <v>3621</v>
      </c>
      <c r="L1958">
        <v>8.3800000000000008</v>
      </c>
      <c r="M1958" t="s">
        <v>3622</v>
      </c>
      <c r="N1958" t="s">
        <v>3626</v>
      </c>
      <c r="O1958" t="s">
        <v>3624</v>
      </c>
      <c r="P1958">
        <v>2</v>
      </c>
      <c r="Q1958">
        <v>3</v>
      </c>
      <c r="R1958" s="2">
        <v>68.86</v>
      </c>
    </row>
    <row r="1959" spans="1:18">
      <c r="A1959">
        <v>2150</v>
      </c>
      <c r="B1959" t="s">
        <v>3627</v>
      </c>
      <c r="C1959" s="1">
        <v>44461</v>
      </c>
      <c r="D1959">
        <v>13482228</v>
      </c>
      <c r="E1959">
        <v>83</v>
      </c>
      <c r="F1959">
        <v>1</v>
      </c>
      <c r="G1959" s="2">
        <v>1.22</v>
      </c>
      <c r="H1959" s="2">
        <v>1.22</v>
      </c>
      <c r="I1959" t="s">
        <v>3619</v>
      </c>
      <c r="J1959" t="s">
        <v>3643</v>
      </c>
      <c r="K1959" t="s">
        <v>3634</v>
      </c>
      <c r="L1959">
        <v>0.35</v>
      </c>
      <c r="M1959" t="s">
        <v>3622</v>
      </c>
      <c r="N1959" t="s">
        <v>3626</v>
      </c>
      <c r="O1959" t="s">
        <v>3624</v>
      </c>
      <c r="P1959">
        <v>4</v>
      </c>
      <c r="Q1959">
        <v>4</v>
      </c>
      <c r="R1959" s="2">
        <v>1.22</v>
      </c>
    </row>
    <row r="1960" spans="1:18">
      <c r="A1960">
        <v>2715</v>
      </c>
      <c r="B1960" t="s">
        <v>3627</v>
      </c>
      <c r="C1960" s="1">
        <v>44462</v>
      </c>
      <c r="D1960">
        <v>30455584</v>
      </c>
      <c r="E1960">
        <v>25</v>
      </c>
      <c r="F1960">
        <v>2</v>
      </c>
      <c r="G1960" s="2">
        <v>11.29</v>
      </c>
      <c r="H1960" s="2">
        <v>22.58</v>
      </c>
      <c r="I1960" t="s">
        <v>3619</v>
      </c>
      <c r="J1960" t="s">
        <v>3654</v>
      </c>
      <c r="K1960" t="s">
        <v>3634</v>
      </c>
      <c r="L1960">
        <v>9.84</v>
      </c>
      <c r="M1960" t="s">
        <v>3622</v>
      </c>
      <c r="N1960" t="s">
        <v>3626</v>
      </c>
      <c r="O1960" t="s">
        <v>3642</v>
      </c>
      <c r="P1960">
        <v>5</v>
      </c>
      <c r="Q1960">
        <v>5</v>
      </c>
      <c r="R1960" s="2">
        <v>22.58</v>
      </c>
    </row>
    <row r="1961" spans="1:18">
      <c r="A1961">
        <v>9112</v>
      </c>
      <c r="B1961" t="s">
        <v>3618</v>
      </c>
      <c r="C1961" s="1">
        <v>44462</v>
      </c>
      <c r="D1961">
        <v>32720673</v>
      </c>
      <c r="E1961">
        <v>80</v>
      </c>
      <c r="F1961">
        <v>3</v>
      </c>
      <c r="G1961" s="2">
        <v>77.64</v>
      </c>
      <c r="H1961" s="2">
        <v>232.92</v>
      </c>
      <c r="I1961" t="s">
        <v>3640</v>
      </c>
      <c r="J1961" t="s">
        <v>3659</v>
      </c>
      <c r="K1961" t="s">
        <v>3621</v>
      </c>
      <c r="L1961">
        <v>8.68</v>
      </c>
      <c r="M1961" t="s">
        <v>3622</v>
      </c>
      <c r="N1961" t="s">
        <v>3623</v>
      </c>
      <c r="O1961" t="s">
        <v>3642</v>
      </c>
      <c r="P1961">
        <v>5</v>
      </c>
      <c r="Q1961">
        <v>5</v>
      </c>
      <c r="R1961" s="2">
        <v>0</v>
      </c>
    </row>
    <row r="1962" spans="1:18">
      <c r="A1962">
        <v>6295</v>
      </c>
      <c r="B1962" t="s">
        <v>3618</v>
      </c>
      <c r="C1962" s="1">
        <v>44462</v>
      </c>
      <c r="D1962">
        <v>44561299</v>
      </c>
      <c r="E1962">
        <v>33</v>
      </c>
      <c r="F1962">
        <v>2</v>
      </c>
      <c r="G1962" s="2">
        <v>28.56</v>
      </c>
      <c r="H1962" s="2">
        <v>57.12</v>
      </c>
      <c r="I1962" t="s">
        <v>3640</v>
      </c>
      <c r="J1962" t="s">
        <v>3657</v>
      </c>
      <c r="K1962" t="s">
        <v>3629</v>
      </c>
      <c r="L1962">
        <v>0.7</v>
      </c>
      <c r="M1962" t="s">
        <v>3631</v>
      </c>
      <c r="N1962" t="s">
        <v>3638</v>
      </c>
      <c r="O1962" t="s">
        <v>3624</v>
      </c>
      <c r="P1962">
        <v>4</v>
      </c>
      <c r="Q1962">
        <v>4</v>
      </c>
      <c r="R1962" s="2">
        <v>0</v>
      </c>
    </row>
    <row r="1963" spans="1:18">
      <c r="A1963">
        <v>3227</v>
      </c>
      <c r="B1963" t="s">
        <v>3627</v>
      </c>
      <c r="C1963" s="1">
        <v>44463</v>
      </c>
      <c r="D1963">
        <v>25907689</v>
      </c>
      <c r="E1963">
        <v>92</v>
      </c>
      <c r="F1963">
        <v>2</v>
      </c>
      <c r="G1963" s="2">
        <v>58.5</v>
      </c>
      <c r="H1963" s="2">
        <v>117</v>
      </c>
      <c r="I1963" t="s">
        <v>3619</v>
      </c>
      <c r="J1963" t="s">
        <v>3637</v>
      </c>
      <c r="K1963" t="s">
        <v>3621</v>
      </c>
      <c r="L1963">
        <v>8.2799999999999994</v>
      </c>
      <c r="M1963" t="s">
        <v>3622</v>
      </c>
      <c r="N1963" t="s">
        <v>3626</v>
      </c>
      <c r="O1963" t="s">
        <v>3624</v>
      </c>
      <c r="P1963">
        <v>4</v>
      </c>
      <c r="Q1963">
        <v>4</v>
      </c>
      <c r="R1963" s="2">
        <v>117</v>
      </c>
    </row>
    <row r="1964" spans="1:18">
      <c r="A1964">
        <v>4343</v>
      </c>
      <c r="B1964" t="s">
        <v>3627</v>
      </c>
      <c r="C1964" s="1">
        <v>44463</v>
      </c>
      <c r="D1964">
        <v>21543880</v>
      </c>
      <c r="E1964">
        <v>93</v>
      </c>
      <c r="F1964">
        <v>3</v>
      </c>
      <c r="G1964" s="2">
        <v>67.459999999999994</v>
      </c>
      <c r="H1964" s="2">
        <v>202.38</v>
      </c>
      <c r="I1964" t="s">
        <v>3619</v>
      </c>
      <c r="J1964" t="s">
        <v>3656</v>
      </c>
      <c r="K1964" t="s">
        <v>3621</v>
      </c>
      <c r="L1964">
        <v>4.53</v>
      </c>
      <c r="M1964" t="s">
        <v>3631</v>
      </c>
      <c r="N1964" t="s">
        <v>3638</v>
      </c>
      <c r="O1964" t="s">
        <v>3647</v>
      </c>
      <c r="P1964">
        <v>5</v>
      </c>
      <c r="Q1964">
        <v>5</v>
      </c>
      <c r="R1964" s="2">
        <v>202.38</v>
      </c>
    </row>
    <row r="1965" spans="1:18">
      <c r="A1965">
        <v>8229</v>
      </c>
      <c r="B1965" t="s">
        <v>3627</v>
      </c>
      <c r="C1965" s="1">
        <v>44463</v>
      </c>
      <c r="D1965">
        <v>17037820</v>
      </c>
      <c r="E1965">
        <v>100</v>
      </c>
      <c r="F1965">
        <v>1</v>
      </c>
      <c r="G1965" s="2">
        <v>98.59</v>
      </c>
      <c r="H1965" s="2">
        <v>98.59</v>
      </c>
      <c r="I1965" t="s">
        <v>3619</v>
      </c>
      <c r="J1965" t="s">
        <v>3637</v>
      </c>
      <c r="K1965" t="s">
        <v>3634</v>
      </c>
      <c r="L1965">
        <v>2.4</v>
      </c>
      <c r="M1965" t="s">
        <v>3622</v>
      </c>
      <c r="N1965" t="s">
        <v>3623</v>
      </c>
      <c r="O1965" t="s">
        <v>3624</v>
      </c>
      <c r="P1965">
        <v>5</v>
      </c>
      <c r="Q1965">
        <v>5</v>
      </c>
      <c r="R1965" s="2">
        <v>98.59</v>
      </c>
    </row>
    <row r="1966" spans="1:18">
      <c r="A1966">
        <v>3712</v>
      </c>
      <c r="B1966" t="s">
        <v>3627</v>
      </c>
      <c r="C1966" s="1">
        <v>44464</v>
      </c>
      <c r="D1966">
        <v>86985167</v>
      </c>
      <c r="E1966">
        <v>95</v>
      </c>
      <c r="F1966">
        <v>3</v>
      </c>
      <c r="G1966" s="2">
        <v>50.48</v>
      </c>
      <c r="H1966" s="2">
        <v>151.44</v>
      </c>
      <c r="I1966" t="s">
        <v>3645</v>
      </c>
      <c r="J1966" t="s">
        <v>3656</v>
      </c>
      <c r="K1966" t="s">
        <v>3634</v>
      </c>
      <c r="L1966">
        <v>3.51</v>
      </c>
      <c r="M1966" t="s">
        <v>3631</v>
      </c>
      <c r="N1966" t="s">
        <v>3638</v>
      </c>
      <c r="O1966" t="s">
        <v>3624</v>
      </c>
      <c r="P1966">
        <v>5</v>
      </c>
      <c r="Q1966">
        <v>4</v>
      </c>
      <c r="R1966" s="2">
        <v>0</v>
      </c>
    </row>
    <row r="1967" spans="1:18">
      <c r="A1967">
        <v>8936</v>
      </c>
      <c r="B1967" t="s">
        <v>3627</v>
      </c>
      <c r="C1967" s="1">
        <v>44464</v>
      </c>
      <c r="D1967">
        <v>48150547</v>
      </c>
      <c r="E1967">
        <v>4</v>
      </c>
      <c r="F1967">
        <v>1</v>
      </c>
      <c r="G1967" s="2">
        <v>32.43</v>
      </c>
      <c r="H1967" s="2">
        <v>32.43</v>
      </c>
      <c r="I1967" t="s">
        <v>3625</v>
      </c>
      <c r="J1967" t="s">
        <v>3639</v>
      </c>
      <c r="K1967" t="s">
        <v>3634</v>
      </c>
      <c r="L1967">
        <v>2.4900000000000002</v>
      </c>
      <c r="M1967" t="s">
        <v>3631</v>
      </c>
      <c r="N1967" t="s">
        <v>3632</v>
      </c>
      <c r="O1967" t="s">
        <v>3624</v>
      </c>
      <c r="P1967">
        <v>4</v>
      </c>
      <c r="Q1967">
        <v>3</v>
      </c>
      <c r="R1967" s="2">
        <v>0</v>
      </c>
    </row>
    <row r="1968" spans="1:18">
      <c r="A1968">
        <v>1293</v>
      </c>
      <c r="B1968" t="s">
        <v>3627</v>
      </c>
      <c r="C1968" s="1">
        <v>44464</v>
      </c>
      <c r="D1968">
        <v>64841753</v>
      </c>
      <c r="E1968">
        <v>20</v>
      </c>
      <c r="F1968">
        <v>2</v>
      </c>
      <c r="G1968" s="2">
        <v>81.89</v>
      </c>
      <c r="H1968" s="2">
        <v>163.78</v>
      </c>
      <c r="I1968" t="s">
        <v>3619</v>
      </c>
      <c r="J1968" t="s">
        <v>3635</v>
      </c>
      <c r="K1968" t="s">
        <v>3634</v>
      </c>
      <c r="L1968">
        <v>0.91</v>
      </c>
      <c r="M1968" t="s">
        <v>3631</v>
      </c>
      <c r="N1968" t="s">
        <v>3638</v>
      </c>
      <c r="O1968" t="s">
        <v>3647</v>
      </c>
      <c r="P1968">
        <v>5</v>
      </c>
      <c r="Q1968">
        <v>4</v>
      </c>
      <c r="R1968" s="2">
        <v>163.78</v>
      </c>
    </row>
    <row r="1969" spans="1:18">
      <c r="A1969">
        <v>3269</v>
      </c>
      <c r="B1969" t="s">
        <v>3618</v>
      </c>
      <c r="C1969" s="1">
        <v>44465</v>
      </c>
      <c r="D1969">
        <v>57774679</v>
      </c>
      <c r="E1969">
        <v>90</v>
      </c>
      <c r="F1969">
        <v>2</v>
      </c>
      <c r="G1969" s="2">
        <v>21.51</v>
      </c>
      <c r="H1969" s="2">
        <v>43.02</v>
      </c>
      <c r="I1969" t="s">
        <v>3645</v>
      </c>
      <c r="J1969" t="s">
        <v>3620</v>
      </c>
      <c r="K1969" t="s">
        <v>3634</v>
      </c>
      <c r="L1969">
        <v>6.56</v>
      </c>
      <c r="M1969" t="s">
        <v>3631</v>
      </c>
      <c r="N1969" t="s">
        <v>3638</v>
      </c>
      <c r="O1969" t="s">
        <v>3647</v>
      </c>
      <c r="P1969">
        <v>3</v>
      </c>
      <c r="Q1969">
        <v>4</v>
      </c>
      <c r="R1969" s="2">
        <v>0</v>
      </c>
    </row>
    <row r="1970" spans="1:18">
      <c r="A1970">
        <v>5824</v>
      </c>
      <c r="B1970" t="s">
        <v>3627</v>
      </c>
      <c r="C1970" s="1">
        <v>44465</v>
      </c>
      <c r="D1970">
        <v>22051202</v>
      </c>
      <c r="E1970">
        <v>7</v>
      </c>
      <c r="F1970">
        <v>3</v>
      </c>
      <c r="G1970" s="2">
        <v>59.68</v>
      </c>
      <c r="H1970" s="2">
        <v>179.04</v>
      </c>
      <c r="I1970" t="s">
        <v>3625</v>
      </c>
      <c r="J1970" t="s">
        <v>3633</v>
      </c>
      <c r="K1970" t="s">
        <v>3629</v>
      </c>
      <c r="L1970">
        <v>3.76</v>
      </c>
      <c r="M1970" t="s">
        <v>3631</v>
      </c>
      <c r="N1970" t="s">
        <v>3638</v>
      </c>
      <c r="O1970" t="s">
        <v>3624</v>
      </c>
      <c r="P1970">
        <v>4</v>
      </c>
      <c r="Q1970">
        <v>5</v>
      </c>
      <c r="R1970" s="2">
        <v>0</v>
      </c>
    </row>
    <row r="1971" spans="1:18">
      <c r="A1971">
        <v>9302</v>
      </c>
      <c r="B1971" t="s">
        <v>3627</v>
      </c>
      <c r="C1971" s="1">
        <v>44465</v>
      </c>
      <c r="D1971">
        <v>34634706</v>
      </c>
      <c r="E1971">
        <v>68</v>
      </c>
      <c r="F1971">
        <v>2</v>
      </c>
      <c r="G1971" s="2">
        <v>32.68</v>
      </c>
      <c r="H1971" s="2">
        <v>65.36</v>
      </c>
      <c r="I1971" t="s">
        <v>3645</v>
      </c>
      <c r="J1971" t="s">
        <v>3650</v>
      </c>
      <c r="K1971" t="s">
        <v>3621</v>
      </c>
      <c r="L1971">
        <v>6.23</v>
      </c>
      <c r="M1971" t="s">
        <v>3622</v>
      </c>
      <c r="N1971" t="s">
        <v>3623</v>
      </c>
      <c r="O1971" t="s">
        <v>3624</v>
      </c>
      <c r="P1971">
        <v>4</v>
      </c>
      <c r="Q1971">
        <v>5</v>
      </c>
      <c r="R1971" s="2">
        <v>0</v>
      </c>
    </row>
    <row r="1972" spans="1:18">
      <c r="A1972">
        <v>6244</v>
      </c>
      <c r="B1972" t="s">
        <v>3618</v>
      </c>
      <c r="C1972" s="1">
        <v>44465</v>
      </c>
      <c r="D1972">
        <v>86407180</v>
      </c>
      <c r="E1972">
        <v>49</v>
      </c>
      <c r="F1972">
        <v>3</v>
      </c>
      <c r="G1972" s="2">
        <v>99.72</v>
      </c>
      <c r="H1972" s="2">
        <v>299.16000000000003</v>
      </c>
      <c r="I1972" t="s">
        <v>3619</v>
      </c>
      <c r="J1972" t="s">
        <v>3620</v>
      </c>
      <c r="K1972" t="s">
        <v>3634</v>
      </c>
      <c r="L1972">
        <v>7.99</v>
      </c>
      <c r="M1972" t="s">
        <v>3622</v>
      </c>
      <c r="N1972" t="s">
        <v>3623</v>
      </c>
      <c r="O1972" t="s">
        <v>3624</v>
      </c>
      <c r="P1972">
        <v>5</v>
      </c>
      <c r="Q1972">
        <v>3</v>
      </c>
      <c r="R1972" s="2">
        <v>299.16000000000003</v>
      </c>
    </row>
    <row r="1973" spans="1:18">
      <c r="A1973">
        <v>2117</v>
      </c>
      <c r="B1973" t="s">
        <v>3627</v>
      </c>
      <c r="C1973" s="1">
        <v>44465</v>
      </c>
      <c r="D1973">
        <v>31817420</v>
      </c>
      <c r="E1973">
        <v>74</v>
      </c>
      <c r="F1973">
        <v>1</v>
      </c>
      <c r="G1973" s="2">
        <v>33.51</v>
      </c>
      <c r="H1973" s="2">
        <v>33.51</v>
      </c>
      <c r="I1973" t="s">
        <v>3625</v>
      </c>
      <c r="J1973" t="s">
        <v>3663</v>
      </c>
      <c r="K1973" t="s">
        <v>3634</v>
      </c>
      <c r="L1973">
        <v>1.59</v>
      </c>
      <c r="M1973" t="s">
        <v>3622</v>
      </c>
      <c r="N1973" t="s">
        <v>3626</v>
      </c>
      <c r="O1973" t="s">
        <v>3624</v>
      </c>
      <c r="P1973">
        <v>5</v>
      </c>
      <c r="Q1973">
        <v>5</v>
      </c>
      <c r="R1973" s="2">
        <v>0</v>
      </c>
    </row>
    <row r="1974" spans="1:18">
      <c r="A1974">
        <v>4421</v>
      </c>
      <c r="B1974" t="s">
        <v>3627</v>
      </c>
      <c r="C1974" s="1">
        <v>44466</v>
      </c>
      <c r="D1974">
        <v>83226977</v>
      </c>
      <c r="E1974">
        <v>91</v>
      </c>
      <c r="F1974">
        <v>3</v>
      </c>
      <c r="G1974" s="2">
        <v>67.48</v>
      </c>
      <c r="H1974" s="2">
        <v>202.44</v>
      </c>
      <c r="I1974" t="s">
        <v>3619</v>
      </c>
      <c r="J1974" t="s">
        <v>3666</v>
      </c>
      <c r="K1974" t="s">
        <v>3634</v>
      </c>
      <c r="L1974">
        <v>4.33</v>
      </c>
      <c r="M1974" t="s">
        <v>3622</v>
      </c>
      <c r="N1974" t="s">
        <v>3626</v>
      </c>
      <c r="O1974" t="s">
        <v>3646</v>
      </c>
      <c r="P1974">
        <v>4</v>
      </c>
      <c r="Q1974">
        <v>4</v>
      </c>
      <c r="R1974" s="2">
        <v>202.44</v>
      </c>
    </row>
    <row r="1975" spans="1:18">
      <c r="A1975">
        <v>9354</v>
      </c>
      <c r="B1975" t="s">
        <v>3627</v>
      </c>
      <c r="C1975" s="1">
        <v>44467</v>
      </c>
      <c r="D1975">
        <v>70175592</v>
      </c>
      <c r="E1975">
        <v>39</v>
      </c>
      <c r="F1975">
        <v>2</v>
      </c>
      <c r="G1975" s="2">
        <v>41.61</v>
      </c>
      <c r="H1975" s="2">
        <v>83.22</v>
      </c>
      <c r="I1975" t="s">
        <v>3619</v>
      </c>
      <c r="J1975" t="s">
        <v>3662</v>
      </c>
      <c r="K1975" t="s">
        <v>3621</v>
      </c>
      <c r="L1975">
        <v>6.88</v>
      </c>
      <c r="M1975" t="s">
        <v>3622</v>
      </c>
      <c r="N1975" t="s">
        <v>3626</v>
      </c>
      <c r="O1975" t="s">
        <v>3624</v>
      </c>
      <c r="P1975">
        <v>4</v>
      </c>
      <c r="Q1975">
        <v>4</v>
      </c>
      <c r="R1975" s="2">
        <v>83.22</v>
      </c>
    </row>
    <row r="1976" spans="1:18">
      <c r="A1976">
        <v>1981</v>
      </c>
      <c r="B1976" t="s">
        <v>3627</v>
      </c>
      <c r="C1976" s="1">
        <v>44468</v>
      </c>
      <c r="D1976">
        <v>66211124</v>
      </c>
      <c r="E1976">
        <v>18</v>
      </c>
      <c r="F1976">
        <v>2</v>
      </c>
      <c r="G1976" s="2">
        <v>1.97</v>
      </c>
      <c r="H1976" s="2">
        <v>3.94</v>
      </c>
      <c r="I1976" t="s">
        <v>3640</v>
      </c>
      <c r="J1976" t="s">
        <v>3666</v>
      </c>
      <c r="K1976" t="s">
        <v>3621</v>
      </c>
      <c r="L1976">
        <v>3.6</v>
      </c>
      <c r="M1976" t="s">
        <v>3622</v>
      </c>
      <c r="N1976" t="s">
        <v>3623</v>
      </c>
      <c r="O1976" t="s">
        <v>3624</v>
      </c>
      <c r="P1976">
        <v>2</v>
      </c>
      <c r="Q1976">
        <v>5</v>
      </c>
      <c r="R1976" s="2">
        <v>0</v>
      </c>
    </row>
    <row r="1977" spans="1:18">
      <c r="A1977">
        <v>5271</v>
      </c>
      <c r="B1977" t="s">
        <v>3627</v>
      </c>
      <c r="C1977" s="1">
        <v>44468</v>
      </c>
      <c r="D1977">
        <v>57746578</v>
      </c>
      <c r="E1977">
        <v>23</v>
      </c>
      <c r="F1977">
        <v>1</v>
      </c>
      <c r="G1977" s="2">
        <v>95.72</v>
      </c>
      <c r="H1977" s="2">
        <v>95.72</v>
      </c>
      <c r="I1977" t="s">
        <v>3619</v>
      </c>
      <c r="J1977" t="s">
        <v>3650</v>
      </c>
      <c r="K1977" t="s">
        <v>3629</v>
      </c>
      <c r="L1977">
        <v>8.33</v>
      </c>
      <c r="M1977" t="s">
        <v>3631</v>
      </c>
      <c r="N1977" t="s">
        <v>3632</v>
      </c>
      <c r="O1977" t="s">
        <v>3647</v>
      </c>
      <c r="P1977">
        <v>5</v>
      </c>
      <c r="Q1977">
        <v>4</v>
      </c>
      <c r="R1977" s="2">
        <v>95.72</v>
      </c>
    </row>
    <row r="1978" spans="1:18">
      <c r="A1978">
        <v>6538</v>
      </c>
      <c r="B1978" t="s">
        <v>3627</v>
      </c>
      <c r="C1978" s="1">
        <v>44469</v>
      </c>
      <c r="D1978">
        <v>20414944</v>
      </c>
      <c r="E1978">
        <v>50</v>
      </c>
      <c r="F1978">
        <v>2</v>
      </c>
      <c r="G1978" s="2">
        <v>50.71</v>
      </c>
      <c r="H1978" s="2">
        <v>101.42</v>
      </c>
      <c r="I1978" t="s">
        <v>3625</v>
      </c>
      <c r="J1978" t="s">
        <v>3650</v>
      </c>
      <c r="K1978" t="s">
        <v>3634</v>
      </c>
      <c r="L1978">
        <v>6.93</v>
      </c>
      <c r="M1978" t="s">
        <v>3622</v>
      </c>
      <c r="N1978" t="s">
        <v>3626</v>
      </c>
      <c r="O1978" t="s">
        <v>3624</v>
      </c>
      <c r="P1978">
        <v>3</v>
      </c>
      <c r="Q1978">
        <v>4</v>
      </c>
      <c r="R1978" s="2">
        <v>0</v>
      </c>
    </row>
    <row r="1979" spans="1:18">
      <c r="A1979">
        <v>4323</v>
      </c>
      <c r="B1979" t="s">
        <v>3618</v>
      </c>
      <c r="C1979" s="1">
        <v>44470</v>
      </c>
      <c r="D1979">
        <v>56467058</v>
      </c>
      <c r="E1979">
        <v>86</v>
      </c>
      <c r="F1979">
        <v>3</v>
      </c>
      <c r="G1979" s="2">
        <v>93.47</v>
      </c>
      <c r="H1979" s="2">
        <v>280.41000000000003</v>
      </c>
      <c r="I1979" t="s">
        <v>3619</v>
      </c>
      <c r="J1979" t="s">
        <v>3633</v>
      </c>
      <c r="K1979" t="s">
        <v>3634</v>
      </c>
      <c r="L1979">
        <v>0.57999999999999996</v>
      </c>
      <c r="M1979" t="s">
        <v>3622</v>
      </c>
      <c r="N1979" t="s">
        <v>3626</v>
      </c>
      <c r="O1979" t="s">
        <v>3624</v>
      </c>
      <c r="P1979">
        <v>3</v>
      </c>
      <c r="Q1979">
        <v>3</v>
      </c>
      <c r="R1979" s="2">
        <v>280.41000000000003</v>
      </c>
    </row>
    <row r="1980" spans="1:18">
      <c r="A1980">
        <v>5984</v>
      </c>
      <c r="B1980" t="s">
        <v>3627</v>
      </c>
      <c r="C1980" s="1">
        <v>44471</v>
      </c>
      <c r="D1980">
        <v>33075631</v>
      </c>
      <c r="E1980">
        <v>63</v>
      </c>
      <c r="F1980">
        <v>2</v>
      </c>
      <c r="G1980" s="2">
        <v>57.12</v>
      </c>
      <c r="H1980" s="2">
        <v>114.24</v>
      </c>
      <c r="I1980" t="s">
        <v>3625</v>
      </c>
      <c r="J1980" t="s">
        <v>3650</v>
      </c>
      <c r="K1980" t="s">
        <v>3621</v>
      </c>
      <c r="L1980">
        <v>7.44</v>
      </c>
      <c r="M1980" t="s">
        <v>3622</v>
      </c>
      <c r="N1980" t="s">
        <v>3626</v>
      </c>
      <c r="O1980" t="s">
        <v>3624</v>
      </c>
      <c r="P1980">
        <v>5</v>
      </c>
      <c r="Q1980">
        <v>3</v>
      </c>
      <c r="R1980" s="2">
        <v>0</v>
      </c>
    </row>
    <row r="1981" spans="1:18">
      <c r="A1981">
        <v>9952</v>
      </c>
      <c r="B1981" t="s">
        <v>3627</v>
      </c>
      <c r="C1981" s="1">
        <v>44471</v>
      </c>
      <c r="D1981">
        <v>11399632</v>
      </c>
      <c r="E1981">
        <v>52</v>
      </c>
      <c r="F1981">
        <v>3</v>
      </c>
      <c r="G1981" s="2">
        <v>20.149999999999999</v>
      </c>
      <c r="H1981" s="2">
        <v>60.45</v>
      </c>
      <c r="I1981" t="s">
        <v>3625</v>
      </c>
      <c r="J1981" t="s">
        <v>3651</v>
      </c>
      <c r="K1981" t="s">
        <v>3634</v>
      </c>
      <c r="L1981">
        <v>4.51</v>
      </c>
      <c r="M1981" t="s">
        <v>3631</v>
      </c>
      <c r="N1981" t="s">
        <v>3638</v>
      </c>
      <c r="O1981" t="s">
        <v>3647</v>
      </c>
      <c r="P1981">
        <v>5</v>
      </c>
      <c r="Q1981">
        <v>5</v>
      </c>
      <c r="R1981" s="2">
        <v>0</v>
      </c>
    </row>
    <row r="1982" spans="1:18">
      <c r="A1982">
        <v>2259</v>
      </c>
      <c r="B1982" t="s">
        <v>3627</v>
      </c>
      <c r="C1982" s="1">
        <v>44471</v>
      </c>
      <c r="D1982">
        <v>68330555</v>
      </c>
      <c r="E1982">
        <v>27</v>
      </c>
      <c r="F1982">
        <v>3</v>
      </c>
      <c r="G1982" s="2">
        <v>72.930000000000007</v>
      </c>
      <c r="H1982" s="2">
        <v>218.79</v>
      </c>
      <c r="I1982" t="s">
        <v>3645</v>
      </c>
      <c r="J1982" t="s">
        <v>3657</v>
      </c>
      <c r="K1982" t="s">
        <v>3634</v>
      </c>
      <c r="L1982">
        <v>1.36</v>
      </c>
      <c r="M1982" t="s">
        <v>3631</v>
      </c>
      <c r="N1982" t="s">
        <v>3638</v>
      </c>
      <c r="O1982" t="s">
        <v>3647</v>
      </c>
      <c r="P1982">
        <v>5</v>
      </c>
      <c r="Q1982">
        <v>4</v>
      </c>
      <c r="R1982" s="2">
        <v>0</v>
      </c>
    </row>
    <row r="1983" spans="1:18">
      <c r="A1983">
        <v>3921</v>
      </c>
      <c r="B1983" t="s">
        <v>3618</v>
      </c>
      <c r="C1983" s="1">
        <v>44472</v>
      </c>
      <c r="D1983">
        <v>80616236</v>
      </c>
      <c r="E1983">
        <v>44</v>
      </c>
      <c r="F1983">
        <v>3</v>
      </c>
      <c r="G1983" s="2">
        <v>52.78</v>
      </c>
      <c r="H1983" s="2">
        <v>158.34</v>
      </c>
      <c r="I1983" t="s">
        <v>3625</v>
      </c>
      <c r="J1983" t="s">
        <v>3666</v>
      </c>
      <c r="K1983" t="s">
        <v>3629</v>
      </c>
      <c r="L1983">
        <v>7.05</v>
      </c>
      <c r="M1983" t="s">
        <v>3622</v>
      </c>
      <c r="N1983" t="s">
        <v>3626</v>
      </c>
      <c r="O1983" t="s">
        <v>3646</v>
      </c>
      <c r="P1983">
        <v>4</v>
      </c>
      <c r="Q1983">
        <v>5</v>
      </c>
      <c r="R1983" s="2">
        <v>0</v>
      </c>
    </row>
    <row r="1984" spans="1:18">
      <c r="A1984">
        <v>8682</v>
      </c>
      <c r="B1984" t="s">
        <v>3618</v>
      </c>
      <c r="C1984" s="1">
        <v>44472</v>
      </c>
      <c r="D1984">
        <v>58373305</v>
      </c>
      <c r="E1984">
        <v>72</v>
      </c>
      <c r="F1984">
        <v>2</v>
      </c>
      <c r="G1984" s="2">
        <v>3.55</v>
      </c>
      <c r="H1984" s="2">
        <v>7.1</v>
      </c>
      <c r="I1984" t="s">
        <v>3625</v>
      </c>
      <c r="J1984" t="s">
        <v>3663</v>
      </c>
      <c r="K1984" t="s">
        <v>3634</v>
      </c>
      <c r="L1984">
        <v>4.41</v>
      </c>
      <c r="M1984" t="s">
        <v>3622</v>
      </c>
      <c r="N1984" t="s">
        <v>3626</v>
      </c>
      <c r="O1984" t="s">
        <v>3624</v>
      </c>
      <c r="P1984">
        <v>5</v>
      </c>
      <c r="Q1984">
        <v>4</v>
      </c>
      <c r="R1984" s="2">
        <v>0</v>
      </c>
    </row>
    <row r="1985" spans="1:18">
      <c r="A1985">
        <v>4875</v>
      </c>
      <c r="B1985" t="s">
        <v>3627</v>
      </c>
      <c r="C1985" s="1">
        <v>44473</v>
      </c>
      <c r="D1985">
        <v>19171948</v>
      </c>
      <c r="E1985">
        <v>80</v>
      </c>
      <c r="F1985">
        <v>1</v>
      </c>
      <c r="G1985" s="2">
        <v>77.64</v>
      </c>
      <c r="H1985" s="2">
        <v>77.64</v>
      </c>
      <c r="I1985" t="s">
        <v>3619</v>
      </c>
      <c r="J1985" t="s">
        <v>3660</v>
      </c>
      <c r="K1985" t="s">
        <v>3634</v>
      </c>
      <c r="L1985">
        <v>2.27</v>
      </c>
      <c r="M1985" t="s">
        <v>3622</v>
      </c>
      <c r="N1985" t="s">
        <v>3623</v>
      </c>
      <c r="O1985" t="s">
        <v>3624</v>
      </c>
      <c r="P1985">
        <v>5</v>
      </c>
      <c r="Q1985">
        <v>4</v>
      </c>
      <c r="R1985" s="2">
        <v>77.64</v>
      </c>
    </row>
    <row r="1986" spans="1:18">
      <c r="A1986">
        <v>7609</v>
      </c>
      <c r="B1986" t="s">
        <v>3627</v>
      </c>
      <c r="C1986" s="1">
        <v>44474</v>
      </c>
      <c r="D1986">
        <v>18451493</v>
      </c>
      <c r="E1986">
        <v>30</v>
      </c>
      <c r="F1986">
        <v>3</v>
      </c>
      <c r="G1986" s="2">
        <v>6.08</v>
      </c>
      <c r="H1986" s="2">
        <v>18.239999999999998</v>
      </c>
      <c r="I1986" t="s">
        <v>3619</v>
      </c>
      <c r="J1986" t="s">
        <v>3639</v>
      </c>
      <c r="K1986" t="s">
        <v>3634</v>
      </c>
      <c r="L1986">
        <v>8.5500000000000007</v>
      </c>
      <c r="M1986" t="s">
        <v>3622</v>
      </c>
      <c r="N1986" t="s">
        <v>3623</v>
      </c>
      <c r="O1986" t="s">
        <v>3624</v>
      </c>
      <c r="P1986">
        <v>4</v>
      </c>
      <c r="Q1986">
        <v>5</v>
      </c>
      <c r="R1986" s="2">
        <v>18.239999999999998</v>
      </c>
    </row>
    <row r="1987" spans="1:18">
      <c r="A1987">
        <v>3729</v>
      </c>
      <c r="B1987" t="s">
        <v>3627</v>
      </c>
      <c r="C1987" s="1">
        <v>44475</v>
      </c>
      <c r="D1987">
        <v>12773585</v>
      </c>
      <c r="E1987">
        <v>64</v>
      </c>
      <c r="F1987">
        <v>2</v>
      </c>
      <c r="G1987" s="2">
        <v>35.229999999999997</v>
      </c>
      <c r="H1987" s="2">
        <v>70.459999999999994</v>
      </c>
      <c r="I1987" t="s">
        <v>3619</v>
      </c>
      <c r="J1987" t="s">
        <v>3656</v>
      </c>
      <c r="K1987" t="s">
        <v>3634</v>
      </c>
      <c r="L1987">
        <v>9.27</v>
      </c>
      <c r="M1987" t="s">
        <v>3622</v>
      </c>
      <c r="N1987" t="s">
        <v>3623</v>
      </c>
      <c r="O1987" t="s">
        <v>3624</v>
      </c>
      <c r="P1987">
        <v>3</v>
      </c>
      <c r="Q1987">
        <v>4</v>
      </c>
      <c r="R1987" s="2">
        <v>70.459999999999994</v>
      </c>
    </row>
    <row r="1988" spans="1:18">
      <c r="A1988">
        <v>7684</v>
      </c>
      <c r="B1988" t="s">
        <v>3627</v>
      </c>
      <c r="C1988" s="1">
        <v>44475</v>
      </c>
      <c r="D1988">
        <v>69959801</v>
      </c>
      <c r="E1988">
        <v>77</v>
      </c>
      <c r="F1988">
        <v>1</v>
      </c>
      <c r="G1988" s="2">
        <v>20.399999999999999</v>
      </c>
      <c r="H1988" s="2">
        <v>20.399999999999999</v>
      </c>
      <c r="I1988" t="s">
        <v>3619</v>
      </c>
      <c r="J1988" t="s">
        <v>3654</v>
      </c>
      <c r="K1988" t="s">
        <v>3629</v>
      </c>
      <c r="L1988">
        <v>8.8699999999999992</v>
      </c>
      <c r="M1988" t="s">
        <v>3631</v>
      </c>
      <c r="N1988" t="s">
        <v>3632</v>
      </c>
      <c r="O1988" t="s">
        <v>3624</v>
      </c>
      <c r="P1988">
        <v>5</v>
      </c>
      <c r="Q1988">
        <v>5</v>
      </c>
      <c r="R1988" s="2">
        <v>20.399999999999999</v>
      </c>
    </row>
    <row r="1989" spans="1:18">
      <c r="A1989">
        <v>9556</v>
      </c>
      <c r="B1989" t="s">
        <v>3627</v>
      </c>
      <c r="C1989" s="1">
        <v>44475</v>
      </c>
      <c r="D1989">
        <v>88350679</v>
      </c>
      <c r="E1989">
        <v>44</v>
      </c>
      <c r="F1989">
        <v>2</v>
      </c>
      <c r="G1989" s="2">
        <v>52.78</v>
      </c>
      <c r="H1989" s="2">
        <v>105.56</v>
      </c>
      <c r="I1989" t="s">
        <v>3625</v>
      </c>
      <c r="J1989" t="s">
        <v>3630</v>
      </c>
      <c r="K1989" t="s">
        <v>3634</v>
      </c>
      <c r="L1989">
        <v>5.0599999999999996</v>
      </c>
      <c r="M1989" t="s">
        <v>3631</v>
      </c>
      <c r="N1989" t="s">
        <v>3638</v>
      </c>
      <c r="O1989" t="s">
        <v>3624</v>
      </c>
      <c r="P1989">
        <v>5</v>
      </c>
      <c r="Q1989">
        <v>4</v>
      </c>
      <c r="R1989" s="2">
        <v>0</v>
      </c>
    </row>
    <row r="1990" spans="1:18">
      <c r="A1990">
        <v>1573</v>
      </c>
      <c r="B1990" t="s">
        <v>3627</v>
      </c>
      <c r="C1990" s="1">
        <v>44475</v>
      </c>
      <c r="D1990">
        <v>56501792</v>
      </c>
      <c r="E1990">
        <v>9</v>
      </c>
      <c r="F1990">
        <v>3</v>
      </c>
      <c r="G1990" s="2">
        <v>73.83</v>
      </c>
      <c r="H1990" s="2">
        <v>221.49</v>
      </c>
      <c r="I1990" t="s">
        <v>3619</v>
      </c>
      <c r="J1990" t="s">
        <v>3656</v>
      </c>
      <c r="K1990" t="s">
        <v>3634</v>
      </c>
      <c r="L1990">
        <v>5.45</v>
      </c>
      <c r="M1990" t="s">
        <v>3622</v>
      </c>
      <c r="N1990" t="s">
        <v>3623</v>
      </c>
      <c r="O1990" t="s">
        <v>3624</v>
      </c>
      <c r="P1990">
        <v>4</v>
      </c>
      <c r="Q1990">
        <v>5</v>
      </c>
      <c r="R1990" s="2">
        <v>221.49</v>
      </c>
    </row>
    <row r="1991" spans="1:18">
      <c r="A1991">
        <v>6855</v>
      </c>
      <c r="B1991" t="s">
        <v>3618</v>
      </c>
      <c r="C1991" s="1">
        <v>44476</v>
      </c>
      <c r="D1991">
        <v>53844450</v>
      </c>
      <c r="E1991">
        <v>90</v>
      </c>
      <c r="F1991">
        <v>3</v>
      </c>
      <c r="G1991" s="2">
        <v>21.51</v>
      </c>
      <c r="H1991" s="2">
        <v>64.53</v>
      </c>
      <c r="I1991" t="s">
        <v>3619</v>
      </c>
      <c r="J1991" t="s">
        <v>3651</v>
      </c>
      <c r="K1991" t="s">
        <v>3634</v>
      </c>
      <c r="L1991">
        <v>3.65</v>
      </c>
      <c r="M1991" t="s">
        <v>3622</v>
      </c>
      <c r="N1991" t="s">
        <v>3623</v>
      </c>
      <c r="O1991" t="s">
        <v>3642</v>
      </c>
      <c r="P1991">
        <v>4</v>
      </c>
      <c r="Q1991">
        <v>4</v>
      </c>
      <c r="R1991" s="2">
        <v>64.53</v>
      </c>
    </row>
    <row r="1992" spans="1:18">
      <c r="A1992">
        <v>6524</v>
      </c>
      <c r="B1992" t="s">
        <v>3627</v>
      </c>
      <c r="C1992" s="1">
        <v>44477</v>
      </c>
      <c r="D1992">
        <v>33558708</v>
      </c>
      <c r="E1992">
        <v>88</v>
      </c>
      <c r="F1992">
        <v>3</v>
      </c>
      <c r="G1992" s="2">
        <v>40.950000000000003</v>
      </c>
      <c r="H1992" s="2">
        <v>122.85</v>
      </c>
      <c r="I1992" t="s">
        <v>3625</v>
      </c>
      <c r="J1992" t="s">
        <v>3663</v>
      </c>
      <c r="K1992" t="s">
        <v>3634</v>
      </c>
      <c r="L1992">
        <v>9.43</v>
      </c>
      <c r="M1992" t="s">
        <v>3622</v>
      </c>
      <c r="N1992" t="s">
        <v>3626</v>
      </c>
      <c r="O1992" t="s">
        <v>3624</v>
      </c>
      <c r="P1992">
        <v>4</v>
      </c>
      <c r="Q1992">
        <v>4</v>
      </c>
      <c r="R1992" s="2">
        <v>0</v>
      </c>
    </row>
    <row r="1993" spans="1:18">
      <c r="A1993">
        <v>6000</v>
      </c>
      <c r="B1993" t="s">
        <v>3618</v>
      </c>
      <c r="C1993" s="1">
        <v>44477</v>
      </c>
      <c r="D1993">
        <v>78752960</v>
      </c>
      <c r="E1993">
        <v>59</v>
      </c>
      <c r="F1993">
        <v>2</v>
      </c>
      <c r="G1993" s="2">
        <v>79.569999999999993</v>
      </c>
      <c r="H1993" s="2">
        <v>159.13999999999999</v>
      </c>
      <c r="I1993" t="s">
        <v>3619</v>
      </c>
      <c r="J1993" t="s">
        <v>3651</v>
      </c>
      <c r="K1993" t="s">
        <v>3634</v>
      </c>
      <c r="L1993">
        <v>9.9499999999999993</v>
      </c>
      <c r="M1993" t="s">
        <v>3631</v>
      </c>
      <c r="N1993" t="s">
        <v>3638</v>
      </c>
      <c r="O1993" t="s">
        <v>3647</v>
      </c>
      <c r="P1993">
        <v>5</v>
      </c>
      <c r="Q1993">
        <v>5</v>
      </c>
      <c r="R1993" s="2">
        <v>159.13999999999999</v>
      </c>
    </row>
    <row r="1994" spans="1:18">
      <c r="A1994">
        <v>7608</v>
      </c>
      <c r="B1994" t="s">
        <v>3627</v>
      </c>
      <c r="C1994" s="1">
        <v>44478</v>
      </c>
      <c r="D1994">
        <v>95168265</v>
      </c>
      <c r="E1994">
        <v>83</v>
      </c>
      <c r="F1994">
        <v>3</v>
      </c>
      <c r="G1994" s="2">
        <v>1.22</v>
      </c>
      <c r="H1994" s="2">
        <v>3.66</v>
      </c>
      <c r="I1994" t="s">
        <v>3625</v>
      </c>
      <c r="J1994" t="s">
        <v>3655</v>
      </c>
      <c r="K1994" t="s">
        <v>3629</v>
      </c>
      <c r="L1994">
        <v>3.62</v>
      </c>
      <c r="M1994" t="s">
        <v>3622</v>
      </c>
      <c r="N1994" t="s">
        <v>3626</v>
      </c>
      <c r="O1994" t="s">
        <v>3624</v>
      </c>
      <c r="P1994">
        <v>5</v>
      </c>
      <c r="Q1994">
        <v>5</v>
      </c>
      <c r="R1994" s="2">
        <v>0</v>
      </c>
    </row>
    <row r="1995" spans="1:18">
      <c r="A1995">
        <v>2630</v>
      </c>
      <c r="B1995" t="s">
        <v>3618</v>
      </c>
      <c r="C1995" s="1">
        <v>44478</v>
      </c>
      <c r="D1995">
        <v>22345968</v>
      </c>
      <c r="E1995">
        <v>56</v>
      </c>
      <c r="F1995">
        <v>3</v>
      </c>
      <c r="G1995" s="2">
        <v>87.34</v>
      </c>
      <c r="H1995" s="2">
        <v>262.02</v>
      </c>
      <c r="I1995" t="s">
        <v>3619</v>
      </c>
      <c r="J1995" t="s">
        <v>3658</v>
      </c>
      <c r="K1995" t="s">
        <v>3634</v>
      </c>
      <c r="L1995">
        <v>2.39</v>
      </c>
      <c r="M1995" t="s">
        <v>3631</v>
      </c>
      <c r="N1995" t="s">
        <v>3632</v>
      </c>
      <c r="O1995" t="s">
        <v>3647</v>
      </c>
      <c r="P1995">
        <v>4</v>
      </c>
      <c r="Q1995">
        <v>5</v>
      </c>
      <c r="R1995" s="2">
        <v>262.02</v>
      </c>
    </row>
    <row r="1996" spans="1:18">
      <c r="A1996">
        <v>2187</v>
      </c>
      <c r="B1996" t="s">
        <v>3618</v>
      </c>
      <c r="C1996" s="1">
        <v>44478</v>
      </c>
      <c r="D1996">
        <v>75776835</v>
      </c>
      <c r="E1996">
        <v>61</v>
      </c>
      <c r="F1996">
        <v>2</v>
      </c>
      <c r="G1996" s="2">
        <v>70.34</v>
      </c>
      <c r="H1996" s="2">
        <v>140.68</v>
      </c>
      <c r="I1996" t="s">
        <v>3619</v>
      </c>
      <c r="J1996" t="s">
        <v>3648</v>
      </c>
      <c r="K1996" t="s">
        <v>3629</v>
      </c>
      <c r="L1996">
        <v>6.86</v>
      </c>
      <c r="M1996" t="s">
        <v>3622</v>
      </c>
      <c r="N1996" t="s">
        <v>3626</v>
      </c>
      <c r="O1996" t="s">
        <v>3624</v>
      </c>
      <c r="P1996">
        <v>4</v>
      </c>
      <c r="Q1996">
        <v>5</v>
      </c>
      <c r="R1996" s="2">
        <v>140.68</v>
      </c>
    </row>
    <row r="1997" spans="1:18">
      <c r="A1997">
        <v>7489</v>
      </c>
      <c r="B1997" t="s">
        <v>3618</v>
      </c>
      <c r="C1997" s="1">
        <v>44479</v>
      </c>
      <c r="D1997">
        <v>32152388</v>
      </c>
      <c r="E1997">
        <v>68</v>
      </c>
      <c r="F1997">
        <v>3</v>
      </c>
      <c r="G1997" s="2">
        <v>32.68</v>
      </c>
      <c r="H1997" s="2">
        <v>98.04</v>
      </c>
      <c r="I1997" t="s">
        <v>3619</v>
      </c>
      <c r="J1997" t="s">
        <v>3637</v>
      </c>
      <c r="K1997" t="s">
        <v>3634</v>
      </c>
      <c r="L1997">
        <v>7.28</v>
      </c>
      <c r="M1997" t="s">
        <v>3622</v>
      </c>
      <c r="N1997" t="s">
        <v>3623</v>
      </c>
      <c r="O1997" t="s">
        <v>3624</v>
      </c>
      <c r="P1997">
        <v>5</v>
      </c>
      <c r="Q1997">
        <v>5</v>
      </c>
      <c r="R1997" s="2">
        <v>98.04</v>
      </c>
    </row>
    <row r="1998" spans="1:18">
      <c r="A1998">
        <v>3435</v>
      </c>
      <c r="B1998" t="s">
        <v>3627</v>
      </c>
      <c r="C1998" s="1">
        <v>44480</v>
      </c>
      <c r="D1998">
        <v>92670065</v>
      </c>
      <c r="E1998">
        <v>38</v>
      </c>
      <c r="F1998">
        <v>2</v>
      </c>
      <c r="G1998" s="2">
        <v>26.03</v>
      </c>
      <c r="H1998" s="2">
        <v>52.06</v>
      </c>
      <c r="I1998" t="s">
        <v>3625</v>
      </c>
      <c r="J1998" t="s">
        <v>3658</v>
      </c>
      <c r="K1998" t="s">
        <v>3621</v>
      </c>
      <c r="L1998">
        <v>6.33</v>
      </c>
      <c r="M1998" t="s">
        <v>3622</v>
      </c>
      <c r="N1998" t="s">
        <v>3623</v>
      </c>
      <c r="O1998" t="s">
        <v>3624</v>
      </c>
      <c r="P1998">
        <v>5</v>
      </c>
      <c r="Q1998">
        <v>4</v>
      </c>
      <c r="R1998" s="2">
        <v>0</v>
      </c>
    </row>
    <row r="1999" spans="1:18">
      <c r="A1999">
        <v>6891</v>
      </c>
      <c r="B1999" t="s">
        <v>3627</v>
      </c>
      <c r="C1999" s="1">
        <v>44481</v>
      </c>
      <c r="D1999">
        <v>84180022</v>
      </c>
      <c r="E1999">
        <v>78</v>
      </c>
      <c r="F1999">
        <v>1</v>
      </c>
      <c r="G1999" s="2">
        <v>19.66</v>
      </c>
      <c r="H1999" s="2">
        <v>19.66</v>
      </c>
      <c r="I1999" t="s">
        <v>3625</v>
      </c>
      <c r="J1999" t="s">
        <v>3633</v>
      </c>
      <c r="K1999" t="s">
        <v>3634</v>
      </c>
      <c r="L1999">
        <v>4.8099999999999996</v>
      </c>
      <c r="M1999" t="s">
        <v>3622</v>
      </c>
      <c r="N1999" t="s">
        <v>3623</v>
      </c>
      <c r="O1999" t="s">
        <v>3624</v>
      </c>
      <c r="P1999">
        <v>5</v>
      </c>
      <c r="Q1999">
        <v>1</v>
      </c>
      <c r="R1999" s="2">
        <v>0</v>
      </c>
    </row>
    <row r="2000" spans="1:18">
      <c r="A2000">
        <v>5040</v>
      </c>
      <c r="B2000" t="s">
        <v>3627</v>
      </c>
      <c r="C2000" s="1">
        <v>44481</v>
      </c>
      <c r="D2000">
        <v>58124017</v>
      </c>
      <c r="E2000">
        <v>83</v>
      </c>
      <c r="F2000">
        <v>2</v>
      </c>
      <c r="G2000" s="2">
        <v>1.22</v>
      </c>
      <c r="H2000" s="2">
        <v>2.44</v>
      </c>
      <c r="I2000" t="s">
        <v>3619</v>
      </c>
      <c r="J2000" t="s">
        <v>3639</v>
      </c>
      <c r="K2000" t="s">
        <v>3621</v>
      </c>
      <c r="L2000">
        <v>5.94</v>
      </c>
      <c r="M2000" t="s">
        <v>3631</v>
      </c>
      <c r="N2000" t="s">
        <v>3632</v>
      </c>
      <c r="O2000" t="s">
        <v>3647</v>
      </c>
      <c r="P2000">
        <v>5</v>
      </c>
      <c r="Q2000">
        <v>5</v>
      </c>
      <c r="R2000" s="2">
        <v>2.44</v>
      </c>
    </row>
    <row r="2001" spans="1:18">
      <c r="A2001">
        <v>4561</v>
      </c>
      <c r="B2001" t="s">
        <v>3627</v>
      </c>
      <c r="C2001" s="1">
        <v>44482</v>
      </c>
      <c r="D2001">
        <v>25021572</v>
      </c>
      <c r="E2001">
        <v>11</v>
      </c>
      <c r="F2001">
        <v>1</v>
      </c>
      <c r="G2001" s="2">
        <v>4.3099999999999996</v>
      </c>
      <c r="H2001" s="2">
        <v>4.3099999999999996</v>
      </c>
      <c r="I2001" t="s">
        <v>3645</v>
      </c>
      <c r="J2001" t="s">
        <v>3641</v>
      </c>
      <c r="K2001" t="s">
        <v>3621</v>
      </c>
      <c r="L2001">
        <v>0.34</v>
      </c>
      <c r="M2001" t="s">
        <v>3622</v>
      </c>
      <c r="N2001" t="s">
        <v>3626</v>
      </c>
      <c r="O2001" t="s">
        <v>3624</v>
      </c>
      <c r="P2001">
        <v>5</v>
      </c>
      <c r="Q2001">
        <v>5</v>
      </c>
      <c r="R2001" s="2">
        <v>0</v>
      </c>
    </row>
    <row r="2002" spans="1:18">
      <c r="A2002">
        <v>4360</v>
      </c>
      <c r="B2002" t="s">
        <v>3627</v>
      </c>
      <c r="C2002" s="1">
        <v>44482</v>
      </c>
      <c r="D2002">
        <v>25646480</v>
      </c>
      <c r="E2002">
        <v>16</v>
      </c>
      <c r="F2002">
        <v>3</v>
      </c>
      <c r="G2002" s="2">
        <v>39.33</v>
      </c>
      <c r="H2002" s="2">
        <v>117.99</v>
      </c>
      <c r="I2002" t="s">
        <v>3619</v>
      </c>
      <c r="J2002" t="s">
        <v>3655</v>
      </c>
      <c r="K2002" t="s">
        <v>3634</v>
      </c>
      <c r="L2002">
        <v>6.09</v>
      </c>
      <c r="M2002" t="s">
        <v>3622</v>
      </c>
      <c r="N2002" t="s">
        <v>3623</v>
      </c>
      <c r="O2002" t="s">
        <v>3624</v>
      </c>
      <c r="P2002">
        <v>4</v>
      </c>
      <c r="Q2002">
        <v>5</v>
      </c>
      <c r="R2002" s="2">
        <v>117.99</v>
      </c>
    </row>
    <row r="2003" spans="1:18">
      <c r="A2003">
        <v>8981</v>
      </c>
      <c r="B2003" t="s">
        <v>3627</v>
      </c>
      <c r="C2003" s="1">
        <v>44483</v>
      </c>
      <c r="D2003">
        <v>79871631</v>
      </c>
      <c r="E2003">
        <v>82</v>
      </c>
      <c r="F2003">
        <v>3</v>
      </c>
      <c r="G2003" s="2">
        <v>5.82</v>
      </c>
      <c r="H2003" s="2">
        <v>17.46</v>
      </c>
      <c r="I2003" t="s">
        <v>3625</v>
      </c>
      <c r="J2003" t="s">
        <v>3639</v>
      </c>
      <c r="K2003" t="s">
        <v>3634</v>
      </c>
      <c r="L2003">
        <v>5.8</v>
      </c>
      <c r="M2003" t="s">
        <v>3622</v>
      </c>
      <c r="N2003" t="s">
        <v>3623</v>
      </c>
      <c r="O2003" t="s">
        <v>3642</v>
      </c>
      <c r="P2003">
        <v>4</v>
      </c>
      <c r="Q2003">
        <v>5</v>
      </c>
      <c r="R2003" s="2">
        <v>0</v>
      </c>
    </row>
    <row r="2004" spans="1:18">
      <c r="A2004">
        <v>3724</v>
      </c>
      <c r="B2004" t="s">
        <v>3618</v>
      </c>
      <c r="C2004" s="1">
        <v>44483</v>
      </c>
      <c r="D2004">
        <v>43787348</v>
      </c>
      <c r="E2004">
        <v>99</v>
      </c>
      <c r="F2004">
        <v>2</v>
      </c>
      <c r="G2004" s="2">
        <v>36.83</v>
      </c>
      <c r="H2004" s="2">
        <v>73.66</v>
      </c>
      <c r="I2004" t="s">
        <v>3619</v>
      </c>
      <c r="J2004" t="s">
        <v>3651</v>
      </c>
      <c r="K2004" t="s">
        <v>3634</v>
      </c>
      <c r="L2004">
        <v>0.47</v>
      </c>
      <c r="M2004" t="s">
        <v>3631</v>
      </c>
      <c r="N2004" t="s">
        <v>3638</v>
      </c>
      <c r="O2004" t="s">
        <v>3624</v>
      </c>
      <c r="P2004">
        <v>4</v>
      </c>
      <c r="Q2004">
        <v>5</v>
      </c>
      <c r="R2004" s="2">
        <v>73.66</v>
      </c>
    </row>
    <row r="2005" spans="1:18">
      <c r="A2005">
        <v>5004</v>
      </c>
      <c r="B2005" t="s">
        <v>3627</v>
      </c>
      <c r="C2005" s="1">
        <v>44483</v>
      </c>
      <c r="D2005">
        <v>39300068</v>
      </c>
      <c r="E2005">
        <v>11</v>
      </c>
      <c r="F2005">
        <v>2</v>
      </c>
      <c r="G2005" s="2">
        <v>4.3099999999999996</v>
      </c>
      <c r="H2005" s="2">
        <v>8.6199999999999992</v>
      </c>
      <c r="I2005" t="s">
        <v>3625</v>
      </c>
      <c r="J2005" t="s">
        <v>3659</v>
      </c>
      <c r="K2005" t="s">
        <v>3634</v>
      </c>
      <c r="L2005">
        <v>5.05</v>
      </c>
      <c r="M2005" t="s">
        <v>3622</v>
      </c>
      <c r="N2005" t="s">
        <v>3623</v>
      </c>
      <c r="O2005" t="s">
        <v>3624</v>
      </c>
      <c r="P2005">
        <v>4</v>
      </c>
      <c r="Q2005">
        <v>4</v>
      </c>
      <c r="R2005" s="2">
        <v>0</v>
      </c>
    </row>
    <row r="2006" spans="1:18">
      <c r="A2006">
        <v>3244</v>
      </c>
      <c r="B2006" t="s">
        <v>3618</v>
      </c>
      <c r="C2006" s="1">
        <v>44483</v>
      </c>
      <c r="D2006">
        <v>54347484</v>
      </c>
      <c r="E2006">
        <v>13</v>
      </c>
      <c r="F2006">
        <v>2</v>
      </c>
      <c r="G2006" s="2">
        <v>41.29</v>
      </c>
      <c r="H2006" s="2">
        <v>82.58</v>
      </c>
      <c r="I2006" t="s">
        <v>3619</v>
      </c>
      <c r="J2006" t="s">
        <v>3620</v>
      </c>
      <c r="K2006" t="s">
        <v>3621</v>
      </c>
      <c r="L2006">
        <v>9.98</v>
      </c>
      <c r="M2006" t="s">
        <v>3622</v>
      </c>
      <c r="N2006" t="s">
        <v>3626</v>
      </c>
      <c r="O2006" t="s">
        <v>3624</v>
      </c>
      <c r="P2006">
        <v>5</v>
      </c>
      <c r="Q2006">
        <v>5</v>
      </c>
      <c r="R2006" s="2">
        <v>82.58</v>
      </c>
    </row>
    <row r="2007" spans="1:18">
      <c r="A2007">
        <v>7156</v>
      </c>
      <c r="B2007" t="s">
        <v>3627</v>
      </c>
      <c r="C2007" s="1">
        <v>44484</v>
      </c>
      <c r="D2007">
        <v>80557440</v>
      </c>
      <c r="E2007">
        <v>58</v>
      </c>
      <c r="F2007">
        <v>1</v>
      </c>
      <c r="G2007" s="2">
        <v>74.55</v>
      </c>
      <c r="H2007" s="2">
        <v>74.55</v>
      </c>
      <c r="I2007" t="s">
        <v>3619</v>
      </c>
      <c r="J2007" t="s">
        <v>3643</v>
      </c>
      <c r="K2007" t="s">
        <v>3621</v>
      </c>
      <c r="L2007">
        <v>9.67</v>
      </c>
      <c r="M2007" t="s">
        <v>3622</v>
      </c>
      <c r="N2007" t="s">
        <v>3623</v>
      </c>
      <c r="O2007" t="s">
        <v>3642</v>
      </c>
      <c r="P2007">
        <v>3</v>
      </c>
      <c r="Q2007">
        <v>5</v>
      </c>
      <c r="R2007" s="2">
        <v>74.55</v>
      </c>
    </row>
    <row r="2008" spans="1:18">
      <c r="A2008">
        <v>1870</v>
      </c>
      <c r="B2008" t="s">
        <v>3627</v>
      </c>
      <c r="C2008" s="1">
        <v>44484</v>
      </c>
      <c r="D2008">
        <v>85395420</v>
      </c>
      <c r="E2008">
        <v>38</v>
      </c>
      <c r="F2008">
        <v>2</v>
      </c>
      <c r="G2008" s="2">
        <v>26.03</v>
      </c>
      <c r="H2008" s="2">
        <v>52.06</v>
      </c>
      <c r="I2008" t="s">
        <v>3619</v>
      </c>
      <c r="J2008" t="s">
        <v>3648</v>
      </c>
      <c r="K2008" t="s">
        <v>3621</v>
      </c>
      <c r="L2008">
        <v>1.76</v>
      </c>
      <c r="M2008" t="s">
        <v>3622</v>
      </c>
      <c r="N2008" t="s">
        <v>3623</v>
      </c>
      <c r="O2008" t="s">
        <v>3642</v>
      </c>
      <c r="P2008">
        <v>4</v>
      </c>
      <c r="Q2008">
        <v>5</v>
      </c>
      <c r="R2008" s="2">
        <v>52.06</v>
      </c>
    </row>
    <row r="2009" spans="1:18">
      <c r="A2009">
        <v>5449</v>
      </c>
      <c r="B2009" t="s">
        <v>3618</v>
      </c>
      <c r="C2009" s="1">
        <v>44485</v>
      </c>
      <c r="D2009">
        <v>25780216</v>
      </c>
      <c r="E2009">
        <v>60</v>
      </c>
      <c r="F2009">
        <v>1</v>
      </c>
      <c r="G2009" s="2">
        <v>91.28</v>
      </c>
      <c r="H2009" s="2">
        <v>91.28</v>
      </c>
      <c r="I2009" t="s">
        <v>3619</v>
      </c>
      <c r="J2009" t="s">
        <v>3648</v>
      </c>
      <c r="K2009" t="s">
        <v>3634</v>
      </c>
      <c r="L2009">
        <v>8.11</v>
      </c>
      <c r="M2009" t="s">
        <v>3631</v>
      </c>
      <c r="N2009" t="s">
        <v>3638</v>
      </c>
      <c r="O2009" t="s">
        <v>3664</v>
      </c>
      <c r="P2009">
        <v>5</v>
      </c>
      <c r="Q2009">
        <v>4</v>
      </c>
      <c r="R2009" s="2">
        <v>91.28</v>
      </c>
    </row>
    <row r="2010" spans="1:18">
      <c r="A2010">
        <v>8039</v>
      </c>
      <c r="B2010" t="s">
        <v>3618</v>
      </c>
      <c r="C2010" s="1">
        <v>44486</v>
      </c>
      <c r="D2010">
        <v>96530617</v>
      </c>
      <c r="E2010">
        <v>54</v>
      </c>
      <c r="F2010">
        <v>2</v>
      </c>
      <c r="G2010" s="2">
        <v>90.78</v>
      </c>
      <c r="H2010" s="2">
        <v>181.56</v>
      </c>
      <c r="I2010" t="s">
        <v>3645</v>
      </c>
      <c r="J2010" t="s">
        <v>3630</v>
      </c>
      <c r="K2010" t="s">
        <v>3621</v>
      </c>
      <c r="L2010">
        <v>7.28</v>
      </c>
      <c r="M2010" t="s">
        <v>3622</v>
      </c>
      <c r="N2010" t="s">
        <v>3626</v>
      </c>
      <c r="O2010" t="s">
        <v>3624</v>
      </c>
      <c r="P2010">
        <v>4</v>
      </c>
      <c r="Q2010">
        <v>5</v>
      </c>
      <c r="R2010" s="2">
        <v>0</v>
      </c>
    </row>
    <row r="2011" spans="1:18">
      <c r="A2011">
        <v>1790</v>
      </c>
      <c r="B2011" t="s">
        <v>3618</v>
      </c>
      <c r="C2011" s="1">
        <v>44487</v>
      </c>
      <c r="D2011">
        <v>76142056</v>
      </c>
      <c r="E2011">
        <v>82</v>
      </c>
      <c r="F2011">
        <v>3</v>
      </c>
      <c r="G2011" s="2">
        <v>5.82</v>
      </c>
      <c r="H2011" s="2">
        <v>17.46</v>
      </c>
      <c r="I2011" t="s">
        <v>3619</v>
      </c>
      <c r="J2011" t="s">
        <v>3628</v>
      </c>
      <c r="K2011" t="s">
        <v>3629</v>
      </c>
      <c r="L2011">
        <v>9.1</v>
      </c>
      <c r="M2011" t="s">
        <v>3622</v>
      </c>
      <c r="N2011" t="s">
        <v>3626</v>
      </c>
      <c r="O2011" t="s">
        <v>3624</v>
      </c>
      <c r="P2011">
        <v>5</v>
      </c>
      <c r="Q2011">
        <v>5</v>
      </c>
      <c r="R2011" s="2">
        <v>17.46</v>
      </c>
    </row>
    <row r="2012" spans="1:18">
      <c r="A2012">
        <v>1779</v>
      </c>
      <c r="B2012" t="s">
        <v>3627</v>
      </c>
      <c r="C2012" s="1">
        <v>44487</v>
      </c>
      <c r="D2012">
        <v>71251090</v>
      </c>
      <c r="E2012">
        <v>61</v>
      </c>
      <c r="F2012">
        <v>1</v>
      </c>
      <c r="G2012" s="2">
        <v>70.34</v>
      </c>
      <c r="H2012" s="2">
        <v>70.34</v>
      </c>
      <c r="I2012" t="s">
        <v>3645</v>
      </c>
      <c r="J2012" t="s">
        <v>3637</v>
      </c>
      <c r="K2012" t="s">
        <v>3621</v>
      </c>
      <c r="L2012">
        <v>5.44</v>
      </c>
      <c r="M2012" t="s">
        <v>3622</v>
      </c>
      <c r="N2012" t="s">
        <v>3626</v>
      </c>
      <c r="O2012" t="s">
        <v>3624</v>
      </c>
      <c r="P2012">
        <v>4</v>
      </c>
      <c r="Q2012">
        <v>4</v>
      </c>
      <c r="R2012" s="2">
        <v>0</v>
      </c>
    </row>
    <row r="2013" spans="1:18">
      <c r="A2013">
        <v>8638</v>
      </c>
      <c r="B2013" t="s">
        <v>3627</v>
      </c>
      <c r="C2013" s="1">
        <v>44488</v>
      </c>
      <c r="D2013">
        <v>67477504</v>
      </c>
      <c r="E2013">
        <v>98</v>
      </c>
      <c r="F2013">
        <v>1</v>
      </c>
      <c r="G2013" s="2">
        <v>85.04</v>
      </c>
      <c r="H2013" s="2">
        <v>85.04</v>
      </c>
      <c r="I2013" t="s">
        <v>3619</v>
      </c>
      <c r="J2013" t="s">
        <v>3653</v>
      </c>
      <c r="K2013" t="s">
        <v>3621</v>
      </c>
      <c r="L2013">
        <v>3.28</v>
      </c>
      <c r="M2013" t="s">
        <v>3631</v>
      </c>
      <c r="N2013" t="s">
        <v>3632</v>
      </c>
      <c r="O2013" t="s">
        <v>3647</v>
      </c>
      <c r="P2013">
        <v>5</v>
      </c>
      <c r="Q2013">
        <v>5</v>
      </c>
      <c r="R2013" s="2">
        <v>85.04</v>
      </c>
    </row>
    <row r="2014" spans="1:18">
      <c r="A2014">
        <v>5222</v>
      </c>
      <c r="B2014" t="s">
        <v>3627</v>
      </c>
      <c r="C2014" s="1">
        <v>44488</v>
      </c>
      <c r="D2014">
        <v>48950516</v>
      </c>
      <c r="E2014">
        <v>75</v>
      </c>
      <c r="F2014">
        <v>2</v>
      </c>
      <c r="G2014" s="2">
        <v>32.340000000000003</v>
      </c>
      <c r="H2014" s="2">
        <v>64.680000000000007</v>
      </c>
      <c r="I2014" t="s">
        <v>3625</v>
      </c>
      <c r="J2014" t="s">
        <v>3641</v>
      </c>
      <c r="K2014" t="s">
        <v>3621</v>
      </c>
      <c r="L2014">
        <v>8.51</v>
      </c>
      <c r="M2014" t="s">
        <v>3622</v>
      </c>
      <c r="N2014" t="s">
        <v>3626</v>
      </c>
      <c r="O2014" t="s">
        <v>3624</v>
      </c>
      <c r="P2014">
        <v>5</v>
      </c>
      <c r="Q2014">
        <v>5</v>
      </c>
      <c r="R2014" s="2">
        <v>0</v>
      </c>
    </row>
    <row r="2015" spans="1:18">
      <c r="A2015">
        <v>8174</v>
      </c>
      <c r="B2015" t="s">
        <v>3627</v>
      </c>
      <c r="C2015" s="1">
        <v>44489</v>
      </c>
      <c r="D2015">
        <v>64963233</v>
      </c>
      <c r="E2015">
        <v>1</v>
      </c>
      <c r="F2015">
        <v>3</v>
      </c>
      <c r="G2015" s="2">
        <v>81.91</v>
      </c>
      <c r="H2015" s="2">
        <v>245.73</v>
      </c>
      <c r="I2015" t="s">
        <v>3619</v>
      </c>
      <c r="J2015" t="s">
        <v>3639</v>
      </c>
      <c r="K2015" t="s">
        <v>3621</v>
      </c>
      <c r="L2015">
        <v>9.19</v>
      </c>
      <c r="M2015" t="s">
        <v>3622</v>
      </c>
      <c r="N2015" t="s">
        <v>3623</v>
      </c>
      <c r="O2015" t="s">
        <v>3624</v>
      </c>
      <c r="P2015">
        <v>2</v>
      </c>
      <c r="Q2015">
        <v>3</v>
      </c>
      <c r="R2015" s="2">
        <v>245.73</v>
      </c>
    </row>
    <row r="2016" spans="1:18">
      <c r="A2016">
        <v>8239</v>
      </c>
      <c r="B2016" t="s">
        <v>3627</v>
      </c>
      <c r="C2016" s="1">
        <v>44490</v>
      </c>
      <c r="D2016">
        <v>51229486</v>
      </c>
      <c r="E2016">
        <v>68</v>
      </c>
      <c r="F2016">
        <v>3</v>
      </c>
      <c r="G2016" s="2">
        <v>32.68</v>
      </c>
      <c r="H2016" s="2">
        <v>98.04</v>
      </c>
      <c r="I2016" t="s">
        <v>3619</v>
      </c>
      <c r="J2016" t="s">
        <v>3663</v>
      </c>
      <c r="K2016" t="s">
        <v>3629</v>
      </c>
      <c r="L2016">
        <v>7.33</v>
      </c>
      <c r="M2016" t="s">
        <v>3622</v>
      </c>
      <c r="N2016" t="s">
        <v>3623</v>
      </c>
      <c r="O2016" t="s">
        <v>3624</v>
      </c>
      <c r="P2016">
        <v>5</v>
      </c>
      <c r="Q2016">
        <v>4</v>
      </c>
      <c r="R2016" s="2">
        <v>98.04</v>
      </c>
    </row>
    <row r="2017" spans="1:18">
      <c r="A2017">
        <v>9064</v>
      </c>
      <c r="B2017" t="s">
        <v>3627</v>
      </c>
      <c r="C2017" s="1">
        <v>44490</v>
      </c>
      <c r="D2017">
        <v>67048447</v>
      </c>
      <c r="E2017">
        <v>95</v>
      </c>
      <c r="F2017">
        <v>3</v>
      </c>
      <c r="G2017" s="2">
        <v>50.48</v>
      </c>
      <c r="H2017" s="2">
        <v>151.44</v>
      </c>
      <c r="I2017" t="s">
        <v>3619</v>
      </c>
      <c r="J2017" t="s">
        <v>3654</v>
      </c>
      <c r="K2017" t="s">
        <v>3634</v>
      </c>
      <c r="L2017">
        <v>0.26</v>
      </c>
      <c r="M2017" t="s">
        <v>3631</v>
      </c>
      <c r="N2017" t="s">
        <v>3632</v>
      </c>
      <c r="O2017" t="s">
        <v>3624</v>
      </c>
      <c r="P2017">
        <v>3</v>
      </c>
      <c r="Q2017">
        <v>5</v>
      </c>
      <c r="R2017" s="2">
        <v>151.44</v>
      </c>
    </row>
    <row r="2018" spans="1:18">
      <c r="A2018">
        <v>1593</v>
      </c>
      <c r="B2018" t="s">
        <v>3618</v>
      </c>
      <c r="C2018" s="1">
        <v>44490</v>
      </c>
      <c r="D2018">
        <v>84864567</v>
      </c>
      <c r="E2018">
        <v>100</v>
      </c>
      <c r="F2018">
        <v>2</v>
      </c>
      <c r="G2018" s="2">
        <v>98.59</v>
      </c>
      <c r="H2018" s="2">
        <v>197.18</v>
      </c>
      <c r="I2018" t="s">
        <v>3619</v>
      </c>
      <c r="J2018" t="s">
        <v>3643</v>
      </c>
      <c r="K2018" t="s">
        <v>3621</v>
      </c>
      <c r="L2018">
        <v>0.64</v>
      </c>
      <c r="M2018" t="s">
        <v>3622</v>
      </c>
      <c r="N2018" t="s">
        <v>3626</v>
      </c>
      <c r="O2018" t="s">
        <v>3624</v>
      </c>
      <c r="P2018">
        <v>4</v>
      </c>
      <c r="Q2018">
        <v>5</v>
      </c>
      <c r="R2018" s="2">
        <v>197.18</v>
      </c>
    </row>
    <row r="2019" spans="1:18">
      <c r="A2019">
        <v>5263</v>
      </c>
      <c r="B2019" t="s">
        <v>3618</v>
      </c>
      <c r="C2019" s="1">
        <v>44490</v>
      </c>
      <c r="D2019">
        <v>88781429</v>
      </c>
      <c r="E2019">
        <v>46</v>
      </c>
      <c r="F2019">
        <v>2</v>
      </c>
      <c r="G2019" s="2">
        <v>9.8800000000000008</v>
      </c>
      <c r="H2019" s="2">
        <v>19.760000000000002</v>
      </c>
      <c r="I2019" t="s">
        <v>3619</v>
      </c>
      <c r="J2019" t="s">
        <v>3660</v>
      </c>
      <c r="K2019" t="s">
        <v>3634</v>
      </c>
      <c r="L2019">
        <v>0.2</v>
      </c>
      <c r="M2019" t="s">
        <v>3622</v>
      </c>
      <c r="N2019" t="s">
        <v>3626</v>
      </c>
      <c r="O2019" t="s">
        <v>3624</v>
      </c>
      <c r="P2019">
        <v>4</v>
      </c>
      <c r="Q2019">
        <v>4</v>
      </c>
      <c r="R2019" s="2">
        <v>19.760000000000002</v>
      </c>
    </row>
    <row r="2020" spans="1:18">
      <c r="A2020">
        <v>4032</v>
      </c>
      <c r="B2020" t="s">
        <v>3627</v>
      </c>
      <c r="C2020" s="1">
        <v>44491</v>
      </c>
      <c r="D2020">
        <v>59954634</v>
      </c>
      <c r="E2020">
        <v>3</v>
      </c>
      <c r="F2020">
        <v>1</v>
      </c>
      <c r="G2020" s="2">
        <v>97.19</v>
      </c>
      <c r="H2020" s="2">
        <v>97.19</v>
      </c>
      <c r="I2020" t="s">
        <v>3619</v>
      </c>
      <c r="J2020" t="s">
        <v>3641</v>
      </c>
      <c r="K2020" t="s">
        <v>3634</v>
      </c>
      <c r="L2020">
        <v>3.33</v>
      </c>
      <c r="M2020" t="s">
        <v>3622</v>
      </c>
      <c r="N2020" t="s">
        <v>3626</v>
      </c>
      <c r="O2020" t="s">
        <v>3624</v>
      </c>
      <c r="P2020">
        <v>3</v>
      </c>
      <c r="Q2020">
        <v>4</v>
      </c>
      <c r="R2020" s="2">
        <v>97.19</v>
      </c>
    </row>
    <row r="2021" spans="1:18">
      <c r="A2021">
        <v>3586</v>
      </c>
      <c r="B2021" t="s">
        <v>3627</v>
      </c>
      <c r="C2021" s="1">
        <v>44491</v>
      </c>
      <c r="D2021">
        <v>64942778</v>
      </c>
      <c r="E2021">
        <v>23</v>
      </c>
      <c r="F2021">
        <v>3</v>
      </c>
      <c r="G2021" s="2">
        <v>95.72</v>
      </c>
      <c r="H2021" s="2">
        <v>287.16000000000003</v>
      </c>
      <c r="I2021" t="s">
        <v>3619</v>
      </c>
      <c r="J2021" t="s">
        <v>3657</v>
      </c>
      <c r="K2021" t="s">
        <v>3629</v>
      </c>
      <c r="L2021">
        <v>8.57</v>
      </c>
      <c r="M2021" t="s">
        <v>3622</v>
      </c>
      <c r="N2021" t="s">
        <v>3626</v>
      </c>
      <c r="O2021" t="s">
        <v>3624</v>
      </c>
      <c r="P2021">
        <v>5</v>
      </c>
      <c r="Q2021">
        <v>5</v>
      </c>
      <c r="R2021" s="2">
        <v>287.16000000000003</v>
      </c>
    </row>
    <row r="2022" spans="1:18">
      <c r="A2022">
        <v>2077</v>
      </c>
      <c r="B2022" t="s">
        <v>3627</v>
      </c>
      <c r="C2022" s="1">
        <v>44492</v>
      </c>
      <c r="D2022">
        <v>57709188</v>
      </c>
      <c r="E2022">
        <v>22</v>
      </c>
      <c r="F2022">
        <v>2</v>
      </c>
      <c r="G2022" s="2">
        <v>41.48</v>
      </c>
      <c r="H2022" s="2">
        <v>82.96</v>
      </c>
      <c r="I2022" t="s">
        <v>3619</v>
      </c>
      <c r="J2022" t="s">
        <v>3648</v>
      </c>
      <c r="K2022" t="s">
        <v>3634</v>
      </c>
      <c r="L2022">
        <v>6.05</v>
      </c>
      <c r="M2022" t="s">
        <v>3622</v>
      </c>
      <c r="N2022" t="s">
        <v>3623</v>
      </c>
      <c r="O2022" t="s">
        <v>3624</v>
      </c>
      <c r="P2022">
        <v>5</v>
      </c>
      <c r="Q2022">
        <v>4</v>
      </c>
      <c r="R2022" s="2">
        <v>82.96</v>
      </c>
    </row>
    <row r="2023" spans="1:18">
      <c r="A2023">
        <v>3173</v>
      </c>
      <c r="B2023" t="s">
        <v>3627</v>
      </c>
      <c r="C2023" s="1">
        <v>44493</v>
      </c>
      <c r="D2023">
        <v>44769086</v>
      </c>
      <c r="E2023">
        <v>93</v>
      </c>
      <c r="F2023">
        <v>3</v>
      </c>
      <c r="G2023" s="2">
        <v>67.459999999999994</v>
      </c>
      <c r="H2023" s="2">
        <v>202.38</v>
      </c>
      <c r="I2023" t="s">
        <v>3619</v>
      </c>
      <c r="J2023" t="s">
        <v>3644</v>
      </c>
      <c r="K2023" t="s">
        <v>3621</v>
      </c>
      <c r="L2023">
        <v>2.2400000000000002</v>
      </c>
      <c r="M2023" t="s">
        <v>3622</v>
      </c>
      <c r="N2023" t="s">
        <v>3623</v>
      </c>
      <c r="O2023" t="s">
        <v>3624</v>
      </c>
      <c r="P2023">
        <v>4</v>
      </c>
      <c r="Q2023">
        <v>2</v>
      </c>
      <c r="R2023" s="2">
        <v>202.38</v>
      </c>
    </row>
    <row r="2024" spans="1:18">
      <c r="A2024">
        <v>4067</v>
      </c>
      <c r="B2024" t="s">
        <v>3627</v>
      </c>
      <c r="C2024" s="1">
        <v>44493</v>
      </c>
      <c r="D2024">
        <v>92714309</v>
      </c>
      <c r="E2024">
        <v>14</v>
      </c>
      <c r="F2024">
        <v>2</v>
      </c>
      <c r="G2024" s="2">
        <v>89.76</v>
      </c>
      <c r="H2024" s="2">
        <v>179.52</v>
      </c>
      <c r="I2024" t="s">
        <v>3619</v>
      </c>
      <c r="J2024" t="s">
        <v>3643</v>
      </c>
      <c r="K2024" t="s">
        <v>3629</v>
      </c>
      <c r="L2024">
        <v>2.9</v>
      </c>
      <c r="M2024" t="s">
        <v>3622</v>
      </c>
      <c r="N2024" t="s">
        <v>3623</v>
      </c>
      <c r="O2024" t="s">
        <v>3624</v>
      </c>
      <c r="P2024">
        <v>4</v>
      </c>
      <c r="Q2024">
        <v>5</v>
      </c>
      <c r="R2024" s="2">
        <v>179.52</v>
      </c>
    </row>
    <row r="2025" spans="1:18">
      <c r="A2025">
        <v>7590</v>
      </c>
      <c r="B2025" t="s">
        <v>3627</v>
      </c>
      <c r="C2025" s="1">
        <v>44493</v>
      </c>
      <c r="D2025">
        <v>97266468</v>
      </c>
      <c r="E2025">
        <v>62</v>
      </c>
      <c r="F2025">
        <v>1</v>
      </c>
      <c r="G2025" s="2">
        <v>81.459999999999994</v>
      </c>
      <c r="H2025" s="2">
        <v>81.459999999999994</v>
      </c>
      <c r="I2025" t="s">
        <v>3619</v>
      </c>
      <c r="J2025" t="s">
        <v>3649</v>
      </c>
      <c r="K2025" t="s">
        <v>3621</v>
      </c>
      <c r="L2025">
        <v>7.69</v>
      </c>
      <c r="M2025" t="s">
        <v>3631</v>
      </c>
      <c r="N2025" t="s">
        <v>3632</v>
      </c>
      <c r="O2025" t="s">
        <v>3624</v>
      </c>
      <c r="P2025">
        <v>4</v>
      </c>
      <c r="Q2025">
        <v>5</v>
      </c>
      <c r="R2025" s="2">
        <v>81.459999999999994</v>
      </c>
    </row>
    <row r="2026" spans="1:18">
      <c r="A2026">
        <v>9718</v>
      </c>
      <c r="B2026" t="s">
        <v>3627</v>
      </c>
      <c r="C2026" s="1">
        <v>44494</v>
      </c>
      <c r="D2026">
        <v>52535033</v>
      </c>
      <c r="E2026">
        <v>60</v>
      </c>
      <c r="F2026">
        <v>1</v>
      </c>
      <c r="G2026" s="2">
        <v>91.28</v>
      </c>
      <c r="H2026" s="2">
        <v>91.28</v>
      </c>
      <c r="I2026" t="s">
        <v>3619</v>
      </c>
      <c r="J2026" t="s">
        <v>3643</v>
      </c>
      <c r="K2026" t="s">
        <v>3634</v>
      </c>
      <c r="L2026">
        <v>0.91</v>
      </c>
      <c r="M2026" t="s">
        <v>3631</v>
      </c>
      <c r="N2026" t="s">
        <v>3638</v>
      </c>
      <c r="O2026" t="s">
        <v>3647</v>
      </c>
      <c r="P2026">
        <v>3</v>
      </c>
      <c r="Q2026">
        <v>4</v>
      </c>
      <c r="R2026" s="2">
        <v>91.28</v>
      </c>
    </row>
    <row r="2027" spans="1:18">
      <c r="A2027">
        <v>3588</v>
      </c>
      <c r="B2027" t="s">
        <v>3618</v>
      </c>
      <c r="C2027" s="1">
        <v>44494</v>
      </c>
      <c r="D2027">
        <v>26428428</v>
      </c>
      <c r="E2027">
        <v>10</v>
      </c>
      <c r="F2027">
        <v>2</v>
      </c>
      <c r="G2027" s="2">
        <v>19.34</v>
      </c>
      <c r="H2027" s="2">
        <v>38.68</v>
      </c>
      <c r="I2027" t="s">
        <v>3645</v>
      </c>
      <c r="J2027" t="s">
        <v>3639</v>
      </c>
      <c r="K2027" t="s">
        <v>3621</v>
      </c>
      <c r="L2027">
        <v>6.33</v>
      </c>
      <c r="M2027" t="s">
        <v>3631</v>
      </c>
      <c r="N2027" t="s">
        <v>3632</v>
      </c>
      <c r="O2027" t="s">
        <v>3647</v>
      </c>
      <c r="P2027">
        <v>5</v>
      </c>
      <c r="Q2027">
        <v>4</v>
      </c>
      <c r="R2027" s="2">
        <v>0</v>
      </c>
    </row>
    <row r="2028" spans="1:18">
      <c r="A2028">
        <v>2443</v>
      </c>
      <c r="B2028" t="s">
        <v>3618</v>
      </c>
      <c r="C2028" s="1">
        <v>44495</v>
      </c>
      <c r="D2028">
        <v>35634429</v>
      </c>
      <c r="E2028">
        <v>51</v>
      </c>
      <c r="F2028">
        <v>1</v>
      </c>
      <c r="G2028" s="2">
        <v>50.59</v>
      </c>
      <c r="H2028" s="2">
        <v>50.59</v>
      </c>
      <c r="I2028" t="s">
        <v>3619</v>
      </c>
      <c r="J2028" t="s">
        <v>3639</v>
      </c>
      <c r="K2028" t="s">
        <v>3634</v>
      </c>
      <c r="L2028">
        <v>9.7799999999999994</v>
      </c>
      <c r="M2028" t="s">
        <v>3622</v>
      </c>
      <c r="N2028" t="s">
        <v>3623</v>
      </c>
      <c r="O2028" t="s">
        <v>3642</v>
      </c>
      <c r="P2028">
        <v>5</v>
      </c>
      <c r="Q2028">
        <v>5</v>
      </c>
      <c r="R2028" s="2">
        <v>50.59</v>
      </c>
    </row>
    <row r="2029" spans="1:18">
      <c r="A2029">
        <v>4336</v>
      </c>
      <c r="B2029" t="s">
        <v>3618</v>
      </c>
      <c r="C2029" s="1">
        <v>44495</v>
      </c>
      <c r="D2029">
        <v>16552445</v>
      </c>
      <c r="E2029">
        <v>64</v>
      </c>
      <c r="F2029">
        <v>3</v>
      </c>
      <c r="G2029" s="2">
        <v>35.229999999999997</v>
      </c>
      <c r="H2029" s="2">
        <v>105.69</v>
      </c>
      <c r="I2029" t="s">
        <v>3619</v>
      </c>
      <c r="J2029" t="s">
        <v>3644</v>
      </c>
      <c r="K2029" t="s">
        <v>3629</v>
      </c>
      <c r="L2029">
        <v>3.92</v>
      </c>
      <c r="M2029" t="s">
        <v>3631</v>
      </c>
      <c r="N2029" t="s">
        <v>3638</v>
      </c>
      <c r="O2029" t="s">
        <v>3647</v>
      </c>
      <c r="P2029">
        <v>4</v>
      </c>
      <c r="Q2029">
        <v>4</v>
      </c>
      <c r="R2029" s="2">
        <v>105.69</v>
      </c>
    </row>
    <row r="2030" spans="1:18">
      <c r="A2030">
        <v>6147</v>
      </c>
      <c r="B2030" t="s">
        <v>3627</v>
      </c>
      <c r="C2030" s="1">
        <v>44496</v>
      </c>
      <c r="D2030">
        <v>13140317</v>
      </c>
      <c r="E2030">
        <v>76</v>
      </c>
      <c r="F2030">
        <v>2</v>
      </c>
      <c r="G2030" s="2">
        <v>76.67</v>
      </c>
      <c r="H2030" s="2">
        <v>153.34</v>
      </c>
      <c r="I2030" t="s">
        <v>3619</v>
      </c>
      <c r="J2030" t="s">
        <v>3663</v>
      </c>
      <c r="K2030" t="s">
        <v>3634</v>
      </c>
      <c r="L2030">
        <v>9.8000000000000007</v>
      </c>
      <c r="M2030" t="s">
        <v>3622</v>
      </c>
      <c r="N2030" t="s">
        <v>3626</v>
      </c>
      <c r="O2030" t="s">
        <v>3624</v>
      </c>
      <c r="P2030">
        <v>4</v>
      </c>
      <c r="Q2030">
        <v>4</v>
      </c>
      <c r="R2030" s="2">
        <v>153.34</v>
      </c>
    </row>
    <row r="2031" spans="1:18">
      <c r="A2031">
        <v>5203</v>
      </c>
      <c r="B2031" t="s">
        <v>3627</v>
      </c>
      <c r="C2031" s="1">
        <v>44496</v>
      </c>
      <c r="D2031">
        <v>27255087</v>
      </c>
      <c r="E2031">
        <v>95</v>
      </c>
      <c r="F2031">
        <v>2</v>
      </c>
      <c r="G2031" s="2">
        <v>50.48</v>
      </c>
      <c r="H2031" s="2">
        <v>100.96</v>
      </c>
      <c r="I2031" t="s">
        <v>3619</v>
      </c>
      <c r="J2031" t="s">
        <v>3644</v>
      </c>
      <c r="K2031" t="s">
        <v>3621</v>
      </c>
      <c r="L2031">
        <v>0.22</v>
      </c>
      <c r="M2031" t="s">
        <v>3622</v>
      </c>
      <c r="N2031" t="s">
        <v>3626</v>
      </c>
      <c r="O2031" t="s">
        <v>3624</v>
      </c>
      <c r="P2031">
        <v>2</v>
      </c>
      <c r="Q2031">
        <v>4</v>
      </c>
      <c r="R2031" s="2">
        <v>100.96</v>
      </c>
    </row>
    <row r="2032" spans="1:18">
      <c r="A2032">
        <v>9131</v>
      </c>
      <c r="B2032" t="s">
        <v>3627</v>
      </c>
      <c r="C2032" s="1">
        <v>44497</v>
      </c>
      <c r="D2032">
        <v>82747298</v>
      </c>
      <c r="E2032">
        <v>52</v>
      </c>
      <c r="F2032">
        <v>2</v>
      </c>
      <c r="G2032" s="2">
        <v>20.149999999999999</v>
      </c>
      <c r="H2032" s="2">
        <v>40.299999999999997</v>
      </c>
      <c r="I2032" t="s">
        <v>3619</v>
      </c>
      <c r="J2032" t="s">
        <v>3641</v>
      </c>
      <c r="K2032" t="s">
        <v>3634</v>
      </c>
      <c r="L2032">
        <v>0.13</v>
      </c>
      <c r="M2032" t="s">
        <v>3622</v>
      </c>
      <c r="N2032" t="s">
        <v>3626</v>
      </c>
      <c r="O2032" t="s">
        <v>3624</v>
      </c>
      <c r="P2032">
        <v>5</v>
      </c>
      <c r="Q2032">
        <v>5</v>
      </c>
      <c r="R2032" s="2">
        <v>40.299999999999997</v>
      </c>
    </row>
    <row r="2033" spans="1:18">
      <c r="A2033">
        <v>8555</v>
      </c>
      <c r="B2033" t="s">
        <v>3618</v>
      </c>
      <c r="C2033" s="1">
        <v>44498</v>
      </c>
      <c r="D2033">
        <v>98371253</v>
      </c>
      <c r="E2033">
        <v>49</v>
      </c>
      <c r="F2033">
        <v>2</v>
      </c>
      <c r="G2033" s="2">
        <v>99.72</v>
      </c>
      <c r="H2033" s="2">
        <v>199.44</v>
      </c>
      <c r="I2033" t="s">
        <v>3625</v>
      </c>
      <c r="J2033" t="s">
        <v>3650</v>
      </c>
      <c r="K2033" t="s">
        <v>3634</v>
      </c>
      <c r="L2033">
        <v>8.56</v>
      </c>
      <c r="M2033" t="s">
        <v>3622</v>
      </c>
      <c r="N2033" t="s">
        <v>3626</v>
      </c>
      <c r="O2033" t="s">
        <v>3624</v>
      </c>
      <c r="P2033">
        <v>3</v>
      </c>
      <c r="Q2033">
        <v>5</v>
      </c>
      <c r="R2033" s="2">
        <v>0</v>
      </c>
    </row>
    <row r="2034" spans="1:18">
      <c r="A2034">
        <v>7736</v>
      </c>
      <c r="B2034" t="s">
        <v>3627</v>
      </c>
      <c r="C2034" s="1">
        <v>44499</v>
      </c>
      <c r="D2034">
        <v>48233954</v>
      </c>
      <c r="E2034">
        <v>79</v>
      </c>
      <c r="F2034">
        <v>3</v>
      </c>
      <c r="G2034" s="2">
        <v>33.28</v>
      </c>
      <c r="H2034" s="2">
        <v>99.84</v>
      </c>
      <c r="I2034" t="s">
        <v>3645</v>
      </c>
      <c r="J2034" t="s">
        <v>3663</v>
      </c>
      <c r="K2034" t="s">
        <v>3629</v>
      </c>
      <c r="L2034">
        <v>3.22</v>
      </c>
      <c r="M2034" t="s">
        <v>3631</v>
      </c>
      <c r="N2034" t="s">
        <v>3632</v>
      </c>
      <c r="O2034" t="s">
        <v>3647</v>
      </c>
      <c r="P2034">
        <v>4</v>
      </c>
      <c r="Q2034">
        <v>5</v>
      </c>
      <c r="R2034" s="2">
        <v>0</v>
      </c>
    </row>
    <row r="2035" spans="1:18">
      <c r="A2035">
        <v>8389</v>
      </c>
      <c r="B2035" t="s">
        <v>3627</v>
      </c>
      <c r="C2035" s="1">
        <v>44499</v>
      </c>
      <c r="D2035">
        <v>97686521</v>
      </c>
      <c r="E2035">
        <v>8</v>
      </c>
      <c r="F2035">
        <v>1</v>
      </c>
      <c r="G2035" s="2">
        <v>67.180000000000007</v>
      </c>
      <c r="H2035" s="2">
        <v>67.180000000000007</v>
      </c>
      <c r="I2035" t="s">
        <v>3619</v>
      </c>
      <c r="J2035" t="s">
        <v>3650</v>
      </c>
      <c r="K2035" t="s">
        <v>3634</v>
      </c>
      <c r="L2035">
        <v>2.36</v>
      </c>
      <c r="M2035" t="s">
        <v>3631</v>
      </c>
      <c r="N2035" t="s">
        <v>3632</v>
      </c>
      <c r="O2035" t="s">
        <v>3624</v>
      </c>
      <c r="P2035">
        <v>4</v>
      </c>
      <c r="Q2035">
        <v>5</v>
      </c>
      <c r="R2035" s="2">
        <v>67.180000000000007</v>
      </c>
    </row>
    <row r="2036" spans="1:18">
      <c r="A2036">
        <v>6889</v>
      </c>
      <c r="B2036" t="s">
        <v>3627</v>
      </c>
      <c r="C2036" s="1">
        <v>44500</v>
      </c>
      <c r="D2036">
        <v>34826548</v>
      </c>
      <c r="E2036">
        <v>25</v>
      </c>
      <c r="F2036">
        <v>2</v>
      </c>
      <c r="G2036" s="2">
        <v>11.29</v>
      </c>
      <c r="H2036" s="2">
        <v>22.58</v>
      </c>
      <c r="I2036" t="s">
        <v>3619</v>
      </c>
      <c r="J2036" t="s">
        <v>3663</v>
      </c>
      <c r="K2036" t="s">
        <v>3621</v>
      </c>
      <c r="L2036">
        <v>3.77</v>
      </c>
      <c r="M2036" t="s">
        <v>3622</v>
      </c>
      <c r="N2036" t="s">
        <v>3626</v>
      </c>
      <c r="O2036" t="s">
        <v>3624</v>
      </c>
      <c r="P2036">
        <v>5</v>
      </c>
      <c r="Q2036">
        <v>3</v>
      </c>
      <c r="R2036" s="2">
        <v>22.58</v>
      </c>
    </row>
    <row r="2037" spans="1:18">
      <c r="A2037">
        <v>1697</v>
      </c>
      <c r="B2037" t="s">
        <v>3627</v>
      </c>
      <c r="C2037" s="1">
        <v>44501</v>
      </c>
      <c r="D2037">
        <v>84111923</v>
      </c>
      <c r="E2037">
        <v>26</v>
      </c>
      <c r="F2037">
        <v>3</v>
      </c>
      <c r="G2037" s="2">
        <v>34.43</v>
      </c>
      <c r="H2037" s="2">
        <v>103.29</v>
      </c>
      <c r="I2037" t="s">
        <v>3619</v>
      </c>
      <c r="J2037" t="s">
        <v>3620</v>
      </c>
      <c r="K2037" t="s">
        <v>3621</v>
      </c>
      <c r="L2037">
        <v>7.98</v>
      </c>
      <c r="M2037" t="s">
        <v>3631</v>
      </c>
      <c r="N2037" t="s">
        <v>3638</v>
      </c>
      <c r="O2037" t="s">
        <v>3647</v>
      </c>
      <c r="P2037">
        <v>5</v>
      </c>
      <c r="Q2037">
        <v>2</v>
      </c>
      <c r="R2037" s="2">
        <v>103.29</v>
      </c>
    </row>
    <row r="2038" spans="1:18">
      <c r="A2038">
        <v>1585</v>
      </c>
      <c r="B2038" t="s">
        <v>3627</v>
      </c>
      <c r="C2038" s="1">
        <v>44501</v>
      </c>
      <c r="D2038">
        <v>35207445</v>
      </c>
      <c r="E2038">
        <v>19</v>
      </c>
      <c r="F2038">
        <v>1</v>
      </c>
      <c r="G2038" s="2">
        <v>13.2</v>
      </c>
      <c r="H2038" s="2">
        <v>13.2</v>
      </c>
      <c r="I2038" t="s">
        <v>3619</v>
      </c>
      <c r="J2038" t="s">
        <v>3628</v>
      </c>
      <c r="K2038" t="s">
        <v>3634</v>
      </c>
      <c r="L2038">
        <v>9.76</v>
      </c>
      <c r="M2038" t="s">
        <v>3631</v>
      </c>
      <c r="N2038" t="s">
        <v>3632</v>
      </c>
      <c r="O2038" t="s">
        <v>3624</v>
      </c>
      <c r="P2038">
        <v>5</v>
      </c>
      <c r="Q2038">
        <v>5</v>
      </c>
      <c r="R2038" s="2">
        <v>13.2</v>
      </c>
    </row>
    <row r="2039" spans="1:18">
      <c r="A2039">
        <v>6606</v>
      </c>
      <c r="B2039" t="s">
        <v>3627</v>
      </c>
      <c r="C2039" s="1">
        <v>44501</v>
      </c>
      <c r="D2039">
        <v>85655933</v>
      </c>
      <c r="E2039">
        <v>38</v>
      </c>
      <c r="F2039">
        <v>1</v>
      </c>
      <c r="G2039" s="2">
        <v>26.03</v>
      </c>
      <c r="H2039" s="2">
        <v>26.03</v>
      </c>
      <c r="I2039" t="s">
        <v>3619</v>
      </c>
      <c r="J2039" t="s">
        <v>3643</v>
      </c>
      <c r="K2039" t="s">
        <v>3634</v>
      </c>
      <c r="L2039">
        <v>5.05</v>
      </c>
      <c r="M2039" t="s">
        <v>3631</v>
      </c>
      <c r="N2039" t="s">
        <v>3632</v>
      </c>
      <c r="O2039" t="s">
        <v>3624</v>
      </c>
      <c r="P2039">
        <v>4</v>
      </c>
      <c r="Q2039">
        <v>4</v>
      </c>
      <c r="R2039" s="2">
        <v>26.03</v>
      </c>
    </row>
    <row r="2040" spans="1:18">
      <c r="A2040">
        <v>2762</v>
      </c>
      <c r="B2040" t="s">
        <v>3627</v>
      </c>
      <c r="C2040" s="1">
        <v>44502</v>
      </c>
      <c r="D2040">
        <v>28072579</v>
      </c>
      <c r="E2040">
        <v>20</v>
      </c>
      <c r="F2040">
        <v>3</v>
      </c>
      <c r="G2040" s="2">
        <v>81.89</v>
      </c>
      <c r="H2040" s="2">
        <v>245.67</v>
      </c>
      <c r="I2040" t="s">
        <v>3645</v>
      </c>
      <c r="J2040" t="s">
        <v>3641</v>
      </c>
      <c r="K2040" t="s">
        <v>3629</v>
      </c>
      <c r="L2040">
        <v>3.57</v>
      </c>
      <c r="M2040" t="s">
        <v>3622</v>
      </c>
      <c r="N2040" t="s">
        <v>3623</v>
      </c>
      <c r="O2040" t="s">
        <v>3624</v>
      </c>
      <c r="P2040">
        <v>4</v>
      </c>
      <c r="Q2040">
        <v>2</v>
      </c>
      <c r="R2040" s="2">
        <v>0</v>
      </c>
    </row>
    <row r="2041" spans="1:18">
      <c r="A2041">
        <v>1783</v>
      </c>
      <c r="B2041" t="s">
        <v>3627</v>
      </c>
      <c r="C2041" s="1">
        <v>44502</v>
      </c>
      <c r="D2041">
        <v>14723338</v>
      </c>
      <c r="E2041">
        <v>98</v>
      </c>
      <c r="F2041">
        <v>2</v>
      </c>
      <c r="G2041" s="2">
        <v>85.04</v>
      </c>
      <c r="H2041" s="2">
        <v>170.08</v>
      </c>
      <c r="I2041" t="s">
        <v>3619</v>
      </c>
      <c r="J2041" t="s">
        <v>3639</v>
      </c>
      <c r="K2041" t="s">
        <v>3634</v>
      </c>
      <c r="L2041">
        <v>5.62</v>
      </c>
      <c r="M2041" t="s">
        <v>3631</v>
      </c>
      <c r="N2041" t="s">
        <v>3638</v>
      </c>
      <c r="O2041" t="s">
        <v>3647</v>
      </c>
      <c r="P2041">
        <v>5</v>
      </c>
      <c r="Q2041">
        <v>3</v>
      </c>
      <c r="R2041" s="2">
        <v>170.08</v>
      </c>
    </row>
    <row r="2042" spans="1:18">
      <c r="A2042">
        <v>7276</v>
      </c>
      <c r="B2042" t="s">
        <v>3627</v>
      </c>
      <c r="C2042" s="1">
        <v>44503</v>
      </c>
      <c r="D2042">
        <v>29054568</v>
      </c>
      <c r="E2042">
        <v>20</v>
      </c>
      <c r="F2042">
        <v>1</v>
      </c>
      <c r="G2042" s="2">
        <v>81.89</v>
      </c>
      <c r="H2042" s="2">
        <v>81.89</v>
      </c>
      <c r="I2042" t="s">
        <v>3625</v>
      </c>
      <c r="J2042" t="s">
        <v>3637</v>
      </c>
      <c r="K2042" t="s">
        <v>3634</v>
      </c>
      <c r="L2042">
        <v>7.2</v>
      </c>
      <c r="M2042" t="s">
        <v>3622</v>
      </c>
      <c r="N2042" t="s">
        <v>3626</v>
      </c>
      <c r="O2042" t="s">
        <v>3624</v>
      </c>
      <c r="P2042">
        <v>4</v>
      </c>
      <c r="Q2042">
        <v>4</v>
      </c>
      <c r="R2042" s="2">
        <v>0</v>
      </c>
    </row>
    <row r="2043" spans="1:18">
      <c r="A2043">
        <v>2468</v>
      </c>
      <c r="B2043" t="s">
        <v>3627</v>
      </c>
      <c r="C2043" s="1">
        <v>44503</v>
      </c>
      <c r="D2043">
        <v>17114773</v>
      </c>
      <c r="E2043">
        <v>100</v>
      </c>
      <c r="F2043">
        <v>2</v>
      </c>
      <c r="G2043" s="2">
        <v>98.59</v>
      </c>
      <c r="H2043" s="2">
        <v>197.18</v>
      </c>
      <c r="I2043" t="s">
        <v>3619</v>
      </c>
      <c r="J2043" t="s">
        <v>3663</v>
      </c>
      <c r="K2043" t="s">
        <v>3629</v>
      </c>
      <c r="L2043">
        <v>6.39</v>
      </c>
      <c r="M2043" t="s">
        <v>3622</v>
      </c>
      <c r="N2043" t="s">
        <v>3623</v>
      </c>
      <c r="O2043" t="s">
        <v>3624</v>
      </c>
      <c r="P2043">
        <v>4</v>
      </c>
      <c r="Q2043">
        <v>5</v>
      </c>
      <c r="R2043" s="2">
        <v>197.18</v>
      </c>
    </row>
    <row r="2044" spans="1:18">
      <c r="A2044">
        <v>6548</v>
      </c>
      <c r="B2044" t="s">
        <v>3627</v>
      </c>
      <c r="C2044" s="1">
        <v>44503</v>
      </c>
      <c r="D2044">
        <v>35166099</v>
      </c>
      <c r="E2044">
        <v>90</v>
      </c>
      <c r="F2044">
        <v>3</v>
      </c>
      <c r="G2044" s="2">
        <v>21.51</v>
      </c>
      <c r="H2044" s="2">
        <v>64.53</v>
      </c>
      <c r="I2044" t="s">
        <v>3619</v>
      </c>
      <c r="J2044" t="s">
        <v>3635</v>
      </c>
      <c r="K2044" t="s">
        <v>3629</v>
      </c>
      <c r="L2044">
        <v>5.63</v>
      </c>
      <c r="M2044" t="s">
        <v>3631</v>
      </c>
      <c r="N2044" t="s">
        <v>3638</v>
      </c>
      <c r="O2044" t="s">
        <v>3647</v>
      </c>
      <c r="P2044">
        <v>5</v>
      </c>
      <c r="Q2044">
        <v>5</v>
      </c>
      <c r="R2044" s="2">
        <v>64.53</v>
      </c>
    </row>
    <row r="2045" spans="1:18">
      <c r="A2045">
        <v>6295</v>
      </c>
      <c r="B2045" t="s">
        <v>3618</v>
      </c>
      <c r="C2045" s="1">
        <v>44504</v>
      </c>
      <c r="D2045">
        <v>33070064</v>
      </c>
      <c r="E2045">
        <v>9</v>
      </c>
      <c r="F2045">
        <v>2</v>
      </c>
      <c r="G2045" s="2">
        <v>73.83</v>
      </c>
      <c r="H2045" s="2">
        <v>147.66</v>
      </c>
      <c r="I2045" t="s">
        <v>3619</v>
      </c>
      <c r="J2045" t="s">
        <v>3641</v>
      </c>
      <c r="K2045" t="s">
        <v>3621</v>
      </c>
      <c r="L2045">
        <v>3.72</v>
      </c>
      <c r="M2045" t="s">
        <v>3622</v>
      </c>
      <c r="N2045" t="s">
        <v>3626</v>
      </c>
      <c r="O2045" t="s">
        <v>3624</v>
      </c>
      <c r="P2045">
        <v>2</v>
      </c>
      <c r="Q2045">
        <v>3</v>
      </c>
      <c r="R2045" s="2">
        <v>147.66</v>
      </c>
    </row>
    <row r="2046" spans="1:18">
      <c r="A2046">
        <v>7885</v>
      </c>
      <c r="B2046" t="s">
        <v>3627</v>
      </c>
      <c r="C2046" s="1">
        <v>44504</v>
      </c>
      <c r="D2046">
        <v>11870364</v>
      </c>
      <c r="E2046">
        <v>45</v>
      </c>
      <c r="F2046">
        <v>1</v>
      </c>
      <c r="G2046" s="2">
        <v>3.67</v>
      </c>
      <c r="H2046" s="2">
        <v>3.67</v>
      </c>
      <c r="I2046" t="s">
        <v>3619</v>
      </c>
      <c r="J2046" t="s">
        <v>3661</v>
      </c>
      <c r="K2046" t="s">
        <v>3621</v>
      </c>
      <c r="L2046">
        <v>7.02</v>
      </c>
      <c r="M2046" t="s">
        <v>3622</v>
      </c>
      <c r="N2046" t="s">
        <v>3626</v>
      </c>
      <c r="O2046" t="s">
        <v>3624</v>
      </c>
      <c r="P2046">
        <v>5</v>
      </c>
      <c r="Q2046">
        <v>4</v>
      </c>
      <c r="R2046" s="2">
        <v>3.67</v>
      </c>
    </row>
    <row r="2047" spans="1:18">
      <c r="A2047">
        <v>9899</v>
      </c>
      <c r="B2047" t="s">
        <v>3618</v>
      </c>
      <c r="C2047" s="1">
        <v>44504</v>
      </c>
      <c r="D2047">
        <v>44435298</v>
      </c>
      <c r="E2047">
        <v>83</v>
      </c>
      <c r="F2047">
        <v>2</v>
      </c>
      <c r="G2047" s="2">
        <v>1.22</v>
      </c>
      <c r="H2047" s="2">
        <v>2.44</v>
      </c>
      <c r="I2047" t="s">
        <v>3619</v>
      </c>
      <c r="J2047" t="s">
        <v>3633</v>
      </c>
      <c r="K2047" t="s">
        <v>3634</v>
      </c>
      <c r="L2047">
        <v>6.49</v>
      </c>
      <c r="M2047" t="s">
        <v>3631</v>
      </c>
      <c r="N2047" t="s">
        <v>3632</v>
      </c>
      <c r="O2047" t="s">
        <v>3647</v>
      </c>
      <c r="P2047">
        <v>3</v>
      </c>
      <c r="Q2047">
        <v>4</v>
      </c>
      <c r="R2047" s="2">
        <v>2.44</v>
      </c>
    </row>
    <row r="2048" spans="1:18">
      <c r="A2048">
        <v>1915</v>
      </c>
      <c r="B2048" t="s">
        <v>3618</v>
      </c>
      <c r="C2048" s="1">
        <v>44505</v>
      </c>
      <c r="D2048">
        <v>41086312</v>
      </c>
      <c r="E2048">
        <v>53</v>
      </c>
      <c r="F2048">
        <v>1</v>
      </c>
      <c r="G2048" s="2">
        <v>7.51</v>
      </c>
      <c r="H2048" s="2">
        <v>7.51</v>
      </c>
      <c r="I2048" t="s">
        <v>3619</v>
      </c>
      <c r="J2048" t="s">
        <v>3659</v>
      </c>
      <c r="K2048" t="s">
        <v>3634</v>
      </c>
      <c r="L2048">
        <v>7.9</v>
      </c>
      <c r="M2048" t="s">
        <v>3622</v>
      </c>
      <c r="N2048" t="s">
        <v>3623</v>
      </c>
      <c r="O2048" t="s">
        <v>3624</v>
      </c>
      <c r="P2048">
        <v>1</v>
      </c>
      <c r="Q2048">
        <v>4</v>
      </c>
      <c r="R2048" s="2">
        <v>7.51</v>
      </c>
    </row>
    <row r="2049" spans="1:18">
      <c r="A2049">
        <v>1845</v>
      </c>
      <c r="B2049" t="s">
        <v>3618</v>
      </c>
      <c r="C2049" s="1">
        <v>44506</v>
      </c>
      <c r="D2049">
        <v>42852928</v>
      </c>
      <c r="E2049">
        <v>55</v>
      </c>
      <c r="F2049">
        <v>3</v>
      </c>
      <c r="G2049" s="2">
        <v>73.53</v>
      </c>
      <c r="H2049" s="2">
        <v>220.59</v>
      </c>
      <c r="I2049" t="s">
        <v>3645</v>
      </c>
      <c r="J2049" t="s">
        <v>3639</v>
      </c>
      <c r="K2049" t="s">
        <v>3621</v>
      </c>
      <c r="L2049">
        <v>6.99</v>
      </c>
      <c r="M2049" t="s">
        <v>3622</v>
      </c>
      <c r="N2049" t="s">
        <v>3623</v>
      </c>
      <c r="O2049" t="s">
        <v>3624</v>
      </c>
      <c r="P2049">
        <v>5</v>
      </c>
      <c r="Q2049">
        <v>5</v>
      </c>
      <c r="R2049" s="2">
        <v>0</v>
      </c>
    </row>
    <row r="2050" spans="1:18">
      <c r="A2050">
        <v>1963</v>
      </c>
      <c r="B2050" t="s">
        <v>3618</v>
      </c>
      <c r="C2050" s="1">
        <v>44506</v>
      </c>
      <c r="D2050">
        <v>84175543</v>
      </c>
      <c r="E2050">
        <v>78</v>
      </c>
      <c r="F2050">
        <v>2</v>
      </c>
      <c r="G2050" s="2">
        <v>19.66</v>
      </c>
      <c r="H2050" s="2">
        <v>39.32</v>
      </c>
      <c r="I2050" t="s">
        <v>3619</v>
      </c>
      <c r="J2050" t="s">
        <v>3650</v>
      </c>
      <c r="K2050" t="s">
        <v>3634</v>
      </c>
      <c r="L2050">
        <v>7.77</v>
      </c>
      <c r="M2050" t="s">
        <v>3622</v>
      </c>
      <c r="N2050" t="s">
        <v>3626</v>
      </c>
      <c r="O2050" t="s">
        <v>3624</v>
      </c>
      <c r="P2050">
        <v>4</v>
      </c>
      <c r="Q2050">
        <v>5</v>
      </c>
      <c r="R2050" s="2">
        <v>39.32</v>
      </c>
    </row>
    <row r="2051" spans="1:18">
      <c r="A2051">
        <v>6603</v>
      </c>
      <c r="B2051" t="s">
        <v>3627</v>
      </c>
      <c r="C2051" s="1">
        <v>44507</v>
      </c>
      <c r="D2051">
        <v>19243365</v>
      </c>
      <c r="E2051">
        <v>95</v>
      </c>
      <c r="F2051">
        <v>1</v>
      </c>
      <c r="G2051" s="2">
        <v>50.48</v>
      </c>
      <c r="H2051" s="2">
        <v>50.48</v>
      </c>
      <c r="I2051" t="s">
        <v>3645</v>
      </c>
      <c r="J2051" t="s">
        <v>3639</v>
      </c>
      <c r="K2051" t="s">
        <v>3621</v>
      </c>
      <c r="L2051">
        <v>3.86</v>
      </c>
      <c r="M2051" t="s">
        <v>3622</v>
      </c>
      <c r="N2051" t="s">
        <v>3623</v>
      </c>
      <c r="O2051" t="s">
        <v>3624</v>
      </c>
      <c r="P2051">
        <v>4</v>
      </c>
      <c r="Q2051">
        <v>4</v>
      </c>
      <c r="R2051" s="2">
        <v>0</v>
      </c>
    </row>
    <row r="2052" spans="1:18">
      <c r="A2052">
        <v>9316</v>
      </c>
      <c r="B2052" t="s">
        <v>3627</v>
      </c>
      <c r="C2052" s="1">
        <v>44507</v>
      </c>
      <c r="D2052">
        <v>50910369</v>
      </c>
      <c r="E2052">
        <v>49</v>
      </c>
      <c r="F2052">
        <v>1</v>
      </c>
      <c r="G2052" s="2">
        <v>99.72</v>
      </c>
      <c r="H2052" s="2">
        <v>99.72</v>
      </c>
      <c r="I2052" t="s">
        <v>3619</v>
      </c>
      <c r="J2052" t="s">
        <v>3641</v>
      </c>
      <c r="K2052" t="s">
        <v>3621</v>
      </c>
      <c r="L2052">
        <v>6.9</v>
      </c>
      <c r="M2052" t="s">
        <v>3622</v>
      </c>
      <c r="N2052" t="s">
        <v>3623</v>
      </c>
      <c r="O2052" t="s">
        <v>3624</v>
      </c>
      <c r="P2052">
        <v>4</v>
      </c>
      <c r="Q2052">
        <v>5</v>
      </c>
      <c r="R2052" s="2">
        <v>99.72</v>
      </c>
    </row>
    <row r="2053" spans="1:18">
      <c r="A2053">
        <v>6259</v>
      </c>
      <c r="B2053" t="s">
        <v>3627</v>
      </c>
      <c r="C2053" s="1">
        <v>44507</v>
      </c>
      <c r="D2053">
        <v>69279502</v>
      </c>
      <c r="E2053">
        <v>73</v>
      </c>
      <c r="F2053">
        <v>1</v>
      </c>
      <c r="G2053" s="2">
        <v>30.57</v>
      </c>
      <c r="H2053" s="2">
        <v>30.57</v>
      </c>
      <c r="I2053" t="s">
        <v>3625</v>
      </c>
      <c r="J2053" t="s">
        <v>3635</v>
      </c>
      <c r="K2053" t="s">
        <v>3621</v>
      </c>
      <c r="L2053">
        <v>7.55</v>
      </c>
      <c r="M2053" t="s">
        <v>3631</v>
      </c>
      <c r="N2053" t="s">
        <v>3632</v>
      </c>
      <c r="O2053" t="s">
        <v>3647</v>
      </c>
      <c r="P2053">
        <v>5</v>
      </c>
      <c r="Q2053">
        <v>5</v>
      </c>
      <c r="R2053" s="2">
        <v>0</v>
      </c>
    </row>
    <row r="2054" spans="1:18">
      <c r="A2054">
        <v>2418</v>
      </c>
      <c r="B2054" t="s">
        <v>3618</v>
      </c>
      <c r="C2054" s="1">
        <v>44508</v>
      </c>
      <c r="D2054">
        <v>60237612</v>
      </c>
      <c r="E2054">
        <v>22</v>
      </c>
      <c r="F2054">
        <v>1</v>
      </c>
      <c r="G2054" s="2">
        <v>41.48</v>
      </c>
      <c r="H2054" s="2">
        <v>41.48</v>
      </c>
      <c r="I2054" t="s">
        <v>3619</v>
      </c>
      <c r="J2054" t="s">
        <v>3663</v>
      </c>
      <c r="K2054" t="s">
        <v>3634</v>
      </c>
      <c r="L2054">
        <v>4.45</v>
      </c>
      <c r="M2054" t="s">
        <v>3622</v>
      </c>
      <c r="N2054" t="s">
        <v>3626</v>
      </c>
      <c r="O2054" t="s">
        <v>3646</v>
      </c>
      <c r="P2054">
        <v>3</v>
      </c>
      <c r="Q2054">
        <v>5</v>
      </c>
      <c r="R2054" s="2">
        <v>41.48</v>
      </c>
    </row>
    <row r="2055" spans="1:18">
      <c r="A2055">
        <v>2638</v>
      </c>
      <c r="B2055" t="s">
        <v>3618</v>
      </c>
      <c r="C2055" s="1">
        <v>44509</v>
      </c>
      <c r="D2055">
        <v>17305146</v>
      </c>
      <c r="E2055">
        <v>81</v>
      </c>
      <c r="F2055">
        <v>1</v>
      </c>
      <c r="G2055" s="2">
        <v>52.96</v>
      </c>
      <c r="H2055" s="2">
        <v>52.96</v>
      </c>
      <c r="I2055" t="s">
        <v>3640</v>
      </c>
      <c r="J2055" t="s">
        <v>3639</v>
      </c>
      <c r="K2055" t="s">
        <v>3634</v>
      </c>
      <c r="L2055">
        <v>5.46</v>
      </c>
      <c r="M2055" t="s">
        <v>3631</v>
      </c>
      <c r="N2055" t="s">
        <v>3632</v>
      </c>
      <c r="O2055" t="s">
        <v>3647</v>
      </c>
      <c r="P2055">
        <v>5</v>
      </c>
      <c r="Q2055">
        <v>5</v>
      </c>
      <c r="R2055" s="2">
        <v>0</v>
      </c>
    </row>
    <row r="2056" spans="1:18">
      <c r="A2056">
        <v>2863</v>
      </c>
      <c r="B2056" t="s">
        <v>3627</v>
      </c>
      <c r="C2056" s="1">
        <v>44510</v>
      </c>
      <c r="D2056">
        <v>87058525</v>
      </c>
      <c r="E2056">
        <v>41</v>
      </c>
      <c r="F2056">
        <v>2</v>
      </c>
      <c r="G2056" s="2">
        <v>32.33</v>
      </c>
      <c r="H2056" s="2">
        <v>64.66</v>
      </c>
      <c r="I2056" t="s">
        <v>3625</v>
      </c>
      <c r="J2056" t="s">
        <v>3639</v>
      </c>
      <c r="K2056" t="s">
        <v>3634</v>
      </c>
      <c r="L2056">
        <v>4.4800000000000004</v>
      </c>
      <c r="M2056" t="s">
        <v>3622</v>
      </c>
      <c r="N2056" t="s">
        <v>3626</v>
      </c>
      <c r="O2056" t="s">
        <v>3624</v>
      </c>
      <c r="P2056">
        <v>4</v>
      </c>
      <c r="Q2056">
        <v>4</v>
      </c>
      <c r="R2056" s="2">
        <v>0</v>
      </c>
    </row>
    <row r="2057" spans="1:18">
      <c r="A2057">
        <v>7777</v>
      </c>
      <c r="B2057" t="s">
        <v>3627</v>
      </c>
      <c r="C2057" s="1">
        <v>44510</v>
      </c>
      <c r="D2057">
        <v>57631307</v>
      </c>
      <c r="E2057">
        <v>49</v>
      </c>
      <c r="F2057">
        <v>2</v>
      </c>
      <c r="G2057" s="2">
        <v>99.72</v>
      </c>
      <c r="H2057" s="2">
        <v>199.44</v>
      </c>
      <c r="I2057" t="s">
        <v>3619</v>
      </c>
      <c r="J2057" t="s">
        <v>3639</v>
      </c>
      <c r="K2057" t="s">
        <v>3634</v>
      </c>
      <c r="L2057">
        <v>0.15</v>
      </c>
      <c r="M2057" t="s">
        <v>3622</v>
      </c>
      <c r="N2057" t="s">
        <v>3626</v>
      </c>
      <c r="O2057" t="s">
        <v>3624</v>
      </c>
      <c r="P2057">
        <v>3</v>
      </c>
      <c r="Q2057">
        <v>5</v>
      </c>
      <c r="R2057" s="2">
        <v>199.44</v>
      </c>
    </row>
    <row r="2058" spans="1:18">
      <c r="A2058">
        <v>2003</v>
      </c>
      <c r="B2058" t="s">
        <v>3627</v>
      </c>
      <c r="C2058" s="1">
        <v>44510</v>
      </c>
      <c r="D2058">
        <v>52978600</v>
      </c>
      <c r="E2058">
        <v>95</v>
      </c>
      <c r="F2058">
        <v>3</v>
      </c>
      <c r="G2058" s="2">
        <v>50.48</v>
      </c>
      <c r="H2058" s="2">
        <v>151.44</v>
      </c>
      <c r="I2058" t="s">
        <v>3619</v>
      </c>
      <c r="J2058" t="s">
        <v>3636</v>
      </c>
      <c r="K2058" t="s">
        <v>3629</v>
      </c>
      <c r="L2058">
        <v>0.49</v>
      </c>
      <c r="M2058" t="s">
        <v>3631</v>
      </c>
      <c r="N2058" t="s">
        <v>3632</v>
      </c>
      <c r="O2058" t="s">
        <v>3624</v>
      </c>
      <c r="P2058">
        <v>3</v>
      </c>
      <c r="Q2058">
        <v>5</v>
      </c>
      <c r="R2058" s="2">
        <v>151.44</v>
      </c>
    </row>
    <row r="2059" spans="1:18">
      <c r="A2059">
        <v>6789</v>
      </c>
      <c r="B2059" t="s">
        <v>3627</v>
      </c>
      <c r="C2059" s="1">
        <v>44511</v>
      </c>
      <c r="D2059">
        <v>21792922</v>
      </c>
      <c r="E2059">
        <v>70</v>
      </c>
      <c r="F2059">
        <v>1</v>
      </c>
      <c r="G2059" s="2">
        <v>63.88</v>
      </c>
      <c r="H2059" s="2">
        <v>63.88</v>
      </c>
      <c r="I2059" t="s">
        <v>3619</v>
      </c>
      <c r="J2059" t="s">
        <v>3651</v>
      </c>
      <c r="K2059" t="s">
        <v>3634</v>
      </c>
      <c r="L2059">
        <v>4.07</v>
      </c>
      <c r="M2059" t="s">
        <v>3631</v>
      </c>
      <c r="N2059" t="s">
        <v>3632</v>
      </c>
      <c r="O2059" t="s">
        <v>3624</v>
      </c>
      <c r="P2059">
        <v>5</v>
      </c>
      <c r="Q2059">
        <v>5</v>
      </c>
      <c r="R2059" s="2">
        <v>63.88</v>
      </c>
    </row>
    <row r="2060" spans="1:18">
      <c r="A2060">
        <v>4568</v>
      </c>
      <c r="B2060" t="s">
        <v>3627</v>
      </c>
      <c r="C2060" s="1">
        <v>44512</v>
      </c>
      <c r="D2060">
        <v>51570786</v>
      </c>
      <c r="E2060">
        <v>1</v>
      </c>
      <c r="F2060">
        <v>1</v>
      </c>
      <c r="G2060" s="2">
        <v>81.91</v>
      </c>
      <c r="H2060" s="2">
        <v>81.91</v>
      </c>
      <c r="I2060" t="s">
        <v>3619</v>
      </c>
      <c r="J2060" t="s">
        <v>3628</v>
      </c>
      <c r="K2060" t="s">
        <v>3629</v>
      </c>
      <c r="L2060">
        <v>5.64</v>
      </c>
      <c r="M2060" t="s">
        <v>3631</v>
      </c>
      <c r="N2060" t="s">
        <v>3632</v>
      </c>
      <c r="O2060" t="s">
        <v>3647</v>
      </c>
      <c r="P2060">
        <v>5</v>
      </c>
      <c r="Q2060">
        <v>1</v>
      </c>
      <c r="R2060" s="2">
        <v>81.91</v>
      </c>
    </row>
    <row r="2061" spans="1:18">
      <c r="A2061">
        <v>8926</v>
      </c>
      <c r="B2061" t="s">
        <v>3618</v>
      </c>
      <c r="C2061" s="1">
        <v>44512</v>
      </c>
      <c r="D2061">
        <v>26155961</v>
      </c>
      <c r="E2061">
        <v>66</v>
      </c>
      <c r="F2061">
        <v>3</v>
      </c>
      <c r="G2061" s="2">
        <v>56.01</v>
      </c>
      <c r="H2061" s="2">
        <v>168.03</v>
      </c>
      <c r="I2061" t="s">
        <v>3625</v>
      </c>
      <c r="J2061" t="s">
        <v>3633</v>
      </c>
      <c r="K2061" t="s">
        <v>3634</v>
      </c>
      <c r="L2061">
        <v>2.2000000000000002</v>
      </c>
      <c r="M2061" t="s">
        <v>3631</v>
      </c>
      <c r="N2061" t="s">
        <v>3632</v>
      </c>
      <c r="O2061" t="s">
        <v>3647</v>
      </c>
      <c r="P2061">
        <v>4</v>
      </c>
      <c r="Q2061">
        <v>4</v>
      </c>
      <c r="R2061" s="2">
        <v>0</v>
      </c>
    </row>
    <row r="2062" spans="1:18">
      <c r="A2062">
        <v>2232</v>
      </c>
      <c r="B2062" t="s">
        <v>3618</v>
      </c>
      <c r="C2062" s="1">
        <v>44512</v>
      </c>
      <c r="D2062">
        <v>67410203</v>
      </c>
      <c r="E2062">
        <v>22</v>
      </c>
      <c r="F2062">
        <v>1</v>
      </c>
      <c r="G2062" s="2">
        <v>41.48</v>
      </c>
      <c r="H2062" s="2">
        <v>41.48</v>
      </c>
      <c r="I2062" t="s">
        <v>3619</v>
      </c>
      <c r="J2062" t="s">
        <v>3644</v>
      </c>
      <c r="K2062" t="s">
        <v>3634</v>
      </c>
      <c r="L2062">
        <v>3.25</v>
      </c>
      <c r="M2062" t="s">
        <v>3622</v>
      </c>
      <c r="N2062" t="s">
        <v>3626</v>
      </c>
      <c r="O2062" t="s">
        <v>3624</v>
      </c>
      <c r="P2062">
        <v>4</v>
      </c>
      <c r="Q2062">
        <v>4</v>
      </c>
      <c r="R2062" s="2">
        <v>41.48</v>
      </c>
    </row>
    <row r="2063" spans="1:18">
      <c r="A2063">
        <v>7535</v>
      </c>
      <c r="B2063" t="s">
        <v>3618</v>
      </c>
      <c r="C2063" s="1">
        <v>44513</v>
      </c>
      <c r="D2063">
        <v>41354976</v>
      </c>
      <c r="E2063">
        <v>60</v>
      </c>
      <c r="F2063">
        <v>1</v>
      </c>
      <c r="G2063" s="2">
        <v>91.28</v>
      </c>
      <c r="H2063" s="2">
        <v>91.28</v>
      </c>
      <c r="I2063" t="s">
        <v>3625</v>
      </c>
      <c r="J2063" t="s">
        <v>3656</v>
      </c>
      <c r="K2063" t="s">
        <v>3629</v>
      </c>
      <c r="L2063">
        <v>8.6300000000000008</v>
      </c>
      <c r="M2063" t="s">
        <v>3622</v>
      </c>
      <c r="N2063" t="s">
        <v>3626</v>
      </c>
      <c r="O2063" t="s">
        <v>3624</v>
      </c>
      <c r="P2063">
        <v>2</v>
      </c>
      <c r="Q2063">
        <v>3</v>
      </c>
      <c r="R2063" s="2">
        <v>0</v>
      </c>
    </row>
    <row r="2064" spans="1:18">
      <c r="A2064">
        <v>5957</v>
      </c>
      <c r="B2064" t="s">
        <v>3627</v>
      </c>
      <c r="C2064" s="1">
        <v>44513</v>
      </c>
      <c r="D2064">
        <v>98333875</v>
      </c>
      <c r="E2064">
        <v>71</v>
      </c>
      <c r="F2064">
        <v>3</v>
      </c>
      <c r="G2064" s="2">
        <v>57.53</v>
      </c>
      <c r="H2064" s="2">
        <v>172.59</v>
      </c>
      <c r="I2064" t="s">
        <v>3645</v>
      </c>
      <c r="J2064" t="s">
        <v>3656</v>
      </c>
      <c r="K2064" t="s">
        <v>3634</v>
      </c>
      <c r="L2064">
        <v>7.61</v>
      </c>
      <c r="M2064" t="s">
        <v>3622</v>
      </c>
      <c r="N2064" t="s">
        <v>3623</v>
      </c>
      <c r="O2064" t="s">
        <v>3624</v>
      </c>
      <c r="P2064">
        <v>4</v>
      </c>
      <c r="Q2064">
        <v>3</v>
      </c>
      <c r="R2064" s="2">
        <v>0</v>
      </c>
    </row>
    <row r="2065" spans="1:18">
      <c r="A2065">
        <v>9621</v>
      </c>
      <c r="B2065" t="s">
        <v>3627</v>
      </c>
      <c r="C2065" s="1">
        <v>44514</v>
      </c>
      <c r="D2065">
        <v>92619004</v>
      </c>
      <c r="E2065">
        <v>90</v>
      </c>
      <c r="F2065">
        <v>1</v>
      </c>
      <c r="G2065" s="2">
        <v>21.51</v>
      </c>
      <c r="H2065" s="2">
        <v>21.51</v>
      </c>
      <c r="I2065" t="s">
        <v>3640</v>
      </c>
      <c r="J2065" t="s">
        <v>3652</v>
      </c>
      <c r="K2065" t="s">
        <v>3634</v>
      </c>
      <c r="L2065">
        <v>4.5199999999999996</v>
      </c>
      <c r="M2065" t="s">
        <v>3631</v>
      </c>
      <c r="N2065" t="s">
        <v>3632</v>
      </c>
      <c r="O2065" t="s">
        <v>3624</v>
      </c>
      <c r="P2065">
        <v>4</v>
      </c>
      <c r="Q2065">
        <v>4</v>
      </c>
      <c r="R2065" s="2">
        <v>0</v>
      </c>
    </row>
    <row r="2066" spans="1:18">
      <c r="A2066">
        <v>1595</v>
      </c>
      <c r="B2066" t="s">
        <v>3627</v>
      </c>
      <c r="C2066" s="1">
        <v>44515</v>
      </c>
      <c r="D2066">
        <v>72723385</v>
      </c>
      <c r="E2066">
        <v>53</v>
      </c>
      <c r="F2066">
        <v>1</v>
      </c>
      <c r="G2066" s="2">
        <v>7.51</v>
      </c>
      <c r="H2066" s="2">
        <v>7.51</v>
      </c>
      <c r="I2066" t="s">
        <v>3625</v>
      </c>
      <c r="J2066" t="s">
        <v>3636</v>
      </c>
      <c r="K2066" t="s">
        <v>3629</v>
      </c>
      <c r="L2066">
        <v>1.76</v>
      </c>
      <c r="M2066" t="s">
        <v>3631</v>
      </c>
      <c r="N2066" t="s">
        <v>3632</v>
      </c>
      <c r="O2066" t="s">
        <v>3624</v>
      </c>
      <c r="P2066">
        <v>5</v>
      </c>
      <c r="Q2066">
        <v>5</v>
      </c>
      <c r="R2066" s="2">
        <v>0</v>
      </c>
    </row>
    <row r="2067" spans="1:18">
      <c r="A2067">
        <v>8192</v>
      </c>
      <c r="B2067" t="s">
        <v>3618</v>
      </c>
      <c r="C2067" s="1">
        <v>44515</v>
      </c>
      <c r="D2067">
        <v>47303779</v>
      </c>
      <c r="E2067">
        <v>98</v>
      </c>
      <c r="F2067">
        <v>3</v>
      </c>
      <c r="G2067" s="2">
        <v>85.04</v>
      </c>
      <c r="H2067" s="2">
        <v>255.12</v>
      </c>
      <c r="I2067" t="s">
        <v>3619</v>
      </c>
      <c r="J2067" t="s">
        <v>3639</v>
      </c>
      <c r="K2067" t="s">
        <v>3629</v>
      </c>
      <c r="L2067">
        <v>6.38</v>
      </c>
      <c r="M2067" t="s">
        <v>3622</v>
      </c>
      <c r="N2067" t="s">
        <v>3623</v>
      </c>
      <c r="O2067" t="s">
        <v>3624</v>
      </c>
      <c r="P2067">
        <v>3</v>
      </c>
      <c r="Q2067">
        <v>5</v>
      </c>
      <c r="R2067" s="2">
        <v>255.12</v>
      </c>
    </row>
    <row r="2068" spans="1:18">
      <c r="A2068">
        <v>5476</v>
      </c>
      <c r="B2068" t="s">
        <v>3618</v>
      </c>
      <c r="C2068" s="1">
        <v>44515</v>
      </c>
      <c r="D2068">
        <v>61070309</v>
      </c>
      <c r="E2068">
        <v>57</v>
      </c>
      <c r="F2068">
        <v>2</v>
      </c>
      <c r="G2068" s="2">
        <v>13.08</v>
      </c>
      <c r="H2068" s="2">
        <v>26.16</v>
      </c>
      <c r="I2068" t="s">
        <v>3619</v>
      </c>
      <c r="J2068" t="s">
        <v>3667</v>
      </c>
      <c r="K2068" t="s">
        <v>3634</v>
      </c>
      <c r="L2068">
        <v>8.69</v>
      </c>
      <c r="M2068" t="s">
        <v>3622</v>
      </c>
      <c r="N2068" t="s">
        <v>3626</v>
      </c>
      <c r="O2068" t="s">
        <v>3646</v>
      </c>
      <c r="P2068">
        <v>5</v>
      </c>
      <c r="Q2068">
        <v>4</v>
      </c>
      <c r="R2068" s="2">
        <v>26.16</v>
      </c>
    </row>
    <row r="2069" spans="1:18">
      <c r="A2069">
        <v>6254</v>
      </c>
      <c r="B2069" t="s">
        <v>3627</v>
      </c>
      <c r="C2069" s="1">
        <v>44515</v>
      </c>
      <c r="D2069">
        <v>30584563</v>
      </c>
      <c r="E2069">
        <v>53</v>
      </c>
      <c r="F2069">
        <v>2</v>
      </c>
      <c r="G2069" s="2">
        <v>7.51</v>
      </c>
      <c r="H2069" s="2">
        <v>15.02</v>
      </c>
      <c r="I2069" t="s">
        <v>3645</v>
      </c>
      <c r="J2069" t="s">
        <v>3655</v>
      </c>
      <c r="K2069" t="s">
        <v>3634</v>
      </c>
      <c r="L2069">
        <v>1.63</v>
      </c>
      <c r="M2069" t="s">
        <v>3622</v>
      </c>
      <c r="N2069" t="s">
        <v>3626</v>
      </c>
      <c r="O2069" t="s">
        <v>3624</v>
      </c>
      <c r="P2069">
        <v>5</v>
      </c>
      <c r="Q2069">
        <v>4</v>
      </c>
      <c r="R2069" s="2">
        <v>0</v>
      </c>
    </row>
    <row r="2070" spans="1:18">
      <c r="A2070">
        <v>4857</v>
      </c>
      <c r="B2070" t="s">
        <v>3627</v>
      </c>
      <c r="C2070" s="1">
        <v>44516</v>
      </c>
      <c r="D2070">
        <v>26356102</v>
      </c>
      <c r="E2070">
        <v>50</v>
      </c>
      <c r="F2070">
        <v>3</v>
      </c>
      <c r="G2070" s="2">
        <v>50.71</v>
      </c>
      <c r="H2070" s="2">
        <v>152.13</v>
      </c>
      <c r="I2070" t="s">
        <v>3619</v>
      </c>
      <c r="J2070" t="s">
        <v>3649</v>
      </c>
      <c r="K2070" t="s">
        <v>3634</v>
      </c>
      <c r="L2070">
        <v>9.82</v>
      </c>
      <c r="M2070" t="s">
        <v>3631</v>
      </c>
      <c r="N2070" t="s">
        <v>3638</v>
      </c>
      <c r="O2070" t="s">
        <v>3624</v>
      </c>
      <c r="P2070">
        <v>4</v>
      </c>
      <c r="Q2070">
        <v>5</v>
      </c>
      <c r="R2070" s="2">
        <v>152.13</v>
      </c>
    </row>
    <row r="2071" spans="1:18">
      <c r="A2071">
        <v>7544</v>
      </c>
      <c r="B2071" t="s">
        <v>3627</v>
      </c>
      <c r="C2071" s="1">
        <v>44517</v>
      </c>
      <c r="D2071">
        <v>91298503</v>
      </c>
      <c r="E2071">
        <v>40</v>
      </c>
      <c r="F2071">
        <v>3</v>
      </c>
      <c r="G2071" s="2">
        <v>89.85</v>
      </c>
      <c r="H2071" s="2">
        <v>269.55</v>
      </c>
      <c r="I2071" t="s">
        <v>3645</v>
      </c>
      <c r="J2071" t="s">
        <v>3658</v>
      </c>
      <c r="K2071" t="s">
        <v>3629</v>
      </c>
      <c r="L2071">
        <v>8.73</v>
      </c>
      <c r="M2071" t="s">
        <v>3622</v>
      </c>
      <c r="N2071" t="s">
        <v>3626</v>
      </c>
      <c r="O2071" t="s">
        <v>3624</v>
      </c>
      <c r="P2071">
        <v>5</v>
      </c>
      <c r="Q2071">
        <v>4</v>
      </c>
      <c r="R2071" s="2">
        <v>0</v>
      </c>
    </row>
    <row r="2072" spans="1:18">
      <c r="A2072">
        <v>6227</v>
      </c>
      <c r="B2072" t="s">
        <v>3618</v>
      </c>
      <c r="C2072" s="1">
        <v>44517</v>
      </c>
      <c r="D2072">
        <v>33495782</v>
      </c>
      <c r="E2072">
        <v>99</v>
      </c>
      <c r="F2072">
        <v>2</v>
      </c>
      <c r="G2072" s="2">
        <v>36.83</v>
      </c>
      <c r="H2072" s="2">
        <v>73.66</v>
      </c>
      <c r="I2072" t="s">
        <v>3645</v>
      </c>
      <c r="J2072" t="s">
        <v>3648</v>
      </c>
      <c r="K2072" t="s">
        <v>3621</v>
      </c>
      <c r="L2072">
        <v>7.19</v>
      </c>
      <c r="M2072" t="s">
        <v>3622</v>
      </c>
      <c r="N2072" t="s">
        <v>3626</v>
      </c>
      <c r="O2072" t="s">
        <v>3624</v>
      </c>
      <c r="P2072">
        <v>3</v>
      </c>
      <c r="Q2072">
        <v>5</v>
      </c>
      <c r="R2072" s="2">
        <v>0</v>
      </c>
    </row>
    <row r="2073" spans="1:18">
      <c r="A2073">
        <v>6701</v>
      </c>
      <c r="B2073" t="s">
        <v>3627</v>
      </c>
      <c r="C2073" s="1">
        <v>44518</v>
      </c>
      <c r="D2073">
        <v>65274373</v>
      </c>
      <c r="E2073">
        <v>10</v>
      </c>
      <c r="F2073">
        <v>2</v>
      </c>
      <c r="G2073" s="2">
        <v>19.34</v>
      </c>
      <c r="H2073" s="2">
        <v>38.68</v>
      </c>
      <c r="I2073" t="s">
        <v>3645</v>
      </c>
      <c r="J2073" t="s">
        <v>3637</v>
      </c>
      <c r="K2073" t="s">
        <v>3629</v>
      </c>
      <c r="L2073">
        <v>6.63</v>
      </c>
      <c r="M2073" t="s">
        <v>3631</v>
      </c>
      <c r="N2073" t="s">
        <v>3638</v>
      </c>
      <c r="O2073" t="s">
        <v>3647</v>
      </c>
      <c r="P2073">
        <v>5</v>
      </c>
      <c r="Q2073">
        <v>4</v>
      </c>
      <c r="R2073" s="2">
        <v>0</v>
      </c>
    </row>
    <row r="2074" spans="1:18">
      <c r="A2074">
        <v>8816</v>
      </c>
      <c r="B2074" t="s">
        <v>3618</v>
      </c>
      <c r="C2074" s="1">
        <v>44519</v>
      </c>
      <c r="D2074">
        <v>45219126</v>
      </c>
      <c r="E2074">
        <v>65</v>
      </c>
      <c r="F2074">
        <v>3</v>
      </c>
      <c r="G2074" s="2">
        <v>38.950000000000003</v>
      </c>
      <c r="H2074" s="2">
        <v>116.85</v>
      </c>
      <c r="I2074" t="s">
        <v>3625</v>
      </c>
      <c r="J2074" t="s">
        <v>3665</v>
      </c>
      <c r="K2074" t="s">
        <v>3621</v>
      </c>
      <c r="L2074">
        <v>7.65</v>
      </c>
      <c r="M2074" t="s">
        <v>3622</v>
      </c>
      <c r="N2074" t="s">
        <v>3623</v>
      </c>
      <c r="O2074" t="s">
        <v>3624</v>
      </c>
      <c r="P2074">
        <v>4</v>
      </c>
      <c r="Q2074">
        <v>3</v>
      </c>
      <c r="R2074" s="2">
        <v>0</v>
      </c>
    </row>
    <row r="2075" spans="1:18">
      <c r="A2075">
        <v>4549</v>
      </c>
      <c r="B2075" t="s">
        <v>3618</v>
      </c>
      <c r="C2075" s="1">
        <v>44520</v>
      </c>
      <c r="D2075">
        <v>25207465</v>
      </c>
      <c r="E2075">
        <v>94</v>
      </c>
      <c r="F2075">
        <v>1</v>
      </c>
      <c r="G2075" s="2">
        <v>17.63</v>
      </c>
      <c r="H2075" s="2">
        <v>17.63</v>
      </c>
      <c r="I2075" t="s">
        <v>3619</v>
      </c>
      <c r="J2075" t="s">
        <v>3657</v>
      </c>
      <c r="K2075" t="s">
        <v>3629</v>
      </c>
      <c r="L2075">
        <v>2.98</v>
      </c>
      <c r="M2075" t="s">
        <v>3622</v>
      </c>
      <c r="N2075" t="s">
        <v>3623</v>
      </c>
      <c r="O2075" t="s">
        <v>3624</v>
      </c>
      <c r="P2075">
        <v>3</v>
      </c>
      <c r="Q2075">
        <v>3</v>
      </c>
      <c r="R2075" s="2">
        <v>17.63</v>
      </c>
    </row>
    <row r="2076" spans="1:18">
      <c r="A2076">
        <v>5765</v>
      </c>
      <c r="B2076" t="s">
        <v>3627</v>
      </c>
      <c r="C2076" s="1">
        <v>44520</v>
      </c>
      <c r="D2076">
        <v>87742966</v>
      </c>
      <c r="E2076">
        <v>96</v>
      </c>
      <c r="F2076">
        <v>3</v>
      </c>
      <c r="G2076" s="2">
        <v>36.96</v>
      </c>
      <c r="H2076" s="2">
        <v>110.88</v>
      </c>
      <c r="I2076" t="s">
        <v>3619</v>
      </c>
      <c r="J2076" t="s">
        <v>3663</v>
      </c>
      <c r="K2076" t="s">
        <v>3629</v>
      </c>
      <c r="L2076">
        <v>2.82</v>
      </c>
      <c r="M2076" t="s">
        <v>3631</v>
      </c>
      <c r="N2076" t="s">
        <v>3638</v>
      </c>
      <c r="O2076" t="s">
        <v>3647</v>
      </c>
      <c r="P2076">
        <v>4</v>
      </c>
      <c r="Q2076">
        <v>4</v>
      </c>
      <c r="R2076" s="2">
        <v>110.88</v>
      </c>
    </row>
    <row r="2077" spans="1:18">
      <c r="A2077">
        <v>3658</v>
      </c>
      <c r="B2077" t="s">
        <v>3627</v>
      </c>
      <c r="C2077" s="1">
        <v>44520</v>
      </c>
      <c r="D2077">
        <v>57572903</v>
      </c>
      <c r="E2077">
        <v>76</v>
      </c>
      <c r="F2077">
        <v>2</v>
      </c>
      <c r="G2077" s="2">
        <v>76.67</v>
      </c>
      <c r="H2077" s="2">
        <v>153.34</v>
      </c>
      <c r="I2077" t="s">
        <v>3625</v>
      </c>
      <c r="J2077" t="s">
        <v>3648</v>
      </c>
      <c r="K2077" t="s">
        <v>3621</v>
      </c>
      <c r="L2077">
        <v>6.38</v>
      </c>
      <c r="M2077" t="s">
        <v>3622</v>
      </c>
      <c r="N2077" t="s">
        <v>3623</v>
      </c>
      <c r="O2077" t="s">
        <v>3624</v>
      </c>
      <c r="P2077">
        <v>5</v>
      </c>
      <c r="Q2077">
        <v>2</v>
      </c>
      <c r="R2077" s="2">
        <v>0</v>
      </c>
    </row>
    <row r="2078" spans="1:18">
      <c r="A2078">
        <v>7606</v>
      </c>
      <c r="B2078" t="s">
        <v>3627</v>
      </c>
      <c r="C2078" s="1">
        <v>44521</v>
      </c>
      <c r="D2078">
        <v>73233145</v>
      </c>
      <c r="E2078">
        <v>54</v>
      </c>
      <c r="F2078">
        <v>1</v>
      </c>
      <c r="G2078" s="2">
        <v>90.78</v>
      </c>
      <c r="H2078" s="2">
        <v>90.78</v>
      </c>
      <c r="I2078" t="s">
        <v>3625</v>
      </c>
      <c r="J2078" t="s">
        <v>3628</v>
      </c>
      <c r="K2078" t="s">
        <v>3629</v>
      </c>
      <c r="L2078">
        <v>5.07</v>
      </c>
      <c r="M2078" t="s">
        <v>3631</v>
      </c>
      <c r="N2078" t="s">
        <v>3632</v>
      </c>
      <c r="O2078" t="s">
        <v>3624</v>
      </c>
      <c r="P2078">
        <v>4</v>
      </c>
      <c r="Q2078">
        <v>3</v>
      </c>
      <c r="R2078" s="2">
        <v>0</v>
      </c>
    </row>
    <row r="2079" spans="1:18">
      <c r="A2079">
        <v>2923</v>
      </c>
      <c r="B2079" t="s">
        <v>3627</v>
      </c>
      <c r="C2079" s="1">
        <v>44522</v>
      </c>
      <c r="D2079">
        <v>43748459</v>
      </c>
      <c r="E2079">
        <v>93</v>
      </c>
      <c r="F2079">
        <v>3</v>
      </c>
      <c r="G2079" s="2">
        <v>67.459999999999994</v>
      </c>
      <c r="H2079" s="2">
        <v>202.38</v>
      </c>
      <c r="I2079" t="s">
        <v>3619</v>
      </c>
      <c r="J2079" t="s">
        <v>3650</v>
      </c>
      <c r="K2079" t="s">
        <v>3629</v>
      </c>
      <c r="L2079">
        <v>8.11</v>
      </c>
      <c r="M2079" t="s">
        <v>3631</v>
      </c>
      <c r="N2079" t="s">
        <v>3632</v>
      </c>
      <c r="O2079" t="s">
        <v>3624</v>
      </c>
      <c r="P2079">
        <v>4</v>
      </c>
      <c r="Q2079">
        <v>2</v>
      </c>
      <c r="R2079" s="2">
        <v>202.38</v>
      </c>
    </row>
    <row r="2080" spans="1:18">
      <c r="A2080">
        <v>8145</v>
      </c>
      <c r="B2080" t="s">
        <v>3618</v>
      </c>
      <c r="C2080" s="1">
        <v>44522</v>
      </c>
      <c r="D2080">
        <v>42067735</v>
      </c>
      <c r="E2080">
        <v>90</v>
      </c>
      <c r="F2080">
        <v>2</v>
      </c>
      <c r="G2080" s="2">
        <v>21.51</v>
      </c>
      <c r="H2080" s="2">
        <v>43.02</v>
      </c>
      <c r="I2080" t="s">
        <v>3619</v>
      </c>
      <c r="J2080" t="s">
        <v>3628</v>
      </c>
      <c r="K2080" t="s">
        <v>3634</v>
      </c>
      <c r="L2080">
        <v>6.71</v>
      </c>
      <c r="M2080" t="s">
        <v>3622</v>
      </c>
      <c r="N2080" t="s">
        <v>3626</v>
      </c>
      <c r="O2080" t="s">
        <v>3624</v>
      </c>
      <c r="P2080">
        <v>5</v>
      </c>
      <c r="Q2080">
        <v>3</v>
      </c>
      <c r="R2080" s="2">
        <v>43.02</v>
      </c>
    </row>
    <row r="2081" spans="1:18">
      <c r="A2081">
        <v>9278</v>
      </c>
      <c r="B2081" t="s">
        <v>3627</v>
      </c>
      <c r="C2081" s="1">
        <v>44523</v>
      </c>
      <c r="D2081">
        <v>35385354</v>
      </c>
      <c r="E2081">
        <v>73</v>
      </c>
      <c r="F2081">
        <v>2</v>
      </c>
      <c r="G2081" s="2">
        <v>30.57</v>
      </c>
      <c r="H2081" s="2">
        <v>61.14</v>
      </c>
      <c r="I2081" t="s">
        <v>3645</v>
      </c>
      <c r="J2081" t="s">
        <v>3643</v>
      </c>
      <c r="K2081" t="s">
        <v>3634</v>
      </c>
      <c r="L2081">
        <v>3.02</v>
      </c>
      <c r="M2081" t="s">
        <v>3622</v>
      </c>
      <c r="N2081" t="s">
        <v>3626</v>
      </c>
      <c r="O2081" t="s">
        <v>3624</v>
      </c>
      <c r="P2081">
        <v>5</v>
      </c>
      <c r="Q2081">
        <v>5</v>
      </c>
      <c r="R2081" s="2">
        <v>0</v>
      </c>
    </row>
    <row r="2082" spans="1:18">
      <c r="A2082">
        <v>1454</v>
      </c>
      <c r="B2082" t="s">
        <v>3627</v>
      </c>
      <c r="C2082" s="1">
        <v>44523</v>
      </c>
      <c r="D2082">
        <v>86949266</v>
      </c>
      <c r="E2082">
        <v>88</v>
      </c>
      <c r="F2082">
        <v>2</v>
      </c>
      <c r="G2082" s="2">
        <v>40.950000000000003</v>
      </c>
      <c r="H2082" s="2">
        <v>81.900000000000006</v>
      </c>
      <c r="I2082" t="s">
        <v>3619</v>
      </c>
      <c r="J2082" t="s">
        <v>3655</v>
      </c>
      <c r="K2082" t="s">
        <v>3634</v>
      </c>
      <c r="L2082">
        <v>7.0000000000000007E-2</v>
      </c>
      <c r="M2082" t="s">
        <v>3622</v>
      </c>
      <c r="N2082" t="s">
        <v>3626</v>
      </c>
      <c r="O2082" t="s">
        <v>3624</v>
      </c>
      <c r="P2082">
        <v>5</v>
      </c>
      <c r="Q2082">
        <v>4</v>
      </c>
      <c r="R2082" s="2">
        <v>81.900000000000006</v>
      </c>
    </row>
    <row r="2083" spans="1:18">
      <c r="A2083">
        <v>6390</v>
      </c>
      <c r="B2083" t="s">
        <v>3627</v>
      </c>
      <c r="C2083" s="1">
        <v>44524</v>
      </c>
      <c r="D2083">
        <v>19849649</v>
      </c>
      <c r="E2083">
        <v>78</v>
      </c>
      <c r="F2083">
        <v>2</v>
      </c>
      <c r="G2083" s="2">
        <v>19.66</v>
      </c>
      <c r="H2083" s="2">
        <v>39.32</v>
      </c>
      <c r="I2083" t="s">
        <v>3625</v>
      </c>
      <c r="J2083" t="s">
        <v>3620</v>
      </c>
      <c r="K2083" t="s">
        <v>3634</v>
      </c>
      <c r="L2083">
        <v>0.14000000000000001</v>
      </c>
      <c r="M2083" t="s">
        <v>3622</v>
      </c>
      <c r="N2083" t="s">
        <v>3626</v>
      </c>
      <c r="O2083" t="s">
        <v>3624</v>
      </c>
      <c r="P2083">
        <v>3</v>
      </c>
      <c r="Q2083">
        <v>4</v>
      </c>
      <c r="R2083" s="2">
        <v>0</v>
      </c>
    </row>
    <row r="2084" spans="1:18">
      <c r="A2084">
        <v>7546</v>
      </c>
      <c r="B2084" t="s">
        <v>3627</v>
      </c>
      <c r="C2084" s="1">
        <v>44524</v>
      </c>
      <c r="D2084">
        <v>51122530</v>
      </c>
      <c r="E2084">
        <v>3</v>
      </c>
      <c r="F2084">
        <v>2</v>
      </c>
      <c r="G2084" s="2">
        <v>97.19</v>
      </c>
      <c r="H2084" s="2">
        <v>194.38</v>
      </c>
      <c r="I2084" t="s">
        <v>3625</v>
      </c>
      <c r="J2084" t="s">
        <v>3639</v>
      </c>
      <c r="K2084" t="s">
        <v>3634</v>
      </c>
      <c r="L2084">
        <v>1.95</v>
      </c>
      <c r="M2084" t="s">
        <v>3622</v>
      </c>
      <c r="N2084" t="s">
        <v>3623</v>
      </c>
      <c r="O2084" t="s">
        <v>3624</v>
      </c>
      <c r="P2084">
        <v>4</v>
      </c>
      <c r="Q2084">
        <v>5</v>
      </c>
      <c r="R2084" s="2">
        <v>0</v>
      </c>
    </row>
    <row r="2085" spans="1:18">
      <c r="A2085">
        <v>3764</v>
      </c>
      <c r="B2085" t="s">
        <v>3627</v>
      </c>
      <c r="C2085" s="1">
        <v>44525</v>
      </c>
      <c r="D2085">
        <v>41279026</v>
      </c>
      <c r="E2085">
        <v>80</v>
      </c>
      <c r="F2085">
        <v>1</v>
      </c>
      <c r="G2085" s="2">
        <v>77.64</v>
      </c>
      <c r="H2085" s="2">
        <v>77.64</v>
      </c>
      <c r="I2085" t="s">
        <v>3640</v>
      </c>
      <c r="J2085" t="s">
        <v>3666</v>
      </c>
      <c r="K2085" t="s">
        <v>3629</v>
      </c>
      <c r="L2085">
        <v>8.2200000000000006</v>
      </c>
      <c r="M2085" t="s">
        <v>3622</v>
      </c>
      <c r="N2085" t="s">
        <v>3623</v>
      </c>
      <c r="O2085" t="s">
        <v>3624</v>
      </c>
      <c r="P2085">
        <v>5</v>
      </c>
      <c r="Q2085">
        <v>5</v>
      </c>
      <c r="R2085" s="2">
        <v>0</v>
      </c>
    </row>
    <row r="2086" spans="1:18">
      <c r="A2086">
        <v>9445</v>
      </c>
      <c r="B2086" t="s">
        <v>3618</v>
      </c>
      <c r="C2086" s="1">
        <v>44525</v>
      </c>
      <c r="D2086">
        <v>69769471</v>
      </c>
      <c r="E2086">
        <v>17</v>
      </c>
      <c r="F2086">
        <v>3</v>
      </c>
      <c r="G2086" s="2">
        <v>18.86</v>
      </c>
      <c r="H2086" s="2">
        <v>56.58</v>
      </c>
      <c r="I2086" t="s">
        <v>3625</v>
      </c>
      <c r="J2086" t="s">
        <v>3658</v>
      </c>
      <c r="K2086" t="s">
        <v>3629</v>
      </c>
      <c r="L2086">
        <v>2.74</v>
      </c>
      <c r="M2086" t="s">
        <v>3622</v>
      </c>
      <c r="N2086" t="s">
        <v>3626</v>
      </c>
      <c r="O2086" t="s">
        <v>3624</v>
      </c>
      <c r="P2086">
        <v>4</v>
      </c>
      <c r="Q2086">
        <v>5</v>
      </c>
      <c r="R2086" s="2">
        <v>0</v>
      </c>
    </row>
    <row r="2087" spans="1:18">
      <c r="A2087">
        <v>6314</v>
      </c>
      <c r="B2087" t="s">
        <v>3627</v>
      </c>
      <c r="C2087" s="1">
        <v>44526</v>
      </c>
      <c r="D2087">
        <v>44664359</v>
      </c>
      <c r="E2087">
        <v>27</v>
      </c>
      <c r="F2087">
        <v>2</v>
      </c>
      <c r="G2087" s="2">
        <v>72.930000000000007</v>
      </c>
      <c r="H2087" s="2">
        <v>145.86000000000001</v>
      </c>
      <c r="I2087" t="s">
        <v>3625</v>
      </c>
      <c r="J2087" t="s">
        <v>3636</v>
      </c>
      <c r="K2087" t="s">
        <v>3634</v>
      </c>
      <c r="L2087">
        <v>1.2</v>
      </c>
      <c r="M2087" t="s">
        <v>3622</v>
      </c>
      <c r="N2087" t="s">
        <v>3623</v>
      </c>
      <c r="O2087" t="s">
        <v>3624</v>
      </c>
      <c r="P2087">
        <v>5</v>
      </c>
      <c r="Q2087">
        <v>2</v>
      </c>
      <c r="R2087" s="2">
        <v>0</v>
      </c>
    </row>
    <row r="2088" spans="1:18">
      <c r="A2088">
        <v>8628</v>
      </c>
      <c r="B2088" t="s">
        <v>3627</v>
      </c>
      <c r="C2088" s="1">
        <v>44526</v>
      </c>
      <c r="D2088">
        <v>19228994</v>
      </c>
      <c r="E2088">
        <v>64</v>
      </c>
      <c r="F2088">
        <v>1</v>
      </c>
      <c r="G2088" s="2">
        <v>35.229999999999997</v>
      </c>
      <c r="H2088" s="2">
        <v>35.229999999999997</v>
      </c>
      <c r="I2088" t="s">
        <v>3619</v>
      </c>
      <c r="J2088" t="s">
        <v>3656</v>
      </c>
      <c r="K2088" t="s">
        <v>3634</v>
      </c>
      <c r="L2088">
        <v>2.36</v>
      </c>
      <c r="M2088" t="s">
        <v>3631</v>
      </c>
      <c r="N2088" t="s">
        <v>3638</v>
      </c>
      <c r="O2088" t="s">
        <v>3647</v>
      </c>
      <c r="P2088">
        <v>5</v>
      </c>
      <c r="Q2088">
        <v>4</v>
      </c>
      <c r="R2088" s="2">
        <v>35.229999999999997</v>
      </c>
    </row>
    <row r="2089" spans="1:18">
      <c r="A2089">
        <v>6524</v>
      </c>
      <c r="B2089" t="s">
        <v>3627</v>
      </c>
      <c r="C2089" s="1">
        <v>44527</v>
      </c>
      <c r="D2089">
        <v>36845256</v>
      </c>
      <c r="E2089">
        <v>66</v>
      </c>
      <c r="F2089">
        <v>2</v>
      </c>
      <c r="G2089" s="2">
        <v>56.01</v>
      </c>
      <c r="H2089" s="2">
        <v>112.02</v>
      </c>
      <c r="I2089" t="s">
        <v>3619</v>
      </c>
      <c r="J2089" t="s">
        <v>3643</v>
      </c>
      <c r="K2089" t="s">
        <v>3621</v>
      </c>
      <c r="L2089">
        <v>1.08</v>
      </c>
      <c r="M2089" t="s">
        <v>3622</v>
      </c>
      <c r="N2089" t="s">
        <v>3623</v>
      </c>
      <c r="O2089" t="s">
        <v>3624</v>
      </c>
      <c r="P2089">
        <v>3</v>
      </c>
      <c r="Q2089">
        <v>4</v>
      </c>
      <c r="R2089" s="2">
        <v>112.02</v>
      </c>
    </row>
    <row r="2090" spans="1:18">
      <c r="A2090">
        <v>1830</v>
      </c>
      <c r="B2090" t="s">
        <v>3627</v>
      </c>
      <c r="C2090" s="1">
        <v>44527</v>
      </c>
      <c r="D2090">
        <v>26904102</v>
      </c>
      <c r="E2090">
        <v>72</v>
      </c>
      <c r="F2090">
        <v>3</v>
      </c>
      <c r="G2090" s="2">
        <v>3.55</v>
      </c>
      <c r="H2090" s="2">
        <v>10.65</v>
      </c>
      <c r="I2090" t="s">
        <v>3640</v>
      </c>
      <c r="J2090" t="s">
        <v>3657</v>
      </c>
      <c r="K2090" t="s">
        <v>3634</v>
      </c>
      <c r="L2090">
        <v>4.3</v>
      </c>
      <c r="M2090" t="s">
        <v>3631</v>
      </c>
      <c r="N2090" t="s">
        <v>3638</v>
      </c>
      <c r="O2090" t="s">
        <v>3624</v>
      </c>
      <c r="P2090">
        <v>5</v>
      </c>
      <c r="Q2090">
        <v>1</v>
      </c>
      <c r="R2090" s="2">
        <v>0</v>
      </c>
    </row>
    <row r="2091" spans="1:18">
      <c r="A2091">
        <v>9243</v>
      </c>
      <c r="B2091" t="s">
        <v>3618</v>
      </c>
      <c r="C2091" s="1">
        <v>44528</v>
      </c>
      <c r="D2091">
        <v>96307957</v>
      </c>
      <c r="E2091">
        <v>90</v>
      </c>
      <c r="F2091">
        <v>3</v>
      </c>
      <c r="G2091" s="2">
        <v>21.51</v>
      </c>
      <c r="H2091" s="2">
        <v>64.53</v>
      </c>
      <c r="I2091" t="s">
        <v>3619</v>
      </c>
      <c r="J2091" t="s">
        <v>3620</v>
      </c>
      <c r="K2091" t="s">
        <v>3621</v>
      </c>
      <c r="L2091">
        <v>9.9</v>
      </c>
      <c r="M2091" t="s">
        <v>3622</v>
      </c>
      <c r="N2091" t="s">
        <v>3623</v>
      </c>
      <c r="O2091" t="s">
        <v>3624</v>
      </c>
      <c r="P2091">
        <v>3</v>
      </c>
      <c r="Q2091">
        <v>2</v>
      </c>
      <c r="R2091" s="2">
        <v>64.53</v>
      </c>
    </row>
    <row r="2092" spans="1:18">
      <c r="A2092">
        <v>3684</v>
      </c>
      <c r="B2092" t="s">
        <v>3627</v>
      </c>
      <c r="C2092" s="1">
        <v>44528</v>
      </c>
      <c r="D2092">
        <v>42326028</v>
      </c>
      <c r="E2092">
        <v>87</v>
      </c>
      <c r="F2092">
        <v>3</v>
      </c>
      <c r="G2092" s="2">
        <v>50.56</v>
      </c>
      <c r="H2092" s="2">
        <v>151.68</v>
      </c>
      <c r="I2092" t="s">
        <v>3619</v>
      </c>
      <c r="J2092" t="s">
        <v>3630</v>
      </c>
      <c r="K2092" t="s">
        <v>3629</v>
      </c>
      <c r="L2092">
        <v>9.39</v>
      </c>
      <c r="M2092" t="s">
        <v>3622</v>
      </c>
      <c r="N2092" t="s">
        <v>3626</v>
      </c>
      <c r="O2092" t="s">
        <v>3624</v>
      </c>
      <c r="P2092">
        <v>4</v>
      </c>
      <c r="Q2092">
        <v>4</v>
      </c>
      <c r="R2092" s="2">
        <v>151.68</v>
      </c>
    </row>
    <row r="2093" spans="1:18">
      <c r="A2093">
        <v>5122</v>
      </c>
      <c r="B2093" t="s">
        <v>3627</v>
      </c>
      <c r="C2093" s="1">
        <v>44529</v>
      </c>
      <c r="D2093">
        <v>41138985</v>
      </c>
      <c r="E2093">
        <v>89</v>
      </c>
      <c r="F2093">
        <v>3</v>
      </c>
      <c r="G2093" s="2">
        <v>37.61</v>
      </c>
      <c r="H2093" s="2">
        <v>112.83</v>
      </c>
      <c r="I2093" t="s">
        <v>3625</v>
      </c>
      <c r="J2093" t="s">
        <v>3656</v>
      </c>
      <c r="K2093" t="s">
        <v>3621</v>
      </c>
      <c r="L2093">
        <v>6.13</v>
      </c>
      <c r="M2093" t="s">
        <v>3631</v>
      </c>
      <c r="N2093" t="s">
        <v>3638</v>
      </c>
      <c r="O2093" t="s">
        <v>3664</v>
      </c>
      <c r="P2093">
        <v>5</v>
      </c>
      <c r="Q2093">
        <v>5</v>
      </c>
      <c r="R2093" s="2">
        <v>0</v>
      </c>
    </row>
    <row r="2094" spans="1:18">
      <c r="A2094">
        <v>5838</v>
      </c>
      <c r="B2094" t="s">
        <v>3618</v>
      </c>
      <c r="C2094" s="1">
        <v>44529</v>
      </c>
      <c r="D2094">
        <v>34373769</v>
      </c>
      <c r="E2094">
        <v>19</v>
      </c>
      <c r="F2094">
        <v>3</v>
      </c>
      <c r="G2094" s="2">
        <v>13.2</v>
      </c>
      <c r="H2094" s="2">
        <v>39.6</v>
      </c>
      <c r="I2094" t="s">
        <v>3625</v>
      </c>
      <c r="J2094" t="s">
        <v>3655</v>
      </c>
      <c r="K2094" t="s">
        <v>3621</v>
      </c>
      <c r="L2094">
        <v>1.66</v>
      </c>
      <c r="M2094" t="s">
        <v>3622</v>
      </c>
      <c r="N2094" t="s">
        <v>3623</v>
      </c>
      <c r="O2094" t="s">
        <v>3624</v>
      </c>
      <c r="P2094">
        <v>4</v>
      </c>
      <c r="Q2094">
        <v>4</v>
      </c>
      <c r="R2094" s="2">
        <v>0</v>
      </c>
    </row>
    <row r="2095" spans="1:18">
      <c r="A2095">
        <v>9975</v>
      </c>
      <c r="B2095" t="s">
        <v>3627</v>
      </c>
      <c r="C2095" s="1">
        <v>44530</v>
      </c>
      <c r="D2095">
        <v>28840566</v>
      </c>
      <c r="E2095">
        <v>8</v>
      </c>
      <c r="F2095">
        <v>3</v>
      </c>
      <c r="G2095" s="2">
        <v>67.180000000000007</v>
      </c>
      <c r="H2095" s="2">
        <v>201.54</v>
      </c>
      <c r="I2095" t="s">
        <v>3619</v>
      </c>
      <c r="J2095" t="s">
        <v>3665</v>
      </c>
      <c r="K2095" t="s">
        <v>3634</v>
      </c>
      <c r="L2095">
        <v>5.8</v>
      </c>
      <c r="M2095" t="s">
        <v>3631</v>
      </c>
      <c r="N2095" t="s">
        <v>3638</v>
      </c>
      <c r="O2095" t="s">
        <v>3647</v>
      </c>
      <c r="P2095">
        <v>5</v>
      </c>
      <c r="Q2095">
        <v>5</v>
      </c>
      <c r="R2095" s="2">
        <v>201.54</v>
      </c>
    </row>
    <row r="2096" spans="1:18">
      <c r="A2096">
        <v>1748</v>
      </c>
      <c r="B2096" t="s">
        <v>3627</v>
      </c>
      <c r="C2096" s="1">
        <v>44530</v>
      </c>
      <c r="D2096">
        <v>99496759</v>
      </c>
      <c r="E2096">
        <v>51</v>
      </c>
      <c r="F2096">
        <v>1</v>
      </c>
      <c r="G2096" s="2">
        <v>50.59</v>
      </c>
      <c r="H2096" s="2">
        <v>50.59</v>
      </c>
      <c r="I2096" t="s">
        <v>3619</v>
      </c>
      <c r="J2096" t="s">
        <v>3637</v>
      </c>
      <c r="K2096" t="s">
        <v>3629</v>
      </c>
      <c r="L2096">
        <v>4.72</v>
      </c>
      <c r="M2096" t="s">
        <v>3631</v>
      </c>
      <c r="N2096" t="s">
        <v>3632</v>
      </c>
      <c r="O2096" t="s">
        <v>3624</v>
      </c>
      <c r="P2096">
        <v>5</v>
      </c>
      <c r="Q2096">
        <v>2</v>
      </c>
      <c r="R2096" s="2">
        <v>50.59</v>
      </c>
    </row>
    <row r="2097" spans="1:18">
      <c r="A2097">
        <v>5231</v>
      </c>
      <c r="B2097" t="s">
        <v>3618</v>
      </c>
      <c r="C2097" s="1">
        <v>44530</v>
      </c>
      <c r="D2097">
        <v>83877363</v>
      </c>
      <c r="E2097">
        <v>58</v>
      </c>
      <c r="F2097">
        <v>3</v>
      </c>
      <c r="G2097" s="2">
        <v>74.55</v>
      </c>
      <c r="H2097" s="2">
        <v>223.65</v>
      </c>
      <c r="I2097" t="s">
        <v>3645</v>
      </c>
      <c r="J2097" t="s">
        <v>3651</v>
      </c>
      <c r="K2097" t="s">
        <v>3634</v>
      </c>
      <c r="L2097">
        <v>7.67</v>
      </c>
      <c r="M2097" t="s">
        <v>3631</v>
      </c>
      <c r="N2097" t="s">
        <v>3632</v>
      </c>
      <c r="O2097" t="s">
        <v>3624</v>
      </c>
      <c r="P2097">
        <v>4</v>
      </c>
      <c r="Q2097">
        <v>4</v>
      </c>
      <c r="R2097" s="2">
        <v>0</v>
      </c>
    </row>
    <row r="2098" spans="1:18">
      <c r="A2098">
        <v>8206</v>
      </c>
      <c r="B2098" t="s">
        <v>3627</v>
      </c>
      <c r="C2098" s="1">
        <v>44531</v>
      </c>
      <c r="D2098">
        <v>50473281</v>
      </c>
      <c r="E2098">
        <v>88</v>
      </c>
      <c r="F2098">
        <v>3</v>
      </c>
      <c r="G2098" s="2">
        <v>40.950000000000003</v>
      </c>
      <c r="H2098" s="2">
        <v>122.85</v>
      </c>
      <c r="I2098" t="s">
        <v>3645</v>
      </c>
      <c r="J2098" t="s">
        <v>3633</v>
      </c>
      <c r="K2098" t="s">
        <v>3629</v>
      </c>
      <c r="L2098">
        <v>7.27</v>
      </c>
      <c r="M2098" t="s">
        <v>3631</v>
      </c>
      <c r="N2098" t="s">
        <v>3638</v>
      </c>
      <c r="O2098" t="s">
        <v>3624</v>
      </c>
      <c r="P2098">
        <v>4</v>
      </c>
      <c r="Q2098">
        <v>5</v>
      </c>
      <c r="R2098" s="2">
        <v>0</v>
      </c>
    </row>
    <row r="2099" spans="1:18">
      <c r="A2099">
        <v>3330</v>
      </c>
      <c r="B2099" t="s">
        <v>3618</v>
      </c>
      <c r="C2099" s="1">
        <v>44531</v>
      </c>
      <c r="D2099">
        <v>36822229</v>
      </c>
      <c r="E2099">
        <v>48</v>
      </c>
      <c r="F2099">
        <v>1</v>
      </c>
      <c r="G2099" s="2">
        <v>31.26</v>
      </c>
      <c r="H2099" s="2">
        <v>31.26</v>
      </c>
      <c r="I2099" t="s">
        <v>3625</v>
      </c>
      <c r="J2099" t="s">
        <v>3663</v>
      </c>
      <c r="K2099" t="s">
        <v>3634</v>
      </c>
      <c r="L2099">
        <v>0.46</v>
      </c>
      <c r="M2099" t="s">
        <v>3622</v>
      </c>
      <c r="N2099" t="s">
        <v>3626</v>
      </c>
      <c r="O2099" t="s">
        <v>3624</v>
      </c>
      <c r="P2099">
        <v>5</v>
      </c>
      <c r="Q2099">
        <v>4</v>
      </c>
      <c r="R2099" s="2">
        <v>0</v>
      </c>
    </row>
    <row r="2100" spans="1:18">
      <c r="A2100">
        <v>8169</v>
      </c>
      <c r="B2100" t="s">
        <v>3618</v>
      </c>
      <c r="C2100" s="1">
        <v>44532</v>
      </c>
      <c r="D2100">
        <v>61247695</v>
      </c>
      <c r="E2100">
        <v>42</v>
      </c>
      <c r="F2100">
        <v>2</v>
      </c>
      <c r="G2100" s="2">
        <v>74.77</v>
      </c>
      <c r="H2100" s="2">
        <v>149.54</v>
      </c>
      <c r="I2100" t="s">
        <v>3619</v>
      </c>
      <c r="J2100" t="s">
        <v>3641</v>
      </c>
      <c r="K2100" t="s">
        <v>3634</v>
      </c>
      <c r="L2100">
        <v>8.2899999999999991</v>
      </c>
      <c r="M2100" t="s">
        <v>3622</v>
      </c>
      <c r="N2100" t="s">
        <v>3626</v>
      </c>
      <c r="O2100" t="s">
        <v>3624</v>
      </c>
      <c r="P2100">
        <v>5</v>
      </c>
      <c r="Q2100">
        <v>3</v>
      </c>
      <c r="R2100" s="2">
        <v>149.54</v>
      </c>
    </row>
    <row r="2101" spans="1:18">
      <c r="A2101">
        <v>7807</v>
      </c>
      <c r="B2101" t="s">
        <v>3627</v>
      </c>
      <c r="C2101" s="1">
        <v>44532</v>
      </c>
      <c r="D2101">
        <v>58456721</v>
      </c>
      <c r="E2101">
        <v>3</v>
      </c>
      <c r="F2101">
        <v>2</v>
      </c>
      <c r="G2101" s="2">
        <v>97.19</v>
      </c>
      <c r="H2101" s="2">
        <v>194.38</v>
      </c>
      <c r="I2101" t="s">
        <v>3619</v>
      </c>
      <c r="J2101" t="s">
        <v>3663</v>
      </c>
      <c r="K2101" t="s">
        <v>3634</v>
      </c>
      <c r="L2101">
        <v>1.0900000000000001</v>
      </c>
      <c r="M2101" t="s">
        <v>3631</v>
      </c>
      <c r="N2101" t="s">
        <v>3638</v>
      </c>
      <c r="O2101" t="s">
        <v>3647</v>
      </c>
      <c r="P2101">
        <v>5</v>
      </c>
      <c r="Q2101">
        <v>4</v>
      </c>
      <c r="R2101" s="2">
        <v>194.38</v>
      </c>
    </row>
    <row r="2102" spans="1:18">
      <c r="A2102">
        <v>2153</v>
      </c>
      <c r="B2102" t="s">
        <v>3618</v>
      </c>
      <c r="C2102" s="1">
        <v>44532</v>
      </c>
      <c r="D2102">
        <v>50371161</v>
      </c>
      <c r="E2102">
        <v>12</v>
      </c>
      <c r="F2102">
        <v>2</v>
      </c>
      <c r="G2102" s="2">
        <v>86.11</v>
      </c>
      <c r="H2102" s="2">
        <v>172.22</v>
      </c>
      <c r="I2102" t="s">
        <v>3619</v>
      </c>
      <c r="J2102" t="s">
        <v>3637</v>
      </c>
      <c r="K2102" t="s">
        <v>3621</v>
      </c>
      <c r="L2102">
        <v>2.4700000000000002</v>
      </c>
      <c r="M2102" t="s">
        <v>3622</v>
      </c>
      <c r="N2102" t="s">
        <v>3623</v>
      </c>
      <c r="O2102" t="s">
        <v>3642</v>
      </c>
      <c r="P2102">
        <v>4</v>
      </c>
      <c r="Q2102">
        <v>2</v>
      </c>
      <c r="R2102" s="2">
        <v>172.22</v>
      </c>
    </row>
    <row r="2103" spans="1:18">
      <c r="A2103">
        <v>2661</v>
      </c>
      <c r="B2103" t="s">
        <v>3627</v>
      </c>
      <c r="C2103" s="1">
        <v>44533</v>
      </c>
      <c r="D2103">
        <v>96826945</v>
      </c>
      <c r="E2103">
        <v>56</v>
      </c>
      <c r="F2103">
        <v>1</v>
      </c>
      <c r="G2103" s="2">
        <v>87.34</v>
      </c>
      <c r="H2103" s="2">
        <v>87.34</v>
      </c>
      <c r="I2103" t="s">
        <v>3645</v>
      </c>
      <c r="J2103" t="s">
        <v>3654</v>
      </c>
      <c r="K2103" t="s">
        <v>3634</v>
      </c>
      <c r="L2103">
        <v>2.79</v>
      </c>
      <c r="M2103" t="s">
        <v>3622</v>
      </c>
      <c r="N2103" t="s">
        <v>3626</v>
      </c>
      <c r="O2103" t="s">
        <v>3624</v>
      </c>
      <c r="P2103">
        <v>4</v>
      </c>
      <c r="Q2103">
        <v>4</v>
      </c>
      <c r="R2103" s="2">
        <v>0</v>
      </c>
    </row>
    <row r="2104" spans="1:18">
      <c r="A2104">
        <v>4631</v>
      </c>
      <c r="B2104" t="s">
        <v>3627</v>
      </c>
      <c r="C2104" s="1">
        <v>44533</v>
      </c>
      <c r="D2104">
        <v>57363228</v>
      </c>
      <c r="E2104">
        <v>17</v>
      </c>
      <c r="F2104">
        <v>1</v>
      </c>
      <c r="G2104" s="2">
        <v>18.86</v>
      </c>
      <c r="H2104" s="2">
        <v>18.86</v>
      </c>
      <c r="I2104" t="s">
        <v>3619</v>
      </c>
      <c r="J2104" t="s">
        <v>3657</v>
      </c>
      <c r="K2104" t="s">
        <v>3629</v>
      </c>
      <c r="L2104">
        <v>9.19</v>
      </c>
      <c r="M2104" t="s">
        <v>3622</v>
      </c>
      <c r="N2104" t="s">
        <v>3623</v>
      </c>
      <c r="O2104" t="s">
        <v>3624</v>
      </c>
      <c r="P2104">
        <v>2</v>
      </c>
      <c r="Q2104">
        <v>4</v>
      </c>
      <c r="R2104" s="2">
        <v>18.86</v>
      </c>
    </row>
    <row r="2105" spans="1:18">
      <c r="A2105">
        <v>3571</v>
      </c>
      <c r="B2105" t="s">
        <v>3627</v>
      </c>
      <c r="C2105" s="1">
        <v>44534</v>
      </c>
      <c r="D2105">
        <v>70385813</v>
      </c>
      <c r="E2105">
        <v>79</v>
      </c>
      <c r="F2105">
        <v>3</v>
      </c>
      <c r="G2105" s="2">
        <v>33.28</v>
      </c>
      <c r="H2105" s="2">
        <v>99.84</v>
      </c>
      <c r="I2105" t="s">
        <v>3625</v>
      </c>
      <c r="J2105" t="s">
        <v>3628</v>
      </c>
      <c r="K2105" t="s">
        <v>3629</v>
      </c>
      <c r="L2105">
        <v>1.06</v>
      </c>
      <c r="M2105" t="s">
        <v>3622</v>
      </c>
      <c r="N2105" t="s">
        <v>3623</v>
      </c>
      <c r="O2105" t="s">
        <v>3624</v>
      </c>
      <c r="P2105">
        <v>4</v>
      </c>
      <c r="Q2105">
        <v>5</v>
      </c>
      <c r="R2105" s="2">
        <v>0</v>
      </c>
    </row>
    <row r="2106" spans="1:18">
      <c r="A2106">
        <v>4646</v>
      </c>
      <c r="B2106" t="s">
        <v>3618</v>
      </c>
      <c r="C2106" s="1">
        <v>44535</v>
      </c>
      <c r="D2106">
        <v>70817801</v>
      </c>
      <c r="E2106">
        <v>88</v>
      </c>
      <c r="F2106">
        <v>3</v>
      </c>
      <c r="G2106" s="2">
        <v>40.950000000000003</v>
      </c>
      <c r="H2106" s="2">
        <v>122.85</v>
      </c>
      <c r="I2106" t="s">
        <v>3619</v>
      </c>
      <c r="J2106" t="s">
        <v>3652</v>
      </c>
      <c r="K2106" t="s">
        <v>3634</v>
      </c>
      <c r="L2106">
        <v>2.12</v>
      </c>
      <c r="M2106" t="s">
        <v>3622</v>
      </c>
      <c r="N2106" t="s">
        <v>3623</v>
      </c>
      <c r="O2106" t="s">
        <v>3642</v>
      </c>
      <c r="P2106">
        <v>3</v>
      </c>
      <c r="Q2106">
        <v>3</v>
      </c>
      <c r="R2106" s="2">
        <v>122.85</v>
      </c>
    </row>
    <row r="2107" spans="1:18">
      <c r="A2107">
        <v>5901</v>
      </c>
      <c r="B2107" t="s">
        <v>3618</v>
      </c>
      <c r="C2107" s="1">
        <v>44535</v>
      </c>
      <c r="D2107">
        <v>67133273</v>
      </c>
      <c r="E2107">
        <v>95</v>
      </c>
      <c r="F2107">
        <v>1</v>
      </c>
      <c r="G2107" s="2">
        <v>50.48</v>
      </c>
      <c r="H2107" s="2">
        <v>50.48</v>
      </c>
      <c r="I2107" t="s">
        <v>3619</v>
      </c>
      <c r="J2107" t="s">
        <v>3641</v>
      </c>
      <c r="K2107" t="s">
        <v>3634</v>
      </c>
      <c r="L2107">
        <v>6.79</v>
      </c>
      <c r="M2107" t="s">
        <v>3622</v>
      </c>
      <c r="N2107" t="s">
        <v>3626</v>
      </c>
      <c r="O2107" t="s">
        <v>3624</v>
      </c>
      <c r="P2107">
        <v>5</v>
      </c>
      <c r="Q2107">
        <v>5</v>
      </c>
      <c r="R2107" s="2">
        <v>50.48</v>
      </c>
    </row>
    <row r="2108" spans="1:18">
      <c r="A2108">
        <v>4922</v>
      </c>
      <c r="B2108" t="s">
        <v>3627</v>
      </c>
      <c r="C2108" s="1">
        <v>44535</v>
      </c>
      <c r="D2108">
        <v>97685575</v>
      </c>
      <c r="E2108">
        <v>80</v>
      </c>
      <c r="F2108">
        <v>1</v>
      </c>
      <c r="G2108" s="2">
        <v>77.64</v>
      </c>
      <c r="H2108" s="2">
        <v>77.64</v>
      </c>
      <c r="I2108" t="s">
        <v>3619</v>
      </c>
      <c r="J2108" t="s">
        <v>3630</v>
      </c>
      <c r="K2108" t="s">
        <v>3621</v>
      </c>
      <c r="L2108">
        <v>6.76</v>
      </c>
      <c r="M2108" t="s">
        <v>3622</v>
      </c>
      <c r="N2108" t="s">
        <v>3623</v>
      </c>
      <c r="O2108" t="s">
        <v>3642</v>
      </c>
      <c r="P2108">
        <v>4</v>
      </c>
      <c r="Q2108">
        <v>5</v>
      </c>
      <c r="R2108" s="2">
        <v>77.64</v>
      </c>
    </row>
    <row r="2109" spans="1:18">
      <c r="A2109">
        <v>4808</v>
      </c>
      <c r="B2109" t="s">
        <v>3627</v>
      </c>
      <c r="C2109" s="1">
        <v>44536</v>
      </c>
      <c r="D2109">
        <v>54003275</v>
      </c>
      <c r="E2109">
        <v>34</v>
      </c>
      <c r="F2109">
        <v>1</v>
      </c>
      <c r="G2109" s="2">
        <v>48.24</v>
      </c>
      <c r="H2109" s="2">
        <v>48.24</v>
      </c>
      <c r="I2109" t="s">
        <v>3619</v>
      </c>
      <c r="J2109" t="s">
        <v>3641</v>
      </c>
      <c r="K2109" t="s">
        <v>3629</v>
      </c>
      <c r="L2109">
        <v>1.93</v>
      </c>
      <c r="M2109" t="s">
        <v>3622</v>
      </c>
      <c r="N2109" t="s">
        <v>3626</v>
      </c>
      <c r="O2109" t="s">
        <v>3646</v>
      </c>
      <c r="P2109">
        <v>5</v>
      </c>
      <c r="Q2109">
        <v>4</v>
      </c>
      <c r="R2109" s="2">
        <v>48.24</v>
      </c>
    </row>
    <row r="2110" spans="1:18">
      <c r="A2110">
        <v>8665</v>
      </c>
      <c r="B2110" t="s">
        <v>3627</v>
      </c>
      <c r="C2110" s="1">
        <v>44537</v>
      </c>
      <c r="D2110">
        <v>81191239</v>
      </c>
      <c r="E2110">
        <v>81</v>
      </c>
      <c r="F2110">
        <v>1</v>
      </c>
      <c r="G2110" s="2">
        <v>52.96</v>
      </c>
      <c r="H2110" s="2">
        <v>52.96</v>
      </c>
      <c r="I2110" t="s">
        <v>3619</v>
      </c>
      <c r="J2110" t="s">
        <v>3648</v>
      </c>
      <c r="K2110" t="s">
        <v>3634</v>
      </c>
      <c r="L2110">
        <v>8.52</v>
      </c>
      <c r="M2110" t="s">
        <v>3622</v>
      </c>
      <c r="N2110" t="s">
        <v>3623</v>
      </c>
      <c r="O2110" t="s">
        <v>3642</v>
      </c>
      <c r="P2110">
        <v>5</v>
      </c>
      <c r="Q2110">
        <v>3</v>
      </c>
      <c r="R2110" s="2">
        <v>52.96</v>
      </c>
    </row>
    <row r="2111" spans="1:18">
      <c r="A2111">
        <v>2519</v>
      </c>
      <c r="B2111" t="s">
        <v>3627</v>
      </c>
      <c r="C2111" s="1">
        <v>44537</v>
      </c>
      <c r="D2111">
        <v>83888799</v>
      </c>
      <c r="E2111">
        <v>29</v>
      </c>
      <c r="F2111">
        <v>2</v>
      </c>
      <c r="G2111" s="2">
        <v>1.91</v>
      </c>
      <c r="H2111" s="2">
        <v>3.82</v>
      </c>
      <c r="I2111" t="s">
        <v>3619</v>
      </c>
      <c r="J2111" t="s">
        <v>3654</v>
      </c>
      <c r="K2111" t="s">
        <v>3634</v>
      </c>
      <c r="L2111">
        <v>4.26</v>
      </c>
      <c r="M2111" t="s">
        <v>3622</v>
      </c>
      <c r="N2111" t="s">
        <v>3623</v>
      </c>
      <c r="O2111" t="s">
        <v>3624</v>
      </c>
      <c r="P2111">
        <v>5</v>
      </c>
      <c r="Q2111">
        <v>3</v>
      </c>
      <c r="R2111" s="2">
        <v>3.82</v>
      </c>
    </row>
    <row r="2112" spans="1:18">
      <c r="A2112">
        <v>8199</v>
      </c>
      <c r="B2112" t="s">
        <v>3627</v>
      </c>
      <c r="C2112" s="1">
        <v>44538</v>
      </c>
      <c r="D2112">
        <v>87803323</v>
      </c>
      <c r="E2112">
        <v>22</v>
      </c>
      <c r="F2112">
        <v>3</v>
      </c>
      <c r="G2112" s="2">
        <v>41.48</v>
      </c>
      <c r="H2112" s="2">
        <v>124.44</v>
      </c>
      <c r="I2112" t="s">
        <v>3619</v>
      </c>
      <c r="J2112" t="s">
        <v>3648</v>
      </c>
      <c r="K2112" t="s">
        <v>3621</v>
      </c>
      <c r="L2112">
        <v>5.46</v>
      </c>
      <c r="M2112" t="s">
        <v>3622</v>
      </c>
      <c r="N2112" t="s">
        <v>3626</v>
      </c>
      <c r="O2112" t="s">
        <v>3646</v>
      </c>
      <c r="P2112">
        <v>4</v>
      </c>
      <c r="Q2112">
        <v>4</v>
      </c>
      <c r="R2112" s="2">
        <v>124.44</v>
      </c>
    </row>
    <row r="2113" spans="1:18">
      <c r="A2113">
        <v>8886</v>
      </c>
      <c r="B2113" t="s">
        <v>3627</v>
      </c>
      <c r="C2113" s="1">
        <v>44538</v>
      </c>
      <c r="D2113">
        <v>21371412</v>
      </c>
      <c r="E2113">
        <v>38</v>
      </c>
      <c r="F2113">
        <v>1</v>
      </c>
      <c r="G2113" s="2">
        <v>26.03</v>
      </c>
      <c r="H2113" s="2">
        <v>26.03</v>
      </c>
      <c r="I2113" t="s">
        <v>3619</v>
      </c>
      <c r="J2113" t="s">
        <v>3628</v>
      </c>
      <c r="K2113" t="s">
        <v>3634</v>
      </c>
      <c r="L2113">
        <v>8.49</v>
      </c>
      <c r="M2113" t="s">
        <v>3622</v>
      </c>
      <c r="N2113" t="s">
        <v>3623</v>
      </c>
      <c r="O2113" t="s">
        <v>3642</v>
      </c>
      <c r="P2113">
        <v>5</v>
      </c>
      <c r="Q2113">
        <v>3</v>
      </c>
      <c r="R2113" s="2">
        <v>26.03</v>
      </c>
    </row>
    <row r="2114" spans="1:18">
      <c r="A2114">
        <v>4743</v>
      </c>
      <c r="B2114" t="s">
        <v>3627</v>
      </c>
      <c r="C2114" s="1">
        <v>44539</v>
      </c>
      <c r="D2114">
        <v>59592618</v>
      </c>
      <c r="E2114">
        <v>72</v>
      </c>
      <c r="F2114">
        <v>3</v>
      </c>
      <c r="G2114" s="2">
        <v>3.55</v>
      </c>
      <c r="H2114" s="2">
        <v>10.65</v>
      </c>
      <c r="I2114" t="s">
        <v>3645</v>
      </c>
      <c r="J2114" t="s">
        <v>3656</v>
      </c>
      <c r="K2114" t="s">
        <v>3634</v>
      </c>
      <c r="L2114">
        <v>6.07</v>
      </c>
      <c r="M2114" t="s">
        <v>3622</v>
      </c>
      <c r="N2114" t="s">
        <v>3623</v>
      </c>
      <c r="O2114" t="s">
        <v>3624</v>
      </c>
      <c r="P2114">
        <v>5</v>
      </c>
      <c r="Q2114">
        <v>4</v>
      </c>
      <c r="R2114" s="2">
        <v>0</v>
      </c>
    </row>
    <row r="2115" spans="1:18">
      <c r="A2115">
        <v>2715</v>
      </c>
      <c r="B2115" t="s">
        <v>3627</v>
      </c>
      <c r="C2115" s="1">
        <v>44539</v>
      </c>
      <c r="D2115">
        <v>23750342</v>
      </c>
      <c r="E2115">
        <v>42</v>
      </c>
      <c r="F2115">
        <v>2</v>
      </c>
      <c r="G2115" s="2">
        <v>74.77</v>
      </c>
      <c r="H2115" s="2">
        <v>149.54</v>
      </c>
      <c r="I2115" t="s">
        <v>3619</v>
      </c>
      <c r="J2115" t="s">
        <v>3639</v>
      </c>
      <c r="K2115" t="s">
        <v>3629</v>
      </c>
      <c r="L2115">
        <v>0.28000000000000003</v>
      </c>
      <c r="M2115" t="s">
        <v>3622</v>
      </c>
      <c r="N2115" t="s">
        <v>3623</v>
      </c>
      <c r="O2115" t="s">
        <v>3624</v>
      </c>
      <c r="P2115">
        <v>5</v>
      </c>
      <c r="Q2115">
        <v>5</v>
      </c>
      <c r="R2115" s="2">
        <v>149.54</v>
      </c>
    </row>
    <row r="2116" spans="1:18">
      <c r="A2116">
        <v>5881</v>
      </c>
      <c r="B2116" t="s">
        <v>3618</v>
      </c>
      <c r="C2116" s="1">
        <v>44540</v>
      </c>
      <c r="D2116">
        <v>98057908</v>
      </c>
      <c r="E2116">
        <v>59</v>
      </c>
      <c r="F2116">
        <v>2</v>
      </c>
      <c r="G2116" s="2">
        <v>79.569999999999993</v>
      </c>
      <c r="H2116" s="2">
        <v>159.13999999999999</v>
      </c>
      <c r="I2116" t="s">
        <v>3619</v>
      </c>
      <c r="J2116" t="s">
        <v>3628</v>
      </c>
      <c r="K2116" t="s">
        <v>3634</v>
      </c>
      <c r="L2116">
        <v>7.6</v>
      </c>
      <c r="M2116" t="s">
        <v>3622</v>
      </c>
      <c r="N2116" t="s">
        <v>3623</v>
      </c>
      <c r="O2116" t="s">
        <v>3624</v>
      </c>
      <c r="P2116">
        <v>3</v>
      </c>
      <c r="Q2116">
        <v>4</v>
      </c>
      <c r="R2116" s="2">
        <v>159.13999999999999</v>
      </c>
    </row>
    <row r="2117" spans="1:18">
      <c r="A2117">
        <v>7033</v>
      </c>
      <c r="B2117" t="s">
        <v>3618</v>
      </c>
      <c r="C2117" s="1">
        <v>44540</v>
      </c>
      <c r="D2117">
        <v>46903429</v>
      </c>
      <c r="E2117">
        <v>64</v>
      </c>
      <c r="F2117">
        <v>2</v>
      </c>
      <c r="G2117" s="2">
        <v>35.229999999999997</v>
      </c>
      <c r="H2117" s="2">
        <v>70.459999999999994</v>
      </c>
      <c r="I2117" t="s">
        <v>3619</v>
      </c>
      <c r="J2117" t="s">
        <v>3655</v>
      </c>
      <c r="K2117" t="s">
        <v>3634</v>
      </c>
      <c r="L2117">
        <v>4.87</v>
      </c>
      <c r="M2117" t="s">
        <v>3622</v>
      </c>
      <c r="N2117" t="s">
        <v>3626</v>
      </c>
      <c r="O2117" t="s">
        <v>3624</v>
      </c>
      <c r="P2117">
        <v>5</v>
      </c>
      <c r="Q2117">
        <v>2</v>
      </c>
      <c r="R2117" s="2">
        <v>70.459999999999994</v>
      </c>
    </row>
    <row r="2118" spans="1:18">
      <c r="A2118">
        <v>2407</v>
      </c>
      <c r="B2118" t="s">
        <v>3627</v>
      </c>
      <c r="C2118" s="1">
        <v>44540</v>
      </c>
      <c r="D2118">
        <v>85903263</v>
      </c>
      <c r="E2118">
        <v>59</v>
      </c>
      <c r="F2118">
        <v>1</v>
      </c>
      <c r="G2118" s="2">
        <v>79.569999999999993</v>
      </c>
      <c r="H2118" s="2">
        <v>79.569999999999993</v>
      </c>
      <c r="I2118" t="s">
        <v>3640</v>
      </c>
      <c r="J2118" t="s">
        <v>3620</v>
      </c>
      <c r="K2118" t="s">
        <v>3634</v>
      </c>
      <c r="L2118">
        <v>6.42</v>
      </c>
      <c r="M2118" t="s">
        <v>3622</v>
      </c>
      <c r="N2118" t="s">
        <v>3623</v>
      </c>
      <c r="O2118" t="s">
        <v>3624</v>
      </c>
      <c r="P2118">
        <v>5</v>
      </c>
      <c r="Q2118">
        <v>5</v>
      </c>
      <c r="R2118" s="2">
        <v>0</v>
      </c>
    </row>
    <row r="2119" spans="1:18">
      <c r="A2119">
        <v>8057</v>
      </c>
      <c r="B2119" t="s">
        <v>3618</v>
      </c>
      <c r="C2119" s="1">
        <v>44541</v>
      </c>
      <c r="D2119">
        <v>43261211</v>
      </c>
      <c r="E2119">
        <v>66</v>
      </c>
      <c r="F2119">
        <v>1</v>
      </c>
      <c r="G2119" s="2">
        <v>56.01</v>
      </c>
      <c r="H2119" s="2">
        <v>56.01</v>
      </c>
      <c r="I2119" t="s">
        <v>3619</v>
      </c>
      <c r="J2119" t="s">
        <v>3628</v>
      </c>
      <c r="K2119" t="s">
        <v>3621</v>
      </c>
      <c r="L2119">
        <v>9.7799999999999994</v>
      </c>
      <c r="M2119" t="s">
        <v>3631</v>
      </c>
      <c r="N2119" t="s">
        <v>3638</v>
      </c>
      <c r="O2119" t="s">
        <v>3624</v>
      </c>
      <c r="P2119">
        <v>5</v>
      </c>
      <c r="Q2119">
        <v>4</v>
      </c>
      <c r="R2119" s="2">
        <v>56.01</v>
      </c>
    </row>
    <row r="2120" spans="1:18">
      <c r="A2120">
        <v>3266</v>
      </c>
      <c r="B2120" t="s">
        <v>3618</v>
      </c>
      <c r="C2120" s="1">
        <v>44541</v>
      </c>
      <c r="D2120">
        <v>76056830</v>
      </c>
      <c r="E2120">
        <v>98</v>
      </c>
      <c r="F2120">
        <v>3</v>
      </c>
      <c r="G2120" s="2">
        <v>85.04</v>
      </c>
      <c r="H2120" s="2">
        <v>255.12</v>
      </c>
      <c r="I2120" t="s">
        <v>3619</v>
      </c>
      <c r="J2120" t="s">
        <v>3641</v>
      </c>
      <c r="K2120" t="s">
        <v>3634</v>
      </c>
      <c r="L2120">
        <v>1.65</v>
      </c>
      <c r="M2120" t="s">
        <v>3622</v>
      </c>
      <c r="N2120" t="s">
        <v>3623</v>
      </c>
      <c r="O2120" t="s">
        <v>3624</v>
      </c>
      <c r="P2120">
        <v>4</v>
      </c>
      <c r="Q2120">
        <v>5</v>
      </c>
      <c r="R2120" s="2">
        <v>255.12</v>
      </c>
    </row>
    <row r="2121" spans="1:18">
      <c r="A2121">
        <v>5433</v>
      </c>
      <c r="B2121" t="s">
        <v>3627</v>
      </c>
      <c r="C2121" s="1">
        <v>44541</v>
      </c>
      <c r="D2121">
        <v>72181659</v>
      </c>
      <c r="E2121">
        <v>17</v>
      </c>
      <c r="F2121">
        <v>1</v>
      </c>
      <c r="G2121" s="2">
        <v>18.86</v>
      </c>
      <c r="H2121" s="2">
        <v>18.86</v>
      </c>
      <c r="I2121" t="s">
        <v>3645</v>
      </c>
      <c r="J2121" t="s">
        <v>3655</v>
      </c>
      <c r="K2121" t="s">
        <v>3629</v>
      </c>
      <c r="L2121">
        <v>4.53</v>
      </c>
      <c r="M2121" t="s">
        <v>3622</v>
      </c>
      <c r="N2121" t="s">
        <v>3623</v>
      </c>
      <c r="O2121" t="s">
        <v>3624</v>
      </c>
      <c r="P2121">
        <v>4</v>
      </c>
      <c r="Q2121">
        <v>4</v>
      </c>
      <c r="R2121" s="2">
        <v>0</v>
      </c>
    </row>
    <row r="2122" spans="1:18">
      <c r="A2122">
        <v>4676</v>
      </c>
      <c r="B2122" t="s">
        <v>3627</v>
      </c>
      <c r="C2122" s="1">
        <v>44542</v>
      </c>
      <c r="D2122">
        <v>37967437</v>
      </c>
      <c r="E2122">
        <v>31</v>
      </c>
      <c r="F2122">
        <v>3</v>
      </c>
      <c r="G2122" s="2">
        <v>43.5</v>
      </c>
      <c r="H2122" s="2">
        <v>130.5</v>
      </c>
      <c r="I2122" t="s">
        <v>3619</v>
      </c>
      <c r="J2122" t="s">
        <v>3639</v>
      </c>
      <c r="K2122" t="s">
        <v>3634</v>
      </c>
      <c r="L2122">
        <v>4.09</v>
      </c>
      <c r="M2122" t="s">
        <v>3622</v>
      </c>
      <c r="N2122" t="s">
        <v>3626</v>
      </c>
      <c r="O2122" t="s">
        <v>3624</v>
      </c>
      <c r="P2122">
        <v>5</v>
      </c>
      <c r="Q2122">
        <v>5</v>
      </c>
      <c r="R2122" s="2">
        <v>130.5</v>
      </c>
    </row>
    <row r="2123" spans="1:18">
      <c r="A2123">
        <v>5162</v>
      </c>
      <c r="B2123" t="s">
        <v>3627</v>
      </c>
      <c r="C2123" s="1">
        <v>44543</v>
      </c>
      <c r="D2123">
        <v>58745182</v>
      </c>
      <c r="E2123">
        <v>3</v>
      </c>
      <c r="F2123">
        <v>2</v>
      </c>
      <c r="G2123" s="2">
        <v>97.19</v>
      </c>
      <c r="H2123" s="2">
        <v>194.38</v>
      </c>
      <c r="I2123" t="s">
        <v>3619</v>
      </c>
      <c r="J2123" t="s">
        <v>3637</v>
      </c>
      <c r="K2123" t="s">
        <v>3621</v>
      </c>
      <c r="L2123">
        <v>4.8099999999999996</v>
      </c>
      <c r="M2123" t="s">
        <v>3622</v>
      </c>
      <c r="N2123" t="s">
        <v>3623</v>
      </c>
      <c r="O2123" t="s">
        <v>3642</v>
      </c>
      <c r="P2123">
        <v>4</v>
      </c>
      <c r="Q2123">
        <v>5</v>
      </c>
      <c r="R2123" s="2">
        <v>194.38</v>
      </c>
    </row>
    <row r="2124" spans="1:18">
      <c r="A2124">
        <v>4940</v>
      </c>
      <c r="B2124" t="s">
        <v>3627</v>
      </c>
      <c r="C2124" s="1">
        <v>44544</v>
      </c>
      <c r="D2124">
        <v>65088250</v>
      </c>
      <c r="E2124">
        <v>78</v>
      </c>
      <c r="F2124">
        <v>3</v>
      </c>
      <c r="G2124" s="2">
        <v>19.66</v>
      </c>
      <c r="H2124" s="2">
        <v>58.98</v>
      </c>
      <c r="I2124" t="s">
        <v>3640</v>
      </c>
      <c r="J2124" t="s">
        <v>3639</v>
      </c>
      <c r="K2124" t="s">
        <v>3634</v>
      </c>
      <c r="L2124">
        <v>0.01</v>
      </c>
      <c r="M2124" t="s">
        <v>3622</v>
      </c>
      <c r="N2124" t="s">
        <v>3623</v>
      </c>
      <c r="O2124" t="s">
        <v>3624</v>
      </c>
      <c r="P2124">
        <v>2</v>
      </c>
      <c r="Q2124">
        <v>4</v>
      </c>
      <c r="R2124" s="2">
        <v>0</v>
      </c>
    </row>
    <row r="2125" spans="1:18">
      <c r="A2125">
        <v>5396</v>
      </c>
      <c r="B2125" t="s">
        <v>3627</v>
      </c>
      <c r="C2125" s="1">
        <v>44545</v>
      </c>
      <c r="D2125">
        <v>15670132</v>
      </c>
      <c r="E2125">
        <v>54</v>
      </c>
      <c r="F2125">
        <v>3</v>
      </c>
      <c r="G2125" s="2">
        <v>90.78</v>
      </c>
      <c r="H2125" s="2">
        <v>272.33999999999997</v>
      </c>
      <c r="I2125" t="s">
        <v>3619</v>
      </c>
      <c r="J2125" t="s">
        <v>3639</v>
      </c>
      <c r="K2125" t="s">
        <v>3621</v>
      </c>
      <c r="L2125">
        <v>4.5999999999999996</v>
      </c>
      <c r="M2125" t="s">
        <v>3622</v>
      </c>
      <c r="N2125" t="s">
        <v>3626</v>
      </c>
      <c r="O2125" t="s">
        <v>3624</v>
      </c>
      <c r="P2125">
        <v>5</v>
      </c>
      <c r="Q2125">
        <v>5</v>
      </c>
      <c r="R2125" s="2">
        <v>272.33999999999997</v>
      </c>
    </row>
    <row r="2126" spans="1:18">
      <c r="A2126">
        <v>8845</v>
      </c>
      <c r="B2126" t="s">
        <v>3627</v>
      </c>
      <c r="C2126" s="1">
        <v>44545</v>
      </c>
      <c r="D2126">
        <v>98456704</v>
      </c>
      <c r="E2126">
        <v>55</v>
      </c>
      <c r="F2126">
        <v>2</v>
      </c>
      <c r="G2126" s="2">
        <v>73.53</v>
      </c>
      <c r="H2126" s="2">
        <v>147.06</v>
      </c>
      <c r="I2126" t="s">
        <v>3619</v>
      </c>
      <c r="J2126" t="s">
        <v>3620</v>
      </c>
      <c r="K2126" t="s">
        <v>3621</v>
      </c>
      <c r="L2126">
        <v>7.45</v>
      </c>
      <c r="M2126" t="s">
        <v>3622</v>
      </c>
      <c r="N2126" t="s">
        <v>3626</v>
      </c>
      <c r="O2126" t="s">
        <v>3624</v>
      </c>
      <c r="P2126">
        <v>5</v>
      </c>
      <c r="Q2126">
        <v>5</v>
      </c>
      <c r="R2126" s="2">
        <v>147.06</v>
      </c>
    </row>
    <row r="2127" spans="1:18">
      <c r="A2127">
        <v>2221</v>
      </c>
      <c r="B2127" t="s">
        <v>3627</v>
      </c>
      <c r="C2127" s="1">
        <v>44546</v>
      </c>
      <c r="D2127">
        <v>41345777</v>
      </c>
      <c r="E2127">
        <v>71</v>
      </c>
      <c r="F2127">
        <v>1</v>
      </c>
      <c r="G2127" s="2">
        <v>57.53</v>
      </c>
      <c r="H2127" s="2">
        <v>57.53</v>
      </c>
      <c r="I2127" t="s">
        <v>3619</v>
      </c>
      <c r="J2127" t="s">
        <v>3628</v>
      </c>
      <c r="K2127" t="s">
        <v>3634</v>
      </c>
      <c r="L2127">
        <v>6.45</v>
      </c>
      <c r="M2127" t="s">
        <v>3622</v>
      </c>
      <c r="N2127" t="s">
        <v>3626</v>
      </c>
      <c r="O2127" t="s">
        <v>3642</v>
      </c>
      <c r="P2127">
        <v>5</v>
      </c>
      <c r="Q2127">
        <v>3</v>
      </c>
      <c r="R2127" s="2">
        <v>57.53</v>
      </c>
    </row>
    <row r="2128" spans="1:18">
      <c r="A2128">
        <v>7673</v>
      </c>
      <c r="B2128" t="s">
        <v>3618</v>
      </c>
      <c r="C2128" s="1">
        <v>44546</v>
      </c>
      <c r="D2128">
        <v>23603140</v>
      </c>
      <c r="E2128">
        <v>53</v>
      </c>
      <c r="F2128">
        <v>1</v>
      </c>
      <c r="G2128" s="2">
        <v>7.51</v>
      </c>
      <c r="H2128" s="2">
        <v>7.51</v>
      </c>
      <c r="I2128" t="s">
        <v>3645</v>
      </c>
      <c r="J2128" t="s">
        <v>3657</v>
      </c>
      <c r="K2128" t="s">
        <v>3621</v>
      </c>
      <c r="L2128">
        <v>3.31</v>
      </c>
      <c r="M2128" t="s">
        <v>3631</v>
      </c>
      <c r="N2128" t="s">
        <v>3632</v>
      </c>
      <c r="O2128" t="s">
        <v>3664</v>
      </c>
      <c r="P2128">
        <v>3</v>
      </c>
      <c r="Q2128">
        <v>5</v>
      </c>
      <c r="R2128" s="2">
        <v>0</v>
      </c>
    </row>
    <row r="2129" spans="1:18">
      <c r="A2129">
        <v>3936</v>
      </c>
      <c r="B2129" t="s">
        <v>3627</v>
      </c>
      <c r="C2129" s="1">
        <v>44547</v>
      </c>
      <c r="D2129">
        <v>62216520</v>
      </c>
      <c r="E2129">
        <v>42</v>
      </c>
      <c r="F2129">
        <v>3</v>
      </c>
      <c r="G2129" s="2">
        <v>74.77</v>
      </c>
      <c r="H2129" s="2">
        <v>224.31</v>
      </c>
      <c r="I2129" t="s">
        <v>3625</v>
      </c>
      <c r="J2129" t="s">
        <v>3628</v>
      </c>
      <c r="K2129" t="s">
        <v>3634</v>
      </c>
      <c r="L2129">
        <v>8.11</v>
      </c>
      <c r="M2129" t="s">
        <v>3622</v>
      </c>
      <c r="N2129" t="s">
        <v>3623</v>
      </c>
      <c r="O2129" t="s">
        <v>3624</v>
      </c>
      <c r="P2129">
        <v>5</v>
      </c>
      <c r="Q2129">
        <v>5</v>
      </c>
      <c r="R2129" s="2">
        <v>0</v>
      </c>
    </row>
    <row r="2130" spans="1:18">
      <c r="A2130">
        <v>7408</v>
      </c>
      <c r="B2130" t="s">
        <v>3627</v>
      </c>
      <c r="C2130" s="1">
        <v>44547</v>
      </c>
      <c r="D2130">
        <v>45172935</v>
      </c>
      <c r="E2130">
        <v>80</v>
      </c>
      <c r="F2130">
        <v>3</v>
      </c>
      <c r="G2130" s="2">
        <v>77.64</v>
      </c>
      <c r="H2130" s="2">
        <v>232.92</v>
      </c>
      <c r="I2130" t="s">
        <v>3619</v>
      </c>
      <c r="J2130" t="s">
        <v>3641</v>
      </c>
      <c r="K2130" t="s">
        <v>3621</v>
      </c>
      <c r="L2130">
        <v>7.3</v>
      </c>
      <c r="M2130" t="s">
        <v>3622</v>
      </c>
      <c r="N2130" t="s">
        <v>3623</v>
      </c>
      <c r="O2130" t="s">
        <v>3624</v>
      </c>
      <c r="P2130">
        <v>4</v>
      </c>
      <c r="Q2130">
        <v>4</v>
      </c>
      <c r="R2130" s="2">
        <v>232.92</v>
      </c>
    </row>
    <row r="2131" spans="1:18">
      <c r="A2131">
        <v>2241</v>
      </c>
      <c r="B2131" t="s">
        <v>3627</v>
      </c>
      <c r="C2131" s="1">
        <v>44548</v>
      </c>
      <c r="D2131">
        <v>13607267</v>
      </c>
      <c r="E2131">
        <v>1</v>
      </c>
      <c r="F2131">
        <v>1</v>
      </c>
      <c r="G2131" s="2">
        <v>81.91</v>
      </c>
      <c r="H2131" s="2">
        <v>81.91</v>
      </c>
      <c r="I2131" t="s">
        <v>3619</v>
      </c>
      <c r="J2131" t="s">
        <v>3635</v>
      </c>
      <c r="K2131" t="s">
        <v>3634</v>
      </c>
      <c r="L2131">
        <v>8</v>
      </c>
      <c r="M2131" t="s">
        <v>3631</v>
      </c>
      <c r="N2131" t="s">
        <v>3632</v>
      </c>
      <c r="O2131" t="s">
        <v>3624</v>
      </c>
      <c r="P2131">
        <v>5</v>
      </c>
      <c r="Q2131">
        <v>5</v>
      </c>
      <c r="R2131" s="2">
        <v>81.91</v>
      </c>
    </row>
    <row r="2132" spans="1:18">
      <c r="A2132">
        <v>4796</v>
      </c>
      <c r="B2132" t="s">
        <v>3627</v>
      </c>
      <c r="C2132" s="1">
        <v>44548</v>
      </c>
      <c r="D2132">
        <v>91447579</v>
      </c>
      <c r="E2132">
        <v>20</v>
      </c>
      <c r="F2132">
        <v>1</v>
      </c>
      <c r="G2132" s="2">
        <v>81.89</v>
      </c>
      <c r="H2132" s="2">
        <v>81.89</v>
      </c>
      <c r="I2132" t="s">
        <v>3619</v>
      </c>
      <c r="J2132" t="s">
        <v>3633</v>
      </c>
      <c r="K2132" t="s">
        <v>3634</v>
      </c>
      <c r="L2132">
        <v>1.46</v>
      </c>
      <c r="M2132" t="s">
        <v>3622</v>
      </c>
      <c r="N2132" t="s">
        <v>3623</v>
      </c>
      <c r="O2132" t="s">
        <v>3624</v>
      </c>
      <c r="P2132">
        <v>5</v>
      </c>
      <c r="Q2132">
        <v>5</v>
      </c>
      <c r="R2132" s="2">
        <v>81.89</v>
      </c>
    </row>
    <row r="2133" spans="1:18">
      <c r="A2133">
        <v>7939</v>
      </c>
      <c r="B2133" t="s">
        <v>3618</v>
      </c>
      <c r="C2133" s="1">
        <v>44549</v>
      </c>
      <c r="D2133">
        <v>51203881</v>
      </c>
      <c r="E2133">
        <v>23</v>
      </c>
      <c r="F2133">
        <v>1</v>
      </c>
      <c r="G2133" s="2">
        <v>95.72</v>
      </c>
      <c r="H2133" s="2">
        <v>95.72</v>
      </c>
      <c r="I2133" t="s">
        <v>3619</v>
      </c>
      <c r="J2133" t="s">
        <v>3643</v>
      </c>
      <c r="K2133" t="s">
        <v>3634</v>
      </c>
      <c r="L2133">
        <v>7.42</v>
      </c>
      <c r="M2133" t="s">
        <v>3622</v>
      </c>
      <c r="N2133" t="s">
        <v>3623</v>
      </c>
      <c r="O2133" t="s">
        <v>3624</v>
      </c>
      <c r="P2133">
        <v>5</v>
      </c>
      <c r="Q2133">
        <v>5</v>
      </c>
      <c r="R2133" s="2">
        <v>95.72</v>
      </c>
    </row>
    <row r="2134" spans="1:18">
      <c r="A2134">
        <v>2021</v>
      </c>
      <c r="B2134" t="s">
        <v>3627</v>
      </c>
      <c r="C2134" s="1">
        <v>44550</v>
      </c>
      <c r="D2134">
        <v>46906964</v>
      </c>
      <c r="E2134">
        <v>93</v>
      </c>
      <c r="F2134">
        <v>3</v>
      </c>
      <c r="G2134" s="2">
        <v>67.459999999999994</v>
      </c>
      <c r="H2134" s="2">
        <v>202.38</v>
      </c>
      <c r="I2134" t="s">
        <v>3645</v>
      </c>
      <c r="J2134" t="s">
        <v>3644</v>
      </c>
      <c r="K2134" t="s">
        <v>3634</v>
      </c>
      <c r="L2134">
        <v>2.96</v>
      </c>
      <c r="M2134" t="s">
        <v>3622</v>
      </c>
      <c r="N2134" t="s">
        <v>3623</v>
      </c>
      <c r="O2134" t="s">
        <v>3624</v>
      </c>
      <c r="P2134">
        <v>4</v>
      </c>
      <c r="Q2134">
        <v>4</v>
      </c>
      <c r="R2134" s="2">
        <v>0</v>
      </c>
    </row>
    <row r="2135" spans="1:18">
      <c r="A2135">
        <v>9336</v>
      </c>
      <c r="B2135" t="s">
        <v>3627</v>
      </c>
      <c r="C2135" s="1">
        <v>44551</v>
      </c>
      <c r="D2135">
        <v>57102856</v>
      </c>
      <c r="E2135">
        <v>54</v>
      </c>
      <c r="F2135">
        <v>2</v>
      </c>
      <c r="G2135" s="2">
        <v>90.78</v>
      </c>
      <c r="H2135" s="2">
        <v>181.56</v>
      </c>
      <c r="I2135" t="s">
        <v>3619</v>
      </c>
      <c r="J2135" t="s">
        <v>3620</v>
      </c>
      <c r="K2135" t="s">
        <v>3634</v>
      </c>
      <c r="L2135">
        <v>8.82</v>
      </c>
      <c r="M2135" t="s">
        <v>3622</v>
      </c>
      <c r="N2135" t="s">
        <v>3626</v>
      </c>
      <c r="O2135" t="s">
        <v>3624</v>
      </c>
      <c r="P2135">
        <v>4</v>
      </c>
      <c r="Q2135">
        <v>3</v>
      </c>
      <c r="R2135" s="2">
        <v>181.56</v>
      </c>
    </row>
    <row r="2136" spans="1:18">
      <c r="A2136">
        <v>2876</v>
      </c>
      <c r="B2136" t="s">
        <v>3627</v>
      </c>
      <c r="C2136" s="1">
        <v>44551</v>
      </c>
      <c r="D2136">
        <v>67895342</v>
      </c>
      <c r="E2136">
        <v>26</v>
      </c>
      <c r="F2136">
        <v>1</v>
      </c>
      <c r="G2136" s="2">
        <v>34.43</v>
      </c>
      <c r="H2136" s="2">
        <v>34.43</v>
      </c>
      <c r="I2136" t="s">
        <v>3625</v>
      </c>
      <c r="J2136" t="s">
        <v>3653</v>
      </c>
      <c r="K2136" t="s">
        <v>3621</v>
      </c>
      <c r="L2136">
        <v>0.38</v>
      </c>
      <c r="M2136" t="s">
        <v>3631</v>
      </c>
      <c r="N2136" t="s">
        <v>3632</v>
      </c>
      <c r="O2136" t="s">
        <v>3624</v>
      </c>
      <c r="P2136">
        <v>4</v>
      </c>
      <c r="Q2136">
        <v>4</v>
      </c>
      <c r="R2136" s="2">
        <v>0</v>
      </c>
    </row>
    <row r="2137" spans="1:18">
      <c r="A2137">
        <v>8429</v>
      </c>
      <c r="B2137" t="s">
        <v>3627</v>
      </c>
      <c r="C2137" s="1">
        <v>44551</v>
      </c>
      <c r="D2137">
        <v>50998713</v>
      </c>
      <c r="E2137">
        <v>37</v>
      </c>
      <c r="F2137">
        <v>3</v>
      </c>
      <c r="G2137" s="2">
        <v>11.5</v>
      </c>
      <c r="H2137" s="2">
        <v>34.5</v>
      </c>
      <c r="I2137" t="s">
        <v>3619</v>
      </c>
      <c r="J2137" t="s">
        <v>3652</v>
      </c>
      <c r="K2137" t="s">
        <v>3629</v>
      </c>
      <c r="L2137">
        <v>3.4</v>
      </c>
      <c r="M2137" t="s">
        <v>3622</v>
      </c>
      <c r="N2137" t="s">
        <v>3626</v>
      </c>
      <c r="O2137" t="s">
        <v>3646</v>
      </c>
      <c r="P2137">
        <v>4</v>
      </c>
      <c r="Q2137">
        <v>5</v>
      </c>
      <c r="R2137" s="2">
        <v>34.5</v>
      </c>
    </row>
    <row r="2138" spans="1:18">
      <c r="A2138">
        <v>8127</v>
      </c>
      <c r="B2138" t="s">
        <v>3627</v>
      </c>
      <c r="C2138" s="1">
        <v>44551</v>
      </c>
      <c r="D2138">
        <v>16404332</v>
      </c>
      <c r="E2138">
        <v>89</v>
      </c>
      <c r="F2138">
        <v>1</v>
      </c>
      <c r="G2138" s="2">
        <v>37.61</v>
      </c>
      <c r="H2138" s="2">
        <v>37.61</v>
      </c>
      <c r="I2138" t="s">
        <v>3619</v>
      </c>
      <c r="J2138" t="s">
        <v>3628</v>
      </c>
      <c r="K2138" t="s">
        <v>3621</v>
      </c>
      <c r="L2138">
        <v>6.63</v>
      </c>
      <c r="M2138" t="s">
        <v>3622</v>
      </c>
      <c r="N2138" t="s">
        <v>3623</v>
      </c>
      <c r="O2138" t="s">
        <v>3624</v>
      </c>
      <c r="P2138">
        <v>5</v>
      </c>
      <c r="Q2138">
        <v>1</v>
      </c>
      <c r="R2138" s="2">
        <v>37.61</v>
      </c>
    </row>
    <row r="2139" spans="1:18">
      <c r="A2139">
        <v>5902</v>
      </c>
      <c r="B2139" t="s">
        <v>3627</v>
      </c>
      <c r="C2139" s="1">
        <v>44552</v>
      </c>
      <c r="D2139">
        <v>68657651</v>
      </c>
      <c r="E2139">
        <v>41</v>
      </c>
      <c r="F2139">
        <v>2</v>
      </c>
      <c r="G2139" s="2">
        <v>32.33</v>
      </c>
      <c r="H2139" s="2">
        <v>64.66</v>
      </c>
      <c r="I2139" t="s">
        <v>3619</v>
      </c>
      <c r="J2139" t="s">
        <v>3639</v>
      </c>
      <c r="K2139" t="s">
        <v>3629</v>
      </c>
      <c r="L2139">
        <v>8.65</v>
      </c>
      <c r="M2139" t="s">
        <v>3631</v>
      </c>
      <c r="N2139" t="s">
        <v>3638</v>
      </c>
      <c r="O2139" t="s">
        <v>3624</v>
      </c>
      <c r="P2139">
        <v>5</v>
      </c>
      <c r="Q2139">
        <v>4</v>
      </c>
      <c r="R2139" s="2">
        <v>64.66</v>
      </c>
    </row>
    <row r="2140" spans="1:18">
      <c r="A2140">
        <v>1958</v>
      </c>
      <c r="B2140" t="s">
        <v>3627</v>
      </c>
      <c r="C2140" s="1">
        <v>44552</v>
      </c>
      <c r="D2140">
        <v>67408732</v>
      </c>
      <c r="E2140">
        <v>11</v>
      </c>
      <c r="F2140">
        <v>3</v>
      </c>
      <c r="G2140" s="2">
        <v>4.3099999999999996</v>
      </c>
      <c r="H2140" s="2">
        <v>12.93</v>
      </c>
      <c r="I2140" t="s">
        <v>3645</v>
      </c>
      <c r="J2140" t="s">
        <v>3650</v>
      </c>
      <c r="K2140" t="s">
        <v>3634</v>
      </c>
      <c r="L2140">
        <v>0.65</v>
      </c>
      <c r="M2140" t="s">
        <v>3622</v>
      </c>
      <c r="N2140" t="s">
        <v>3623</v>
      </c>
      <c r="O2140" t="s">
        <v>3624</v>
      </c>
      <c r="P2140">
        <v>5</v>
      </c>
      <c r="Q2140">
        <v>5</v>
      </c>
      <c r="R2140" s="2">
        <v>0</v>
      </c>
    </row>
    <row r="2141" spans="1:18">
      <c r="A2141">
        <v>9773</v>
      </c>
      <c r="B2141" t="s">
        <v>3627</v>
      </c>
      <c r="C2141" s="1">
        <v>44552</v>
      </c>
      <c r="D2141">
        <v>16935760</v>
      </c>
      <c r="E2141">
        <v>34</v>
      </c>
      <c r="F2141">
        <v>2</v>
      </c>
      <c r="G2141" s="2">
        <v>48.24</v>
      </c>
      <c r="H2141" s="2">
        <v>96.48</v>
      </c>
      <c r="I2141" t="s">
        <v>3619</v>
      </c>
      <c r="J2141" t="s">
        <v>3643</v>
      </c>
      <c r="K2141" t="s">
        <v>3629</v>
      </c>
      <c r="L2141">
        <v>5.61</v>
      </c>
      <c r="M2141" t="s">
        <v>3622</v>
      </c>
      <c r="N2141" t="s">
        <v>3626</v>
      </c>
      <c r="O2141" t="s">
        <v>3624</v>
      </c>
      <c r="P2141">
        <v>5</v>
      </c>
      <c r="Q2141">
        <v>5</v>
      </c>
      <c r="R2141" s="2">
        <v>96.48</v>
      </c>
    </row>
    <row r="2142" spans="1:18">
      <c r="A2142">
        <v>8902</v>
      </c>
      <c r="B2142" t="s">
        <v>3627</v>
      </c>
      <c r="C2142" s="1">
        <v>44553</v>
      </c>
      <c r="D2142">
        <v>49857136</v>
      </c>
      <c r="E2142">
        <v>72</v>
      </c>
      <c r="F2142">
        <v>3</v>
      </c>
      <c r="G2142" s="2">
        <v>3.55</v>
      </c>
      <c r="H2142" s="2">
        <v>10.65</v>
      </c>
      <c r="I2142" t="s">
        <v>3645</v>
      </c>
      <c r="J2142" t="s">
        <v>3658</v>
      </c>
      <c r="K2142" t="s">
        <v>3634</v>
      </c>
      <c r="L2142">
        <v>4.03</v>
      </c>
      <c r="M2142" t="s">
        <v>3622</v>
      </c>
      <c r="N2142" t="s">
        <v>3623</v>
      </c>
      <c r="O2142" t="s">
        <v>3624</v>
      </c>
      <c r="P2142">
        <v>5</v>
      </c>
      <c r="Q2142">
        <v>4</v>
      </c>
      <c r="R2142" s="2">
        <v>0</v>
      </c>
    </row>
    <row r="2143" spans="1:18">
      <c r="A2143">
        <v>8985</v>
      </c>
      <c r="B2143" t="s">
        <v>3618</v>
      </c>
      <c r="C2143" s="1">
        <v>44553</v>
      </c>
      <c r="D2143">
        <v>16436571</v>
      </c>
      <c r="E2143">
        <v>47</v>
      </c>
      <c r="F2143">
        <v>3</v>
      </c>
      <c r="G2143" s="2">
        <v>64.64</v>
      </c>
      <c r="H2143" s="2">
        <v>193.92</v>
      </c>
      <c r="I2143" t="s">
        <v>3619</v>
      </c>
      <c r="J2143" t="s">
        <v>3649</v>
      </c>
      <c r="K2143" t="s">
        <v>3629</v>
      </c>
      <c r="L2143">
        <v>2.63</v>
      </c>
      <c r="M2143" t="s">
        <v>3622</v>
      </c>
      <c r="N2143" t="s">
        <v>3623</v>
      </c>
      <c r="O2143" t="s">
        <v>3624</v>
      </c>
      <c r="P2143">
        <v>5</v>
      </c>
      <c r="Q2143">
        <v>4</v>
      </c>
      <c r="R2143" s="2">
        <v>193.92</v>
      </c>
    </row>
    <row r="2144" spans="1:18">
      <c r="A2144">
        <v>1577</v>
      </c>
      <c r="B2144" t="s">
        <v>3618</v>
      </c>
      <c r="C2144" s="1">
        <v>44554</v>
      </c>
      <c r="D2144">
        <v>87109212</v>
      </c>
      <c r="E2144">
        <v>61</v>
      </c>
      <c r="F2144">
        <v>1</v>
      </c>
      <c r="G2144" s="2">
        <v>70.34</v>
      </c>
      <c r="H2144" s="2">
        <v>70.34</v>
      </c>
      <c r="I2144" t="s">
        <v>3640</v>
      </c>
      <c r="J2144" t="s">
        <v>3650</v>
      </c>
      <c r="K2144" t="s">
        <v>3629</v>
      </c>
      <c r="L2144">
        <v>3.53</v>
      </c>
      <c r="M2144" t="s">
        <v>3622</v>
      </c>
      <c r="N2144" t="s">
        <v>3623</v>
      </c>
      <c r="O2144" t="s">
        <v>3624</v>
      </c>
      <c r="P2144">
        <v>3</v>
      </c>
      <c r="Q2144">
        <v>3</v>
      </c>
      <c r="R2144" s="2">
        <v>0</v>
      </c>
    </row>
    <row r="2145" spans="1:18">
      <c r="A2145">
        <v>2970</v>
      </c>
      <c r="B2145" t="s">
        <v>3618</v>
      </c>
      <c r="C2145" s="1">
        <v>44554</v>
      </c>
      <c r="D2145">
        <v>68930028</v>
      </c>
      <c r="E2145">
        <v>22</v>
      </c>
      <c r="F2145">
        <v>3</v>
      </c>
      <c r="G2145" s="2">
        <v>41.48</v>
      </c>
      <c r="H2145" s="2">
        <v>124.44</v>
      </c>
      <c r="I2145" t="s">
        <v>3619</v>
      </c>
      <c r="J2145" t="s">
        <v>3659</v>
      </c>
      <c r="K2145" t="s">
        <v>3634</v>
      </c>
      <c r="L2145">
        <v>4.9800000000000004</v>
      </c>
      <c r="M2145" t="s">
        <v>3631</v>
      </c>
      <c r="N2145" t="s">
        <v>3632</v>
      </c>
      <c r="O2145" t="s">
        <v>3624</v>
      </c>
      <c r="P2145">
        <v>2</v>
      </c>
      <c r="Q2145">
        <v>5</v>
      </c>
      <c r="R2145" s="2">
        <v>124.44</v>
      </c>
    </row>
    <row r="2146" spans="1:18">
      <c r="A2146">
        <v>6295</v>
      </c>
      <c r="B2146" t="s">
        <v>3618</v>
      </c>
      <c r="C2146" s="1">
        <v>44555</v>
      </c>
      <c r="D2146">
        <v>77771831</v>
      </c>
      <c r="E2146">
        <v>77</v>
      </c>
      <c r="F2146">
        <v>1</v>
      </c>
      <c r="G2146" s="2">
        <v>20.399999999999999</v>
      </c>
      <c r="H2146" s="2">
        <v>20.399999999999999</v>
      </c>
      <c r="I2146" t="s">
        <v>3640</v>
      </c>
      <c r="J2146" t="s">
        <v>3633</v>
      </c>
      <c r="K2146" t="s">
        <v>3621</v>
      </c>
      <c r="L2146">
        <v>5.54</v>
      </c>
      <c r="M2146" t="s">
        <v>3631</v>
      </c>
      <c r="N2146" t="s">
        <v>3632</v>
      </c>
      <c r="O2146" t="s">
        <v>3664</v>
      </c>
      <c r="P2146">
        <v>4</v>
      </c>
      <c r="Q2146">
        <v>5</v>
      </c>
      <c r="R2146" s="2">
        <v>0</v>
      </c>
    </row>
    <row r="2147" spans="1:18">
      <c r="A2147">
        <v>1895</v>
      </c>
      <c r="B2147" t="s">
        <v>3618</v>
      </c>
      <c r="C2147" s="1">
        <v>44556</v>
      </c>
      <c r="D2147">
        <v>94764382</v>
      </c>
      <c r="E2147">
        <v>81</v>
      </c>
      <c r="F2147">
        <v>1</v>
      </c>
      <c r="G2147" s="2">
        <v>52.96</v>
      </c>
      <c r="H2147" s="2">
        <v>52.96</v>
      </c>
      <c r="I2147" t="s">
        <v>3619</v>
      </c>
      <c r="J2147" t="s">
        <v>3644</v>
      </c>
      <c r="K2147" t="s">
        <v>3634</v>
      </c>
      <c r="L2147">
        <v>4.6900000000000004</v>
      </c>
      <c r="M2147" t="s">
        <v>3622</v>
      </c>
      <c r="N2147" t="s">
        <v>3626</v>
      </c>
      <c r="O2147" t="s">
        <v>3624</v>
      </c>
      <c r="P2147">
        <v>4</v>
      </c>
      <c r="Q2147">
        <v>5</v>
      </c>
      <c r="R2147" s="2">
        <v>52.96</v>
      </c>
    </row>
    <row r="2148" spans="1:18">
      <c r="A2148">
        <v>2635</v>
      </c>
      <c r="B2148" t="s">
        <v>3627</v>
      </c>
      <c r="C2148" s="1">
        <v>44557</v>
      </c>
      <c r="D2148">
        <v>46153346</v>
      </c>
      <c r="E2148">
        <v>98</v>
      </c>
      <c r="F2148">
        <v>1</v>
      </c>
      <c r="G2148" s="2">
        <v>85.04</v>
      </c>
      <c r="H2148" s="2">
        <v>85.04</v>
      </c>
      <c r="I2148" t="s">
        <v>3619</v>
      </c>
      <c r="J2148" t="s">
        <v>3628</v>
      </c>
      <c r="K2148" t="s">
        <v>3634</v>
      </c>
      <c r="L2148">
        <v>4.51</v>
      </c>
      <c r="M2148" t="s">
        <v>3622</v>
      </c>
      <c r="N2148" t="s">
        <v>3626</v>
      </c>
      <c r="O2148" t="s">
        <v>3646</v>
      </c>
      <c r="P2148">
        <v>4</v>
      </c>
      <c r="Q2148">
        <v>3</v>
      </c>
      <c r="R2148" s="2">
        <v>85.04</v>
      </c>
    </row>
    <row r="2149" spans="1:18">
      <c r="A2149">
        <v>1746</v>
      </c>
      <c r="B2149" t="s">
        <v>3627</v>
      </c>
      <c r="C2149" s="1">
        <v>44557</v>
      </c>
      <c r="D2149">
        <v>24295167</v>
      </c>
      <c r="E2149">
        <v>12</v>
      </c>
      <c r="F2149">
        <v>1</v>
      </c>
      <c r="G2149" s="2">
        <v>86.11</v>
      </c>
      <c r="H2149" s="2">
        <v>86.11</v>
      </c>
      <c r="I2149" t="s">
        <v>3625</v>
      </c>
      <c r="J2149" t="s">
        <v>3644</v>
      </c>
      <c r="K2149" t="s">
        <v>3629</v>
      </c>
      <c r="L2149">
        <v>1.04</v>
      </c>
      <c r="M2149" t="s">
        <v>3622</v>
      </c>
      <c r="N2149" t="s">
        <v>3623</v>
      </c>
      <c r="O2149" t="s">
        <v>3624</v>
      </c>
      <c r="P2149">
        <v>4</v>
      </c>
      <c r="Q2149">
        <v>5</v>
      </c>
      <c r="R2149" s="2">
        <v>0</v>
      </c>
    </row>
    <row r="2150" spans="1:18">
      <c r="A2150">
        <v>5273</v>
      </c>
      <c r="B2150" t="s">
        <v>3618</v>
      </c>
      <c r="C2150" s="1">
        <v>44558</v>
      </c>
      <c r="D2150">
        <v>62156759</v>
      </c>
      <c r="E2150">
        <v>86</v>
      </c>
      <c r="F2150">
        <v>2</v>
      </c>
      <c r="G2150" s="2">
        <v>93.47</v>
      </c>
      <c r="H2150" s="2">
        <v>186.94</v>
      </c>
      <c r="I2150" t="s">
        <v>3645</v>
      </c>
      <c r="J2150" t="s">
        <v>3643</v>
      </c>
      <c r="K2150" t="s">
        <v>3629</v>
      </c>
      <c r="L2150">
        <v>8.4600000000000009</v>
      </c>
      <c r="M2150" t="s">
        <v>3622</v>
      </c>
      <c r="N2150" t="s">
        <v>3626</v>
      </c>
      <c r="O2150" t="s">
        <v>3624</v>
      </c>
      <c r="P2150">
        <v>3</v>
      </c>
      <c r="Q2150">
        <v>5</v>
      </c>
      <c r="R2150" s="2">
        <v>0</v>
      </c>
    </row>
    <row r="2151" spans="1:18">
      <c r="A2151">
        <v>4178</v>
      </c>
      <c r="B2151" t="s">
        <v>3618</v>
      </c>
      <c r="C2151" s="1">
        <v>44558</v>
      </c>
      <c r="D2151">
        <v>73089360</v>
      </c>
      <c r="E2151">
        <v>19</v>
      </c>
      <c r="F2151">
        <v>1</v>
      </c>
      <c r="G2151" s="2">
        <v>13.2</v>
      </c>
      <c r="H2151" s="2">
        <v>13.2</v>
      </c>
      <c r="I2151" t="s">
        <v>3619</v>
      </c>
      <c r="J2151" t="s">
        <v>3628</v>
      </c>
      <c r="K2151" t="s">
        <v>3629</v>
      </c>
      <c r="L2151">
        <v>6.77</v>
      </c>
      <c r="M2151" t="s">
        <v>3631</v>
      </c>
      <c r="N2151" t="s">
        <v>3638</v>
      </c>
      <c r="O2151" t="s">
        <v>3647</v>
      </c>
      <c r="P2151">
        <v>5</v>
      </c>
      <c r="Q2151">
        <v>5</v>
      </c>
      <c r="R2151" s="2">
        <v>13.2</v>
      </c>
    </row>
    <row r="2152" spans="1:18">
      <c r="A2152">
        <v>8164</v>
      </c>
      <c r="B2152" t="s">
        <v>3627</v>
      </c>
      <c r="C2152" s="1">
        <v>44559</v>
      </c>
      <c r="D2152">
        <v>15405611</v>
      </c>
      <c r="E2152">
        <v>60</v>
      </c>
      <c r="F2152">
        <v>2</v>
      </c>
      <c r="G2152" s="2">
        <v>91.28</v>
      </c>
      <c r="H2152" s="2">
        <v>182.56</v>
      </c>
      <c r="I2152" t="s">
        <v>3640</v>
      </c>
      <c r="J2152" t="s">
        <v>3658</v>
      </c>
      <c r="K2152" t="s">
        <v>3634</v>
      </c>
      <c r="L2152">
        <v>6.64</v>
      </c>
      <c r="M2152" t="s">
        <v>3622</v>
      </c>
      <c r="N2152" t="s">
        <v>3626</v>
      </c>
      <c r="O2152" t="s">
        <v>3624</v>
      </c>
      <c r="P2152">
        <v>4</v>
      </c>
      <c r="Q2152">
        <v>5</v>
      </c>
      <c r="R2152" s="2">
        <v>0</v>
      </c>
    </row>
    <row r="2153" spans="1:18">
      <c r="A2153">
        <v>6114</v>
      </c>
      <c r="B2153" t="s">
        <v>3618</v>
      </c>
      <c r="C2153" s="1">
        <v>44560</v>
      </c>
      <c r="D2153">
        <v>57385997</v>
      </c>
      <c r="E2153">
        <v>59</v>
      </c>
      <c r="F2153">
        <v>2</v>
      </c>
      <c r="G2153" s="2">
        <v>79.569999999999993</v>
      </c>
      <c r="H2153" s="2">
        <v>159.13999999999999</v>
      </c>
      <c r="I2153" t="s">
        <v>3645</v>
      </c>
      <c r="J2153" t="s">
        <v>3654</v>
      </c>
      <c r="K2153" t="s">
        <v>3634</v>
      </c>
      <c r="L2153">
        <v>1.07</v>
      </c>
      <c r="M2153" t="s">
        <v>3622</v>
      </c>
      <c r="N2153" t="s">
        <v>3626</v>
      </c>
      <c r="O2153" t="s">
        <v>3624</v>
      </c>
      <c r="P2153">
        <v>5</v>
      </c>
      <c r="Q2153">
        <v>5</v>
      </c>
      <c r="R2153" s="2">
        <v>0</v>
      </c>
    </row>
    <row r="2154" spans="1:18">
      <c r="A2154">
        <v>1414</v>
      </c>
      <c r="B2154" t="s">
        <v>3627</v>
      </c>
      <c r="C2154" s="1">
        <v>44560</v>
      </c>
      <c r="D2154">
        <v>94663927</v>
      </c>
      <c r="E2154">
        <v>87</v>
      </c>
      <c r="F2154">
        <v>2</v>
      </c>
      <c r="G2154" s="2">
        <v>50.56</v>
      </c>
      <c r="H2154" s="2">
        <v>101.12</v>
      </c>
      <c r="I2154" t="s">
        <v>3640</v>
      </c>
      <c r="J2154" t="s">
        <v>3644</v>
      </c>
      <c r="K2154" t="s">
        <v>3634</v>
      </c>
      <c r="L2154">
        <v>4.1399999999999997</v>
      </c>
      <c r="M2154" t="s">
        <v>3622</v>
      </c>
      <c r="N2154" t="s">
        <v>3626</v>
      </c>
      <c r="O2154" t="s">
        <v>3624</v>
      </c>
      <c r="P2154">
        <v>5</v>
      </c>
      <c r="Q2154">
        <v>5</v>
      </c>
      <c r="R2154" s="2">
        <v>0</v>
      </c>
    </row>
    <row r="2155" spans="1:18">
      <c r="A2155">
        <v>5516</v>
      </c>
      <c r="B2155" t="s">
        <v>3627</v>
      </c>
      <c r="C2155" s="1">
        <v>44560</v>
      </c>
      <c r="D2155">
        <v>88341675</v>
      </c>
      <c r="E2155">
        <v>17</v>
      </c>
      <c r="F2155">
        <v>2</v>
      </c>
      <c r="G2155" s="2">
        <v>18.86</v>
      </c>
      <c r="H2155" s="2">
        <v>37.72</v>
      </c>
      <c r="I2155" t="s">
        <v>3619</v>
      </c>
      <c r="J2155" t="s">
        <v>3644</v>
      </c>
      <c r="K2155" t="s">
        <v>3634</v>
      </c>
      <c r="L2155">
        <v>3.49</v>
      </c>
      <c r="M2155" t="s">
        <v>3631</v>
      </c>
      <c r="N2155" t="s">
        <v>3632</v>
      </c>
      <c r="O2155" t="s">
        <v>3624</v>
      </c>
      <c r="P2155">
        <v>5</v>
      </c>
      <c r="Q2155">
        <v>4</v>
      </c>
      <c r="R2155" s="2">
        <v>37.72</v>
      </c>
    </row>
    <row r="2156" spans="1:18">
      <c r="A2156">
        <v>8265</v>
      </c>
      <c r="B2156" t="s">
        <v>3627</v>
      </c>
      <c r="C2156" s="1">
        <v>44560</v>
      </c>
      <c r="D2156">
        <v>70872173</v>
      </c>
      <c r="E2156">
        <v>37</v>
      </c>
      <c r="F2156">
        <v>1</v>
      </c>
      <c r="G2156" s="2">
        <v>11.5</v>
      </c>
      <c r="H2156" s="2">
        <v>11.5</v>
      </c>
      <c r="I2156" t="s">
        <v>3619</v>
      </c>
      <c r="J2156" t="s">
        <v>3637</v>
      </c>
      <c r="K2156" t="s">
        <v>3634</v>
      </c>
      <c r="L2156">
        <v>2.46</v>
      </c>
      <c r="M2156" t="s">
        <v>3622</v>
      </c>
      <c r="N2156" t="s">
        <v>3623</v>
      </c>
      <c r="O2156" t="s">
        <v>3624</v>
      </c>
      <c r="P2156">
        <v>4</v>
      </c>
      <c r="Q2156">
        <v>3</v>
      </c>
      <c r="R2156" s="2">
        <v>11.5</v>
      </c>
    </row>
    <row r="2157" spans="1:18">
      <c r="A2157">
        <v>1380</v>
      </c>
      <c r="B2157" t="s">
        <v>3618</v>
      </c>
      <c r="C2157" s="1">
        <v>44561</v>
      </c>
      <c r="D2157">
        <v>75577906</v>
      </c>
      <c r="E2157">
        <v>47</v>
      </c>
      <c r="F2157">
        <v>2</v>
      </c>
      <c r="G2157" s="2">
        <v>64.64</v>
      </c>
      <c r="H2157" s="2">
        <v>129.28</v>
      </c>
      <c r="I2157" t="s">
        <v>3619</v>
      </c>
      <c r="J2157" t="s">
        <v>3641</v>
      </c>
      <c r="K2157" t="s">
        <v>3634</v>
      </c>
      <c r="L2157">
        <v>2.4700000000000002</v>
      </c>
      <c r="M2157" t="s">
        <v>3631</v>
      </c>
      <c r="N2157" t="s">
        <v>3632</v>
      </c>
      <c r="O2157" t="s">
        <v>3624</v>
      </c>
      <c r="P2157">
        <v>4</v>
      </c>
      <c r="Q2157">
        <v>1</v>
      </c>
      <c r="R2157" s="2">
        <v>129.28</v>
      </c>
    </row>
    <row r="2158" spans="1:18">
      <c r="A2158">
        <v>6524</v>
      </c>
      <c r="B2158" t="s">
        <v>3627</v>
      </c>
      <c r="C2158" s="1">
        <v>44562</v>
      </c>
      <c r="D2158">
        <v>12720328</v>
      </c>
      <c r="E2158">
        <v>86</v>
      </c>
      <c r="F2158">
        <v>1</v>
      </c>
      <c r="G2158" s="2">
        <v>93.47</v>
      </c>
      <c r="H2158" s="2">
        <v>93.47</v>
      </c>
      <c r="I2158" t="s">
        <v>3619</v>
      </c>
      <c r="J2158" t="s">
        <v>3628</v>
      </c>
      <c r="K2158" t="s">
        <v>3634</v>
      </c>
      <c r="L2158">
        <v>9.1199999999999992</v>
      </c>
      <c r="M2158" t="s">
        <v>3622</v>
      </c>
      <c r="N2158" t="s">
        <v>3623</v>
      </c>
      <c r="O2158" t="s">
        <v>3642</v>
      </c>
      <c r="P2158">
        <v>3</v>
      </c>
      <c r="Q2158">
        <v>5</v>
      </c>
      <c r="R2158" s="2">
        <v>93.47</v>
      </c>
    </row>
    <row r="2159" spans="1:18">
      <c r="A2159">
        <v>2055</v>
      </c>
      <c r="B2159" t="s">
        <v>3618</v>
      </c>
      <c r="C2159" s="1">
        <v>44563</v>
      </c>
      <c r="D2159">
        <v>39504954</v>
      </c>
      <c r="E2159">
        <v>43</v>
      </c>
      <c r="F2159">
        <v>1</v>
      </c>
      <c r="G2159" s="2">
        <v>30.66</v>
      </c>
      <c r="H2159" s="2">
        <v>30.66</v>
      </c>
      <c r="I2159" t="s">
        <v>3640</v>
      </c>
      <c r="J2159" t="s">
        <v>3648</v>
      </c>
      <c r="K2159" t="s">
        <v>3634</v>
      </c>
      <c r="L2159">
        <v>5.47</v>
      </c>
      <c r="M2159" t="s">
        <v>3622</v>
      </c>
      <c r="N2159" t="s">
        <v>3626</v>
      </c>
      <c r="O2159" t="s">
        <v>3646</v>
      </c>
      <c r="P2159">
        <v>5</v>
      </c>
      <c r="Q2159">
        <v>3</v>
      </c>
      <c r="R2159" s="2">
        <v>0</v>
      </c>
    </row>
    <row r="2160" spans="1:18">
      <c r="A2160">
        <v>2405</v>
      </c>
      <c r="B2160" t="s">
        <v>3618</v>
      </c>
      <c r="C2160" s="1">
        <v>44563</v>
      </c>
      <c r="D2160">
        <v>29820761</v>
      </c>
      <c r="E2160">
        <v>57</v>
      </c>
      <c r="F2160">
        <v>2</v>
      </c>
      <c r="G2160" s="2">
        <v>13.08</v>
      </c>
      <c r="H2160" s="2">
        <v>26.16</v>
      </c>
      <c r="I2160" t="s">
        <v>3619</v>
      </c>
      <c r="J2160" t="s">
        <v>3649</v>
      </c>
      <c r="K2160" t="s">
        <v>3634</v>
      </c>
      <c r="L2160">
        <v>5.0999999999999996</v>
      </c>
      <c r="M2160" t="s">
        <v>3622</v>
      </c>
      <c r="N2160" t="s">
        <v>3623</v>
      </c>
      <c r="O2160" t="s">
        <v>3624</v>
      </c>
      <c r="P2160">
        <v>5</v>
      </c>
      <c r="Q2160">
        <v>3</v>
      </c>
      <c r="R2160" s="2">
        <v>26.16</v>
      </c>
    </row>
    <row r="2161" spans="1:18">
      <c r="A2161">
        <v>6203</v>
      </c>
      <c r="B2161" t="s">
        <v>3618</v>
      </c>
      <c r="C2161" s="1">
        <v>44563</v>
      </c>
      <c r="D2161">
        <v>27802693</v>
      </c>
      <c r="E2161">
        <v>31</v>
      </c>
      <c r="F2161">
        <v>1</v>
      </c>
      <c r="G2161" s="2">
        <v>43.5</v>
      </c>
      <c r="H2161" s="2">
        <v>43.5</v>
      </c>
      <c r="I2161" t="s">
        <v>3619</v>
      </c>
      <c r="J2161" t="s">
        <v>3660</v>
      </c>
      <c r="K2161" t="s">
        <v>3634</v>
      </c>
      <c r="L2161">
        <v>2.95</v>
      </c>
      <c r="M2161" t="s">
        <v>3622</v>
      </c>
      <c r="N2161" t="s">
        <v>3626</v>
      </c>
      <c r="O2161" t="s">
        <v>3624</v>
      </c>
      <c r="P2161">
        <v>4</v>
      </c>
      <c r="Q2161">
        <v>5</v>
      </c>
      <c r="R2161" s="2">
        <v>43.5</v>
      </c>
    </row>
    <row r="2162" spans="1:18">
      <c r="A2162">
        <v>5253</v>
      </c>
      <c r="B2162" t="s">
        <v>3618</v>
      </c>
      <c r="C2162" s="1">
        <v>44564</v>
      </c>
      <c r="D2162">
        <v>94307143</v>
      </c>
      <c r="E2162">
        <v>77</v>
      </c>
      <c r="F2162">
        <v>1</v>
      </c>
      <c r="G2162" s="2">
        <v>20.399999999999999</v>
      </c>
      <c r="H2162" s="2">
        <v>20.399999999999999</v>
      </c>
      <c r="I2162" t="s">
        <v>3619</v>
      </c>
      <c r="J2162" t="s">
        <v>3657</v>
      </c>
      <c r="K2162" t="s">
        <v>3629</v>
      </c>
      <c r="L2162">
        <v>2.09</v>
      </c>
      <c r="M2162" t="s">
        <v>3631</v>
      </c>
      <c r="N2162" t="s">
        <v>3638</v>
      </c>
      <c r="O2162" t="s">
        <v>3647</v>
      </c>
      <c r="P2162">
        <v>2</v>
      </c>
      <c r="Q2162">
        <v>5</v>
      </c>
      <c r="R2162" s="2">
        <v>20.399999999999999</v>
      </c>
    </row>
    <row r="2163" spans="1:18">
      <c r="A2163">
        <v>7779</v>
      </c>
      <c r="B2163" t="s">
        <v>3627</v>
      </c>
      <c r="C2163" s="1">
        <v>44564</v>
      </c>
      <c r="D2163">
        <v>99438522</v>
      </c>
      <c r="E2163">
        <v>19</v>
      </c>
      <c r="F2163">
        <v>1</v>
      </c>
      <c r="G2163" s="2">
        <v>13.2</v>
      </c>
      <c r="H2163" s="2">
        <v>13.2</v>
      </c>
      <c r="I2163" t="s">
        <v>3619</v>
      </c>
      <c r="J2163" t="s">
        <v>3637</v>
      </c>
      <c r="K2163" t="s">
        <v>3621</v>
      </c>
      <c r="L2163">
        <v>3.59</v>
      </c>
      <c r="M2163" t="s">
        <v>3622</v>
      </c>
      <c r="N2163" t="s">
        <v>3626</v>
      </c>
      <c r="O2163" t="s">
        <v>3624</v>
      </c>
      <c r="P2163">
        <v>5</v>
      </c>
      <c r="Q2163">
        <v>5</v>
      </c>
      <c r="R2163" s="2">
        <v>13.2</v>
      </c>
    </row>
    <row r="2164" spans="1:18">
      <c r="A2164">
        <v>7977</v>
      </c>
      <c r="B2164" t="s">
        <v>3618</v>
      </c>
      <c r="C2164" s="1">
        <v>44565</v>
      </c>
      <c r="D2164">
        <v>22899552</v>
      </c>
      <c r="E2164">
        <v>72</v>
      </c>
      <c r="F2164">
        <v>3</v>
      </c>
      <c r="G2164" s="2">
        <v>3.55</v>
      </c>
      <c r="H2164" s="2">
        <v>10.65</v>
      </c>
      <c r="I2164" t="s">
        <v>3645</v>
      </c>
      <c r="J2164" t="s">
        <v>3637</v>
      </c>
      <c r="K2164" t="s">
        <v>3634</v>
      </c>
      <c r="L2164">
        <v>9.36</v>
      </c>
      <c r="M2164" t="s">
        <v>3631</v>
      </c>
      <c r="N2164" t="s">
        <v>3638</v>
      </c>
      <c r="O2164" t="s">
        <v>3647</v>
      </c>
      <c r="P2164">
        <v>4</v>
      </c>
      <c r="Q2164">
        <v>3</v>
      </c>
      <c r="R2164" s="2">
        <v>0</v>
      </c>
    </row>
    <row r="2165" spans="1:18">
      <c r="A2165">
        <v>8867</v>
      </c>
      <c r="B2165" t="s">
        <v>3618</v>
      </c>
      <c r="C2165" s="1">
        <v>44566</v>
      </c>
      <c r="D2165">
        <v>17313012</v>
      </c>
      <c r="E2165">
        <v>65</v>
      </c>
      <c r="F2165">
        <v>1</v>
      </c>
      <c r="G2165" s="2">
        <v>38.950000000000003</v>
      </c>
      <c r="H2165" s="2">
        <v>38.950000000000003</v>
      </c>
      <c r="I2165" t="s">
        <v>3619</v>
      </c>
      <c r="J2165" t="s">
        <v>3656</v>
      </c>
      <c r="K2165" t="s">
        <v>3621</v>
      </c>
      <c r="L2165">
        <v>1.74</v>
      </c>
      <c r="M2165" t="s">
        <v>3631</v>
      </c>
      <c r="N2165" t="s">
        <v>3632</v>
      </c>
      <c r="O2165" t="s">
        <v>3624</v>
      </c>
      <c r="P2165">
        <v>4</v>
      </c>
      <c r="Q2165">
        <v>4</v>
      </c>
      <c r="R2165" s="2">
        <v>38.950000000000003</v>
      </c>
    </row>
    <row r="2166" spans="1:18">
      <c r="A2166">
        <v>1592</v>
      </c>
      <c r="B2166" t="s">
        <v>3618</v>
      </c>
      <c r="C2166" s="1">
        <v>44566</v>
      </c>
      <c r="D2166">
        <v>88983052</v>
      </c>
      <c r="E2166">
        <v>57</v>
      </c>
      <c r="F2166">
        <v>1</v>
      </c>
      <c r="G2166" s="2">
        <v>13.08</v>
      </c>
      <c r="H2166" s="2">
        <v>13.08</v>
      </c>
      <c r="I2166" t="s">
        <v>3619</v>
      </c>
      <c r="J2166" t="s">
        <v>3654</v>
      </c>
      <c r="K2166" t="s">
        <v>3629</v>
      </c>
      <c r="L2166">
        <v>3.63</v>
      </c>
      <c r="M2166" t="s">
        <v>3631</v>
      </c>
      <c r="N2166" t="s">
        <v>3638</v>
      </c>
      <c r="O2166" t="s">
        <v>3624</v>
      </c>
      <c r="P2166">
        <v>5</v>
      </c>
      <c r="Q2166">
        <v>5</v>
      </c>
      <c r="R2166" s="2">
        <v>13.08</v>
      </c>
    </row>
    <row r="2167" spans="1:18">
      <c r="A2167">
        <v>5632</v>
      </c>
      <c r="B2167" t="s">
        <v>3627</v>
      </c>
      <c r="C2167" s="1">
        <v>44567</v>
      </c>
      <c r="D2167">
        <v>45034858</v>
      </c>
      <c r="E2167">
        <v>50</v>
      </c>
      <c r="F2167">
        <v>3</v>
      </c>
      <c r="G2167" s="2">
        <v>50.71</v>
      </c>
      <c r="H2167" s="2">
        <v>152.13</v>
      </c>
      <c r="I2167" t="s">
        <v>3625</v>
      </c>
      <c r="J2167" t="s">
        <v>3641</v>
      </c>
      <c r="K2167" t="s">
        <v>3621</v>
      </c>
      <c r="L2167">
        <v>8.69</v>
      </c>
      <c r="M2167" t="s">
        <v>3622</v>
      </c>
      <c r="N2167" t="s">
        <v>3623</v>
      </c>
      <c r="O2167" t="s">
        <v>3642</v>
      </c>
      <c r="P2167">
        <v>4</v>
      </c>
      <c r="Q2167">
        <v>5</v>
      </c>
      <c r="R2167" s="2">
        <v>0</v>
      </c>
    </row>
    <row r="2168" spans="1:18">
      <c r="A2168">
        <v>1507</v>
      </c>
      <c r="B2168" t="s">
        <v>3618</v>
      </c>
      <c r="C2168" s="1">
        <v>44568</v>
      </c>
      <c r="D2168">
        <v>65531137</v>
      </c>
      <c r="E2168">
        <v>61</v>
      </c>
      <c r="F2168">
        <v>3</v>
      </c>
      <c r="G2168" s="2">
        <v>70.34</v>
      </c>
      <c r="H2168" s="2">
        <v>211.02</v>
      </c>
      <c r="I2168" t="s">
        <v>3640</v>
      </c>
      <c r="J2168" t="s">
        <v>3650</v>
      </c>
      <c r="K2168" t="s">
        <v>3621</v>
      </c>
      <c r="L2168">
        <v>6.31</v>
      </c>
      <c r="M2168" t="s">
        <v>3622</v>
      </c>
      <c r="N2168" t="s">
        <v>3623</v>
      </c>
      <c r="O2168" t="s">
        <v>3624</v>
      </c>
      <c r="P2168">
        <v>4</v>
      </c>
      <c r="Q2168">
        <v>4</v>
      </c>
      <c r="R2168" s="2">
        <v>0</v>
      </c>
    </row>
    <row r="2169" spans="1:18">
      <c r="A2169">
        <v>1307</v>
      </c>
      <c r="B2169" t="s">
        <v>3618</v>
      </c>
      <c r="C2169" s="1">
        <v>44568</v>
      </c>
      <c r="D2169">
        <v>63003424</v>
      </c>
      <c r="E2169">
        <v>56</v>
      </c>
      <c r="F2169">
        <v>3</v>
      </c>
      <c r="G2169" s="2">
        <v>87.34</v>
      </c>
      <c r="H2169" s="2">
        <v>262.02</v>
      </c>
      <c r="I2169" t="s">
        <v>3625</v>
      </c>
      <c r="J2169" t="s">
        <v>3637</v>
      </c>
      <c r="K2169" t="s">
        <v>3634</v>
      </c>
      <c r="L2169">
        <v>8.98</v>
      </c>
      <c r="M2169" t="s">
        <v>3622</v>
      </c>
      <c r="N2169" t="s">
        <v>3626</v>
      </c>
      <c r="O2169" t="s">
        <v>3642</v>
      </c>
      <c r="P2169">
        <v>4</v>
      </c>
      <c r="Q2169">
        <v>5</v>
      </c>
      <c r="R2169" s="2">
        <v>0</v>
      </c>
    </row>
    <row r="2170" spans="1:18">
      <c r="A2170">
        <v>8414</v>
      </c>
      <c r="B2170" t="s">
        <v>3627</v>
      </c>
      <c r="C2170" s="1">
        <v>44568</v>
      </c>
      <c r="D2170">
        <v>16487096</v>
      </c>
      <c r="E2170">
        <v>77</v>
      </c>
      <c r="F2170">
        <v>3</v>
      </c>
      <c r="G2170" s="2">
        <v>20.399999999999999</v>
      </c>
      <c r="H2170" s="2">
        <v>61.2</v>
      </c>
      <c r="I2170" t="s">
        <v>3625</v>
      </c>
      <c r="J2170" t="s">
        <v>3628</v>
      </c>
      <c r="K2170" t="s">
        <v>3634</v>
      </c>
      <c r="L2170">
        <v>0.2</v>
      </c>
      <c r="M2170" t="s">
        <v>3631</v>
      </c>
      <c r="N2170" t="s">
        <v>3632</v>
      </c>
      <c r="O2170" t="s">
        <v>3624</v>
      </c>
      <c r="P2170">
        <v>5</v>
      </c>
      <c r="Q2170">
        <v>3</v>
      </c>
      <c r="R2170" s="2">
        <v>0</v>
      </c>
    </row>
    <row r="2171" spans="1:18">
      <c r="A2171">
        <v>2785</v>
      </c>
      <c r="B2171" t="s">
        <v>3627</v>
      </c>
      <c r="C2171" s="1">
        <v>44569</v>
      </c>
      <c r="D2171">
        <v>81523181</v>
      </c>
      <c r="E2171">
        <v>100</v>
      </c>
      <c r="F2171">
        <v>2</v>
      </c>
      <c r="G2171" s="2">
        <v>98.59</v>
      </c>
      <c r="H2171" s="2">
        <v>197.18</v>
      </c>
      <c r="I2171" t="s">
        <v>3619</v>
      </c>
      <c r="J2171" t="s">
        <v>3628</v>
      </c>
      <c r="K2171" t="s">
        <v>3621</v>
      </c>
      <c r="L2171">
        <v>0.85</v>
      </c>
      <c r="M2171" t="s">
        <v>3622</v>
      </c>
      <c r="N2171" t="s">
        <v>3623</v>
      </c>
      <c r="O2171" t="s">
        <v>3642</v>
      </c>
      <c r="P2171">
        <v>4</v>
      </c>
      <c r="Q2171">
        <v>5</v>
      </c>
      <c r="R2171" s="2">
        <v>197.18</v>
      </c>
    </row>
    <row r="2172" spans="1:18">
      <c r="A2172">
        <v>6736</v>
      </c>
      <c r="B2172" t="s">
        <v>3627</v>
      </c>
      <c r="C2172" s="1">
        <v>44570</v>
      </c>
      <c r="D2172">
        <v>70265265</v>
      </c>
      <c r="E2172">
        <v>37</v>
      </c>
      <c r="F2172">
        <v>1</v>
      </c>
      <c r="G2172" s="2">
        <v>11.5</v>
      </c>
      <c r="H2172" s="2">
        <v>11.5</v>
      </c>
      <c r="I2172" t="s">
        <v>3619</v>
      </c>
      <c r="J2172" t="s">
        <v>3659</v>
      </c>
      <c r="K2172" t="s">
        <v>3634</v>
      </c>
      <c r="L2172">
        <v>1.36</v>
      </c>
      <c r="M2172" t="s">
        <v>3622</v>
      </c>
      <c r="N2172" t="s">
        <v>3626</v>
      </c>
      <c r="O2172" t="s">
        <v>3624</v>
      </c>
      <c r="P2172">
        <v>4</v>
      </c>
      <c r="Q2172">
        <v>5</v>
      </c>
      <c r="R2172" s="2">
        <v>11.5</v>
      </c>
    </row>
    <row r="2173" spans="1:18">
      <c r="A2173">
        <v>6796</v>
      </c>
      <c r="B2173" t="s">
        <v>3627</v>
      </c>
      <c r="C2173" s="1">
        <v>44570</v>
      </c>
      <c r="D2173">
        <v>58215640</v>
      </c>
      <c r="E2173">
        <v>45</v>
      </c>
      <c r="F2173">
        <v>1</v>
      </c>
      <c r="G2173" s="2">
        <v>3.67</v>
      </c>
      <c r="H2173" s="2">
        <v>3.67</v>
      </c>
      <c r="I2173" t="s">
        <v>3619</v>
      </c>
      <c r="J2173" t="s">
        <v>3644</v>
      </c>
      <c r="K2173" t="s">
        <v>3621</v>
      </c>
      <c r="L2173">
        <v>6.29</v>
      </c>
      <c r="M2173" t="s">
        <v>3622</v>
      </c>
      <c r="N2173" t="s">
        <v>3623</v>
      </c>
      <c r="O2173" t="s">
        <v>3624</v>
      </c>
      <c r="P2173">
        <v>2</v>
      </c>
      <c r="Q2173">
        <v>5</v>
      </c>
      <c r="R2173" s="2">
        <v>3.67</v>
      </c>
    </row>
    <row r="2174" spans="1:18">
      <c r="A2174">
        <v>6237</v>
      </c>
      <c r="B2174" t="s">
        <v>3627</v>
      </c>
      <c r="C2174" s="1">
        <v>44570</v>
      </c>
      <c r="D2174">
        <v>98024371</v>
      </c>
      <c r="E2174">
        <v>35</v>
      </c>
      <c r="F2174">
        <v>3</v>
      </c>
      <c r="G2174" s="2">
        <v>78.78</v>
      </c>
      <c r="H2174" s="2">
        <v>236.34</v>
      </c>
      <c r="I2174" t="s">
        <v>3619</v>
      </c>
      <c r="J2174" t="s">
        <v>3656</v>
      </c>
      <c r="K2174" t="s">
        <v>3621</v>
      </c>
      <c r="L2174">
        <v>5.01</v>
      </c>
      <c r="M2174" t="s">
        <v>3622</v>
      </c>
      <c r="N2174" t="s">
        <v>3623</v>
      </c>
      <c r="O2174" t="s">
        <v>3642</v>
      </c>
      <c r="P2174">
        <v>5</v>
      </c>
      <c r="Q2174">
        <v>3</v>
      </c>
      <c r="R2174" s="2">
        <v>236.34</v>
      </c>
    </row>
    <row r="2175" spans="1:18">
      <c r="A2175">
        <v>9288</v>
      </c>
      <c r="B2175" t="s">
        <v>3618</v>
      </c>
      <c r="C2175" s="1">
        <v>44570</v>
      </c>
      <c r="D2175">
        <v>75631631</v>
      </c>
      <c r="E2175">
        <v>7</v>
      </c>
      <c r="F2175">
        <v>2</v>
      </c>
      <c r="G2175" s="2">
        <v>59.68</v>
      </c>
      <c r="H2175" s="2">
        <v>119.36</v>
      </c>
      <c r="I2175" t="s">
        <v>3645</v>
      </c>
      <c r="J2175" t="s">
        <v>3655</v>
      </c>
      <c r="K2175" t="s">
        <v>3629</v>
      </c>
      <c r="L2175">
        <v>3.18</v>
      </c>
      <c r="M2175" t="s">
        <v>3622</v>
      </c>
      <c r="N2175" t="s">
        <v>3623</v>
      </c>
      <c r="O2175" t="s">
        <v>3642</v>
      </c>
      <c r="P2175">
        <v>3</v>
      </c>
      <c r="Q2175">
        <v>2</v>
      </c>
      <c r="R2175" s="2">
        <v>0</v>
      </c>
    </row>
    <row r="2176" spans="1:18">
      <c r="A2176">
        <v>3850</v>
      </c>
      <c r="B2176" t="s">
        <v>3618</v>
      </c>
      <c r="C2176" s="1">
        <v>44571</v>
      </c>
      <c r="D2176">
        <v>45084979</v>
      </c>
      <c r="E2176">
        <v>94</v>
      </c>
      <c r="F2176">
        <v>1</v>
      </c>
      <c r="G2176" s="2">
        <v>17.63</v>
      </c>
      <c r="H2176" s="2">
        <v>17.63</v>
      </c>
      <c r="I2176" t="s">
        <v>3619</v>
      </c>
      <c r="J2176" t="s">
        <v>3637</v>
      </c>
      <c r="K2176" t="s">
        <v>3629</v>
      </c>
      <c r="L2176">
        <v>1.04</v>
      </c>
      <c r="M2176" t="s">
        <v>3622</v>
      </c>
      <c r="N2176" t="s">
        <v>3623</v>
      </c>
      <c r="O2176" t="s">
        <v>3624</v>
      </c>
      <c r="P2176">
        <v>4</v>
      </c>
      <c r="Q2176">
        <v>4</v>
      </c>
      <c r="R2176" s="2">
        <v>17.63</v>
      </c>
    </row>
    <row r="2177" spans="1:18">
      <c r="A2177">
        <v>3148</v>
      </c>
      <c r="B2177" t="s">
        <v>3627</v>
      </c>
      <c r="C2177" s="1">
        <v>44572</v>
      </c>
      <c r="D2177">
        <v>99668987</v>
      </c>
      <c r="E2177">
        <v>22</v>
      </c>
      <c r="F2177">
        <v>1</v>
      </c>
      <c r="G2177" s="2">
        <v>41.48</v>
      </c>
      <c r="H2177" s="2">
        <v>41.48</v>
      </c>
      <c r="I2177" t="s">
        <v>3625</v>
      </c>
      <c r="J2177" t="s">
        <v>3628</v>
      </c>
      <c r="K2177" t="s">
        <v>3629</v>
      </c>
      <c r="L2177">
        <v>3.44</v>
      </c>
      <c r="M2177" t="s">
        <v>3631</v>
      </c>
      <c r="N2177" t="s">
        <v>3638</v>
      </c>
      <c r="O2177" t="s">
        <v>3624</v>
      </c>
      <c r="P2177">
        <v>5</v>
      </c>
      <c r="Q2177">
        <v>4</v>
      </c>
      <c r="R2177" s="2">
        <v>0</v>
      </c>
    </row>
    <row r="2178" spans="1:18">
      <c r="A2178">
        <v>5878</v>
      </c>
      <c r="B2178" t="s">
        <v>3627</v>
      </c>
      <c r="C2178" s="1">
        <v>44572</v>
      </c>
      <c r="D2178">
        <v>67331746</v>
      </c>
      <c r="E2178">
        <v>89</v>
      </c>
      <c r="F2178">
        <v>2</v>
      </c>
      <c r="G2178" s="2">
        <v>37.61</v>
      </c>
      <c r="H2178" s="2">
        <v>75.22</v>
      </c>
      <c r="I2178" t="s">
        <v>3619</v>
      </c>
      <c r="J2178" t="s">
        <v>3648</v>
      </c>
      <c r="K2178" t="s">
        <v>3621</v>
      </c>
      <c r="L2178">
        <v>0.14000000000000001</v>
      </c>
      <c r="M2178" t="s">
        <v>3622</v>
      </c>
      <c r="N2178" t="s">
        <v>3623</v>
      </c>
      <c r="O2178" t="s">
        <v>3624</v>
      </c>
      <c r="P2178">
        <v>5</v>
      </c>
      <c r="Q2178">
        <v>4</v>
      </c>
      <c r="R2178" s="2">
        <v>75.22</v>
      </c>
    </row>
    <row r="2179" spans="1:18">
      <c r="A2179">
        <v>5468</v>
      </c>
      <c r="B2179" t="s">
        <v>3627</v>
      </c>
      <c r="C2179" s="1">
        <v>44572</v>
      </c>
      <c r="D2179">
        <v>58686895</v>
      </c>
      <c r="E2179">
        <v>37</v>
      </c>
      <c r="F2179">
        <v>2</v>
      </c>
      <c r="G2179" s="2">
        <v>11.5</v>
      </c>
      <c r="H2179" s="2">
        <v>23</v>
      </c>
      <c r="I2179" t="s">
        <v>3619</v>
      </c>
      <c r="J2179" t="s">
        <v>3652</v>
      </c>
      <c r="K2179" t="s">
        <v>3634</v>
      </c>
      <c r="L2179">
        <v>7.49</v>
      </c>
      <c r="M2179" t="s">
        <v>3631</v>
      </c>
      <c r="N2179" t="s">
        <v>3638</v>
      </c>
      <c r="O2179" t="s">
        <v>3647</v>
      </c>
      <c r="P2179">
        <v>5</v>
      </c>
      <c r="Q2179">
        <v>5</v>
      </c>
      <c r="R2179" s="2">
        <v>23</v>
      </c>
    </row>
    <row r="2180" spans="1:18">
      <c r="A2180">
        <v>9304</v>
      </c>
      <c r="B2180" t="s">
        <v>3627</v>
      </c>
      <c r="C2180" s="1">
        <v>44573</v>
      </c>
      <c r="D2180">
        <v>35145335</v>
      </c>
      <c r="E2180">
        <v>66</v>
      </c>
      <c r="F2180">
        <v>1</v>
      </c>
      <c r="G2180" s="2">
        <v>56.01</v>
      </c>
      <c r="H2180" s="2">
        <v>56.01</v>
      </c>
      <c r="I2180" t="s">
        <v>3619</v>
      </c>
      <c r="J2180" t="s">
        <v>3663</v>
      </c>
      <c r="K2180" t="s">
        <v>3634</v>
      </c>
      <c r="L2180">
        <v>3.45</v>
      </c>
      <c r="M2180" t="s">
        <v>3622</v>
      </c>
      <c r="N2180" t="s">
        <v>3623</v>
      </c>
      <c r="O2180" t="s">
        <v>3624</v>
      </c>
      <c r="P2180">
        <v>4</v>
      </c>
      <c r="Q2180">
        <v>4</v>
      </c>
      <c r="R2180" s="2">
        <v>56.01</v>
      </c>
    </row>
    <row r="2181" spans="1:18">
      <c r="A2181">
        <v>2251</v>
      </c>
      <c r="B2181" t="s">
        <v>3627</v>
      </c>
      <c r="C2181" s="1">
        <v>44574</v>
      </c>
      <c r="D2181">
        <v>21216119</v>
      </c>
      <c r="E2181">
        <v>32</v>
      </c>
      <c r="F2181">
        <v>3</v>
      </c>
      <c r="G2181" s="2">
        <v>91.37</v>
      </c>
      <c r="H2181" s="2">
        <v>274.11</v>
      </c>
      <c r="I2181" t="s">
        <v>3619</v>
      </c>
      <c r="J2181" t="s">
        <v>3633</v>
      </c>
      <c r="K2181" t="s">
        <v>3621</v>
      </c>
      <c r="L2181">
        <v>8.31</v>
      </c>
      <c r="M2181" t="s">
        <v>3631</v>
      </c>
      <c r="N2181" t="s">
        <v>3632</v>
      </c>
      <c r="O2181" t="s">
        <v>3624</v>
      </c>
      <c r="P2181">
        <v>5</v>
      </c>
      <c r="Q2181">
        <v>2</v>
      </c>
      <c r="R2181" s="2">
        <v>274.11</v>
      </c>
    </row>
    <row r="2182" spans="1:18">
      <c r="A2182">
        <v>3410</v>
      </c>
      <c r="B2182" t="s">
        <v>3627</v>
      </c>
      <c r="C2182" s="1">
        <v>44574</v>
      </c>
      <c r="D2182">
        <v>46075301</v>
      </c>
      <c r="E2182">
        <v>9</v>
      </c>
      <c r="F2182">
        <v>2</v>
      </c>
      <c r="G2182" s="2">
        <v>73.83</v>
      </c>
      <c r="H2182" s="2">
        <v>147.66</v>
      </c>
      <c r="I2182" t="s">
        <v>3619</v>
      </c>
      <c r="J2182" t="s">
        <v>3654</v>
      </c>
      <c r="K2182" t="s">
        <v>3634</v>
      </c>
      <c r="L2182">
        <v>3.25</v>
      </c>
      <c r="M2182" t="s">
        <v>3622</v>
      </c>
      <c r="N2182" t="s">
        <v>3626</v>
      </c>
      <c r="O2182" t="s">
        <v>3646</v>
      </c>
      <c r="P2182">
        <v>3</v>
      </c>
      <c r="Q2182">
        <v>4</v>
      </c>
      <c r="R2182" s="2">
        <v>147.66</v>
      </c>
    </row>
    <row r="2183" spans="1:18">
      <c r="A2183">
        <v>7962</v>
      </c>
      <c r="B2183" t="s">
        <v>3627</v>
      </c>
      <c r="C2183" s="1">
        <v>44575</v>
      </c>
      <c r="D2183">
        <v>22985555</v>
      </c>
      <c r="E2183">
        <v>51</v>
      </c>
      <c r="F2183">
        <v>1</v>
      </c>
      <c r="G2183" s="2">
        <v>50.59</v>
      </c>
      <c r="H2183" s="2">
        <v>50.59</v>
      </c>
      <c r="I2183" t="s">
        <v>3625</v>
      </c>
      <c r="J2183" t="s">
        <v>3620</v>
      </c>
      <c r="K2183" t="s">
        <v>3634</v>
      </c>
      <c r="L2183">
        <v>1.21</v>
      </c>
      <c r="M2183" t="s">
        <v>3622</v>
      </c>
      <c r="N2183" t="s">
        <v>3623</v>
      </c>
      <c r="O2183" t="s">
        <v>3642</v>
      </c>
      <c r="P2183">
        <v>4</v>
      </c>
      <c r="Q2183">
        <v>3</v>
      </c>
      <c r="R2183" s="2">
        <v>0</v>
      </c>
    </row>
    <row r="2184" spans="1:18">
      <c r="A2184">
        <v>7793</v>
      </c>
      <c r="B2184" t="s">
        <v>3627</v>
      </c>
      <c r="C2184" s="1">
        <v>44575</v>
      </c>
      <c r="D2184">
        <v>62718763</v>
      </c>
      <c r="E2184">
        <v>54</v>
      </c>
      <c r="F2184">
        <v>3</v>
      </c>
      <c r="G2184" s="2">
        <v>90.78</v>
      </c>
      <c r="H2184" s="2">
        <v>272.33999999999997</v>
      </c>
      <c r="I2184" t="s">
        <v>3619</v>
      </c>
      <c r="J2184" t="s">
        <v>3633</v>
      </c>
      <c r="K2184" t="s">
        <v>3621</v>
      </c>
      <c r="L2184">
        <v>9.43</v>
      </c>
      <c r="M2184" t="s">
        <v>3631</v>
      </c>
      <c r="N2184" t="s">
        <v>3632</v>
      </c>
      <c r="O2184" t="s">
        <v>3647</v>
      </c>
      <c r="P2184">
        <v>5</v>
      </c>
      <c r="Q2184">
        <v>4</v>
      </c>
      <c r="R2184" s="2">
        <v>272.33999999999997</v>
      </c>
    </row>
    <row r="2185" spans="1:18">
      <c r="A2185">
        <v>4283</v>
      </c>
      <c r="B2185" t="s">
        <v>3627</v>
      </c>
      <c r="C2185" s="1">
        <v>44576</v>
      </c>
      <c r="D2185">
        <v>79942508</v>
      </c>
      <c r="E2185">
        <v>51</v>
      </c>
      <c r="F2185">
        <v>1</v>
      </c>
      <c r="G2185" s="2">
        <v>50.59</v>
      </c>
      <c r="H2185" s="2">
        <v>50.59</v>
      </c>
      <c r="I2185" t="s">
        <v>3619</v>
      </c>
      <c r="J2185" t="s">
        <v>3658</v>
      </c>
      <c r="K2185" t="s">
        <v>3634</v>
      </c>
      <c r="L2185">
        <v>0.23</v>
      </c>
      <c r="M2185" t="s">
        <v>3622</v>
      </c>
      <c r="N2185" t="s">
        <v>3623</v>
      </c>
      <c r="O2185" t="s">
        <v>3624</v>
      </c>
      <c r="P2185">
        <v>5</v>
      </c>
      <c r="Q2185">
        <v>3</v>
      </c>
      <c r="R2185" s="2">
        <v>50.59</v>
      </c>
    </row>
    <row r="2186" spans="1:18">
      <c r="A2186">
        <v>6428</v>
      </c>
      <c r="B2186" t="s">
        <v>3627</v>
      </c>
      <c r="C2186" s="1">
        <v>44576</v>
      </c>
      <c r="D2186">
        <v>56952610</v>
      </c>
      <c r="E2186">
        <v>99</v>
      </c>
      <c r="F2186">
        <v>2</v>
      </c>
      <c r="G2186" s="2">
        <v>36.83</v>
      </c>
      <c r="H2186" s="2">
        <v>73.66</v>
      </c>
      <c r="I2186" t="s">
        <v>3619</v>
      </c>
      <c r="J2186" t="s">
        <v>3649</v>
      </c>
      <c r="K2186" t="s">
        <v>3621</v>
      </c>
      <c r="L2186">
        <v>4.2699999999999996</v>
      </c>
      <c r="M2186" t="s">
        <v>3631</v>
      </c>
      <c r="N2186" t="s">
        <v>3638</v>
      </c>
      <c r="O2186" t="s">
        <v>3624</v>
      </c>
      <c r="P2186">
        <v>3</v>
      </c>
      <c r="Q2186">
        <v>5</v>
      </c>
      <c r="R2186" s="2">
        <v>73.66</v>
      </c>
    </row>
    <row r="2187" spans="1:18">
      <c r="A2187">
        <v>2566</v>
      </c>
      <c r="B2187" t="s">
        <v>3618</v>
      </c>
      <c r="C2187" s="1">
        <v>44577</v>
      </c>
      <c r="D2187">
        <v>59159242</v>
      </c>
      <c r="E2187">
        <v>21</v>
      </c>
      <c r="F2187">
        <v>1</v>
      </c>
      <c r="G2187" s="2">
        <v>98.91</v>
      </c>
      <c r="H2187" s="2">
        <v>98.91</v>
      </c>
      <c r="I2187" t="s">
        <v>3645</v>
      </c>
      <c r="J2187" t="s">
        <v>3656</v>
      </c>
      <c r="K2187" t="s">
        <v>3634</v>
      </c>
      <c r="L2187">
        <v>7.54</v>
      </c>
      <c r="M2187" t="s">
        <v>3622</v>
      </c>
      <c r="N2187" t="s">
        <v>3626</v>
      </c>
      <c r="O2187" t="s">
        <v>3624</v>
      </c>
      <c r="P2187">
        <v>3</v>
      </c>
      <c r="Q2187">
        <v>5</v>
      </c>
      <c r="R2187" s="2">
        <v>0</v>
      </c>
    </row>
    <row r="2188" spans="1:18">
      <c r="A2188">
        <v>3935</v>
      </c>
      <c r="B2188" t="s">
        <v>3618</v>
      </c>
      <c r="C2188" s="1">
        <v>44578</v>
      </c>
      <c r="D2188">
        <v>90230895</v>
      </c>
      <c r="E2188">
        <v>53</v>
      </c>
      <c r="F2188">
        <v>3</v>
      </c>
      <c r="G2188" s="2">
        <v>7.51</v>
      </c>
      <c r="H2188" s="2">
        <v>22.53</v>
      </c>
      <c r="I2188" t="s">
        <v>3619</v>
      </c>
      <c r="J2188" t="s">
        <v>3628</v>
      </c>
      <c r="K2188" t="s">
        <v>3634</v>
      </c>
      <c r="L2188">
        <v>2.12</v>
      </c>
      <c r="M2188" t="s">
        <v>3631</v>
      </c>
      <c r="N2188" t="s">
        <v>3638</v>
      </c>
      <c r="O2188" t="s">
        <v>3647</v>
      </c>
      <c r="P2188">
        <v>4</v>
      </c>
      <c r="Q2188">
        <v>4</v>
      </c>
      <c r="R2188" s="2">
        <v>22.53</v>
      </c>
    </row>
    <row r="2189" spans="1:18">
      <c r="A2189">
        <v>8461</v>
      </c>
      <c r="B2189" t="s">
        <v>3627</v>
      </c>
      <c r="C2189" s="1">
        <v>44578</v>
      </c>
      <c r="D2189">
        <v>88990471</v>
      </c>
      <c r="E2189">
        <v>59</v>
      </c>
      <c r="F2189">
        <v>1</v>
      </c>
      <c r="G2189" s="2">
        <v>79.569999999999993</v>
      </c>
      <c r="H2189" s="2">
        <v>79.569999999999993</v>
      </c>
      <c r="I2189" t="s">
        <v>3619</v>
      </c>
      <c r="J2189" t="s">
        <v>3637</v>
      </c>
      <c r="K2189" t="s">
        <v>3634</v>
      </c>
      <c r="L2189">
        <v>2.68</v>
      </c>
      <c r="M2189" t="s">
        <v>3622</v>
      </c>
      <c r="N2189" t="s">
        <v>3626</v>
      </c>
      <c r="O2189" t="s">
        <v>3646</v>
      </c>
      <c r="P2189">
        <v>5</v>
      </c>
      <c r="Q2189">
        <v>4</v>
      </c>
      <c r="R2189" s="2">
        <v>79.569999999999993</v>
      </c>
    </row>
    <row r="2190" spans="1:18">
      <c r="A2190">
        <v>5848</v>
      </c>
      <c r="B2190" t="s">
        <v>3627</v>
      </c>
      <c r="C2190" s="1">
        <v>44579</v>
      </c>
      <c r="D2190">
        <v>64785997</v>
      </c>
      <c r="E2190">
        <v>35</v>
      </c>
      <c r="F2190">
        <v>1</v>
      </c>
      <c r="G2190" s="2">
        <v>78.78</v>
      </c>
      <c r="H2190" s="2">
        <v>78.78</v>
      </c>
      <c r="I2190" t="s">
        <v>3619</v>
      </c>
      <c r="J2190" t="s">
        <v>3659</v>
      </c>
      <c r="K2190" t="s">
        <v>3629</v>
      </c>
      <c r="L2190">
        <v>1.27</v>
      </c>
      <c r="M2190" t="s">
        <v>3622</v>
      </c>
      <c r="N2190" t="s">
        <v>3626</v>
      </c>
      <c r="O2190" t="s">
        <v>3646</v>
      </c>
      <c r="P2190">
        <v>4</v>
      </c>
      <c r="Q2190">
        <v>5</v>
      </c>
      <c r="R2190" s="2">
        <v>78.78</v>
      </c>
    </row>
    <row r="2191" spans="1:18">
      <c r="A2191">
        <v>9129</v>
      </c>
      <c r="B2191" t="s">
        <v>3627</v>
      </c>
      <c r="C2191" s="1">
        <v>44579</v>
      </c>
      <c r="D2191">
        <v>23272992</v>
      </c>
      <c r="E2191">
        <v>88</v>
      </c>
      <c r="F2191">
        <v>1</v>
      </c>
      <c r="G2191" s="2">
        <v>40.950000000000003</v>
      </c>
      <c r="H2191" s="2">
        <v>40.950000000000003</v>
      </c>
      <c r="I2191" t="s">
        <v>3619</v>
      </c>
      <c r="J2191" t="s">
        <v>3637</v>
      </c>
      <c r="K2191" t="s">
        <v>3634</v>
      </c>
      <c r="L2191">
        <v>5.87</v>
      </c>
      <c r="M2191" t="s">
        <v>3622</v>
      </c>
      <c r="N2191" t="s">
        <v>3623</v>
      </c>
      <c r="O2191" t="s">
        <v>3624</v>
      </c>
      <c r="P2191">
        <v>5</v>
      </c>
      <c r="Q2191">
        <v>4</v>
      </c>
      <c r="R2191" s="2">
        <v>40.950000000000003</v>
      </c>
    </row>
    <row r="2192" spans="1:18">
      <c r="A2192">
        <v>6549</v>
      </c>
      <c r="B2192" t="s">
        <v>3627</v>
      </c>
      <c r="C2192" s="1">
        <v>44580</v>
      </c>
      <c r="D2192">
        <v>60403085</v>
      </c>
      <c r="E2192">
        <v>87</v>
      </c>
      <c r="F2192">
        <v>1</v>
      </c>
      <c r="G2192" s="2">
        <v>50.56</v>
      </c>
      <c r="H2192" s="2">
        <v>50.56</v>
      </c>
      <c r="I2192" t="s">
        <v>3645</v>
      </c>
      <c r="J2192" t="s">
        <v>3637</v>
      </c>
      <c r="K2192" t="s">
        <v>3621</v>
      </c>
      <c r="L2192">
        <v>4.3</v>
      </c>
      <c r="M2192" t="s">
        <v>3631</v>
      </c>
      <c r="N2192" t="s">
        <v>3638</v>
      </c>
      <c r="O2192" t="s">
        <v>3647</v>
      </c>
      <c r="P2192">
        <v>5</v>
      </c>
      <c r="Q2192">
        <v>5</v>
      </c>
      <c r="R2192" s="2">
        <v>0</v>
      </c>
    </row>
    <row r="2193" spans="1:18">
      <c r="A2193">
        <v>6459</v>
      </c>
      <c r="B2193" t="s">
        <v>3618</v>
      </c>
      <c r="C2193" s="1">
        <v>44580</v>
      </c>
      <c r="D2193">
        <v>23405300</v>
      </c>
      <c r="E2193">
        <v>42</v>
      </c>
      <c r="F2193">
        <v>1</v>
      </c>
      <c r="G2193" s="2">
        <v>74.77</v>
      </c>
      <c r="H2193" s="2">
        <v>74.77</v>
      </c>
      <c r="I2193" t="s">
        <v>3640</v>
      </c>
      <c r="J2193" t="s">
        <v>3639</v>
      </c>
      <c r="K2193" t="s">
        <v>3634</v>
      </c>
      <c r="L2193">
        <v>7.41</v>
      </c>
      <c r="M2193" t="s">
        <v>3631</v>
      </c>
      <c r="N2193" t="s">
        <v>3638</v>
      </c>
      <c r="O2193" t="s">
        <v>3624</v>
      </c>
      <c r="P2193">
        <v>2</v>
      </c>
      <c r="Q2193">
        <v>5</v>
      </c>
      <c r="R2193" s="2">
        <v>0</v>
      </c>
    </row>
    <row r="2194" spans="1:18">
      <c r="A2194">
        <v>5018</v>
      </c>
      <c r="B2194" t="s">
        <v>3627</v>
      </c>
      <c r="C2194" s="1">
        <v>44581</v>
      </c>
      <c r="D2194">
        <v>15772581</v>
      </c>
      <c r="E2194">
        <v>57</v>
      </c>
      <c r="F2194">
        <v>3</v>
      </c>
      <c r="G2194" s="2">
        <v>13.08</v>
      </c>
      <c r="H2194" s="2">
        <v>39.24</v>
      </c>
      <c r="I2194" t="s">
        <v>3619</v>
      </c>
      <c r="J2194" t="s">
        <v>3658</v>
      </c>
      <c r="K2194" t="s">
        <v>3634</v>
      </c>
      <c r="L2194">
        <v>2.33</v>
      </c>
      <c r="M2194" t="s">
        <v>3622</v>
      </c>
      <c r="N2194" t="s">
        <v>3626</v>
      </c>
      <c r="O2194" t="s">
        <v>3624</v>
      </c>
      <c r="P2194">
        <v>4</v>
      </c>
      <c r="Q2194">
        <v>5</v>
      </c>
      <c r="R2194" s="2">
        <v>39.24</v>
      </c>
    </row>
    <row r="2195" spans="1:18">
      <c r="A2195">
        <v>7202</v>
      </c>
      <c r="B2195" t="s">
        <v>3627</v>
      </c>
      <c r="C2195" s="1">
        <v>44581</v>
      </c>
      <c r="D2195">
        <v>24535421</v>
      </c>
      <c r="E2195">
        <v>3</v>
      </c>
      <c r="F2195">
        <v>3</v>
      </c>
      <c r="G2195" s="2">
        <v>97.19</v>
      </c>
      <c r="H2195" s="2">
        <v>291.57</v>
      </c>
      <c r="I2195" t="s">
        <v>3625</v>
      </c>
      <c r="J2195" t="s">
        <v>3649</v>
      </c>
      <c r="K2195" t="s">
        <v>3629</v>
      </c>
      <c r="L2195">
        <v>2.0099999999999998</v>
      </c>
      <c r="M2195" t="s">
        <v>3622</v>
      </c>
      <c r="N2195" t="s">
        <v>3623</v>
      </c>
      <c r="O2195" t="s">
        <v>3624</v>
      </c>
      <c r="P2195">
        <v>4</v>
      </c>
      <c r="Q2195">
        <v>3</v>
      </c>
      <c r="R2195" s="2">
        <v>0</v>
      </c>
    </row>
    <row r="2196" spans="1:18">
      <c r="A2196">
        <v>7612</v>
      </c>
      <c r="B2196" t="s">
        <v>3627</v>
      </c>
      <c r="C2196" s="1">
        <v>44582</v>
      </c>
      <c r="D2196">
        <v>33957409</v>
      </c>
      <c r="E2196">
        <v>47</v>
      </c>
      <c r="F2196">
        <v>2</v>
      </c>
      <c r="G2196" s="2">
        <v>64.64</v>
      </c>
      <c r="H2196" s="2">
        <v>129.28</v>
      </c>
      <c r="I2196" t="s">
        <v>3619</v>
      </c>
      <c r="J2196" t="s">
        <v>3644</v>
      </c>
      <c r="K2196" t="s">
        <v>3634</v>
      </c>
      <c r="L2196">
        <v>5.28</v>
      </c>
      <c r="M2196" t="s">
        <v>3631</v>
      </c>
      <c r="N2196" t="s">
        <v>3632</v>
      </c>
      <c r="O2196" t="s">
        <v>3647</v>
      </c>
      <c r="P2196">
        <v>5</v>
      </c>
      <c r="Q2196">
        <v>3</v>
      </c>
      <c r="R2196" s="2">
        <v>129.28</v>
      </c>
    </row>
    <row r="2197" spans="1:18">
      <c r="A2197">
        <v>7279</v>
      </c>
      <c r="B2197" t="s">
        <v>3627</v>
      </c>
      <c r="C2197" s="1">
        <v>44582</v>
      </c>
      <c r="D2197">
        <v>40535361</v>
      </c>
      <c r="E2197">
        <v>18</v>
      </c>
      <c r="F2197">
        <v>3</v>
      </c>
      <c r="G2197" s="2">
        <v>1.97</v>
      </c>
      <c r="H2197" s="2">
        <v>5.91</v>
      </c>
      <c r="I2197" t="s">
        <v>3619</v>
      </c>
      <c r="J2197" t="s">
        <v>3628</v>
      </c>
      <c r="K2197" t="s">
        <v>3629</v>
      </c>
      <c r="L2197">
        <v>3.06</v>
      </c>
      <c r="M2197" t="s">
        <v>3622</v>
      </c>
      <c r="N2197" t="s">
        <v>3623</v>
      </c>
      <c r="O2197" t="s">
        <v>3624</v>
      </c>
      <c r="P2197">
        <v>5</v>
      </c>
      <c r="Q2197">
        <v>5</v>
      </c>
      <c r="R2197" s="2">
        <v>5.91</v>
      </c>
    </row>
    <row r="2198" spans="1:18">
      <c r="A2198">
        <v>1576</v>
      </c>
      <c r="B2198" t="s">
        <v>3627</v>
      </c>
      <c r="C2198" s="1">
        <v>44582</v>
      </c>
      <c r="D2198">
        <v>89802689</v>
      </c>
      <c r="E2198">
        <v>73</v>
      </c>
      <c r="F2198">
        <v>2</v>
      </c>
      <c r="G2198" s="2">
        <v>30.57</v>
      </c>
      <c r="H2198" s="2">
        <v>61.14</v>
      </c>
      <c r="I2198" t="s">
        <v>3640</v>
      </c>
      <c r="J2198" t="s">
        <v>3665</v>
      </c>
      <c r="K2198" t="s">
        <v>3634</v>
      </c>
      <c r="L2198">
        <v>3.68</v>
      </c>
      <c r="M2198" t="s">
        <v>3631</v>
      </c>
      <c r="N2198" t="s">
        <v>3638</v>
      </c>
      <c r="O2198" t="s">
        <v>3647</v>
      </c>
      <c r="P2198">
        <v>3</v>
      </c>
      <c r="Q2198">
        <v>4</v>
      </c>
      <c r="R2198" s="2">
        <v>0</v>
      </c>
    </row>
    <row r="2199" spans="1:18">
      <c r="A2199">
        <v>7784</v>
      </c>
      <c r="B2199" t="s">
        <v>3627</v>
      </c>
      <c r="C2199" s="1">
        <v>44583</v>
      </c>
      <c r="D2199">
        <v>62217811</v>
      </c>
      <c r="E2199">
        <v>30</v>
      </c>
      <c r="F2199">
        <v>1</v>
      </c>
      <c r="G2199" s="2">
        <v>6.08</v>
      </c>
      <c r="H2199" s="2">
        <v>6.08</v>
      </c>
      <c r="I2199" t="s">
        <v>3625</v>
      </c>
      <c r="J2199" t="s">
        <v>3636</v>
      </c>
      <c r="K2199" t="s">
        <v>3629</v>
      </c>
      <c r="L2199">
        <v>4.93</v>
      </c>
      <c r="M2199" t="s">
        <v>3631</v>
      </c>
      <c r="N2199" t="s">
        <v>3632</v>
      </c>
      <c r="O2199" t="s">
        <v>3647</v>
      </c>
      <c r="P2199">
        <v>5</v>
      </c>
      <c r="Q2199">
        <v>3</v>
      </c>
      <c r="R2199" s="2">
        <v>0</v>
      </c>
    </row>
    <row r="2200" spans="1:18">
      <c r="A2200">
        <v>7790</v>
      </c>
      <c r="B2200" t="s">
        <v>3627</v>
      </c>
      <c r="C2200" s="1">
        <v>44584</v>
      </c>
      <c r="D2200">
        <v>45461748</v>
      </c>
      <c r="E2200">
        <v>70</v>
      </c>
      <c r="F2200">
        <v>2</v>
      </c>
      <c r="G2200" s="2">
        <v>63.88</v>
      </c>
      <c r="H2200" s="2">
        <v>127.76</v>
      </c>
      <c r="I2200" t="s">
        <v>3625</v>
      </c>
      <c r="J2200" t="s">
        <v>3663</v>
      </c>
      <c r="K2200" t="s">
        <v>3634</v>
      </c>
      <c r="L2200">
        <v>5.88</v>
      </c>
      <c r="M2200" t="s">
        <v>3631</v>
      </c>
      <c r="N2200" t="s">
        <v>3638</v>
      </c>
      <c r="O2200" t="s">
        <v>3624</v>
      </c>
      <c r="P2200">
        <v>5</v>
      </c>
      <c r="Q2200">
        <v>4</v>
      </c>
      <c r="R2200" s="2">
        <v>0</v>
      </c>
    </row>
    <row r="2201" spans="1:18">
      <c r="A2201">
        <v>1569</v>
      </c>
      <c r="B2201" t="s">
        <v>3627</v>
      </c>
      <c r="C2201" s="1">
        <v>44584</v>
      </c>
      <c r="D2201">
        <v>40457520</v>
      </c>
      <c r="E2201">
        <v>83</v>
      </c>
      <c r="F2201">
        <v>1</v>
      </c>
      <c r="G2201" s="2">
        <v>1.22</v>
      </c>
      <c r="H2201" s="2">
        <v>1.22</v>
      </c>
      <c r="I2201" t="s">
        <v>3645</v>
      </c>
      <c r="J2201" t="s">
        <v>3635</v>
      </c>
      <c r="K2201" t="s">
        <v>3634</v>
      </c>
      <c r="L2201">
        <v>7.93</v>
      </c>
      <c r="M2201" t="s">
        <v>3631</v>
      </c>
      <c r="N2201" t="s">
        <v>3638</v>
      </c>
      <c r="O2201" t="s">
        <v>3647</v>
      </c>
      <c r="P2201">
        <v>4</v>
      </c>
      <c r="Q2201">
        <v>5</v>
      </c>
      <c r="R2201" s="2">
        <v>0</v>
      </c>
    </row>
    <row r="2202" spans="1:18">
      <c r="A2202">
        <v>3886</v>
      </c>
      <c r="B2202" t="s">
        <v>3627</v>
      </c>
      <c r="C2202" s="1">
        <v>44585</v>
      </c>
      <c r="D2202">
        <v>43294927</v>
      </c>
      <c r="E2202">
        <v>29</v>
      </c>
      <c r="F2202">
        <v>3</v>
      </c>
      <c r="G2202" s="2">
        <v>1.91</v>
      </c>
      <c r="H2202" s="2">
        <v>5.73</v>
      </c>
      <c r="I2202" t="s">
        <v>3619</v>
      </c>
      <c r="J2202" t="s">
        <v>3636</v>
      </c>
      <c r="K2202" t="s">
        <v>3634</v>
      </c>
      <c r="L2202">
        <v>5.77</v>
      </c>
      <c r="M2202" t="s">
        <v>3622</v>
      </c>
      <c r="N2202" t="s">
        <v>3623</v>
      </c>
      <c r="O2202" t="s">
        <v>3624</v>
      </c>
      <c r="P2202">
        <v>5</v>
      </c>
      <c r="Q2202">
        <v>4</v>
      </c>
      <c r="R2202" s="2">
        <v>5.73</v>
      </c>
    </row>
    <row r="2203" spans="1:18">
      <c r="A2203">
        <v>1733</v>
      </c>
      <c r="B2203" t="s">
        <v>3627</v>
      </c>
      <c r="C2203" s="1">
        <v>44585</v>
      </c>
      <c r="D2203">
        <v>60098256</v>
      </c>
      <c r="E2203">
        <v>56</v>
      </c>
      <c r="F2203">
        <v>2</v>
      </c>
      <c r="G2203" s="2">
        <v>87.34</v>
      </c>
      <c r="H2203" s="2">
        <v>174.68</v>
      </c>
      <c r="I2203" t="s">
        <v>3619</v>
      </c>
      <c r="J2203" t="s">
        <v>3620</v>
      </c>
      <c r="K2203" t="s">
        <v>3634</v>
      </c>
      <c r="L2203">
        <v>5.18</v>
      </c>
      <c r="M2203" t="s">
        <v>3631</v>
      </c>
      <c r="N2203" t="s">
        <v>3638</v>
      </c>
      <c r="O2203" t="s">
        <v>3647</v>
      </c>
      <c r="P2203">
        <v>5</v>
      </c>
      <c r="Q2203">
        <v>4</v>
      </c>
      <c r="R2203" s="2">
        <v>174.68</v>
      </c>
    </row>
    <row r="2204" spans="1:18">
      <c r="A2204">
        <v>4377</v>
      </c>
      <c r="B2204" t="s">
        <v>3627</v>
      </c>
      <c r="C2204" s="1">
        <v>44586</v>
      </c>
      <c r="D2204">
        <v>66865567</v>
      </c>
      <c r="E2204">
        <v>62</v>
      </c>
      <c r="F2204">
        <v>2</v>
      </c>
      <c r="G2204" s="2">
        <v>81.459999999999994</v>
      </c>
      <c r="H2204" s="2">
        <v>162.91999999999999</v>
      </c>
      <c r="I2204" t="s">
        <v>3619</v>
      </c>
      <c r="J2204" t="s">
        <v>3650</v>
      </c>
      <c r="K2204" t="s">
        <v>3621</v>
      </c>
      <c r="L2204">
        <v>4.91</v>
      </c>
      <c r="M2204" t="s">
        <v>3622</v>
      </c>
      <c r="N2204" t="s">
        <v>3626</v>
      </c>
      <c r="O2204" t="s">
        <v>3624</v>
      </c>
      <c r="P2204">
        <v>4</v>
      </c>
      <c r="Q2204">
        <v>5</v>
      </c>
      <c r="R2204" s="2">
        <v>162.91999999999999</v>
      </c>
    </row>
    <row r="2205" spans="1:18">
      <c r="A2205">
        <v>3162</v>
      </c>
      <c r="B2205" t="s">
        <v>3618</v>
      </c>
      <c r="C2205" s="1">
        <v>44586</v>
      </c>
      <c r="D2205">
        <v>55911648</v>
      </c>
      <c r="E2205">
        <v>31</v>
      </c>
      <c r="F2205">
        <v>2</v>
      </c>
      <c r="G2205" s="2">
        <v>43.5</v>
      </c>
      <c r="H2205" s="2">
        <v>87</v>
      </c>
      <c r="I2205" t="s">
        <v>3619</v>
      </c>
      <c r="J2205" t="s">
        <v>3650</v>
      </c>
      <c r="K2205" t="s">
        <v>3621</v>
      </c>
      <c r="L2205">
        <v>9.83</v>
      </c>
      <c r="M2205" t="s">
        <v>3622</v>
      </c>
      <c r="N2205" t="s">
        <v>3626</v>
      </c>
      <c r="O2205" t="s">
        <v>3624</v>
      </c>
      <c r="P2205">
        <v>3</v>
      </c>
      <c r="Q2205">
        <v>2</v>
      </c>
      <c r="R2205" s="2">
        <v>87</v>
      </c>
    </row>
    <row r="2206" spans="1:18">
      <c r="A2206">
        <v>7275</v>
      </c>
      <c r="B2206" t="s">
        <v>3618</v>
      </c>
      <c r="C2206" s="1">
        <v>44587</v>
      </c>
      <c r="D2206">
        <v>90337359</v>
      </c>
      <c r="E2206">
        <v>46</v>
      </c>
      <c r="F2206">
        <v>2</v>
      </c>
      <c r="G2206" s="2">
        <v>9.8800000000000008</v>
      </c>
      <c r="H2206" s="2">
        <v>19.760000000000002</v>
      </c>
      <c r="I2206" t="s">
        <v>3619</v>
      </c>
      <c r="J2206" t="s">
        <v>3656</v>
      </c>
      <c r="K2206" t="s">
        <v>3634</v>
      </c>
      <c r="L2206">
        <v>0.5</v>
      </c>
      <c r="M2206" t="s">
        <v>3622</v>
      </c>
      <c r="N2206" t="s">
        <v>3623</v>
      </c>
      <c r="O2206" t="s">
        <v>3624</v>
      </c>
      <c r="P2206">
        <v>4</v>
      </c>
      <c r="Q2206">
        <v>4</v>
      </c>
      <c r="R2206" s="2">
        <v>19.760000000000002</v>
      </c>
    </row>
    <row r="2207" spans="1:18">
      <c r="A2207">
        <v>8358</v>
      </c>
      <c r="B2207" t="s">
        <v>3627</v>
      </c>
      <c r="C2207" s="1">
        <v>44588</v>
      </c>
      <c r="D2207">
        <v>68378639</v>
      </c>
      <c r="E2207">
        <v>95</v>
      </c>
      <c r="F2207">
        <v>2</v>
      </c>
      <c r="G2207" s="2">
        <v>50.48</v>
      </c>
      <c r="H2207" s="2">
        <v>100.96</v>
      </c>
      <c r="I2207" t="s">
        <v>3619</v>
      </c>
      <c r="J2207" t="s">
        <v>3654</v>
      </c>
      <c r="K2207" t="s">
        <v>3634</v>
      </c>
      <c r="L2207">
        <v>8.65</v>
      </c>
      <c r="M2207" t="s">
        <v>3631</v>
      </c>
      <c r="N2207" t="s">
        <v>3632</v>
      </c>
      <c r="O2207" t="s">
        <v>3624</v>
      </c>
      <c r="P2207">
        <v>5</v>
      </c>
      <c r="Q2207">
        <v>5</v>
      </c>
      <c r="R2207" s="2">
        <v>100.96</v>
      </c>
    </row>
    <row r="2208" spans="1:18">
      <c r="A2208">
        <v>7487</v>
      </c>
      <c r="B2208" t="s">
        <v>3618</v>
      </c>
      <c r="C2208" s="1">
        <v>44589</v>
      </c>
      <c r="D2208">
        <v>32730936</v>
      </c>
      <c r="E2208">
        <v>73</v>
      </c>
      <c r="F2208">
        <v>2</v>
      </c>
      <c r="G2208" s="2">
        <v>30.57</v>
      </c>
      <c r="H2208" s="2">
        <v>61.14</v>
      </c>
      <c r="I2208" t="s">
        <v>3619</v>
      </c>
      <c r="J2208" t="s">
        <v>3637</v>
      </c>
      <c r="K2208" t="s">
        <v>3621</v>
      </c>
      <c r="L2208">
        <v>5.31</v>
      </c>
      <c r="M2208" t="s">
        <v>3622</v>
      </c>
      <c r="N2208" t="s">
        <v>3623</v>
      </c>
      <c r="O2208" t="s">
        <v>3624</v>
      </c>
      <c r="P2208">
        <v>5</v>
      </c>
      <c r="Q2208">
        <v>3</v>
      </c>
      <c r="R2208" s="2">
        <v>61.14</v>
      </c>
    </row>
    <row r="2209" spans="1:18">
      <c r="A2209">
        <v>9336</v>
      </c>
      <c r="B2209" t="s">
        <v>3627</v>
      </c>
      <c r="C2209" s="1">
        <v>44589</v>
      </c>
      <c r="D2209">
        <v>79552273</v>
      </c>
      <c r="E2209">
        <v>32</v>
      </c>
      <c r="F2209">
        <v>2</v>
      </c>
      <c r="G2209" s="2">
        <v>91.37</v>
      </c>
      <c r="H2209" s="2">
        <v>182.74</v>
      </c>
      <c r="I2209" t="s">
        <v>3619</v>
      </c>
      <c r="J2209" t="s">
        <v>3628</v>
      </c>
      <c r="K2209" t="s">
        <v>3621</v>
      </c>
      <c r="L2209">
        <v>4.62</v>
      </c>
      <c r="M2209" t="s">
        <v>3622</v>
      </c>
      <c r="N2209" t="s">
        <v>3623</v>
      </c>
      <c r="O2209" t="s">
        <v>3624</v>
      </c>
      <c r="P2209">
        <v>5</v>
      </c>
      <c r="Q2209">
        <v>4</v>
      </c>
      <c r="R2209" s="2">
        <v>182.74</v>
      </c>
    </row>
    <row r="2210" spans="1:18">
      <c r="A2210">
        <v>3770</v>
      </c>
      <c r="B2210" t="s">
        <v>3627</v>
      </c>
      <c r="C2210" s="1">
        <v>44589</v>
      </c>
      <c r="D2210">
        <v>70988758</v>
      </c>
      <c r="E2210">
        <v>60</v>
      </c>
      <c r="F2210">
        <v>1</v>
      </c>
      <c r="G2210" s="2">
        <v>91.28</v>
      </c>
      <c r="H2210" s="2">
        <v>91.28</v>
      </c>
      <c r="I2210" t="s">
        <v>3619</v>
      </c>
      <c r="J2210" t="s">
        <v>3650</v>
      </c>
      <c r="K2210" t="s">
        <v>3621</v>
      </c>
      <c r="L2210">
        <v>2.61</v>
      </c>
      <c r="M2210" t="s">
        <v>3631</v>
      </c>
      <c r="N2210" t="s">
        <v>3638</v>
      </c>
      <c r="O2210" t="s">
        <v>3647</v>
      </c>
      <c r="P2210">
        <v>4</v>
      </c>
      <c r="Q2210">
        <v>5</v>
      </c>
      <c r="R2210" s="2">
        <v>91.28</v>
      </c>
    </row>
    <row r="2211" spans="1:18">
      <c r="A2211">
        <v>6788</v>
      </c>
      <c r="B2211" t="s">
        <v>3618</v>
      </c>
      <c r="C2211" s="1">
        <v>44590</v>
      </c>
      <c r="D2211">
        <v>91086255</v>
      </c>
      <c r="E2211">
        <v>84</v>
      </c>
      <c r="F2211">
        <v>3</v>
      </c>
      <c r="G2211" s="2">
        <v>32.880000000000003</v>
      </c>
      <c r="H2211" s="2">
        <v>98.64</v>
      </c>
      <c r="I2211" t="s">
        <v>3619</v>
      </c>
      <c r="J2211" t="s">
        <v>3643</v>
      </c>
      <c r="K2211" t="s">
        <v>3621</v>
      </c>
      <c r="L2211">
        <v>2.0099999999999998</v>
      </c>
      <c r="M2211" t="s">
        <v>3622</v>
      </c>
      <c r="N2211" t="s">
        <v>3626</v>
      </c>
      <c r="O2211" t="s">
        <v>3642</v>
      </c>
      <c r="P2211">
        <v>5</v>
      </c>
      <c r="Q2211">
        <v>5</v>
      </c>
      <c r="R2211" s="2">
        <v>98.64</v>
      </c>
    </row>
    <row r="2212" spans="1:18">
      <c r="A2212">
        <v>8845</v>
      </c>
      <c r="B2212" t="s">
        <v>3627</v>
      </c>
      <c r="C2212" s="1">
        <v>44591</v>
      </c>
      <c r="D2212">
        <v>87702421</v>
      </c>
      <c r="E2212">
        <v>56</v>
      </c>
      <c r="F2212">
        <v>2</v>
      </c>
      <c r="G2212" s="2">
        <v>87.34</v>
      </c>
      <c r="H2212" s="2">
        <v>174.68</v>
      </c>
      <c r="I2212" t="s">
        <v>3619</v>
      </c>
      <c r="J2212" t="s">
        <v>3633</v>
      </c>
      <c r="K2212" t="s">
        <v>3629</v>
      </c>
      <c r="L2212">
        <v>1.39</v>
      </c>
      <c r="M2212" t="s">
        <v>3622</v>
      </c>
      <c r="N2212" t="s">
        <v>3626</v>
      </c>
      <c r="O2212" t="s">
        <v>3642</v>
      </c>
      <c r="P2212">
        <v>5</v>
      </c>
      <c r="Q2212">
        <v>5</v>
      </c>
      <c r="R2212" s="2">
        <v>174.68</v>
      </c>
    </row>
    <row r="2213" spans="1:18">
      <c r="A2213">
        <v>1283</v>
      </c>
      <c r="B2213" t="s">
        <v>3627</v>
      </c>
      <c r="C2213" s="1">
        <v>44592</v>
      </c>
      <c r="D2213">
        <v>22683817</v>
      </c>
      <c r="E2213">
        <v>56</v>
      </c>
      <c r="F2213">
        <v>1</v>
      </c>
      <c r="G2213" s="2">
        <v>87.34</v>
      </c>
      <c r="H2213" s="2">
        <v>87.34</v>
      </c>
      <c r="I2213" t="s">
        <v>3619</v>
      </c>
      <c r="J2213" t="s">
        <v>3663</v>
      </c>
      <c r="K2213" t="s">
        <v>3621</v>
      </c>
      <c r="L2213">
        <v>8.06</v>
      </c>
      <c r="M2213" t="s">
        <v>3622</v>
      </c>
      <c r="N2213" t="s">
        <v>3626</v>
      </c>
      <c r="O2213" t="s">
        <v>3624</v>
      </c>
      <c r="P2213">
        <v>3</v>
      </c>
      <c r="Q2213">
        <v>5</v>
      </c>
      <c r="R2213" s="2">
        <v>87.34</v>
      </c>
    </row>
    <row r="2214" spans="1:18">
      <c r="A2214">
        <v>2192</v>
      </c>
      <c r="B2214" t="s">
        <v>3627</v>
      </c>
      <c r="C2214" s="1">
        <v>44592</v>
      </c>
      <c r="D2214">
        <v>67236809</v>
      </c>
      <c r="E2214">
        <v>57</v>
      </c>
      <c r="F2214">
        <v>2</v>
      </c>
      <c r="G2214" s="2">
        <v>13.08</v>
      </c>
      <c r="H2214" s="2">
        <v>26.16</v>
      </c>
      <c r="I2214" t="s">
        <v>3619</v>
      </c>
      <c r="J2214" t="s">
        <v>3628</v>
      </c>
      <c r="K2214" t="s">
        <v>3621</v>
      </c>
      <c r="L2214">
        <v>2.02</v>
      </c>
      <c r="M2214" t="s">
        <v>3631</v>
      </c>
      <c r="N2214" t="s">
        <v>3638</v>
      </c>
      <c r="O2214" t="s">
        <v>3624</v>
      </c>
      <c r="P2214">
        <v>4</v>
      </c>
      <c r="Q2214">
        <v>5</v>
      </c>
      <c r="R2214" s="2">
        <v>26.16</v>
      </c>
    </row>
    <row r="2215" spans="1:18">
      <c r="A2215">
        <v>6906</v>
      </c>
      <c r="B2215" t="s">
        <v>3618</v>
      </c>
      <c r="C2215" s="1">
        <v>44593</v>
      </c>
      <c r="D2215">
        <v>61261114</v>
      </c>
      <c r="E2215">
        <v>73</v>
      </c>
      <c r="F2215">
        <v>1</v>
      </c>
      <c r="G2215" s="2">
        <v>30.57</v>
      </c>
      <c r="H2215" s="2">
        <v>30.57</v>
      </c>
      <c r="I2215" t="s">
        <v>3619</v>
      </c>
      <c r="J2215" t="s">
        <v>3620</v>
      </c>
      <c r="K2215" t="s">
        <v>3629</v>
      </c>
      <c r="L2215">
        <v>9.66</v>
      </c>
      <c r="M2215" t="s">
        <v>3631</v>
      </c>
      <c r="N2215" t="s">
        <v>3638</v>
      </c>
      <c r="O2215" t="s">
        <v>3624</v>
      </c>
      <c r="P2215">
        <v>2</v>
      </c>
      <c r="Q2215">
        <v>5</v>
      </c>
      <c r="R2215" s="2">
        <v>30.57</v>
      </c>
    </row>
    <row r="2216" spans="1:18">
      <c r="A2216">
        <v>1261</v>
      </c>
      <c r="B2216" t="s">
        <v>3627</v>
      </c>
      <c r="C2216" s="1">
        <v>44594</v>
      </c>
      <c r="D2216">
        <v>24506567</v>
      </c>
      <c r="E2216">
        <v>45</v>
      </c>
      <c r="F2216">
        <v>3</v>
      </c>
      <c r="G2216" s="2">
        <v>3.67</v>
      </c>
      <c r="H2216" s="2">
        <v>11.01</v>
      </c>
      <c r="I2216" t="s">
        <v>3619</v>
      </c>
      <c r="J2216" t="s">
        <v>3643</v>
      </c>
      <c r="K2216" t="s">
        <v>3634</v>
      </c>
      <c r="L2216">
        <v>3.36</v>
      </c>
      <c r="M2216" t="s">
        <v>3631</v>
      </c>
      <c r="N2216" t="s">
        <v>3638</v>
      </c>
      <c r="O2216" t="s">
        <v>3647</v>
      </c>
      <c r="P2216">
        <v>4</v>
      </c>
      <c r="Q2216">
        <v>5</v>
      </c>
      <c r="R2216" s="2">
        <v>11.01</v>
      </c>
    </row>
    <row r="2217" spans="1:18">
      <c r="A2217">
        <v>7945</v>
      </c>
      <c r="B2217" t="s">
        <v>3618</v>
      </c>
      <c r="C2217" s="1">
        <v>44594</v>
      </c>
      <c r="D2217">
        <v>29823348</v>
      </c>
      <c r="E2217">
        <v>84</v>
      </c>
      <c r="F2217">
        <v>2</v>
      </c>
      <c r="G2217" s="2">
        <v>32.880000000000003</v>
      </c>
      <c r="H2217" s="2">
        <v>65.760000000000005</v>
      </c>
      <c r="I2217" t="s">
        <v>3619</v>
      </c>
      <c r="J2217" t="s">
        <v>3637</v>
      </c>
      <c r="K2217" t="s">
        <v>3621</v>
      </c>
      <c r="L2217">
        <v>6.27</v>
      </c>
      <c r="M2217" t="s">
        <v>3622</v>
      </c>
      <c r="N2217" t="s">
        <v>3623</v>
      </c>
      <c r="O2217" t="s">
        <v>3642</v>
      </c>
      <c r="P2217">
        <v>5</v>
      </c>
      <c r="Q2217">
        <v>4</v>
      </c>
      <c r="R2217" s="2">
        <v>65.760000000000005</v>
      </c>
    </row>
    <row r="2218" spans="1:18">
      <c r="A2218">
        <v>5924</v>
      </c>
      <c r="B2218" t="s">
        <v>3618</v>
      </c>
      <c r="C2218" s="1">
        <v>44595</v>
      </c>
      <c r="D2218">
        <v>75202227</v>
      </c>
      <c r="E2218">
        <v>81</v>
      </c>
      <c r="F2218">
        <v>3</v>
      </c>
      <c r="G2218" s="2">
        <v>52.96</v>
      </c>
      <c r="H2218" s="2">
        <v>158.88</v>
      </c>
      <c r="I2218" t="s">
        <v>3619</v>
      </c>
      <c r="J2218" t="s">
        <v>3650</v>
      </c>
      <c r="K2218" t="s">
        <v>3621</v>
      </c>
      <c r="L2218">
        <v>2.0499999999999998</v>
      </c>
      <c r="M2218" t="s">
        <v>3622</v>
      </c>
      <c r="N2218" t="s">
        <v>3626</v>
      </c>
      <c r="O2218" t="s">
        <v>3624</v>
      </c>
      <c r="P2218">
        <v>2</v>
      </c>
      <c r="Q2218">
        <v>3</v>
      </c>
      <c r="R2218" s="2">
        <v>158.88</v>
      </c>
    </row>
    <row r="2219" spans="1:18">
      <c r="A2219">
        <v>2317</v>
      </c>
      <c r="B2219" t="s">
        <v>3618</v>
      </c>
      <c r="C2219" s="1">
        <v>44596</v>
      </c>
      <c r="D2219">
        <v>64803616</v>
      </c>
      <c r="E2219">
        <v>64</v>
      </c>
      <c r="F2219">
        <v>1</v>
      </c>
      <c r="G2219" s="2">
        <v>35.229999999999997</v>
      </c>
      <c r="H2219" s="2">
        <v>35.229999999999997</v>
      </c>
      <c r="I2219" t="s">
        <v>3619</v>
      </c>
      <c r="J2219" t="s">
        <v>3639</v>
      </c>
      <c r="K2219" t="s">
        <v>3634</v>
      </c>
      <c r="L2219">
        <v>2.84</v>
      </c>
      <c r="M2219" t="s">
        <v>3622</v>
      </c>
      <c r="N2219" t="s">
        <v>3623</v>
      </c>
      <c r="O2219" t="s">
        <v>3624</v>
      </c>
      <c r="P2219">
        <v>5</v>
      </c>
      <c r="Q2219">
        <v>5</v>
      </c>
      <c r="R2219" s="2">
        <v>35.229999999999997</v>
      </c>
    </row>
    <row r="2220" spans="1:18">
      <c r="A2220">
        <v>1713</v>
      </c>
      <c r="B2220" t="s">
        <v>3627</v>
      </c>
      <c r="C2220" s="1">
        <v>44596</v>
      </c>
      <c r="D2220">
        <v>54310471</v>
      </c>
      <c r="E2220">
        <v>66</v>
      </c>
      <c r="F2220">
        <v>3</v>
      </c>
      <c r="G2220" s="2">
        <v>56.01</v>
      </c>
      <c r="H2220" s="2">
        <v>168.03</v>
      </c>
      <c r="I2220" t="s">
        <v>3619</v>
      </c>
      <c r="J2220" t="s">
        <v>3648</v>
      </c>
      <c r="K2220" t="s">
        <v>3634</v>
      </c>
      <c r="L2220">
        <v>2.66</v>
      </c>
      <c r="M2220" t="s">
        <v>3622</v>
      </c>
      <c r="N2220" t="s">
        <v>3626</v>
      </c>
      <c r="O2220" t="s">
        <v>3624</v>
      </c>
      <c r="P2220">
        <v>5</v>
      </c>
      <c r="Q2220">
        <v>5</v>
      </c>
      <c r="R2220" s="2">
        <v>168.03</v>
      </c>
    </row>
    <row r="2221" spans="1:18">
      <c r="A2221">
        <v>9869</v>
      </c>
      <c r="B2221" t="s">
        <v>3618</v>
      </c>
      <c r="C2221" s="1">
        <v>44596</v>
      </c>
      <c r="D2221">
        <v>96208717</v>
      </c>
      <c r="E2221">
        <v>12</v>
      </c>
      <c r="F2221">
        <v>1</v>
      </c>
      <c r="G2221" s="2">
        <v>86.11</v>
      </c>
      <c r="H2221" s="2">
        <v>86.11</v>
      </c>
      <c r="I2221" t="s">
        <v>3625</v>
      </c>
      <c r="J2221" t="s">
        <v>3637</v>
      </c>
      <c r="K2221" t="s">
        <v>3634</v>
      </c>
      <c r="L2221">
        <v>5.16</v>
      </c>
      <c r="M2221" t="s">
        <v>3631</v>
      </c>
      <c r="N2221" t="s">
        <v>3638</v>
      </c>
      <c r="O2221" t="s">
        <v>3624</v>
      </c>
      <c r="P2221">
        <v>5</v>
      </c>
      <c r="Q2221">
        <v>5</v>
      </c>
      <c r="R2221" s="2">
        <v>0</v>
      </c>
    </row>
    <row r="2222" spans="1:18">
      <c r="A2222">
        <v>1768</v>
      </c>
      <c r="B2222" t="s">
        <v>3618</v>
      </c>
      <c r="C2222" s="1">
        <v>44597</v>
      </c>
      <c r="D2222">
        <v>17436271</v>
      </c>
      <c r="E2222">
        <v>73</v>
      </c>
      <c r="F2222">
        <v>1</v>
      </c>
      <c r="G2222" s="2">
        <v>30.57</v>
      </c>
      <c r="H2222" s="2">
        <v>30.57</v>
      </c>
      <c r="I2222" t="s">
        <v>3619</v>
      </c>
      <c r="J2222" t="s">
        <v>3628</v>
      </c>
      <c r="K2222" t="s">
        <v>3634</v>
      </c>
      <c r="L2222">
        <v>9.7899999999999991</v>
      </c>
      <c r="M2222" t="s">
        <v>3631</v>
      </c>
      <c r="N2222" t="s">
        <v>3632</v>
      </c>
      <c r="O2222" t="s">
        <v>3647</v>
      </c>
      <c r="P2222">
        <v>5</v>
      </c>
      <c r="Q2222">
        <v>5</v>
      </c>
      <c r="R2222" s="2">
        <v>30.57</v>
      </c>
    </row>
    <row r="2223" spans="1:18">
      <c r="A2223">
        <v>2608</v>
      </c>
      <c r="B2223" t="s">
        <v>3627</v>
      </c>
      <c r="C2223" s="1">
        <v>44597</v>
      </c>
      <c r="D2223">
        <v>69211398</v>
      </c>
      <c r="E2223">
        <v>2</v>
      </c>
      <c r="F2223">
        <v>2</v>
      </c>
      <c r="G2223" s="2">
        <v>33.11</v>
      </c>
      <c r="H2223" s="2">
        <v>66.22</v>
      </c>
      <c r="I2223" t="s">
        <v>3625</v>
      </c>
      <c r="J2223" t="s">
        <v>3663</v>
      </c>
      <c r="K2223" t="s">
        <v>3634</v>
      </c>
      <c r="L2223">
        <v>9.73</v>
      </c>
      <c r="M2223" t="s">
        <v>3622</v>
      </c>
      <c r="N2223" t="s">
        <v>3623</v>
      </c>
      <c r="O2223" t="s">
        <v>3624</v>
      </c>
      <c r="P2223">
        <v>5</v>
      </c>
      <c r="Q2223">
        <v>5</v>
      </c>
      <c r="R2223" s="2">
        <v>0</v>
      </c>
    </row>
    <row r="2224" spans="1:18">
      <c r="A2224">
        <v>2877</v>
      </c>
      <c r="B2224" t="s">
        <v>3627</v>
      </c>
      <c r="C2224" s="1">
        <v>44598</v>
      </c>
      <c r="D2224">
        <v>57877008</v>
      </c>
      <c r="E2224">
        <v>60</v>
      </c>
      <c r="F2224">
        <v>2</v>
      </c>
      <c r="G2224" s="2">
        <v>91.28</v>
      </c>
      <c r="H2224" s="2">
        <v>182.56</v>
      </c>
      <c r="I2224" t="s">
        <v>3645</v>
      </c>
      <c r="J2224" t="s">
        <v>3630</v>
      </c>
      <c r="K2224" t="s">
        <v>3629</v>
      </c>
      <c r="L2224">
        <v>2.71</v>
      </c>
      <c r="M2224" t="s">
        <v>3631</v>
      </c>
      <c r="N2224" t="s">
        <v>3638</v>
      </c>
      <c r="O2224" t="s">
        <v>3624</v>
      </c>
      <c r="P2224">
        <v>2</v>
      </c>
      <c r="Q2224">
        <v>5</v>
      </c>
      <c r="R2224" s="2">
        <v>0</v>
      </c>
    </row>
    <row r="2225" spans="1:18">
      <c r="A2225">
        <v>2755</v>
      </c>
      <c r="B2225" t="s">
        <v>3627</v>
      </c>
      <c r="C2225" s="1">
        <v>44599</v>
      </c>
      <c r="D2225">
        <v>19371145</v>
      </c>
      <c r="E2225">
        <v>22</v>
      </c>
      <c r="F2225">
        <v>2</v>
      </c>
      <c r="G2225" s="2">
        <v>41.48</v>
      </c>
      <c r="H2225" s="2">
        <v>82.96</v>
      </c>
      <c r="I2225" t="s">
        <v>3619</v>
      </c>
      <c r="J2225" t="s">
        <v>3648</v>
      </c>
      <c r="K2225" t="s">
        <v>3634</v>
      </c>
      <c r="L2225">
        <v>3.28</v>
      </c>
      <c r="M2225" t="s">
        <v>3631</v>
      </c>
      <c r="N2225" t="s">
        <v>3638</v>
      </c>
      <c r="O2225" t="s">
        <v>3647</v>
      </c>
      <c r="P2225">
        <v>5</v>
      </c>
      <c r="Q2225">
        <v>3</v>
      </c>
      <c r="R2225" s="2">
        <v>82.96</v>
      </c>
    </row>
    <row r="2226" spans="1:18">
      <c r="A2226">
        <v>3912</v>
      </c>
      <c r="B2226" t="s">
        <v>3627</v>
      </c>
      <c r="C2226" s="1">
        <v>44599</v>
      </c>
      <c r="D2226">
        <v>38601283</v>
      </c>
      <c r="E2226">
        <v>46</v>
      </c>
      <c r="F2226">
        <v>1</v>
      </c>
      <c r="G2226" s="2">
        <v>9.8800000000000008</v>
      </c>
      <c r="H2226" s="2">
        <v>9.8800000000000008</v>
      </c>
      <c r="I2226" t="s">
        <v>3625</v>
      </c>
      <c r="J2226" t="s">
        <v>3639</v>
      </c>
      <c r="K2226" t="s">
        <v>3634</v>
      </c>
      <c r="L2226">
        <v>5.65</v>
      </c>
      <c r="M2226" t="s">
        <v>3622</v>
      </c>
      <c r="N2226" t="s">
        <v>3626</v>
      </c>
      <c r="O2226" t="s">
        <v>3624</v>
      </c>
      <c r="P2226">
        <v>3</v>
      </c>
      <c r="Q2226">
        <v>5</v>
      </c>
      <c r="R2226" s="2">
        <v>0</v>
      </c>
    </row>
    <row r="2227" spans="1:18">
      <c r="A2227">
        <v>6544</v>
      </c>
      <c r="B2227" t="s">
        <v>3627</v>
      </c>
      <c r="C2227" s="1">
        <v>44599</v>
      </c>
      <c r="D2227">
        <v>43228100</v>
      </c>
      <c r="E2227">
        <v>88</v>
      </c>
      <c r="F2227">
        <v>2</v>
      </c>
      <c r="G2227" s="2">
        <v>40.950000000000003</v>
      </c>
      <c r="H2227" s="2">
        <v>81.900000000000006</v>
      </c>
      <c r="I2227" t="s">
        <v>3619</v>
      </c>
      <c r="J2227" t="s">
        <v>3643</v>
      </c>
      <c r="K2227" t="s">
        <v>3621</v>
      </c>
      <c r="L2227">
        <v>5.62</v>
      </c>
      <c r="M2227" t="s">
        <v>3622</v>
      </c>
      <c r="N2227" t="s">
        <v>3626</v>
      </c>
      <c r="O2227" t="s">
        <v>3624</v>
      </c>
      <c r="P2227">
        <v>5</v>
      </c>
      <c r="Q2227">
        <v>5</v>
      </c>
      <c r="R2227" s="2">
        <v>81.900000000000006</v>
      </c>
    </row>
    <row r="2228" spans="1:18">
      <c r="A2228">
        <v>9526</v>
      </c>
      <c r="B2228" t="s">
        <v>3627</v>
      </c>
      <c r="C2228" s="1">
        <v>44599</v>
      </c>
      <c r="D2228">
        <v>23461375</v>
      </c>
      <c r="E2228">
        <v>63</v>
      </c>
      <c r="F2228">
        <v>2</v>
      </c>
      <c r="G2228" s="2">
        <v>57.12</v>
      </c>
      <c r="H2228" s="2">
        <v>114.24</v>
      </c>
      <c r="I2228" t="s">
        <v>3625</v>
      </c>
      <c r="J2228" t="s">
        <v>3637</v>
      </c>
      <c r="K2228" t="s">
        <v>3629</v>
      </c>
      <c r="L2228">
        <v>3.83</v>
      </c>
      <c r="M2228" t="s">
        <v>3622</v>
      </c>
      <c r="N2228" t="s">
        <v>3626</v>
      </c>
      <c r="O2228" t="s">
        <v>3624</v>
      </c>
      <c r="P2228">
        <v>4</v>
      </c>
      <c r="Q2228">
        <v>5</v>
      </c>
      <c r="R2228" s="2">
        <v>0</v>
      </c>
    </row>
    <row r="2229" spans="1:18">
      <c r="A2229">
        <v>2509</v>
      </c>
      <c r="B2229" t="s">
        <v>3627</v>
      </c>
      <c r="C2229" s="1">
        <v>44599</v>
      </c>
      <c r="D2229">
        <v>56634891</v>
      </c>
      <c r="E2229">
        <v>3</v>
      </c>
      <c r="F2229">
        <v>2</v>
      </c>
      <c r="G2229" s="2">
        <v>97.19</v>
      </c>
      <c r="H2229" s="2">
        <v>194.38</v>
      </c>
      <c r="I2229" t="s">
        <v>3619</v>
      </c>
      <c r="J2229" t="s">
        <v>3633</v>
      </c>
      <c r="K2229" t="s">
        <v>3621</v>
      </c>
      <c r="L2229">
        <v>3.32</v>
      </c>
      <c r="M2229" t="s">
        <v>3622</v>
      </c>
      <c r="N2229" t="s">
        <v>3623</v>
      </c>
      <c r="O2229" t="s">
        <v>3624</v>
      </c>
      <c r="P2229">
        <v>4</v>
      </c>
      <c r="Q2229">
        <v>4</v>
      </c>
      <c r="R2229" s="2">
        <v>194.38</v>
      </c>
    </row>
    <row r="2230" spans="1:18">
      <c r="A2230">
        <v>4908</v>
      </c>
      <c r="B2230" t="s">
        <v>3618</v>
      </c>
      <c r="C2230" s="1">
        <v>44600</v>
      </c>
      <c r="D2230">
        <v>42839851</v>
      </c>
      <c r="E2230">
        <v>4</v>
      </c>
      <c r="F2230">
        <v>2</v>
      </c>
      <c r="G2230" s="2">
        <v>32.43</v>
      </c>
      <c r="H2230" s="2">
        <v>64.86</v>
      </c>
      <c r="I2230" t="s">
        <v>3619</v>
      </c>
      <c r="J2230" t="s">
        <v>3628</v>
      </c>
      <c r="K2230" t="s">
        <v>3621</v>
      </c>
      <c r="L2230">
        <v>2.0499999999999998</v>
      </c>
      <c r="M2230" t="s">
        <v>3622</v>
      </c>
      <c r="N2230" t="s">
        <v>3623</v>
      </c>
      <c r="O2230" t="s">
        <v>3624</v>
      </c>
      <c r="P2230">
        <v>2</v>
      </c>
      <c r="Q2230">
        <v>5</v>
      </c>
      <c r="R2230" s="2">
        <v>64.86</v>
      </c>
    </row>
    <row r="2231" spans="1:18">
      <c r="A2231">
        <v>1571</v>
      </c>
      <c r="B2231" t="s">
        <v>3627</v>
      </c>
      <c r="C2231" s="1">
        <v>44601</v>
      </c>
      <c r="D2231">
        <v>99616208</v>
      </c>
      <c r="E2231">
        <v>99</v>
      </c>
      <c r="F2231">
        <v>2</v>
      </c>
      <c r="G2231" s="2">
        <v>36.83</v>
      </c>
      <c r="H2231" s="2">
        <v>73.66</v>
      </c>
      <c r="I2231" t="s">
        <v>3619</v>
      </c>
      <c r="J2231" t="s">
        <v>3641</v>
      </c>
      <c r="K2231" t="s">
        <v>3629</v>
      </c>
      <c r="L2231">
        <v>5.75</v>
      </c>
      <c r="M2231" t="s">
        <v>3622</v>
      </c>
      <c r="N2231" t="s">
        <v>3623</v>
      </c>
      <c r="O2231" t="s">
        <v>3624</v>
      </c>
      <c r="P2231">
        <v>5</v>
      </c>
      <c r="Q2231">
        <v>4</v>
      </c>
      <c r="R2231" s="2">
        <v>73.66</v>
      </c>
    </row>
    <row r="2232" spans="1:18">
      <c r="A2232">
        <v>2139</v>
      </c>
      <c r="B2232" t="s">
        <v>3618</v>
      </c>
      <c r="C2232" s="1">
        <v>44601</v>
      </c>
      <c r="D2232">
        <v>16286291</v>
      </c>
      <c r="E2232">
        <v>33</v>
      </c>
      <c r="F2232">
        <v>2</v>
      </c>
      <c r="G2232" s="2">
        <v>28.56</v>
      </c>
      <c r="H2232" s="2">
        <v>57.12</v>
      </c>
      <c r="I2232" t="s">
        <v>3619</v>
      </c>
      <c r="J2232" t="s">
        <v>3667</v>
      </c>
      <c r="K2232" t="s">
        <v>3634</v>
      </c>
      <c r="L2232">
        <v>6.76</v>
      </c>
      <c r="M2232" t="s">
        <v>3622</v>
      </c>
      <c r="N2232" t="s">
        <v>3623</v>
      </c>
      <c r="O2232" t="s">
        <v>3624</v>
      </c>
      <c r="P2232">
        <v>5</v>
      </c>
      <c r="Q2232">
        <v>5</v>
      </c>
      <c r="R2232" s="2">
        <v>57.12</v>
      </c>
    </row>
    <row r="2233" spans="1:18">
      <c r="A2233">
        <v>6345</v>
      </c>
      <c r="B2233" t="s">
        <v>3627</v>
      </c>
      <c r="C2233" s="1">
        <v>44602</v>
      </c>
      <c r="D2233">
        <v>37860055</v>
      </c>
      <c r="E2233">
        <v>82</v>
      </c>
      <c r="F2233">
        <v>1</v>
      </c>
      <c r="G2233" s="2">
        <v>5.82</v>
      </c>
      <c r="H2233" s="2">
        <v>5.82</v>
      </c>
      <c r="I2233" t="s">
        <v>3619</v>
      </c>
      <c r="J2233" t="s">
        <v>3658</v>
      </c>
      <c r="K2233" t="s">
        <v>3621</v>
      </c>
      <c r="L2233">
        <v>3.42</v>
      </c>
      <c r="M2233" t="s">
        <v>3631</v>
      </c>
      <c r="N2233" t="s">
        <v>3638</v>
      </c>
      <c r="O2233" t="s">
        <v>3624</v>
      </c>
      <c r="P2233">
        <v>2</v>
      </c>
      <c r="Q2233">
        <v>5</v>
      </c>
      <c r="R2233" s="2">
        <v>5.82</v>
      </c>
    </row>
    <row r="2234" spans="1:18">
      <c r="A2234">
        <v>8740</v>
      </c>
      <c r="B2234" t="s">
        <v>3627</v>
      </c>
      <c r="C2234" s="1">
        <v>44603</v>
      </c>
      <c r="D2234">
        <v>59518087</v>
      </c>
      <c r="E2234">
        <v>79</v>
      </c>
      <c r="F2234">
        <v>3</v>
      </c>
      <c r="G2234" s="2">
        <v>33.28</v>
      </c>
      <c r="H2234" s="2">
        <v>99.84</v>
      </c>
      <c r="I2234" t="s">
        <v>3619</v>
      </c>
      <c r="J2234" t="s">
        <v>3643</v>
      </c>
      <c r="K2234" t="s">
        <v>3634</v>
      </c>
      <c r="L2234">
        <v>5.87</v>
      </c>
      <c r="M2234" t="s">
        <v>3622</v>
      </c>
      <c r="N2234" t="s">
        <v>3626</v>
      </c>
      <c r="O2234" t="s">
        <v>3646</v>
      </c>
      <c r="P2234">
        <v>4</v>
      </c>
      <c r="Q2234">
        <v>4</v>
      </c>
      <c r="R2234" s="2">
        <v>99.84</v>
      </c>
    </row>
    <row r="2235" spans="1:18">
      <c r="A2235">
        <v>2030</v>
      </c>
      <c r="B2235" t="s">
        <v>3618</v>
      </c>
      <c r="C2235" s="1">
        <v>44603</v>
      </c>
      <c r="D2235">
        <v>52059815</v>
      </c>
      <c r="E2235">
        <v>10</v>
      </c>
      <c r="F2235">
        <v>3</v>
      </c>
      <c r="G2235" s="2">
        <v>19.34</v>
      </c>
      <c r="H2235" s="2">
        <v>58.02</v>
      </c>
      <c r="I2235" t="s">
        <v>3619</v>
      </c>
      <c r="J2235" t="s">
        <v>3659</v>
      </c>
      <c r="K2235" t="s">
        <v>3634</v>
      </c>
      <c r="L2235">
        <v>3.87</v>
      </c>
      <c r="M2235" t="s">
        <v>3622</v>
      </c>
      <c r="N2235" t="s">
        <v>3626</v>
      </c>
      <c r="O2235" t="s">
        <v>3624</v>
      </c>
      <c r="P2235">
        <v>5</v>
      </c>
      <c r="Q2235">
        <v>5</v>
      </c>
      <c r="R2235" s="2">
        <v>58.02</v>
      </c>
    </row>
    <row r="2236" spans="1:18">
      <c r="A2236">
        <v>7493</v>
      </c>
      <c r="B2236" t="s">
        <v>3618</v>
      </c>
      <c r="C2236" s="1">
        <v>44604</v>
      </c>
      <c r="D2236">
        <v>63228044</v>
      </c>
      <c r="E2236">
        <v>41</v>
      </c>
      <c r="F2236">
        <v>1</v>
      </c>
      <c r="G2236" s="2">
        <v>32.33</v>
      </c>
      <c r="H2236" s="2">
        <v>32.33</v>
      </c>
      <c r="I2236" t="s">
        <v>3625</v>
      </c>
      <c r="J2236" t="s">
        <v>3641</v>
      </c>
      <c r="K2236" t="s">
        <v>3629</v>
      </c>
      <c r="L2236">
        <v>8.99</v>
      </c>
      <c r="M2236" t="s">
        <v>3622</v>
      </c>
      <c r="N2236" t="s">
        <v>3623</v>
      </c>
      <c r="O2236" t="s">
        <v>3624</v>
      </c>
      <c r="P2236">
        <v>4</v>
      </c>
      <c r="Q2236">
        <v>3</v>
      </c>
      <c r="R2236" s="2">
        <v>0</v>
      </c>
    </row>
    <row r="2237" spans="1:18">
      <c r="A2237">
        <v>4533</v>
      </c>
      <c r="B2237" t="s">
        <v>3627</v>
      </c>
      <c r="C2237" s="1">
        <v>44604</v>
      </c>
      <c r="D2237">
        <v>66538831</v>
      </c>
      <c r="E2237">
        <v>45</v>
      </c>
      <c r="F2237">
        <v>3</v>
      </c>
      <c r="G2237" s="2">
        <v>3.67</v>
      </c>
      <c r="H2237" s="2">
        <v>11.01</v>
      </c>
      <c r="I2237" t="s">
        <v>3619</v>
      </c>
      <c r="J2237" t="s">
        <v>3666</v>
      </c>
      <c r="K2237" t="s">
        <v>3634</v>
      </c>
      <c r="L2237">
        <v>1.1000000000000001</v>
      </c>
      <c r="M2237" t="s">
        <v>3631</v>
      </c>
      <c r="N2237" t="s">
        <v>3638</v>
      </c>
      <c r="O2237" t="s">
        <v>3624</v>
      </c>
      <c r="P2237">
        <v>5</v>
      </c>
      <c r="Q2237">
        <v>1</v>
      </c>
      <c r="R2237" s="2">
        <v>11.01</v>
      </c>
    </row>
    <row r="2238" spans="1:18">
      <c r="A2238">
        <v>5869</v>
      </c>
      <c r="B2238" t="s">
        <v>3627</v>
      </c>
      <c r="C2238" s="1">
        <v>44605</v>
      </c>
      <c r="D2238">
        <v>11201695</v>
      </c>
      <c r="E2238">
        <v>11</v>
      </c>
      <c r="F2238">
        <v>1</v>
      </c>
      <c r="G2238" s="2">
        <v>4.3099999999999996</v>
      </c>
      <c r="H2238" s="2">
        <v>4.3099999999999996</v>
      </c>
      <c r="I2238" t="s">
        <v>3619</v>
      </c>
      <c r="J2238" t="s">
        <v>3650</v>
      </c>
      <c r="K2238" t="s">
        <v>3634</v>
      </c>
      <c r="L2238">
        <v>5.5</v>
      </c>
      <c r="M2238" t="s">
        <v>3622</v>
      </c>
      <c r="N2238" t="s">
        <v>3626</v>
      </c>
      <c r="O2238" t="s">
        <v>3624</v>
      </c>
      <c r="P2238">
        <v>3</v>
      </c>
      <c r="Q2238">
        <v>5</v>
      </c>
      <c r="R2238" s="2">
        <v>4.3099999999999996</v>
      </c>
    </row>
    <row r="2239" spans="1:18">
      <c r="A2239">
        <v>4828</v>
      </c>
      <c r="B2239" t="s">
        <v>3627</v>
      </c>
      <c r="C2239" s="1">
        <v>44605</v>
      </c>
      <c r="D2239">
        <v>88542882</v>
      </c>
      <c r="E2239">
        <v>63</v>
      </c>
      <c r="F2239">
        <v>1</v>
      </c>
      <c r="G2239" s="2">
        <v>57.12</v>
      </c>
      <c r="H2239" s="2">
        <v>57.12</v>
      </c>
      <c r="I2239" t="s">
        <v>3619</v>
      </c>
      <c r="J2239" t="s">
        <v>3637</v>
      </c>
      <c r="K2239" t="s">
        <v>3621</v>
      </c>
      <c r="L2239">
        <v>7.93</v>
      </c>
      <c r="M2239" t="s">
        <v>3631</v>
      </c>
      <c r="N2239" t="s">
        <v>3638</v>
      </c>
      <c r="O2239" t="s">
        <v>3647</v>
      </c>
      <c r="P2239">
        <v>3</v>
      </c>
      <c r="Q2239">
        <v>4</v>
      </c>
      <c r="R2239" s="2">
        <v>57.12</v>
      </c>
    </row>
    <row r="2240" spans="1:18">
      <c r="A2240">
        <v>9974</v>
      </c>
      <c r="B2240" t="s">
        <v>3627</v>
      </c>
      <c r="C2240" s="1">
        <v>44606</v>
      </c>
      <c r="D2240">
        <v>18331723</v>
      </c>
      <c r="E2240">
        <v>18</v>
      </c>
      <c r="F2240">
        <v>1</v>
      </c>
      <c r="G2240" s="2">
        <v>1.97</v>
      </c>
      <c r="H2240" s="2">
        <v>1.97</v>
      </c>
      <c r="I2240" t="s">
        <v>3619</v>
      </c>
      <c r="J2240" t="s">
        <v>3628</v>
      </c>
      <c r="K2240" t="s">
        <v>3621</v>
      </c>
      <c r="L2240">
        <v>2.74</v>
      </c>
      <c r="M2240" t="s">
        <v>3622</v>
      </c>
      <c r="N2240" t="s">
        <v>3626</v>
      </c>
      <c r="O2240" t="s">
        <v>3624</v>
      </c>
      <c r="P2240">
        <v>3</v>
      </c>
      <c r="Q2240">
        <v>4</v>
      </c>
      <c r="R2240" s="2">
        <v>1.97</v>
      </c>
    </row>
    <row r="2241" spans="1:18">
      <c r="A2241">
        <v>6249</v>
      </c>
      <c r="B2241" t="s">
        <v>3618</v>
      </c>
      <c r="C2241" s="1">
        <v>44607</v>
      </c>
      <c r="D2241">
        <v>36404374</v>
      </c>
      <c r="E2241">
        <v>90</v>
      </c>
      <c r="F2241">
        <v>1</v>
      </c>
      <c r="G2241" s="2">
        <v>21.51</v>
      </c>
      <c r="H2241" s="2">
        <v>21.51</v>
      </c>
      <c r="I2241" t="s">
        <v>3645</v>
      </c>
      <c r="J2241" t="s">
        <v>3655</v>
      </c>
      <c r="K2241" t="s">
        <v>3621</v>
      </c>
      <c r="L2241">
        <v>7.73</v>
      </c>
      <c r="M2241" t="s">
        <v>3631</v>
      </c>
      <c r="N2241" t="s">
        <v>3638</v>
      </c>
      <c r="O2241" t="s">
        <v>3624</v>
      </c>
      <c r="P2241">
        <v>5</v>
      </c>
      <c r="Q2241">
        <v>4</v>
      </c>
      <c r="R2241" s="2">
        <v>0</v>
      </c>
    </row>
    <row r="2242" spans="1:18">
      <c r="A2242">
        <v>4350</v>
      </c>
      <c r="B2242" t="s">
        <v>3627</v>
      </c>
      <c r="C2242" s="1">
        <v>44608</v>
      </c>
      <c r="D2242">
        <v>86908566</v>
      </c>
      <c r="E2242">
        <v>14</v>
      </c>
      <c r="F2242">
        <v>3</v>
      </c>
      <c r="G2242" s="2">
        <v>89.76</v>
      </c>
      <c r="H2242" s="2">
        <v>269.27999999999997</v>
      </c>
      <c r="I2242" t="s">
        <v>3625</v>
      </c>
      <c r="J2242" t="s">
        <v>3658</v>
      </c>
      <c r="K2242" t="s">
        <v>3621</v>
      </c>
      <c r="L2242">
        <v>8.02</v>
      </c>
      <c r="M2242" t="s">
        <v>3622</v>
      </c>
      <c r="N2242" t="s">
        <v>3626</v>
      </c>
      <c r="O2242" t="s">
        <v>3624</v>
      </c>
      <c r="P2242">
        <v>3</v>
      </c>
      <c r="Q2242">
        <v>5</v>
      </c>
      <c r="R2242" s="2">
        <v>0</v>
      </c>
    </row>
    <row r="2243" spans="1:18">
      <c r="A2243">
        <v>1239</v>
      </c>
      <c r="B2243" t="s">
        <v>3627</v>
      </c>
      <c r="C2243" s="1">
        <v>44608</v>
      </c>
      <c r="D2243">
        <v>67947813</v>
      </c>
      <c r="E2243">
        <v>93</v>
      </c>
      <c r="F2243">
        <v>2</v>
      </c>
      <c r="G2243" s="2">
        <v>67.459999999999994</v>
      </c>
      <c r="H2243" s="2">
        <v>134.91999999999999</v>
      </c>
      <c r="I2243" t="s">
        <v>3625</v>
      </c>
      <c r="J2243" t="s">
        <v>3641</v>
      </c>
      <c r="K2243" t="s">
        <v>3634</v>
      </c>
      <c r="L2243">
        <v>5.16</v>
      </c>
      <c r="M2243" t="s">
        <v>3622</v>
      </c>
      <c r="N2243" t="s">
        <v>3623</v>
      </c>
      <c r="O2243" t="s">
        <v>3624</v>
      </c>
      <c r="P2243">
        <v>5</v>
      </c>
      <c r="Q2243">
        <v>2</v>
      </c>
      <c r="R2243" s="2">
        <v>0</v>
      </c>
    </row>
    <row r="2244" spans="1:18">
      <c r="A2244">
        <v>9224</v>
      </c>
      <c r="B2244" t="s">
        <v>3627</v>
      </c>
      <c r="C2244" s="1">
        <v>44608</v>
      </c>
      <c r="D2244">
        <v>67845372</v>
      </c>
      <c r="E2244">
        <v>61</v>
      </c>
      <c r="F2244">
        <v>3</v>
      </c>
      <c r="G2244" s="2">
        <v>70.34</v>
      </c>
      <c r="H2244" s="2">
        <v>211.02</v>
      </c>
      <c r="I2244" t="s">
        <v>3625</v>
      </c>
      <c r="J2244" t="s">
        <v>3654</v>
      </c>
      <c r="K2244" t="s">
        <v>3634</v>
      </c>
      <c r="L2244">
        <v>9.86</v>
      </c>
      <c r="M2244" t="s">
        <v>3622</v>
      </c>
      <c r="N2244" t="s">
        <v>3623</v>
      </c>
      <c r="O2244" t="s">
        <v>3624</v>
      </c>
      <c r="P2244">
        <v>4</v>
      </c>
      <c r="Q2244">
        <v>5</v>
      </c>
      <c r="R2244" s="2">
        <v>0</v>
      </c>
    </row>
    <row r="2245" spans="1:18">
      <c r="A2245">
        <v>9425</v>
      </c>
      <c r="B2245" t="s">
        <v>3618</v>
      </c>
      <c r="C2245" s="1">
        <v>44609</v>
      </c>
      <c r="D2245">
        <v>16130717</v>
      </c>
      <c r="E2245">
        <v>42</v>
      </c>
      <c r="F2245">
        <v>2</v>
      </c>
      <c r="G2245" s="2">
        <v>74.77</v>
      </c>
      <c r="H2245" s="2">
        <v>149.54</v>
      </c>
      <c r="I2245" t="s">
        <v>3619</v>
      </c>
      <c r="J2245" t="s">
        <v>3665</v>
      </c>
      <c r="K2245" t="s">
        <v>3634</v>
      </c>
      <c r="L2245">
        <v>9.3800000000000008</v>
      </c>
      <c r="M2245" t="s">
        <v>3622</v>
      </c>
      <c r="N2245" t="s">
        <v>3626</v>
      </c>
      <c r="O2245" t="s">
        <v>3646</v>
      </c>
      <c r="P2245">
        <v>4</v>
      </c>
      <c r="Q2245">
        <v>4</v>
      </c>
      <c r="R2245" s="2">
        <v>149.54</v>
      </c>
    </row>
    <row r="2246" spans="1:18">
      <c r="A2246">
        <v>3446</v>
      </c>
      <c r="B2246" t="s">
        <v>3618</v>
      </c>
      <c r="C2246" s="1">
        <v>44609</v>
      </c>
      <c r="D2246">
        <v>39739409</v>
      </c>
      <c r="E2246">
        <v>88</v>
      </c>
      <c r="F2246">
        <v>2</v>
      </c>
      <c r="G2246" s="2">
        <v>40.950000000000003</v>
      </c>
      <c r="H2246" s="2">
        <v>81.900000000000006</v>
      </c>
      <c r="I2246" t="s">
        <v>3640</v>
      </c>
      <c r="J2246" t="s">
        <v>3643</v>
      </c>
      <c r="K2246" t="s">
        <v>3621</v>
      </c>
      <c r="L2246">
        <v>2.86</v>
      </c>
      <c r="M2246" t="s">
        <v>3622</v>
      </c>
      <c r="N2246" t="s">
        <v>3626</v>
      </c>
      <c r="O2246" t="s">
        <v>3624</v>
      </c>
      <c r="P2246">
        <v>4</v>
      </c>
      <c r="Q2246">
        <v>5</v>
      </c>
      <c r="R2246" s="2">
        <v>0</v>
      </c>
    </row>
    <row r="2247" spans="1:18">
      <c r="A2247">
        <v>9664</v>
      </c>
      <c r="B2247" t="s">
        <v>3618</v>
      </c>
      <c r="C2247" s="1">
        <v>44610</v>
      </c>
      <c r="D2247">
        <v>91775437</v>
      </c>
      <c r="E2247">
        <v>35</v>
      </c>
      <c r="F2247">
        <v>2</v>
      </c>
      <c r="G2247" s="2">
        <v>78.78</v>
      </c>
      <c r="H2247" s="2">
        <v>157.56</v>
      </c>
      <c r="I2247" t="s">
        <v>3645</v>
      </c>
      <c r="J2247" t="s">
        <v>3637</v>
      </c>
      <c r="K2247" t="s">
        <v>3629</v>
      </c>
      <c r="L2247">
        <v>4.4800000000000004</v>
      </c>
      <c r="M2247" t="s">
        <v>3622</v>
      </c>
      <c r="N2247" t="s">
        <v>3626</v>
      </c>
      <c r="O2247" t="s">
        <v>3624</v>
      </c>
      <c r="P2247">
        <v>4</v>
      </c>
      <c r="Q2247">
        <v>3</v>
      </c>
      <c r="R2247" s="2">
        <v>0</v>
      </c>
    </row>
    <row r="2248" spans="1:18">
      <c r="A2248">
        <v>5996</v>
      </c>
      <c r="B2248" t="s">
        <v>3618</v>
      </c>
      <c r="C2248" s="1">
        <v>44610</v>
      </c>
      <c r="D2248">
        <v>90078132</v>
      </c>
      <c r="E2248">
        <v>12</v>
      </c>
      <c r="F2248">
        <v>3</v>
      </c>
      <c r="G2248" s="2">
        <v>86.11</v>
      </c>
      <c r="H2248" s="2">
        <v>258.33</v>
      </c>
      <c r="I2248" t="s">
        <v>3619</v>
      </c>
      <c r="J2248" t="s">
        <v>3633</v>
      </c>
      <c r="K2248" t="s">
        <v>3629</v>
      </c>
      <c r="L2248">
        <v>9.16</v>
      </c>
      <c r="M2248" t="s">
        <v>3622</v>
      </c>
      <c r="N2248" t="s">
        <v>3623</v>
      </c>
      <c r="O2248" t="s">
        <v>3624</v>
      </c>
      <c r="P2248">
        <v>3</v>
      </c>
      <c r="Q2248">
        <v>4</v>
      </c>
      <c r="R2248" s="2">
        <v>258.33</v>
      </c>
    </row>
    <row r="2249" spans="1:18">
      <c r="A2249">
        <v>5019</v>
      </c>
      <c r="B2249" t="s">
        <v>3627</v>
      </c>
      <c r="C2249" s="1">
        <v>44611</v>
      </c>
      <c r="D2249">
        <v>77572769</v>
      </c>
      <c r="E2249">
        <v>63</v>
      </c>
      <c r="F2249">
        <v>2</v>
      </c>
      <c r="G2249" s="2">
        <v>57.12</v>
      </c>
      <c r="H2249" s="2">
        <v>114.24</v>
      </c>
      <c r="I2249" t="s">
        <v>3619</v>
      </c>
      <c r="J2249" t="s">
        <v>3628</v>
      </c>
      <c r="K2249" t="s">
        <v>3629</v>
      </c>
      <c r="L2249">
        <v>5.19</v>
      </c>
      <c r="M2249" t="s">
        <v>3622</v>
      </c>
      <c r="N2249" t="s">
        <v>3626</v>
      </c>
      <c r="O2249" t="s">
        <v>3624</v>
      </c>
      <c r="P2249">
        <v>4</v>
      </c>
      <c r="Q2249">
        <v>5</v>
      </c>
      <c r="R2249" s="2">
        <v>114.24</v>
      </c>
    </row>
    <row r="2250" spans="1:18">
      <c r="A2250">
        <v>7020</v>
      </c>
      <c r="B2250" t="s">
        <v>3618</v>
      </c>
      <c r="C2250" s="1">
        <v>44612</v>
      </c>
      <c r="D2250">
        <v>24128190</v>
      </c>
      <c r="E2250">
        <v>53</v>
      </c>
      <c r="F2250">
        <v>3</v>
      </c>
      <c r="G2250" s="2">
        <v>7.51</v>
      </c>
      <c r="H2250" s="2">
        <v>22.53</v>
      </c>
      <c r="I2250" t="s">
        <v>3619</v>
      </c>
      <c r="J2250" t="s">
        <v>3653</v>
      </c>
      <c r="K2250" t="s">
        <v>3634</v>
      </c>
      <c r="L2250">
        <v>2.96</v>
      </c>
      <c r="M2250" t="s">
        <v>3631</v>
      </c>
      <c r="N2250" t="s">
        <v>3638</v>
      </c>
      <c r="O2250" t="s">
        <v>3647</v>
      </c>
      <c r="P2250">
        <v>5</v>
      </c>
      <c r="Q2250">
        <v>3</v>
      </c>
      <c r="R2250" s="2">
        <v>22.53</v>
      </c>
    </row>
    <row r="2251" spans="1:18">
      <c r="A2251">
        <v>7982</v>
      </c>
      <c r="B2251" t="s">
        <v>3627</v>
      </c>
      <c r="C2251" s="1">
        <v>44612</v>
      </c>
      <c r="D2251">
        <v>34165771</v>
      </c>
      <c r="E2251">
        <v>29</v>
      </c>
      <c r="F2251">
        <v>3</v>
      </c>
      <c r="G2251" s="2">
        <v>1.91</v>
      </c>
      <c r="H2251" s="2">
        <v>5.73</v>
      </c>
      <c r="I2251" t="s">
        <v>3619</v>
      </c>
      <c r="J2251" t="s">
        <v>3653</v>
      </c>
      <c r="K2251" t="s">
        <v>3634</v>
      </c>
      <c r="L2251">
        <v>8.01</v>
      </c>
      <c r="M2251" t="s">
        <v>3622</v>
      </c>
      <c r="N2251" t="s">
        <v>3623</v>
      </c>
      <c r="O2251" t="s">
        <v>3642</v>
      </c>
      <c r="P2251">
        <v>3</v>
      </c>
      <c r="Q2251">
        <v>5</v>
      </c>
      <c r="R2251" s="2">
        <v>5.73</v>
      </c>
    </row>
    <row r="2252" spans="1:18">
      <c r="A2252">
        <v>7433</v>
      </c>
      <c r="B2252" t="s">
        <v>3627</v>
      </c>
      <c r="C2252" s="1">
        <v>44612</v>
      </c>
      <c r="D2252">
        <v>46895431</v>
      </c>
      <c r="E2252">
        <v>3</v>
      </c>
      <c r="F2252">
        <v>3</v>
      </c>
      <c r="G2252" s="2">
        <v>97.19</v>
      </c>
      <c r="H2252" s="2">
        <v>291.57</v>
      </c>
      <c r="I2252" t="s">
        <v>3640</v>
      </c>
      <c r="J2252" t="s">
        <v>3654</v>
      </c>
      <c r="K2252" t="s">
        <v>3621</v>
      </c>
      <c r="L2252">
        <v>6.58</v>
      </c>
      <c r="M2252" t="s">
        <v>3622</v>
      </c>
      <c r="N2252" t="s">
        <v>3626</v>
      </c>
      <c r="O2252" t="s">
        <v>3624</v>
      </c>
      <c r="P2252">
        <v>4</v>
      </c>
      <c r="Q2252">
        <v>5</v>
      </c>
      <c r="R2252" s="2">
        <v>0</v>
      </c>
    </row>
    <row r="2253" spans="1:18">
      <c r="A2253">
        <v>7012</v>
      </c>
      <c r="B2253" t="s">
        <v>3627</v>
      </c>
      <c r="C2253" s="1">
        <v>44613</v>
      </c>
      <c r="D2253">
        <v>54053336</v>
      </c>
      <c r="E2253">
        <v>30</v>
      </c>
      <c r="F2253">
        <v>2</v>
      </c>
      <c r="G2253" s="2">
        <v>6.08</v>
      </c>
      <c r="H2253" s="2">
        <v>12.16</v>
      </c>
      <c r="I2253" t="s">
        <v>3619</v>
      </c>
      <c r="J2253" t="s">
        <v>3654</v>
      </c>
      <c r="K2253" t="s">
        <v>3634</v>
      </c>
      <c r="L2253">
        <v>0.45</v>
      </c>
      <c r="M2253" t="s">
        <v>3631</v>
      </c>
      <c r="N2253" t="s">
        <v>3638</v>
      </c>
      <c r="O2253" t="s">
        <v>3647</v>
      </c>
      <c r="P2253">
        <v>5</v>
      </c>
      <c r="Q2253">
        <v>3</v>
      </c>
      <c r="R2253" s="2">
        <v>12.16</v>
      </c>
    </row>
    <row r="2254" spans="1:18">
      <c r="A2254">
        <v>8636</v>
      </c>
      <c r="B2254" t="s">
        <v>3627</v>
      </c>
      <c r="C2254" s="1">
        <v>44613</v>
      </c>
      <c r="D2254">
        <v>14127919</v>
      </c>
      <c r="E2254">
        <v>51</v>
      </c>
      <c r="F2254">
        <v>3</v>
      </c>
      <c r="G2254" s="2">
        <v>50.59</v>
      </c>
      <c r="H2254" s="2">
        <v>151.77000000000001</v>
      </c>
      <c r="I2254" t="s">
        <v>3619</v>
      </c>
      <c r="J2254" t="s">
        <v>3633</v>
      </c>
      <c r="K2254" t="s">
        <v>3634</v>
      </c>
      <c r="L2254">
        <v>2.78</v>
      </c>
      <c r="M2254" t="s">
        <v>3631</v>
      </c>
      <c r="N2254" t="s">
        <v>3638</v>
      </c>
      <c r="O2254" t="s">
        <v>3647</v>
      </c>
      <c r="P2254">
        <v>5</v>
      </c>
      <c r="Q2254">
        <v>5</v>
      </c>
      <c r="R2254" s="2">
        <v>151.77000000000001</v>
      </c>
    </row>
    <row r="2255" spans="1:18">
      <c r="A2255">
        <v>7135</v>
      </c>
      <c r="B2255" t="s">
        <v>3627</v>
      </c>
      <c r="C2255" s="1">
        <v>44614</v>
      </c>
      <c r="D2255">
        <v>28671685</v>
      </c>
      <c r="E2255">
        <v>9</v>
      </c>
      <c r="F2255">
        <v>1</v>
      </c>
      <c r="G2255" s="2">
        <v>73.83</v>
      </c>
      <c r="H2255" s="2">
        <v>73.83</v>
      </c>
      <c r="I2255" t="s">
        <v>3619</v>
      </c>
      <c r="J2255" t="s">
        <v>3652</v>
      </c>
      <c r="K2255" t="s">
        <v>3621</v>
      </c>
      <c r="L2255">
        <v>6.32</v>
      </c>
      <c r="M2255" t="s">
        <v>3631</v>
      </c>
      <c r="N2255" t="s">
        <v>3632</v>
      </c>
      <c r="O2255" t="s">
        <v>3664</v>
      </c>
      <c r="P2255">
        <v>4</v>
      </c>
      <c r="Q2255">
        <v>5</v>
      </c>
      <c r="R2255" s="2">
        <v>73.83</v>
      </c>
    </row>
    <row r="2256" spans="1:18">
      <c r="A2256">
        <v>7840</v>
      </c>
      <c r="B2256" t="s">
        <v>3627</v>
      </c>
      <c r="C2256" s="1">
        <v>44614</v>
      </c>
      <c r="D2256">
        <v>88579112</v>
      </c>
      <c r="E2256">
        <v>55</v>
      </c>
      <c r="F2256">
        <v>1</v>
      </c>
      <c r="G2256" s="2">
        <v>73.53</v>
      </c>
      <c r="H2256" s="2">
        <v>73.53</v>
      </c>
      <c r="I2256" t="s">
        <v>3619</v>
      </c>
      <c r="J2256" t="s">
        <v>3636</v>
      </c>
      <c r="K2256" t="s">
        <v>3621</v>
      </c>
      <c r="L2256">
        <v>3.73</v>
      </c>
      <c r="M2256" t="s">
        <v>3622</v>
      </c>
      <c r="N2256" t="s">
        <v>3623</v>
      </c>
      <c r="O2256" t="s">
        <v>3642</v>
      </c>
      <c r="P2256">
        <v>5</v>
      </c>
      <c r="Q2256">
        <v>4</v>
      </c>
      <c r="R2256" s="2">
        <v>73.53</v>
      </c>
    </row>
    <row r="2257" spans="1:18">
      <c r="A2257">
        <v>3680</v>
      </c>
      <c r="B2257" t="s">
        <v>3627</v>
      </c>
      <c r="C2257" s="1">
        <v>44614</v>
      </c>
      <c r="D2257">
        <v>94236388</v>
      </c>
      <c r="E2257">
        <v>21</v>
      </c>
      <c r="F2257">
        <v>2</v>
      </c>
      <c r="G2257" s="2">
        <v>98.91</v>
      </c>
      <c r="H2257" s="2">
        <v>197.82</v>
      </c>
      <c r="I2257" t="s">
        <v>3625</v>
      </c>
      <c r="J2257" t="s">
        <v>3636</v>
      </c>
      <c r="K2257" t="s">
        <v>3634</v>
      </c>
      <c r="L2257">
        <v>9.48</v>
      </c>
      <c r="M2257" t="s">
        <v>3622</v>
      </c>
      <c r="N2257" t="s">
        <v>3626</v>
      </c>
      <c r="O2257" t="s">
        <v>3624</v>
      </c>
      <c r="P2257">
        <v>3</v>
      </c>
      <c r="Q2257">
        <v>5</v>
      </c>
      <c r="R2257" s="2">
        <v>0</v>
      </c>
    </row>
    <row r="2258" spans="1:18">
      <c r="A2258">
        <v>5721</v>
      </c>
      <c r="B2258" t="s">
        <v>3627</v>
      </c>
      <c r="C2258" s="1">
        <v>44615</v>
      </c>
      <c r="D2258">
        <v>70575140</v>
      </c>
      <c r="E2258">
        <v>62</v>
      </c>
      <c r="F2258">
        <v>1</v>
      </c>
      <c r="G2258" s="2">
        <v>81.459999999999994</v>
      </c>
      <c r="H2258" s="2">
        <v>81.459999999999994</v>
      </c>
      <c r="I2258" t="s">
        <v>3625</v>
      </c>
      <c r="J2258" t="s">
        <v>3650</v>
      </c>
      <c r="K2258" t="s">
        <v>3634</v>
      </c>
      <c r="L2258">
        <v>9.34</v>
      </c>
      <c r="M2258" t="s">
        <v>3631</v>
      </c>
      <c r="N2258" t="s">
        <v>3632</v>
      </c>
      <c r="O2258" t="s">
        <v>3647</v>
      </c>
      <c r="P2258">
        <v>3</v>
      </c>
      <c r="Q2258">
        <v>5</v>
      </c>
      <c r="R2258" s="2">
        <v>0</v>
      </c>
    </row>
    <row r="2259" spans="1:18">
      <c r="A2259">
        <v>3816</v>
      </c>
      <c r="B2259" t="s">
        <v>3627</v>
      </c>
      <c r="C2259" s="1">
        <v>44615</v>
      </c>
      <c r="D2259">
        <v>16573341</v>
      </c>
      <c r="E2259">
        <v>40</v>
      </c>
      <c r="F2259">
        <v>3</v>
      </c>
      <c r="G2259" s="2">
        <v>89.85</v>
      </c>
      <c r="H2259" s="2">
        <v>269.55</v>
      </c>
      <c r="I2259" t="s">
        <v>3619</v>
      </c>
      <c r="J2259" t="s">
        <v>3641</v>
      </c>
      <c r="K2259" t="s">
        <v>3629</v>
      </c>
      <c r="L2259">
        <v>1.02</v>
      </c>
      <c r="M2259" t="s">
        <v>3622</v>
      </c>
      <c r="N2259" t="s">
        <v>3623</v>
      </c>
      <c r="O2259" t="s">
        <v>3624</v>
      </c>
      <c r="P2259">
        <v>1</v>
      </c>
      <c r="Q2259">
        <v>5</v>
      </c>
      <c r="R2259" s="2">
        <v>269.55</v>
      </c>
    </row>
    <row r="2260" spans="1:18">
      <c r="A2260">
        <v>5761</v>
      </c>
      <c r="B2260" t="s">
        <v>3618</v>
      </c>
      <c r="C2260" s="1">
        <v>44616</v>
      </c>
      <c r="D2260">
        <v>53267079</v>
      </c>
      <c r="E2260">
        <v>92</v>
      </c>
      <c r="F2260">
        <v>3</v>
      </c>
      <c r="G2260" s="2">
        <v>58.5</v>
      </c>
      <c r="H2260" s="2">
        <v>175.5</v>
      </c>
      <c r="I2260" t="s">
        <v>3619</v>
      </c>
      <c r="J2260" t="s">
        <v>3630</v>
      </c>
      <c r="K2260" t="s">
        <v>3634</v>
      </c>
      <c r="L2260">
        <v>9.91</v>
      </c>
      <c r="M2260" t="s">
        <v>3631</v>
      </c>
      <c r="N2260" t="s">
        <v>3638</v>
      </c>
      <c r="O2260" t="s">
        <v>3647</v>
      </c>
      <c r="P2260">
        <v>5</v>
      </c>
      <c r="Q2260">
        <v>3</v>
      </c>
      <c r="R2260" s="2">
        <v>175.5</v>
      </c>
    </row>
    <row r="2261" spans="1:18">
      <c r="A2261">
        <v>2131</v>
      </c>
      <c r="B2261" t="s">
        <v>3627</v>
      </c>
      <c r="C2261" s="1">
        <v>44616</v>
      </c>
      <c r="D2261">
        <v>39052855</v>
      </c>
      <c r="E2261">
        <v>59</v>
      </c>
      <c r="F2261">
        <v>3</v>
      </c>
      <c r="G2261" s="2">
        <v>79.569999999999993</v>
      </c>
      <c r="H2261" s="2">
        <v>238.71</v>
      </c>
      <c r="I2261" t="s">
        <v>3619</v>
      </c>
      <c r="J2261" t="s">
        <v>3630</v>
      </c>
      <c r="K2261" t="s">
        <v>3629</v>
      </c>
      <c r="L2261">
        <v>5.03</v>
      </c>
      <c r="M2261" t="s">
        <v>3631</v>
      </c>
      <c r="N2261" t="s">
        <v>3632</v>
      </c>
      <c r="O2261" t="s">
        <v>3624</v>
      </c>
      <c r="P2261">
        <v>5</v>
      </c>
      <c r="Q2261">
        <v>3</v>
      </c>
      <c r="R2261" s="2">
        <v>238.71</v>
      </c>
    </row>
    <row r="2262" spans="1:18">
      <c r="A2262">
        <v>7717</v>
      </c>
      <c r="B2262" t="s">
        <v>3627</v>
      </c>
      <c r="C2262" s="1">
        <v>44617</v>
      </c>
      <c r="D2262">
        <v>67588836</v>
      </c>
      <c r="E2262">
        <v>39</v>
      </c>
      <c r="F2262">
        <v>2</v>
      </c>
      <c r="G2262" s="2">
        <v>41.61</v>
      </c>
      <c r="H2262" s="2">
        <v>83.22</v>
      </c>
      <c r="I2262" t="s">
        <v>3640</v>
      </c>
      <c r="J2262" t="s">
        <v>3659</v>
      </c>
      <c r="K2262" t="s">
        <v>3621</v>
      </c>
      <c r="L2262">
        <v>3.93</v>
      </c>
      <c r="M2262" t="s">
        <v>3631</v>
      </c>
      <c r="N2262" t="s">
        <v>3638</v>
      </c>
      <c r="O2262" t="s">
        <v>3624</v>
      </c>
      <c r="P2262">
        <v>5</v>
      </c>
      <c r="Q2262">
        <v>4</v>
      </c>
      <c r="R2262" s="2">
        <v>0</v>
      </c>
    </row>
    <row r="2263" spans="1:18">
      <c r="A2263">
        <v>4548</v>
      </c>
      <c r="B2263" t="s">
        <v>3627</v>
      </c>
      <c r="C2263" s="1">
        <v>44618</v>
      </c>
      <c r="D2263">
        <v>46484140</v>
      </c>
      <c r="E2263">
        <v>36</v>
      </c>
      <c r="F2263">
        <v>2</v>
      </c>
      <c r="G2263" s="2">
        <v>48.16</v>
      </c>
      <c r="H2263" s="2">
        <v>96.32</v>
      </c>
      <c r="I2263" t="s">
        <v>3619</v>
      </c>
      <c r="J2263" t="s">
        <v>3639</v>
      </c>
      <c r="K2263" t="s">
        <v>3621</v>
      </c>
      <c r="L2263">
        <v>9.52</v>
      </c>
      <c r="M2263" t="s">
        <v>3622</v>
      </c>
      <c r="N2263" t="s">
        <v>3623</v>
      </c>
      <c r="O2263" t="s">
        <v>3624</v>
      </c>
      <c r="P2263">
        <v>4</v>
      </c>
      <c r="Q2263">
        <v>5</v>
      </c>
      <c r="R2263" s="2">
        <v>96.32</v>
      </c>
    </row>
    <row r="2264" spans="1:18">
      <c r="A2264">
        <v>4560</v>
      </c>
      <c r="B2264" t="s">
        <v>3627</v>
      </c>
      <c r="C2264" s="1">
        <v>44619</v>
      </c>
      <c r="D2264">
        <v>15395946</v>
      </c>
      <c r="E2264">
        <v>93</v>
      </c>
      <c r="F2264">
        <v>3</v>
      </c>
      <c r="G2264" s="2">
        <v>67.459999999999994</v>
      </c>
      <c r="H2264" s="2">
        <v>202.38</v>
      </c>
      <c r="I2264" t="s">
        <v>3619</v>
      </c>
      <c r="J2264" t="s">
        <v>3660</v>
      </c>
      <c r="K2264" t="s">
        <v>3629</v>
      </c>
      <c r="L2264">
        <v>3.89</v>
      </c>
      <c r="M2264" t="s">
        <v>3631</v>
      </c>
      <c r="N2264" t="s">
        <v>3632</v>
      </c>
      <c r="O2264" t="s">
        <v>3624</v>
      </c>
      <c r="P2264">
        <v>4</v>
      </c>
      <c r="Q2264">
        <v>4</v>
      </c>
      <c r="R2264" s="2">
        <v>202.38</v>
      </c>
    </row>
    <row r="2265" spans="1:18">
      <c r="A2265">
        <v>8601</v>
      </c>
      <c r="B2265" t="s">
        <v>3627</v>
      </c>
      <c r="C2265" s="1">
        <v>44619</v>
      </c>
      <c r="D2265">
        <v>56516695</v>
      </c>
      <c r="E2265">
        <v>66</v>
      </c>
      <c r="F2265">
        <v>3</v>
      </c>
      <c r="G2265" s="2">
        <v>56.01</v>
      </c>
      <c r="H2265" s="2">
        <v>168.03</v>
      </c>
      <c r="I2265" t="s">
        <v>3619</v>
      </c>
      <c r="J2265" t="s">
        <v>3644</v>
      </c>
      <c r="K2265" t="s">
        <v>3629</v>
      </c>
      <c r="L2265">
        <v>6.55</v>
      </c>
      <c r="M2265" t="s">
        <v>3622</v>
      </c>
      <c r="N2265" t="s">
        <v>3626</v>
      </c>
      <c r="O2265" t="s">
        <v>3624</v>
      </c>
      <c r="P2265">
        <v>5</v>
      </c>
      <c r="Q2265">
        <v>5</v>
      </c>
      <c r="R2265" s="2">
        <v>168.03</v>
      </c>
    </row>
    <row r="2266" spans="1:18">
      <c r="A2266">
        <v>7016</v>
      </c>
      <c r="B2266" t="s">
        <v>3618</v>
      </c>
      <c r="C2266" s="1">
        <v>44619</v>
      </c>
      <c r="D2266">
        <v>63756079</v>
      </c>
      <c r="E2266">
        <v>46</v>
      </c>
      <c r="F2266">
        <v>1</v>
      </c>
      <c r="G2266" s="2">
        <v>9.8800000000000008</v>
      </c>
      <c r="H2266" s="2">
        <v>9.8800000000000008</v>
      </c>
      <c r="I2266" t="s">
        <v>3619</v>
      </c>
      <c r="J2266" t="s">
        <v>3637</v>
      </c>
      <c r="K2266" t="s">
        <v>3621</v>
      </c>
      <c r="L2266">
        <v>0.88</v>
      </c>
      <c r="M2266" t="s">
        <v>3631</v>
      </c>
      <c r="N2266" t="s">
        <v>3632</v>
      </c>
      <c r="O2266" t="s">
        <v>3647</v>
      </c>
      <c r="P2266">
        <v>5</v>
      </c>
      <c r="Q2266">
        <v>5</v>
      </c>
      <c r="R2266" s="2">
        <v>9.8800000000000008</v>
      </c>
    </row>
    <row r="2267" spans="1:18">
      <c r="A2267">
        <v>2618</v>
      </c>
      <c r="B2267" t="s">
        <v>3627</v>
      </c>
      <c r="C2267" s="1">
        <v>44620</v>
      </c>
      <c r="D2267">
        <v>43422054</v>
      </c>
      <c r="E2267">
        <v>29</v>
      </c>
      <c r="F2267">
        <v>3</v>
      </c>
      <c r="G2267" s="2">
        <v>1.91</v>
      </c>
      <c r="H2267" s="2">
        <v>5.73</v>
      </c>
      <c r="I2267" t="s">
        <v>3619</v>
      </c>
      <c r="J2267" t="s">
        <v>3620</v>
      </c>
      <c r="K2267" t="s">
        <v>3629</v>
      </c>
      <c r="L2267">
        <v>4.97</v>
      </c>
      <c r="M2267" t="s">
        <v>3631</v>
      </c>
      <c r="N2267" t="s">
        <v>3638</v>
      </c>
      <c r="O2267" t="s">
        <v>3624</v>
      </c>
      <c r="P2267">
        <v>4</v>
      </c>
      <c r="Q2267">
        <v>4</v>
      </c>
      <c r="R2267" s="2">
        <v>5.73</v>
      </c>
    </row>
    <row r="2268" spans="1:18">
      <c r="A2268">
        <v>4209</v>
      </c>
      <c r="B2268" t="s">
        <v>3618</v>
      </c>
      <c r="C2268" s="1">
        <v>44620</v>
      </c>
      <c r="D2268">
        <v>31448101</v>
      </c>
      <c r="E2268">
        <v>36</v>
      </c>
      <c r="F2268">
        <v>1</v>
      </c>
      <c r="G2268" s="2">
        <v>48.16</v>
      </c>
      <c r="H2268" s="2">
        <v>48.16</v>
      </c>
      <c r="I2268" t="s">
        <v>3619</v>
      </c>
      <c r="J2268" t="s">
        <v>3639</v>
      </c>
      <c r="K2268" t="s">
        <v>3634</v>
      </c>
      <c r="L2268">
        <v>1.75</v>
      </c>
      <c r="M2268" t="s">
        <v>3622</v>
      </c>
      <c r="N2268" t="s">
        <v>3623</v>
      </c>
      <c r="O2268" t="s">
        <v>3624</v>
      </c>
      <c r="P2268">
        <v>5</v>
      </c>
      <c r="Q2268">
        <v>3</v>
      </c>
      <c r="R2268" s="2">
        <v>48.16</v>
      </c>
    </row>
    <row r="2269" spans="1:18">
      <c r="A2269">
        <v>7930</v>
      </c>
      <c r="B2269" t="s">
        <v>3618</v>
      </c>
      <c r="C2269" s="1">
        <v>44621</v>
      </c>
      <c r="D2269">
        <v>59374495</v>
      </c>
      <c r="E2269">
        <v>34</v>
      </c>
      <c r="F2269">
        <v>1</v>
      </c>
      <c r="G2269" s="2">
        <v>48.24</v>
      </c>
      <c r="H2269" s="2">
        <v>48.24</v>
      </c>
      <c r="I2269" t="s">
        <v>3645</v>
      </c>
      <c r="J2269" t="s">
        <v>3630</v>
      </c>
      <c r="K2269" t="s">
        <v>3629</v>
      </c>
      <c r="L2269">
        <v>7.66</v>
      </c>
      <c r="M2269" t="s">
        <v>3622</v>
      </c>
      <c r="N2269" t="s">
        <v>3626</v>
      </c>
      <c r="O2269" t="s">
        <v>3624</v>
      </c>
      <c r="P2269">
        <v>3</v>
      </c>
      <c r="Q2269">
        <v>5</v>
      </c>
      <c r="R2269" s="2">
        <v>0</v>
      </c>
    </row>
    <row r="2270" spans="1:18">
      <c r="A2270">
        <v>6308</v>
      </c>
      <c r="B2270" t="s">
        <v>3618</v>
      </c>
      <c r="C2270" s="1">
        <v>44622</v>
      </c>
      <c r="D2270">
        <v>46902489</v>
      </c>
      <c r="E2270">
        <v>14</v>
      </c>
      <c r="F2270">
        <v>3</v>
      </c>
      <c r="G2270" s="2">
        <v>89.76</v>
      </c>
      <c r="H2270" s="2">
        <v>269.27999999999997</v>
      </c>
      <c r="I2270" t="s">
        <v>3619</v>
      </c>
      <c r="J2270" t="s">
        <v>3643</v>
      </c>
      <c r="K2270" t="s">
        <v>3621</v>
      </c>
      <c r="L2270">
        <v>2.75</v>
      </c>
      <c r="M2270" t="s">
        <v>3622</v>
      </c>
      <c r="N2270" t="s">
        <v>3623</v>
      </c>
      <c r="O2270" t="s">
        <v>3624</v>
      </c>
      <c r="P2270">
        <v>5</v>
      </c>
      <c r="Q2270">
        <v>3</v>
      </c>
      <c r="R2270" s="2">
        <v>269.27999999999997</v>
      </c>
    </row>
    <row r="2271" spans="1:18">
      <c r="A2271">
        <v>3278</v>
      </c>
      <c r="B2271" t="s">
        <v>3627</v>
      </c>
      <c r="C2271" s="1">
        <v>44623</v>
      </c>
      <c r="D2271">
        <v>25954160</v>
      </c>
      <c r="E2271">
        <v>95</v>
      </c>
      <c r="F2271">
        <v>2</v>
      </c>
      <c r="G2271" s="2">
        <v>50.48</v>
      </c>
      <c r="H2271" s="2">
        <v>100.96</v>
      </c>
      <c r="I2271" t="s">
        <v>3640</v>
      </c>
      <c r="J2271" t="s">
        <v>3637</v>
      </c>
      <c r="K2271" t="s">
        <v>3629</v>
      </c>
      <c r="L2271">
        <v>0.93</v>
      </c>
      <c r="M2271" t="s">
        <v>3622</v>
      </c>
      <c r="N2271" t="s">
        <v>3626</v>
      </c>
      <c r="O2271" t="s">
        <v>3624</v>
      </c>
      <c r="P2271">
        <v>5</v>
      </c>
      <c r="Q2271">
        <v>5</v>
      </c>
      <c r="R2271" s="2">
        <v>0</v>
      </c>
    </row>
    <row r="2272" spans="1:18">
      <c r="A2272">
        <v>2752</v>
      </c>
      <c r="B2272" t="s">
        <v>3618</v>
      </c>
      <c r="C2272" s="1">
        <v>44624</v>
      </c>
      <c r="D2272">
        <v>60113245</v>
      </c>
      <c r="E2272">
        <v>30</v>
      </c>
      <c r="F2272">
        <v>2</v>
      </c>
      <c r="G2272" s="2">
        <v>6.08</v>
      </c>
      <c r="H2272" s="2">
        <v>12.16</v>
      </c>
      <c r="I2272" t="s">
        <v>3619</v>
      </c>
      <c r="J2272" t="s">
        <v>3667</v>
      </c>
      <c r="K2272" t="s">
        <v>3634</v>
      </c>
      <c r="L2272">
        <v>8.52</v>
      </c>
      <c r="M2272" t="s">
        <v>3631</v>
      </c>
      <c r="N2272" t="s">
        <v>3632</v>
      </c>
      <c r="O2272" t="s">
        <v>3624</v>
      </c>
      <c r="P2272">
        <v>4</v>
      </c>
      <c r="Q2272">
        <v>4</v>
      </c>
      <c r="R2272" s="2">
        <v>12.16</v>
      </c>
    </row>
    <row r="2273" spans="1:18">
      <c r="A2273">
        <v>1994</v>
      </c>
      <c r="B2273" t="s">
        <v>3627</v>
      </c>
      <c r="C2273" s="1">
        <v>44625</v>
      </c>
      <c r="D2273">
        <v>82122316</v>
      </c>
      <c r="E2273">
        <v>60</v>
      </c>
      <c r="F2273">
        <v>2</v>
      </c>
      <c r="G2273" s="2">
        <v>91.28</v>
      </c>
      <c r="H2273" s="2">
        <v>182.56</v>
      </c>
      <c r="I2273" t="s">
        <v>3619</v>
      </c>
      <c r="J2273" t="s">
        <v>3637</v>
      </c>
      <c r="K2273" t="s">
        <v>3621</v>
      </c>
      <c r="L2273">
        <v>8.2100000000000009</v>
      </c>
      <c r="M2273" t="s">
        <v>3622</v>
      </c>
      <c r="N2273" t="s">
        <v>3623</v>
      </c>
      <c r="O2273" t="s">
        <v>3624</v>
      </c>
      <c r="P2273">
        <v>5</v>
      </c>
      <c r="Q2273">
        <v>5</v>
      </c>
      <c r="R2273" s="2">
        <v>182.56</v>
      </c>
    </row>
    <row r="2274" spans="1:18">
      <c r="A2274">
        <v>1579</v>
      </c>
      <c r="B2274" t="s">
        <v>3627</v>
      </c>
      <c r="C2274" s="1">
        <v>44625</v>
      </c>
      <c r="D2274">
        <v>67334922</v>
      </c>
      <c r="E2274">
        <v>91</v>
      </c>
      <c r="F2274">
        <v>3</v>
      </c>
      <c r="G2274" s="2">
        <v>67.48</v>
      </c>
      <c r="H2274" s="2">
        <v>202.44</v>
      </c>
      <c r="I2274" t="s">
        <v>3619</v>
      </c>
      <c r="J2274" t="s">
        <v>3637</v>
      </c>
      <c r="K2274" t="s">
        <v>3629</v>
      </c>
      <c r="L2274">
        <v>0.89</v>
      </c>
      <c r="M2274" t="s">
        <v>3631</v>
      </c>
      <c r="N2274" t="s">
        <v>3632</v>
      </c>
      <c r="O2274" t="s">
        <v>3647</v>
      </c>
      <c r="P2274">
        <v>5</v>
      </c>
      <c r="Q2274">
        <v>5</v>
      </c>
      <c r="R2274" s="2">
        <v>202.44</v>
      </c>
    </row>
    <row r="2275" spans="1:18">
      <c r="A2275">
        <v>8646</v>
      </c>
      <c r="B2275" t="s">
        <v>3618</v>
      </c>
      <c r="C2275" s="1">
        <v>44625</v>
      </c>
      <c r="D2275">
        <v>74834067</v>
      </c>
      <c r="E2275">
        <v>60</v>
      </c>
      <c r="F2275">
        <v>1</v>
      </c>
      <c r="G2275" s="2">
        <v>91.28</v>
      </c>
      <c r="H2275" s="2">
        <v>91.28</v>
      </c>
      <c r="I2275" t="s">
        <v>3640</v>
      </c>
      <c r="J2275" t="s">
        <v>3641</v>
      </c>
      <c r="K2275" t="s">
        <v>3634</v>
      </c>
      <c r="L2275">
        <v>4.76</v>
      </c>
      <c r="M2275" t="s">
        <v>3622</v>
      </c>
      <c r="N2275" t="s">
        <v>3626</v>
      </c>
      <c r="O2275" t="s">
        <v>3624</v>
      </c>
      <c r="P2275">
        <v>3</v>
      </c>
      <c r="Q2275">
        <v>4</v>
      </c>
      <c r="R2275" s="2">
        <v>0</v>
      </c>
    </row>
    <row r="2276" spans="1:18">
      <c r="A2276">
        <v>2871</v>
      </c>
      <c r="B2276" t="s">
        <v>3618</v>
      </c>
      <c r="C2276" s="1">
        <v>44625</v>
      </c>
      <c r="D2276">
        <v>66442203</v>
      </c>
      <c r="E2276">
        <v>6</v>
      </c>
      <c r="F2276">
        <v>2</v>
      </c>
      <c r="G2276" s="2">
        <v>8.07</v>
      </c>
      <c r="H2276" s="2">
        <v>16.14</v>
      </c>
      <c r="I2276" t="s">
        <v>3619</v>
      </c>
      <c r="J2276" t="s">
        <v>3657</v>
      </c>
      <c r="K2276" t="s">
        <v>3634</v>
      </c>
      <c r="L2276">
        <v>0.98</v>
      </c>
      <c r="M2276" t="s">
        <v>3622</v>
      </c>
      <c r="N2276" t="s">
        <v>3626</v>
      </c>
      <c r="O2276" t="s">
        <v>3624</v>
      </c>
      <c r="P2276">
        <v>5</v>
      </c>
      <c r="Q2276">
        <v>5</v>
      </c>
      <c r="R2276" s="2">
        <v>16.14</v>
      </c>
    </row>
    <row r="2277" spans="1:18">
      <c r="A2277">
        <v>2107</v>
      </c>
      <c r="B2277" t="s">
        <v>3618</v>
      </c>
      <c r="C2277" s="1">
        <v>44626</v>
      </c>
      <c r="D2277">
        <v>35003889</v>
      </c>
      <c r="E2277">
        <v>6</v>
      </c>
      <c r="F2277">
        <v>3</v>
      </c>
      <c r="G2277" s="2">
        <v>8.07</v>
      </c>
      <c r="H2277" s="2">
        <v>24.21</v>
      </c>
      <c r="I2277" t="s">
        <v>3619</v>
      </c>
      <c r="J2277" t="s">
        <v>3667</v>
      </c>
      <c r="K2277" t="s">
        <v>3634</v>
      </c>
      <c r="L2277">
        <v>0.39</v>
      </c>
      <c r="M2277" t="s">
        <v>3622</v>
      </c>
      <c r="N2277" t="s">
        <v>3623</v>
      </c>
      <c r="O2277" t="s">
        <v>3624</v>
      </c>
      <c r="P2277">
        <v>5</v>
      </c>
      <c r="Q2277">
        <v>4</v>
      </c>
      <c r="R2277" s="2">
        <v>24.21</v>
      </c>
    </row>
    <row r="2278" spans="1:18">
      <c r="A2278">
        <v>6245</v>
      </c>
      <c r="B2278" t="s">
        <v>3627</v>
      </c>
      <c r="C2278" s="1">
        <v>44627</v>
      </c>
      <c r="D2278">
        <v>13440516</v>
      </c>
      <c r="E2278">
        <v>12</v>
      </c>
      <c r="F2278">
        <v>2</v>
      </c>
      <c r="G2278" s="2">
        <v>86.11</v>
      </c>
      <c r="H2278" s="2">
        <v>172.22</v>
      </c>
      <c r="I2278" t="s">
        <v>3625</v>
      </c>
      <c r="J2278" t="s">
        <v>3666</v>
      </c>
      <c r="K2278" t="s">
        <v>3634</v>
      </c>
      <c r="L2278">
        <v>7.0000000000000007E-2</v>
      </c>
      <c r="M2278" t="s">
        <v>3622</v>
      </c>
      <c r="N2278" t="s">
        <v>3623</v>
      </c>
      <c r="O2278" t="s">
        <v>3642</v>
      </c>
      <c r="P2278">
        <v>3</v>
      </c>
      <c r="Q2278">
        <v>5</v>
      </c>
      <c r="R2278" s="2">
        <v>0</v>
      </c>
    </row>
    <row r="2279" spans="1:18">
      <c r="A2279">
        <v>4438</v>
      </c>
      <c r="B2279" t="s">
        <v>3618</v>
      </c>
      <c r="C2279" s="1">
        <v>44628</v>
      </c>
      <c r="D2279">
        <v>24028542</v>
      </c>
      <c r="E2279">
        <v>39</v>
      </c>
      <c r="F2279">
        <v>2</v>
      </c>
      <c r="G2279" s="2">
        <v>41.61</v>
      </c>
      <c r="H2279" s="2">
        <v>83.22</v>
      </c>
      <c r="I2279" t="s">
        <v>3619</v>
      </c>
      <c r="J2279" t="s">
        <v>3649</v>
      </c>
      <c r="K2279" t="s">
        <v>3621</v>
      </c>
      <c r="L2279">
        <v>8.15</v>
      </c>
      <c r="M2279" t="s">
        <v>3631</v>
      </c>
      <c r="N2279" t="s">
        <v>3632</v>
      </c>
      <c r="O2279" t="s">
        <v>3624</v>
      </c>
      <c r="P2279">
        <v>1</v>
      </c>
      <c r="Q2279">
        <v>5</v>
      </c>
      <c r="R2279" s="2">
        <v>83.22</v>
      </c>
    </row>
    <row r="2280" spans="1:18">
      <c r="A2280">
        <v>9349</v>
      </c>
      <c r="B2280" t="s">
        <v>3627</v>
      </c>
      <c r="C2280" s="1">
        <v>44628</v>
      </c>
      <c r="D2280">
        <v>88675506</v>
      </c>
      <c r="E2280">
        <v>88</v>
      </c>
      <c r="F2280">
        <v>3</v>
      </c>
      <c r="G2280" s="2">
        <v>40.950000000000003</v>
      </c>
      <c r="H2280" s="2">
        <v>122.85</v>
      </c>
      <c r="I2280" t="s">
        <v>3619</v>
      </c>
      <c r="J2280" t="s">
        <v>3654</v>
      </c>
      <c r="K2280" t="s">
        <v>3634</v>
      </c>
      <c r="L2280">
        <v>7.75</v>
      </c>
      <c r="M2280" t="s">
        <v>3622</v>
      </c>
      <c r="N2280" t="s">
        <v>3626</v>
      </c>
      <c r="O2280" t="s">
        <v>3624</v>
      </c>
      <c r="P2280">
        <v>3</v>
      </c>
      <c r="Q2280">
        <v>5</v>
      </c>
      <c r="R2280" s="2">
        <v>122.85</v>
      </c>
    </row>
    <row r="2281" spans="1:18">
      <c r="A2281">
        <v>5995</v>
      </c>
      <c r="B2281" t="s">
        <v>3627</v>
      </c>
      <c r="C2281" s="1">
        <v>44628</v>
      </c>
      <c r="D2281">
        <v>82057822</v>
      </c>
      <c r="E2281">
        <v>1</v>
      </c>
      <c r="F2281">
        <v>2</v>
      </c>
      <c r="G2281" s="2">
        <v>81.91</v>
      </c>
      <c r="H2281" s="2">
        <v>163.82</v>
      </c>
      <c r="I2281" t="s">
        <v>3619</v>
      </c>
      <c r="J2281" t="s">
        <v>3644</v>
      </c>
      <c r="K2281" t="s">
        <v>3634</v>
      </c>
      <c r="L2281">
        <v>0.57999999999999996</v>
      </c>
      <c r="M2281" t="s">
        <v>3631</v>
      </c>
      <c r="N2281" t="s">
        <v>3632</v>
      </c>
      <c r="O2281" t="s">
        <v>3624</v>
      </c>
      <c r="P2281">
        <v>5</v>
      </c>
      <c r="Q2281">
        <v>3</v>
      </c>
      <c r="R2281" s="2">
        <v>163.82</v>
      </c>
    </row>
    <row r="2282" spans="1:18">
      <c r="A2282">
        <v>6535</v>
      </c>
      <c r="B2282" t="s">
        <v>3627</v>
      </c>
      <c r="C2282" s="1">
        <v>44629</v>
      </c>
      <c r="D2282">
        <v>52697816</v>
      </c>
      <c r="E2282">
        <v>7</v>
      </c>
      <c r="F2282">
        <v>1</v>
      </c>
      <c r="G2282" s="2">
        <v>59.68</v>
      </c>
      <c r="H2282" s="2">
        <v>59.68</v>
      </c>
      <c r="I2282" t="s">
        <v>3645</v>
      </c>
      <c r="J2282" t="s">
        <v>3659</v>
      </c>
      <c r="K2282" t="s">
        <v>3621</v>
      </c>
      <c r="L2282">
        <v>8.56</v>
      </c>
      <c r="M2282" t="s">
        <v>3631</v>
      </c>
      <c r="N2282" t="s">
        <v>3632</v>
      </c>
      <c r="O2282" t="s">
        <v>3647</v>
      </c>
      <c r="P2282">
        <v>5</v>
      </c>
      <c r="Q2282">
        <v>5</v>
      </c>
      <c r="R2282" s="2">
        <v>0</v>
      </c>
    </row>
    <row r="2283" spans="1:18">
      <c r="A2283">
        <v>6982</v>
      </c>
      <c r="B2283" t="s">
        <v>3627</v>
      </c>
      <c r="C2283" s="1">
        <v>44630</v>
      </c>
      <c r="D2283">
        <v>43712305</v>
      </c>
      <c r="E2283">
        <v>83</v>
      </c>
      <c r="F2283">
        <v>3</v>
      </c>
      <c r="G2283" s="2">
        <v>1.22</v>
      </c>
      <c r="H2283" s="2">
        <v>3.66</v>
      </c>
      <c r="I2283" t="s">
        <v>3619</v>
      </c>
      <c r="J2283" t="s">
        <v>3648</v>
      </c>
      <c r="K2283" t="s">
        <v>3621</v>
      </c>
      <c r="L2283">
        <v>3.22</v>
      </c>
      <c r="M2283" t="s">
        <v>3622</v>
      </c>
      <c r="N2283" t="s">
        <v>3626</v>
      </c>
      <c r="O2283" t="s">
        <v>3646</v>
      </c>
      <c r="P2283">
        <v>4</v>
      </c>
      <c r="Q2283">
        <v>4</v>
      </c>
      <c r="R2283" s="2">
        <v>3.66</v>
      </c>
    </row>
    <row r="2284" spans="1:18">
      <c r="A2284">
        <v>6669</v>
      </c>
      <c r="B2284" t="s">
        <v>3618</v>
      </c>
      <c r="C2284" s="1">
        <v>44630</v>
      </c>
      <c r="D2284">
        <v>21665157</v>
      </c>
      <c r="E2284">
        <v>73</v>
      </c>
      <c r="F2284">
        <v>1</v>
      </c>
      <c r="G2284" s="2">
        <v>30.57</v>
      </c>
      <c r="H2284" s="2">
        <v>30.57</v>
      </c>
      <c r="I2284" t="s">
        <v>3619</v>
      </c>
      <c r="J2284" t="s">
        <v>3636</v>
      </c>
      <c r="K2284" t="s">
        <v>3621</v>
      </c>
      <c r="L2284">
        <v>1.72</v>
      </c>
      <c r="M2284" t="s">
        <v>3631</v>
      </c>
      <c r="N2284" t="s">
        <v>3638</v>
      </c>
      <c r="O2284" t="s">
        <v>3647</v>
      </c>
      <c r="P2284">
        <v>5</v>
      </c>
      <c r="Q2284">
        <v>4</v>
      </c>
      <c r="R2284" s="2">
        <v>30.57</v>
      </c>
    </row>
    <row r="2285" spans="1:18">
      <c r="A2285">
        <v>8698</v>
      </c>
      <c r="B2285" t="s">
        <v>3627</v>
      </c>
      <c r="C2285" s="1">
        <v>44630</v>
      </c>
      <c r="D2285">
        <v>26021973</v>
      </c>
      <c r="E2285">
        <v>15</v>
      </c>
      <c r="F2285">
        <v>2</v>
      </c>
      <c r="G2285" s="2">
        <v>6.32</v>
      </c>
      <c r="H2285" s="2">
        <v>12.64</v>
      </c>
      <c r="I2285" t="s">
        <v>3625</v>
      </c>
      <c r="J2285" t="s">
        <v>3652</v>
      </c>
      <c r="K2285" t="s">
        <v>3621</v>
      </c>
      <c r="L2285">
        <v>9.75</v>
      </c>
      <c r="M2285" t="s">
        <v>3622</v>
      </c>
      <c r="N2285" t="s">
        <v>3623</v>
      </c>
      <c r="O2285" t="s">
        <v>3624</v>
      </c>
      <c r="P2285">
        <v>5</v>
      </c>
      <c r="Q2285">
        <v>4</v>
      </c>
      <c r="R2285" s="2">
        <v>0</v>
      </c>
    </row>
    <row r="2286" spans="1:18">
      <c r="A2286">
        <v>8705</v>
      </c>
      <c r="B2286" t="s">
        <v>3618</v>
      </c>
      <c r="C2286" s="1">
        <v>44631</v>
      </c>
      <c r="D2286">
        <v>27938227</v>
      </c>
      <c r="E2286">
        <v>36</v>
      </c>
      <c r="F2286">
        <v>3</v>
      </c>
      <c r="G2286" s="2">
        <v>48.16</v>
      </c>
      <c r="H2286" s="2">
        <v>144.47999999999999</v>
      </c>
      <c r="I2286" t="s">
        <v>3640</v>
      </c>
      <c r="J2286" t="s">
        <v>3644</v>
      </c>
      <c r="K2286" t="s">
        <v>3621</v>
      </c>
      <c r="L2286">
        <v>6.81</v>
      </c>
      <c r="M2286" t="s">
        <v>3622</v>
      </c>
      <c r="N2286" t="s">
        <v>3623</v>
      </c>
      <c r="O2286" t="s">
        <v>3624</v>
      </c>
      <c r="P2286">
        <v>5</v>
      </c>
      <c r="Q2286">
        <v>5</v>
      </c>
      <c r="R2286" s="2">
        <v>0</v>
      </c>
    </row>
    <row r="2287" spans="1:18">
      <c r="A2287">
        <v>2604</v>
      </c>
      <c r="B2287" t="s">
        <v>3627</v>
      </c>
      <c r="C2287" s="1">
        <v>44632</v>
      </c>
      <c r="D2287">
        <v>92164695</v>
      </c>
      <c r="E2287">
        <v>49</v>
      </c>
      <c r="F2287">
        <v>2</v>
      </c>
      <c r="G2287" s="2">
        <v>99.72</v>
      </c>
      <c r="H2287" s="2">
        <v>199.44</v>
      </c>
      <c r="I2287" t="s">
        <v>3619</v>
      </c>
      <c r="J2287" t="s">
        <v>3650</v>
      </c>
      <c r="K2287" t="s">
        <v>3621</v>
      </c>
      <c r="L2287">
        <v>6.02</v>
      </c>
      <c r="M2287" t="s">
        <v>3631</v>
      </c>
      <c r="N2287" t="s">
        <v>3638</v>
      </c>
      <c r="O2287" t="s">
        <v>3647</v>
      </c>
      <c r="P2287">
        <v>5</v>
      </c>
      <c r="Q2287">
        <v>5</v>
      </c>
      <c r="R2287" s="2">
        <v>199.44</v>
      </c>
    </row>
    <row r="2288" spans="1:18">
      <c r="A2288">
        <v>4078</v>
      </c>
      <c r="B2288" t="s">
        <v>3627</v>
      </c>
      <c r="C2288" s="1">
        <v>44632</v>
      </c>
      <c r="D2288">
        <v>61701534</v>
      </c>
      <c r="E2288">
        <v>46</v>
      </c>
      <c r="F2288">
        <v>3</v>
      </c>
      <c r="G2288" s="2">
        <v>9.8800000000000008</v>
      </c>
      <c r="H2288" s="2">
        <v>29.64</v>
      </c>
      <c r="I2288" t="s">
        <v>3625</v>
      </c>
      <c r="J2288" t="s">
        <v>3636</v>
      </c>
      <c r="K2288" t="s">
        <v>3634</v>
      </c>
      <c r="L2288">
        <v>7.25</v>
      </c>
      <c r="M2288" t="s">
        <v>3622</v>
      </c>
      <c r="N2288" t="s">
        <v>3626</v>
      </c>
      <c r="O2288" t="s">
        <v>3624</v>
      </c>
      <c r="P2288">
        <v>3</v>
      </c>
      <c r="Q2288">
        <v>5</v>
      </c>
      <c r="R2288" s="2">
        <v>0</v>
      </c>
    </row>
    <row r="2289" spans="1:18">
      <c r="A2289">
        <v>3732</v>
      </c>
      <c r="B2289" t="s">
        <v>3627</v>
      </c>
      <c r="C2289" s="1">
        <v>44633</v>
      </c>
      <c r="D2289">
        <v>42210699</v>
      </c>
      <c r="E2289">
        <v>60</v>
      </c>
      <c r="F2289">
        <v>1</v>
      </c>
      <c r="G2289" s="2">
        <v>91.28</v>
      </c>
      <c r="H2289" s="2">
        <v>91.28</v>
      </c>
      <c r="I2289" t="s">
        <v>3625</v>
      </c>
      <c r="J2289" t="s">
        <v>3633</v>
      </c>
      <c r="K2289" t="s">
        <v>3634</v>
      </c>
      <c r="L2289">
        <v>7.41</v>
      </c>
      <c r="M2289" t="s">
        <v>3622</v>
      </c>
      <c r="N2289" t="s">
        <v>3626</v>
      </c>
      <c r="O2289" t="s">
        <v>3646</v>
      </c>
      <c r="P2289">
        <v>5</v>
      </c>
      <c r="Q2289">
        <v>5</v>
      </c>
      <c r="R2289" s="2">
        <v>0</v>
      </c>
    </row>
    <row r="2290" spans="1:18">
      <c r="A2290">
        <v>3553</v>
      </c>
      <c r="B2290" t="s">
        <v>3618</v>
      </c>
      <c r="C2290" s="1">
        <v>44634</v>
      </c>
      <c r="D2290">
        <v>94201601</v>
      </c>
      <c r="E2290">
        <v>3</v>
      </c>
      <c r="F2290">
        <v>1</v>
      </c>
      <c r="G2290" s="2">
        <v>97.19</v>
      </c>
      <c r="H2290" s="2">
        <v>97.19</v>
      </c>
      <c r="I2290" t="s">
        <v>3619</v>
      </c>
      <c r="J2290" t="s">
        <v>3636</v>
      </c>
      <c r="K2290" t="s">
        <v>3621</v>
      </c>
      <c r="L2290">
        <v>2.73</v>
      </c>
      <c r="M2290" t="s">
        <v>3622</v>
      </c>
      <c r="N2290" t="s">
        <v>3626</v>
      </c>
      <c r="O2290" t="s">
        <v>3624</v>
      </c>
      <c r="P2290">
        <v>5</v>
      </c>
      <c r="Q2290">
        <v>5</v>
      </c>
      <c r="R2290" s="2">
        <v>97.19</v>
      </c>
    </row>
    <row r="2291" spans="1:18">
      <c r="A2291">
        <v>1646</v>
      </c>
      <c r="B2291" t="s">
        <v>3618</v>
      </c>
      <c r="C2291" s="1">
        <v>44634</v>
      </c>
      <c r="D2291">
        <v>42307712</v>
      </c>
      <c r="E2291">
        <v>72</v>
      </c>
      <c r="F2291">
        <v>3</v>
      </c>
      <c r="G2291" s="2">
        <v>3.55</v>
      </c>
      <c r="H2291" s="2">
        <v>10.65</v>
      </c>
      <c r="I2291" t="s">
        <v>3625</v>
      </c>
      <c r="J2291" t="s">
        <v>3654</v>
      </c>
      <c r="K2291" t="s">
        <v>3621</v>
      </c>
      <c r="L2291">
        <v>9.02</v>
      </c>
      <c r="M2291" t="s">
        <v>3631</v>
      </c>
      <c r="N2291" t="s">
        <v>3632</v>
      </c>
      <c r="O2291" t="s">
        <v>3647</v>
      </c>
      <c r="P2291">
        <v>5</v>
      </c>
      <c r="Q2291">
        <v>5</v>
      </c>
      <c r="R2291" s="2">
        <v>0</v>
      </c>
    </row>
    <row r="2292" spans="1:18">
      <c r="A2292">
        <v>6531</v>
      </c>
      <c r="B2292" t="s">
        <v>3627</v>
      </c>
      <c r="C2292" s="1">
        <v>44635</v>
      </c>
      <c r="D2292">
        <v>99498735</v>
      </c>
      <c r="E2292">
        <v>81</v>
      </c>
      <c r="F2292">
        <v>3</v>
      </c>
      <c r="G2292" s="2">
        <v>52.96</v>
      </c>
      <c r="H2292" s="2">
        <v>158.88</v>
      </c>
      <c r="I2292" t="s">
        <v>3619</v>
      </c>
      <c r="J2292" t="s">
        <v>3654</v>
      </c>
      <c r="K2292" t="s">
        <v>3634</v>
      </c>
      <c r="L2292">
        <v>0.23</v>
      </c>
      <c r="M2292" t="s">
        <v>3622</v>
      </c>
      <c r="N2292" t="s">
        <v>3623</v>
      </c>
      <c r="O2292" t="s">
        <v>3624</v>
      </c>
      <c r="P2292">
        <v>5</v>
      </c>
      <c r="Q2292">
        <v>5</v>
      </c>
      <c r="R2292" s="2">
        <v>158.88</v>
      </c>
    </row>
    <row r="2293" spans="1:18">
      <c r="A2293">
        <v>9169</v>
      </c>
      <c r="B2293" t="s">
        <v>3627</v>
      </c>
      <c r="C2293" s="1">
        <v>44635</v>
      </c>
      <c r="D2293">
        <v>29923180</v>
      </c>
      <c r="E2293">
        <v>53</v>
      </c>
      <c r="F2293">
        <v>2</v>
      </c>
      <c r="G2293" s="2">
        <v>7.51</v>
      </c>
      <c r="H2293" s="2">
        <v>15.02</v>
      </c>
      <c r="I2293" t="s">
        <v>3619</v>
      </c>
      <c r="J2293" t="s">
        <v>3643</v>
      </c>
      <c r="K2293" t="s">
        <v>3621</v>
      </c>
      <c r="L2293">
        <v>4.72</v>
      </c>
      <c r="M2293" t="s">
        <v>3622</v>
      </c>
      <c r="N2293" t="s">
        <v>3626</v>
      </c>
      <c r="O2293" t="s">
        <v>3642</v>
      </c>
      <c r="P2293">
        <v>3</v>
      </c>
      <c r="Q2293">
        <v>5</v>
      </c>
      <c r="R2293" s="2">
        <v>15.02</v>
      </c>
    </row>
    <row r="2294" spans="1:18">
      <c r="A2294">
        <v>5187</v>
      </c>
      <c r="B2294" t="s">
        <v>3627</v>
      </c>
      <c r="C2294" s="1">
        <v>44636</v>
      </c>
      <c r="D2294">
        <v>42099215</v>
      </c>
      <c r="E2294">
        <v>94</v>
      </c>
      <c r="F2294">
        <v>2</v>
      </c>
      <c r="G2294" s="2">
        <v>17.63</v>
      </c>
      <c r="H2294" s="2">
        <v>35.26</v>
      </c>
      <c r="I2294" t="s">
        <v>3619</v>
      </c>
      <c r="J2294" t="s">
        <v>3637</v>
      </c>
      <c r="K2294" t="s">
        <v>3634</v>
      </c>
      <c r="L2294">
        <v>1.1200000000000001</v>
      </c>
      <c r="M2294" t="s">
        <v>3622</v>
      </c>
      <c r="N2294" t="s">
        <v>3623</v>
      </c>
      <c r="O2294" t="s">
        <v>3624</v>
      </c>
      <c r="P2294">
        <v>5</v>
      </c>
      <c r="Q2294">
        <v>4</v>
      </c>
      <c r="R2294" s="2">
        <v>35.26</v>
      </c>
    </row>
    <row r="2295" spans="1:18">
      <c r="A2295">
        <v>9689</v>
      </c>
      <c r="B2295" t="s">
        <v>3627</v>
      </c>
      <c r="C2295" s="1">
        <v>44637</v>
      </c>
      <c r="D2295">
        <v>12781055</v>
      </c>
      <c r="E2295">
        <v>47</v>
      </c>
      <c r="F2295">
        <v>2</v>
      </c>
      <c r="G2295" s="2">
        <v>64.64</v>
      </c>
      <c r="H2295" s="2">
        <v>129.28</v>
      </c>
      <c r="I2295" t="s">
        <v>3625</v>
      </c>
      <c r="J2295" t="s">
        <v>3653</v>
      </c>
      <c r="K2295" t="s">
        <v>3621</v>
      </c>
      <c r="L2295">
        <v>9.5</v>
      </c>
      <c r="M2295" t="s">
        <v>3622</v>
      </c>
      <c r="N2295" t="s">
        <v>3623</v>
      </c>
      <c r="O2295" t="s">
        <v>3624</v>
      </c>
      <c r="P2295">
        <v>4</v>
      </c>
      <c r="Q2295">
        <v>5</v>
      </c>
      <c r="R2295" s="2">
        <v>0</v>
      </c>
    </row>
    <row r="2296" spans="1:18">
      <c r="A2296">
        <v>1774</v>
      </c>
      <c r="B2296" t="s">
        <v>3627</v>
      </c>
      <c r="C2296" s="1">
        <v>44638</v>
      </c>
      <c r="D2296">
        <v>93517475</v>
      </c>
      <c r="E2296">
        <v>61</v>
      </c>
      <c r="F2296">
        <v>2</v>
      </c>
      <c r="G2296" s="2">
        <v>70.34</v>
      </c>
      <c r="H2296" s="2">
        <v>140.68</v>
      </c>
      <c r="I2296" t="s">
        <v>3625</v>
      </c>
      <c r="J2296" t="s">
        <v>3655</v>
      </c>
      <c r="K2296" t="s">
        <v>3621</v>
      </c>
      <c r="L2296">
        <v>8.33</v>
      </c>
      <c r="M2296" t="s">
        <v>3622</v>
      </c>
      <c r="N2296" t="s">
        <v>3623</v>
      </c>
      <c r="O2296" t="s">
        <v>3624</v>
      </c>
      <c r="P2296">
        <v>5</v>
      </c>
      <c r="Q2296">
        <v>5</v>
      </c>
      <c r="R2296" s="2">
        <v>0</v>
      </c>
    </row>
    <row r="2297" spans="1:18">
      <c r="A2297">
        <v>5418</v>
      </c>
      <c r="B2297" t="s">
        <v>3627</v>
      </c>
      <c r="C2297" s="1">
        <v>44638</v>
      </c>
      <c r="D2297">
        <v>63549364</v>
      </c>
      <c r="E2297">
        <v>31</v>
      </c>
      <c r="F2297">
        <v>2</v>
      </c>
      <c r="G2297" s="2">
        <v>43.5</v>
      </c>
      <c r="H2297" s="2">
        <v>87</v>
      </c>
      <c r="I2297" t="s">
        <v>3619</v>
      </c>
      <c r="J2297" t="s">
        <v>3649</v>
      </c>
      <c r="K2297" t="s">
        <v>3634</v>
      </c>
      <c r="L2297">
        <v>6.62</v>
      </c>
      <c r="M2297" t="s">
        <v>3622</v>
      </c>
      <c r="N2297" t="s">
        <v>3626</v>
      </c>
      <c r="O2297" t="s">
        <v>3624</v>
      </c>
      <c r="P2297">
        <v>4</v>
      </c>
      <c r="Q2297">
        <v>4</v>
      </c>
      <c r="R2297" s="2">
        <v>87</v>
      </c>
    </row>
    <row r="2298" spans="1:18">
      <c r="A2298">
        <v>2918</v>
      </c>
      <c r="B2298" t="s">
        <v>3627</v>
      </c>
      <c r="C2298" s="1">
        <v>44638</v>
      </c>
      <c r="D2298">
        <v>18637427</v>
      </c>
      <c r="E2298">
        <v>39</v>
      </c>
      <c r="F2298">
        <v>3</v>
      </c>
      <c r="G2298" s="2">
        <v>41.61</v>
      </c>
      <c r="H2298" s="2">
        <v>124.83</v>
      </c>
      <c r="I2298" t="s">
        <v>3619</v>
      </c>
      <c r="J2298" t="s">
        <v>3648</v>
      </c>
      <c r="K2298" t="s">
        <v>3629</v>
      </c>
      <c r="L2298">
        <v>8.6</v>
      </c>
      <c r="M2298" t="s">
        <v>3631</v>
      </c>
      <c r="N2298" t="s">
        <v>3632</v>
      </c>
      <c r="O2298" t="s">
        <v>3624</v>
      </c>
      <c r="P2298">
        <v>5</v>
      </c>
      <c r="Q2298">
        <v>5</v>
      </c>
      <c r="R2298" s="2">
        <v>124.83</v>
      </c>
    </row>
    <row r="2299" spans="1:18">
      <c r="A2299">
        <v>1630</v>
      </c>
      <c r="B2299" t="s">
        <v>3618</v>
      </c>
      <c r="C2299" s="1">
        <v>44639</v>
      </c>
      <c r="D2299">
        <v>63386827</v>
      </c>
      <c r="E2299">
        <v>42</v>
      </c>
      <c r="F2299">
        <v>3</v>
      </c>
      <c r="G2299" s="2">
        <v>74.77</v>
      </c>
      <c r="H2299" s="2">
        <v>224.31</v>
      </c>
      <c r="I2299" t="s">
        <v>3619</v>
      </c>
      <c r="J2299" t="s">
        <v>3654</v>
      </c>
      <c r="K2299" t="s">
        <v>3634</v>
      </c>
      <c r="L2299">
        <v>5.19</v>
      </c>
      <c r="M2299" t="s">
        <v>3622</v>
      </c>
      <c r="N2299" t="s">
        <v>3623</v>
      </c>
      <c r="O2299" t="s">
        <v>3624</v>
      </c>
      <c r="P2299">
        <v>5</v>
      </c>
      <c r="Q2299">
        <v>5</v>
      </c>
      <c r="R2299" s="2">
        <v>224.31</v>
      </c>
    </row>
    <row r="2300" spans="1:18">
      <c r="A2300">
        <v>8413</v>
      </c>
      <c r="B2300" t="s">
        <v>3618</v>
      </c>
      <c r="C2300" s="1">
        <v>44640</v>
      </c>
      <c r="D2300">
        <v>83680963</v>
      </c>
      <c r="E2300">
        <v>90</v>
      </c>
      <c r="F2300">
        <v>1</v>
      </c>
      <c r="G2300" s="2">
        <v>21.51</v>
      </c>
      <c r="H2300" s="2">
        <v>21.51</v>
      </c>
      <c r="I2300" t="s">
        <v>3645</v>
      </c>
      <c r="J2300" t="s">
        <v>3620</v>
      </c>
      <c r="K2300" t="s">
        <v>3634</v>
      </c>
      <c r="L2300">
        <v>4.59</v>
      </c>
      <c r="M2300" t="s">
        <v>3622</v>
      </c>
      <c r="N2300" t="s">
        <v>3626</v>
      </c>
      <c r="O2300" t="s">
        <v>3624</v>
      </c>
      <c r="P2300">
        <v>4</v>
      </c>
      <c r="Q2300">
        <v>4</v>
      </c>
      <c r="R2300" s="2">
        <v>0</v>
      </c>
    </row>
    <row r="2301" spans="1:18">
      <c r="A2301">
        <v>8113</v>
      </c>
      <c r="B2301" t="s">
        <v>3618</v>
      </c>
      <c r="C2301" s="1">
        <v>44640</v>
      </c>
      <c r="D2301">
        <v>45941658</v>
      </c>
      <c r="E2301">
        <v>39</v>
      </c>
      <c r="F2301">
        <v>3</v>
      </c>
      <c r="G2301" s="2">
        <v>41.61</v>
      </c>
      <c r="H2301" s="2">
        <v>124.83</v>
      </c>
      <c r="I2301" t="s">
        <v>3619</v>
      </c>
      <c r="J2301" t="s">
        <v>3650</v>
      </c>
      <c r="K2301" t="s">
        <v>3634</v>
      </c>
      <c r="L2301">
        <v>7.74</v>
      </c>
      <c r="M2301" t="s">
        <v>3622</v>
      </c>
      <c r="N2301" t="s">
        <v>3623</v>
      </c>
      <c r="O2301" t="s">
        <v>3624</v>
      </c>
      <c r="P2301">
        <v>4</v>
      </c>
      <c r="Q2301">
        <v>4</v>
      </c>
      <c r="R2301" s="2">
        <v>124.83</v>
      </c>
    </row>
    <row r="2302" spans="1:18">
      <c r="A2302">
        <v>6019</v>
      </c>
      <c r="B2302" t="s">
        <v>3618</v>
      </c>
      <c r="C2302" s="1">
        <v>44641</v>
      </c>
      <c r="D2302">
        <v>34662749</v>
      </c>
      <c r="E2302">
        <v>3</v>
      </c>
      <c r="F2302">
        <v>2</v>
      </c>
      <c r="G2302" s="2">
        <v>97.19</v>
      </c>
      <c r="H2302" s="2">
        <v>194.38</v>
      </c>
      <c r="I2302" t="s">
        <v>3619</v>
      </c>
      <c r="J2302" t="s">
        <v>3633</v>
      </c>
      <c r="K2302" t="s">
        <v>3621</v>
      </c>
      <c r="L2302">
        <v>1.0900000000000001</v>
      </c>
      <c r="M2302" t="s">
        <v>3622</v>
      </c>
      <c r="N2302" t="s">
        <v>3623</v>
      </c>
      <c r="O2302" t="s">
        <v>3624</v>
      </c>
      <c r="P2302">
        <v>5</v>
      </c>
      <c r="Q2302">
        <v>5</v>
      </c>
      <c r="R2302" s="2">
        <v>194.38</v>
      </c>
    </row>
    <row r="2303" spans="1:18">
      <c r="A2303">
        <v>5085</v>
      </c>
      <c r="B2303" t="s">
        <v>3627</v>
      </c>
      <c r="C2303" s="1">
        <v>44642</v>
      </c>
      <c r="D2303">
        <v>70323545</v>
      </c>
      <c r="E2303">
        <v>35</v>
      </c>
      <c r="F2303">
        <v>3</v>
      </c>
      <c r="G2303" s="2">
        <v>78.78</v>
      </c>
      <c r="H2303" s="2">
        <v>236.34</v>
      </c>
      <c r="I2303" t="s">
        <v>3625</v>
      </c>
      <c r="J2303" t="s">
        <v>3648</v>
      </c>
      <c r="K2303" t="s">
        <v>3621</v>
      </c>
      <c r="L2303">
        <v>1.02</v>
      </c>
      <c r="M2303" t="s">
        <v>3622</v>
      </c>
      <c r="N2303" t="s">
        <v>3623</v>
      </c>
      <c r="O2303" t="s">
        <v>3624</v>
      </c>
      <c r="P2303">
        <v>5</v>
      </c>
      <c r="Q2303">
        <v>5</v>
      </c>
      <c r="R2303" s="2">
        <v>0</v>
      </c>
    </row>
    <row r="2304" spans="1:18">
      <c r="A2304">
        <v>7166</v>
      </c>
      <c r="B2304" t="s">
        <v>3618</v>
      </c>
      <c r="C2304" s="1">
        <v>44642</v>
      </c>
      <c r="D2304">
        <v>51914776</v>
      </c>
      <c r="E2304">
        <v>31</v>
      </c>
      <c r="F2304">
        <v>3</v>
      </c>
      <c r="G2304" s="2">
        <v>43.5</v>
      </c>
      <c r="H2304" s="2">
        <v>130.5</v>
      </c>
      <c r="I2304" t="s">
        <v>3619</v>
      </c>
      <c r="J2304" t="s">
        <v>3648</v>
      </c>
      <c r="K2304" t="s">
        <v>3621</v>
      </c>
      <c r="L2304">
        <v>4.74</v>
      </c>
      <c r="M2304" t="s">
        <v>3622</v>
      </c>
      <c r="N2304" t="s">
        <v>3623</v>
      </c>
      <c r="O2304" t="s">
        <v>3624</v>
      </c>
      <c r="P2304">
        <v>5</v>
      </c>
      <c r="Q2304">
        <v>4</v>
      </c>
      <c r="R2304" s="2">
        <v>130.5</v>
      </c>
    </row>
    <row r="2305" spans="1:18">
      <c r="A2305">
        <v>4092</v>
      </c>
      <c r="B2305" t="s">
        <v>3618</v>
      </c>
      <c r="C2305" s="1">
        <v>44643</v>
      </c>
      <c r="D2305">
        <v>35222373</v>
      </c>
      <c r="E2305">
        <v>92</v>
      </c>
      <c r="F2305">
        <v>3</v>
      </c>
      <c r="G2305" s="2">
        <v>58.5</v>
      </c>
      <c r="H2305" s="2">
        <v>175.5</v>
      </c>
      <c r="I2305" t="s">
        <v>3619</v>
      </c>
      <c r="J2305" t="s">
        <v>3639</v>
      </c>
      <c r="K2305" t="s">
        <v>3621</v>
      </c>
      <c r="L2305">
        <v>1.25</v>
      </c>
      <c r="M2305" t="s">
        <v>3622</v>
      </c>
      <c r="N2305" t="s">
        <v>3623</v>
      </c>
      <c r="O2305" t="s">
        <v>3624</v>
      </c>
      <c r="P2305">
        <v>5</v>
      </c>
      <c r="Q2305">
        <v>5</v>
      </c>
      <c r="R2305" s="2">
        <v>175.5</v>
      </c>
    </row>
    <row r="2306" spans="1:18">
      <c r="A2306">
        <v>8437</v>
      </c>
      <c r="B2306" t="s">
        <v>3627</v>
      </c>
      <c r="C2306" s="1">
        <v>44643</v>
      </c>
      <c r="D2306">
        <v>52119924</v>
      </c>
      <c r="E2306">
        <v>67</v>
      </c>
      <c r="F2306">
        <v>2</v>
      </c>
      <c r="G2306" s="2">
        <v>17.22</v>
      </c>
      <c r="H2306" s="2">
        <v>34.44</v>
      </c>
      <c r="I2306" t="s">
        <v>3619</v>
      </c>
      <c r="J2306" t="s">
        <v>3658</v>
      </c>
      <c r="K2306" t="s">
        <v>3621</v>
      </c>
      <c r="L2306">
        <v>9.93</v>
      </c>
      <c r="M2306" t="s">
        <v>3631</v>
      </c>
      <c r="N2306" t="s">
        <v>3638</v>
      </c>
      <c r="O2306" t="s">
        <v>3624</v>
      </c>
      <c r="P2306">
        <v>5</v>
      </c>
      <c r="Q2306">
        <v>4</v>
      </c>
      <c r="R2306" s="2">
        <v>34.44</v>
      </c>
    </row>
    <row r="2307" spans="1:18">
      <c r="A2307">
        <v>3418</v>
      </c>
      <c r="B2307" t="s">
        <v>3618</v>
      </c>
      <c r="C2307" s="1">
        <v>44644</v>
      </c>
      <c r="D2307">
        <v>25304669</v>
      </c>
      <c r="E2307">
        <v>74</v>
      </c>
      <c r="F2307">
        <v>2</v>
      </c>
      <c r="G2307" s="2">
        <v>33.51</v>
      </c>
      <c r="H2307" s="2">
        <v>67.02</v>
      </c>
      <c r="I2307" t="s">
        <v>3619</v>
      </c>
      <c r="J2307" t="s">
        <v>3656</v>
      </c>
      <c r="K2307" t="s">
        <v>3621</v>
      </c>
      <c r="L2307">
        <v>2.68</v>
      </c>
      <c r="M2307" t="s">
        <v>3631</v>
      </c>
      <c r="N2307" t="s">
        <v>3638</v>
      </c>
      <c r="O2307" t="s">
        <v>3624</v>
      </c>
      <c r="P2307">
        <v>3</v>
      </c>
      <c r="Q2307">
        <v>4</v>
      </c>
      <c r="R2307" s="2">
        <v>67.02</v>
      </c>
    </row>
    <row r="2308" spans="1:18">
      <c r="A2308">
        <v>6347</v>
      </c>
      <c r="B2308" t="s">
        <v>3627</v>
      </c>
      <c r="C2308" s="1">
        <v>44644</v>
      </c>
      <c r="D2308">
        <v>48955334</v>
      </c>
      <c r="E2308">
        <v>39</v>
      </c>
      <c r="F2308">
        <v>1</v>
      </c>
      <c r="G2308" s="2">
        <v>41.61</v>
      </c>
      <c r="H2308" s="2">
        <v>41.61</v>
      </c>
      <c r="I2308" t="s">
        <v>3619</v>
      </c>
      <c r="J2308" t="s">
        <v>3651</v>
      </c>
      <c r="K2308" t="s">
        <v>3634</v>
      </c>
      <c r="L2308">
        <v>3.51</v>
      </c>
      <c r="M2308" t="s">
        <v>3622</v>
      </c>
      <c r="N2308" t="s">
        <v>3623</v>
      </c>
      <c r="O2308" t="s">
        <v>3624</v>
      </c>
      <c r="P2308">
        <v>5</v>
      </c>
      <c r="Q2308">
        <v>5</v>
      </c>
      <c r="R2308" s="2">
        <v>41.61</v>
      </c>
    </row>
    <row r="2309" spans="1:18">
      <c r="A2309">
        <v>3590</v>
      </c>
      <c r="B2309" t="s">
        <v>3627</v>
      </c>
      <c r="C2309" s="1">
        <v>44645</v>
      </c>
      <c r="D2309">
        <v>83203155</v>
      </c>
      <c r="E2309">
        <v>26</v>
      </c>
      <c r="F2309">
        <v>3</v>
      </c>
      <c r="G2309" s="2">
        <v>34.43</v>
      </c>
      <c r="H2309" s="2">
        <v>103.29</v>
      </c>
      <c r="I2309" t="s">
        <v>3645</v>
      </c>
      <c r="J2309" t="s">
        <v>3637</v>
      </c>
      <c r="K2309" t="s">
        <v>3621</v>
      </c>
      <c r="L2309">
        <v>3.36</v>
      </c>
      <c r="M2309" t="s">
        <v>3631</v>
      </c>
      <c r="N2309" t="s">
        <v>3632</v>
      </c>
      <c r="O2309" t="s">
        <v>3647</v>
      </c>
      <c r="P2309">
        <v>5</v>
      </c>
      <c r="Q2309">
        <v>5</v>
      </c>
      <c r="R2309" s="2">
        <v>0</v>
      </c>
    </row>
    <row r="2310" spans="1:18">
      <c r="A2310">
        <v>1296</v>
      </c>
      <c r="B2310" t="s">
        <v>3627</v>
      </c>
      <c r="C2310" s="1">
        <v>44645</v>
      </c>
      <c r="D2310">
        <v>52681465</v>
      </c>
      <c r="E2310">
        <v>20</v>
      </c>
      <c r="F2310">
        <v>3</v>
      </c>
      <c r="G2310" s="2">
        <v>81.89</v>
      </c>
      <c r="H2310" s="2">
        <v>245.67</v>
      </c>
      <c r="I2310" t="s">
        <v>3619</v>
      </c>
      <c r="J2310" t="s">
        <v>3628</v>
      </c>
      <c r="K2310" t="s">
        <v>3629</v>
      </c>
      <c r="L2310">
        <v>1.31</v>
      </c>
      <c r="M2310" t="s">
        <v>3622</v>
      </c>
      <c r="N2310" t="s">
        <v>3626</v>
      </c>
      <c r="O2310" t="s">
        <v>3624</v>
      </c>
      <c r="P2310">
        <v>5</v>
      </c>
      <c r="Q2310">
        <v>5</v>
      </c>
      <c r="R2310" s="2">
        <v>245.67</v>
      </c>
    </row>
    <row r="2311" spans="1:18">
      <c r="A2311">
        <v>6739</v>
      </c>
      <c r="B2311" t="s">
        <v>3618</v>
      </c>
      <c r="C2311" s="1">
        <v>44645</v>
      </c>
      <c r="D2311">
        <v>57736137</v>
      </c>
      <c r="E2311">
        <v>58</v>
      </c>
      <c r="F2311">
        <v>3</v>
      </c>
      <c r="G2311" s="2">
        <v>74.55</v>
      </c>
      <c r="H2311" s="2">
        <v>223.65</v>
      </c>
      <c r="I2311" t="s">
        <v>3619</v>
      </c>
      <c r="J2311" t="s">
        <v>3652</v>
      </c>
      <c r="K2311" t="s">
        <v>3634</v>
      </c>
      <c r="L2311">
        <v>3.46</v>
      </c>
      <c r="M2311" t="s">
        <v>3631</v>
      </c>
      <c r="N2311" t="s">
        <v>3632</v>
      </c>
      <c r="O2311" t="s">
        <v>3624</v>
      </c>
      <c r="P2311">
        <v>5</v>
      </c>
      <c r="Q2311">
        <v>4</v>
      </c>
      <c r="R2311" s="2">
        <v>223.65</v>
      </c>
    </row>
    <row r="2312" spans="1:18">
      <c r="A2312">
        <v>6109</v>
      </c>
      <c r="B2312" t="s">
        <v>3627</v>
      </c>
      <c r="C2312" s="1">
        <v>44645</v>
      </c>
      <c r="D2312">
        <v>12470363</v>
      </c>
      <c r="E2312">
        <v>39</v>
      </c>
      <c r="F2312">
        <v>3</v>
      </c>
      <c r="G2312" s="2">
        <v>41.61</v>
      </c>
      <c r="H2312" s="2">
        <v>124.83</v>
      </c>
      <c r="I2312" t="s">
        <v>3619</v>
      </c>
      <c r="J2312" t="s">
        <v>3630</v>
      </c>
      <c r="K2312" t="s">
        <v>3621</v>
      </c>
      <c r="L2312">
        <v>0.28000000000000003</v>
      </c>
      <c r="M2312" t="s">
        <v>3622</v>
      </c>
      <c r="N2312" t="s">
        <v>3623</v>
      </c>
      <c r="O2312" t="s">
        <v>3624</v>
      </c>
      <c r="P2312">
        <v>5</v>
      </c>
      <c r="Q2312">
        <v>3</v>
      </c>
      <c r="R2312" s="2">
        <v>124.83</v>
      </c>
    </row>
    <row r="2313" spans="1:18">
      <c r="A2313">
        <v>4824</v>
      </c>
      <c r="B2313" t="s">
        <v>3627</v>
      </c>
      <c r="C2313" s="1">
        <v>44646</v>
      </c>
      <c r="D2313">
        <v>97349926</v>
      </c>
      <c r="E2313">
        <v>90</v>
      </c>
      <c r="F2313">
        <v>2</v>
      </c>
      <c r="G2313" s="2">
        <v>21.51</v>
      </c>
      <c r="H2313" s="2">
        <v>43.02</v>
      </c>
      <c r="I2313" t="s">
        <v>3619</v>
      </c>
      <c r="J2313" t="s">
        <v>3658</v>
      </c>
      <c r="K2313" t="s">
        <v>3634</v>
      </c>
      <c r="L2313">
        <v>6</v>
      </c>
      <c r="M2313" t="s">
        <v>3622</v>
      </c>
      <c r="N2313" t="s">
        <v>3626</v>
      </c>
      <c r="O2313" t="s">
        <v>3646</v>
      </c>
      <c r="P2313">
        <v>5</v>
      </c>
      <c r="Q2313">
        <v>5</v>
      </c>
      <c r="R2313" s="2">
        <v>43.02</v>
      </c>
    </row>
    <row r="2314" spans="1:18">
      <c r="A2314">
        <v>2910</v>
      </c>
      <c r="B2314" t="s">
        <v>3618</v>
      </c>
      <c r="C2314" s="1">
        <v>44646</v>
      </c>
      <c r="D2314">
        <v>29485115</v>
      </c>
      <c r="E2314">
        <v>4</v>
      </c>
      <c r="F2314">
        <v>2</v>
      </c>
      <c r="G2314" s="2">
        <v>32.43</v>
      </c>
      <c r="H2314" s="2">
        <v>64.86</v>
      </c>
      <c r="I2314" t="s">
        <v>3619</v>
      </c>
      <c r="J2314" t="s">
        <v>3637</v>
      </c>
      <c r="K2314" t="s">
        <v>3621</v>
      </c>
      <c r="L2314">
        <v>1.29</v>
      </c>
      <c r="M2314" t="s">
        <v>3622</v>
      </c>
      <c r="N2314" t="s">
        <v>3623</v>
      </c>
      <c r="O2314" t="s">
        <v>3624</v>
      </c>
      <c r="P2314">
        <v>4</v>
      </c>
      <c r="Q2314">
        <v>5</v>
      </c>
      <c r="R2314" s="2">
        <v>64.86</v>
      </c>
    </row>
    <row r="2315" spans="1:18">
      <c r="A2315">
        <v>4250</v>
      </c>
      <c r="B2315" t="s">
        <v>3627</v>
      </c>
      <c r="C2315" s="1">
        <v>44646</v>
      </c>
      <c r="D2315">
        <v>60139905</v>
      </c>
      <c r="E2315">
        <v>61</v>
      </c>
      <c r="F2315">
        <v>3</v>
      </c>
      <c r="G2315" s="2">
        <v>70.34</v>
      </c>
      <c r="H2315" s="2">
        <v>211.02</v>
      </c>
      <c r="I2315" t="s">
        <v>3619</v>
      </c>
      <c r="J2315" t="s">
        <v>3641</v>
      </c>
      <c r="K2315" t="s">
        <v>3629</v>
      </c>
      <c r="L2315">
        <v>5.75</v>
      </c>
      <c r="M2315" t="s">
        <v>3622</v>
      </c>
      <c r="N2315" t="s">
        <v>3626</v>
      </c>
      <c r="O2315" t="s">
        <v>3624</v>
      </c>
      <c r="P2315">
        <v>5</v>
      </c>
      <c r="Q2315">
        <v>5</v>
      </c>
      <c r="R2315" s="2">
        <v>211.02</v>
      </c>
    </row>
    <row r="2316" spans="1:18">
      <c r="A2316">
        <v>9073</v>
      </c>
      <c r="B2316" t="s">
        <v>3627</v>
      </c>
      <c r="C2316" s="1">
        <v>44647</v>
      </c>
      <c r="D2316">
        <v>56864241</v>
      </c>
      <c r="E2316">
        <v>14</v>
      </c>
      <c r="F2316">
        <v>2</v>
      </c>
      <c r="G2316" s="2">
        <v>89.76</v>
      </c>
      <c r="H2316" s="2">
        <v>179.52</v>
      </c>
      <c r="I2316" t="s">
        <v>3645</v>
      </c>
      <c r="J2316" t="s">
        <v>3650</v>
      </c>
      <c r="K2316" t="s">
        <v>3634</v>
      </c>
      <c r="L2316">
        <v>7.04</v>
      </c>
      <c r="M2316" t="s">
        <v>3622</v>
      </c>
      <c r="N2316" t="s">
        <v>3626</v>
      </c>
      <c r="O2316" t="s">
        <v>3642</v>
      </c>
      <c r="P2316">
        <v>5</v>
      </c>
      <c r="Q2316">
        <v>5</v>
      </c>
      <c r="R2316" s="2">
        <v>0</v>
      </c>
    </row>
    <row r="2317" spans="1:18">
      <c r="A2317">
        <v>2033</v>
      </c>
      <c r="B2317" t="s">
        <v>3627</v>
      </c>
      <c r="C2317" s="1">
        <v>44648</v>
      </c>
      <c r="D2317">
        <v>58690187</v>
      </c>
      <c r="E2317">
        <v>1</v>
      </c>
      <c r="F2317">
        <v>3</v>
      </c>
      <c r="G2317" s="2">
        <v>81.91</v>
      </c>
      <c r="H2317" s="2">
        <v>245.73</v>
      </c>
      <c r="I2317" t="s">
        <v>3645</v>
      </c>
      <c r="J2317" t="s">
        <v>3651</v>
      </c>
      <c r="K2317" t="s">
        <v>3634</v>
      </c>
      <c r="L2317">
        <v>4.82</v>
      </c>
      <c r="M2317" t="s">
        <v>3631</v>
      </c>
      <c r="N2317" t="s">
        <v>3638</v>
      </c>
      <c r="O2317" t="s">
        <v>3624</v>
      </c>
      <c r="P2317">
        <v>4</v>
      </c>
      <c r="Q2317">
        <v>5</v>
      </c>
      <c r="R2317" s="2">
        <v>0</v>
      </c>
    </row>
    <row r="2318" spans="1:18">
      <c r="A2318">
        <v>4590</v>
      </c>
      <c r="B2318" t="s">
        <v>3627</v>
      </c>
      <c r="C2318" s="1">
        <v>44648</v>
      </c>
      <c r="D2318">
        <v>37627169</v>
      </c>
      <c r="E2318">
        <v>89</v>
      </c>
      <c r="F2318">
        <v>1</v>
      </c>
      <c r="G2318" s="2">
        <v>37.61</v>
      </c>
      <c r="H2318" s="2">
        <v>37.61</v>
      </c>
      <c r="I2318" t="s">
        <v>3619</v>
      </c>
      <c r="J2318" t="s">
        <v>3665</v>
      </c>
      <c r="K2318" t="s">
        <v>3621</v>
      </c>
      <c r="L2318">
        <v>9.08</v>
      </c>
      <c r="M2318" t="s">
        <v>3622</v>
      </c>
      <c r="N2318" t="s">
        <v>3623</v>
      </c>
      <c r="O2318" t="s">
        <v>3624</v>
      </c>
      <c r="P2318">
        <v>5</v>
      </c>
      <c r="Q2318">
        <v>4</v>
      </c>
      <c r="R2318" s="2">
        <v>37.61</v>
      </c>
    </row>
    <row r="2319" spans="1:18">
      <c r="A2319">
        <v>5411</v>
      </c>
      <c r="B2319" t="s">
        <v>3618</v>
      </c>
      <c r="C2319" s="1">
        <v>44648</v>
      </c>
      <c r="D2319">
        <v>40207102</v>
      </c>
      <c r="E2319">
        <v>21</v>
      </c>
      <c r="F2319">
        <v>2</v>
      </c>
      <c r="G2319" s="2">
        <v>98.91</v>
      </c>
      <c r="H2319" s="2">
        <v>197.82</v>
      </c>
      <c r="I2319" t="s">
        <v>3640</v>
      </c>
      <c r="J2319" t="s">
        <v>3644</v>
      </c>
      <c r="K2319" t="s">
        <v>3634</v>
      </c>
      <c r="L2319">
        <v>2.06</v>
      </c>
      <c r="M2319" t="s">
        <v>3631</v>
      </c>
      <c r="N2319" t="s">
        <v>3632</v>
      </c>
      <c r="O2319" t="s">
        <v>3647</v>
      </c>
      <c r="P2319">
        <v>3</v>
      </c>
      <c r="Q2319">
        <v>5</v>
      </c>
      <c r="R2319" s="2">
        <v>0</v>
      </c>
    </row>
    <row r="2320" spans="1:18">
      <c r="A2320">
        <v>3161</v>
      </c>
      <c r="B2320" t="s">
        <v>3618</v>
      </c>
      <c r="C2320" s="1">
        <v>44649</v>
      </c>
      <c r="D2320">
        <v>84570245</v>
      </c>
      <c r="E2320">
        <v>50</v>
      </c>
      <c r="F2320">
        <v>3</v>
      </c>
      <c r="G2320" s="2">
        <v>50.71</v>
      </c>
      <c r="H2320" s="2">
        <v>152.13</v>
      </c>
      <c r="I2320" t="s">
        <v>3625</v>
      </c>
      <c r="J2320" t="s">
        <v>3651</v>
      </c>
      <c r="K2320" t="s">
        <v>3621</v>
      </c>
      <c r="L2320">
        <v>8.31</v>
      </c>
      <c r="M2320" t="s">
        <v>3622</v>
      </c>
      <c r="N2320" t="s">
        <v>3626</v>
      </c>
      <c r="O2320" t="s">
        <v>3624</v>
      </c>
      <c r="P2320">
        <v>4</v>
      </c>
      <c r="Q2320">
        <v>5</v>
      </c>
      <c r="R2320" s="2">
        <v>0</v>
      </c>
    </row>
    <row r="2321" spans="1:18">
      <c r="A2321">
        <v>1877</v>
      </c>
      <c r="B2321" t="s">
        <v>3627</v>
      </c>
      <c r="C2321" s="1">
        <v>44649</v>
      </c>
      <c r="D2321">
        <v>88344094</v>
      </c>
      <c r="E2321">
        <v>97</v>
      </c>
      <c r="F2321">
        <v>1</v>
      </c>
      <c r="G2321" s="2">
        <v>56.74</v>
      </c>
      <c r="H2321" s="2">
        <v>56.74</v>
      </c>
      <c r="I2321" t="s">
        <v>3619</v>
      </c>
      <c r="J2321" t="s">
        <v>3656</v>
      </c>
      <c r="K2321" t="s">
        <v>3634</v>
      </c>
      <c r="L2321">
        <v>1.5</v>
      </c>
      <c r="M2321" t="s">
        <v>3622</v>
      </c>
      <c r="N2321" t="s">
        <v>3626</v>
      </c>
      <c r="O2321" t="s">
        <v>3624</v>
      </c>
      <c r="P2321">
        <v>5</v>
      </c>
      <c r="Q2321">
        <v>2</v>
      </c>
      <c r="R2321" s="2">
        <v>56.74</v>
      </c>
    </row>
    <row r="2322" spans="1:18">
      <c r="A2322">
        <v>9206</v>
      </c>
      <c r="B2322" t="s">
        <v>3627</v>
      </c>
      <c r="C2322" s="1">
        <v>44649</v>
      </c>
      <c r="D2322">
        <v>49738871</v>
      </c>
      <c r="E2322">
        <v>25</v>
      </c>
      <c r="F2322">
        <v>1</v>
      </c>
      <c r="G2322" s="2">
        <v>11.29</v>
      </c>
      <c r="H2322" s="2">
        <v>11.29</v>
      </c>
      <c r="I2322" t="s">
        <v>3619</v>
      </c>
      <c r="J2322" t="s">
        <v>3666</v>
      </c>
      <c r="K2322" t="s">
        <v>3629</v>
      </c>
      <c r="L2322">
        <v>5.7</v>
      </c>
      <c r="M2322" t="s">
        <v>3622</v>
      </c>
      <c r="N2322" t="s">
        <v>3623</v>
      </c>
      <c r="O2322" t="s">
        <v>3624</v>
      </c>
      <c r="P2322">
        <v>3</v>
      </c>
      <c r="Q2322">
        <v>5</v>
      </c>
      <c r="R2322" s="2">
        <v>11.29</v>
      </c>
    </row>
    <row r="2323" spans="1:18">
      <c r="A2323">
        <v>5381</v>
      </c>
      <c r="B2323" t="s">
        <v>3627</v>
      </c>
      <c r="C2323" s="1">
        <v>44650</v>
      </c>
      <c r="D2323">
        <v>98509628</v>
      </c>
      <c r="E2323">
        <v>59</v>
      </c>
      <c r="F2323">
        <v>1</v>
      </c>
      <c r="G2323" s="2">
        <v>79.569999999999993</v>
      </c>
      <c r="H2323" s="2">
        <v>79.569999999999993</v>
      </c>
      <c r="I2323" t="s">
        <v>3625</v>
      </c>
      <c r="J2323" t="s">
        <v>3660</v>
      </c>
      <c r="K2323" t="s">
        <v>3634</v>
      </c>
      <c r="L2323">
        <v>4.2</v>
      </c>
      <c r="M2323" t="s">
        <v>3622</v>
      </c>
      <c r="N2323" t="s">
        <v>3626</v>
      </c>
      <c r="O2323" t="s">
        <v>3624</v>
      </c>
      <c r="P2323">
        <v>2</v>
      </c>
      <c r="Q2323">
        <v>4</v>
      </c>
      <c r="R2323" s="2">
        <v>0</v>
      </c>
    </row>
    <row r="2324" spans="1:18">
      <c r="A2324">
        <v>3064</v>
      </c>
      <c r="B2324" t="s">
        <v>3627</v>
      </c>
      <c r="C2324" s="1">
        <v>44650</v>
      </c>
      <c r="D2324">
        <v>76059138</v>
      </c>
      <c r="E2324">
        <v>25</v>
      </c>
      <c r="F2324">
        <v>2</v>
      </c>
      <c r="G2324" s="2">
        <v>11.29</v>
      </c>
      <c r="H2324" s="2">
        <v>22.58</v>
      </c>
      <c r="I2324" t="s">
        <v>3619</v>
      </c>
      <c r="J2324" t="s">
        <v>3628</v>
      </c>
      <c r="K2324" t="s">
        <v>3621</v>
      </c>
      <c r="L2324">
        <v>6.14</v>
      </c>
      <c r="M2324" t="s">
        <v>3631</v>
      </c>
      <c r="N2324" t="s">
        <v>3632</v>
      </c>
      <c r="O2324" t="s">
        <v>3647</v>
      </c>
      <c r="P2324">
        <v>5</v>
      </c>
      <c r="Q2324">
        <v>5</v>
      </c>
      <c r="R2324" s="2">
        <v>22.58</v>
      </c>
    </row>
    <row r="2325" spans="1:18">
      <c r="A2325">
        <v>8790</v>
      </c>
      <c r="B2325" t="s">
        <v>3627</v>
      </c>
      <c r="C2325" s="1">
        <v>44650</v>
      </c>
      <c r="D2325">
        <v>22232973</v>
      </c>
      <c r="E2325">
        <v>77</v>
      </c>
      <c r="F2325">
        <v>2</v>
      </c>
      <c r="G2325" s="2">
        <v>20.399999999999999</v>
      </c>
      <c r="H2325" s="2">
        <v>40.799999999999997</v>
      </c>
      <c r="I2325" t="s">
        <v>3645</v>
      </c>
      <c r="J2325" t="s">
        <v>3658</v>
      </c>
      <c r="K2325" t="s">
        <v>3621</v>
      </c>
      <c r="L2325">
        <v>4.6399999999999997</v>
      </c>
      <c r="M2325" t="s">
        <v>3622</v>
      </c>
      <c r="N2325" t="s">
        <v>3623</v>
      </c>
      <c r="O2325" t="s">
        <v>3624</v>
      </c>
      <c r="P2325">
        <v>5</v>
      </c>
      <c r="Q2325">
        <v>5</v>
      </c>
      <c r="R2325" s="2">
        <v>0</v>
      </c>
    </row>
    <row r="2326" spans="1:18">
      <c r="A2326">
        <v>4962</v>
      </c>
      <c r="B2326" t="s">
        <v>3618</v>
      </c>
      <c r="C2326" s="1">
        <v>44651</v>
      </c>
      <c r="D2326">
        <v>55375369</v>
      </c>
      <c r="E2326">
        <v>74</v>
      </c>
      <c r="F2326">
        <v>1</v>
      </c>
      <c r="G2326" s="2">
        <v>33.51</v>
      </c>
      <c r="H2326" s="2">
        <v>33.51</v>
      </c>
      <c r="I2326" t="s">
        <v>3645</v>
      </c>
      <c r="J2326" t="s">
        <v>3650</v>
      </c>
      <c r="K2326" t="s">
        <v>3634</v>
      </c>
      <c r="L2326">
        <v>0.59</v>
      </c>
      <c r="M2326" t="s">
        <v>3622</v>
      </c>
      <c r="N2326" t="s">
        <v>3626</v>
      </c>
      <c r="O2326" t="s">
        <v>3646</v>
      </c>
      <c r="P2326">
        <v>5</v>
      </c>
      <c r="Q2326">
        <v>4</v>
      </c>
      <c r="R2326" s="2">
        <v>0</v>
      </c>
    </row>
    <row r="2327" spans="1:18">
      <c r="A2327">
        <v>9769</v>
      </c>
      <c r="B2327" t="s">
        <v>3627</v>
      </c>
      <c r="C2327" s="1">
        <v>44652</v>
      </c>
      <c r="D2327">
        <v>43791305</v>
      </c>
      <c r="E2327">
        <v>6</v>
      </c>
      <c r="F2327">
        <v>3</v>
      </c>
      <c r="G2327" s="2">
        <v>8.07</v>
      </c>
      <c r="H2327" s="2">
        <v>24.21</v>
      </c>
      <c r="I2327" t="s">
        <v>3619</v>
      </c>
      <c r="J2327" t="s">
        <v>3655</v>
      </c>
      <c r="K2327" t="s">
        <v>3634</v>
      </c>
      <c r="L2327">
        <v>8.26</v>
      </c>
      <c r="M2327" t="s">
        <v>3622</v>
      </c>
      <c r="N2327" t="s">
        <v>3626</v>
      </c>
      <c r="O2327" t="s">
        <v>3624</v>
      </c>
      <c r="P2327">
        <v>4</v>
      </c>
      <c r="Q2327">
        <v>3</v>
      </c>
      <c r="R2327" s="2">
        <v>24.21</v>
      </c>
    </row>
    <row r="2328" spans="1:18">
      <c r="A2328">
        <v>3212</v>
      </c>
      <c r="B2328" t="s">
        <v>3618</v>
      </c>
      <c r="C2328" s="1">
        <v>44652</v>
      </c>
      <c r="D2328">
        <v>70722579</v>
      </c>
      <c r="E2328">
        <v>42</v>
      </c>
      <c r="F2328">
        <v>2</v>
      </c>
      <c r="G2328" s="2">
        <v>74.77</v>
      </c>
      <c r="H2328" s="2">
        <v>149.54</v>
      </c>
      <c r="I2328" t="s">
        <v>3619</v>
      </c>
      <c r="J2328" t="s">
        <v>3635</v>
      </c>
      <c r="K2328" t="s">
        <v>3634</v>
      </c>
      <c r="L2328">
        <v>2.36</v>
      </c>
      <c r="M2328" t="s">
        <v>3622</v>
      </c>
      <c r="N2328" t="s">
        <v>3623</v>
      </c>
      <c r="O2328" t="s">
        <v>3624</v>
      </c>
      <c r="P2328">
        <v>5</v>
      </c>
      <c r="Q2328">
        <v>5</v>
      </c>
      <c r="R2328" s="2">
        <v>149.54</v>
      </c>
    </row>
    <row r="2329" spans="1:18">
      <c r="A2329">
        <v>3934</v>
      </c>
      <c r="B2329" t="s">
        <v>3627</v>
      </c>
      <c r="C2329" s="1">
        <v>44653</v>
      </c>
      <c r="D2329">
        <v>85410192</v>
      </c>
      <c r="E2329">
        <v>15</v>
      </c>
      <c r="F2329">
        <v>1</v>
      </c>
      <c r="G2329" s="2">
        <v>6.32</v>
      </c>
      <c r="H2329" s="2">
        <v>6.32</v>
      </c>
      <c r="I2329" t="s">
        <v>3619</v>
      </c>
      <c r="J2329" t="s">
        <v>3654</v>
      </c>
      <c r="K2329" t="s">
        <v>3634</v>
      </c>
      <c r="L2329">
        <v>8.0299999999999994</v>
      </c>
      <c r="M2329" t="s">
        <v>3631</v>
      </c>
      <c r="N2329" t="s">
        <v>3632</v>
      </c>
      <c r="O2329" t="s">
        <v>3624</v>
      </c>
      <c r="P2329">
        <v>4</v>
      </c>
      <c r="Q2329">
        <v>5</v>
      </c>
      <c r="R2329" s="2">
        <v>6.32</v>
      </c>
    </row>
    <row r="2330" spans="1:18">
      <c r="A2330">
        <v>3527</v>
      </c>
      <c r="B2330" t="s">
        <v>3627</v>
      </c>
      <c r="C2330" s="1">
        <v>44654</v>
      </c>
      <c r="D2330">
        <v>78676004</v>
      </c>
      <c r="E2330">
        <v>12</v>
      </c>
      <c r="F2330">
        <v>3</v>
      </c>
      <c r="G2330" s="2">
        <v>86.11</v>
      </c>
      <c r="H2330" s="2">
        <v>258.33</v>
      </c>
      <c r="I2330" t="s">
        <v>3619</v>
      </c>
      <c r="J2330" t="s">
        <v>3643</v>
      </c>
      <c r="K2330" t="s">
        <v>3629</v>
      </c>
      <c r="L2330">
        <v>6.77</v>
      </c>
      <c r="M2330" t="s">
        <v>3622</v>
      </c>
      <c r="N2330" t="s">
        <v>3623</v>
      </c>
      <c r="O2330" t="s">
        <v>3624</v>
      </c>
      <c r="P2330">
        <v>5</v>
      </c>
      <c r="Q2330">
        <v>4</v>
      </c>
      <c r="R2330" s="2">
        <v>258.33</v>
      </c>
    </row>
    <row r="2331" spans="1:18">
      <c r="A2331">
        <v>5229</v>
      </c>
      <c r="B2331" t="s">
        <v>3627</v>
      </c>
      <c r="C2331" s="1">
        <v>44655</v>
      </c>
      <c r="D2331">
        <v>17673055</v>
      </c>
      <c r="E2331">
        <v>75</v>
      </c>
      <c r="F2331">
        <v>1</v>
      </c>
      <c r="G2331" s="2">
        <v>32.340000000000003</v>
      </c>
      <c r="H2331" s="2">
        <v>32.340000000000003</v>
      </c>
      <c r="I2331" t="s">
        <v>3619</v>
      </c>
      <c r="J2331" t="s">
        <v>3656</v>
      </c>
      <c r="K2331" t="s">
        <v>3629</v>
      </c>
      <c r="L2331">
        <v>0.2</v>
      </c>
      <c r="M2331" t="s">
        <v>3622</v>
      </c>
      <c r="N2331" t="s">
        <v>3623</v>
      </c>
      <c r="O2331" t="s">
        <v>3624</v>
      </c>
      <c r="P2331">
        <v>4</v>
      </c>
      <c r="Q2331">
        <v>5</v>
      </c>
      <c r="R2331" s="2">
        <v>32.340000000000003</v>
      </c>
    </row>
    <row r="2332" spans="1:18">
      <c r="A2332">
        <v>3977</v>
      </c>
      <c r="B2332" t="s">
        <v>3627</v>
      </c>
      <c r="C2332" s="1">
        <v>44655</v>
      </c>
      <c r="D2332">
        <v>68771812</v>
      </c>
      <c r="E2332">
        <v>24</v>
      </c>
      <c r="F2332">
        <v>1</v>
      </c>
      <c r="G2332" s="2">
        <v>99.58</v>
      </c>
      <c r="H2332" s="2">
        <v>99.58</v>
      </c>
      <c r="I2332" t="s">
        <v>3619</v>
      </c>
      <c r="J2332" t="s">
        <v>3620</v>
      </c>
      <c r="K2332" t="s">
        <v>3621</v>
      </c>
      <c r="L2332">
        <v>3.57</v>
      </c>
      <c r="M2332" t="s">
        <v>3622</v>
      </c>
      <c r="N2332" t="s">
        <v>3623</v>
      </c>
      <c r="O2332" t="s">
        <v>3624</v>
      </c>
      <c r="P2332">
        <v>5</v>
      </c>
      <c r="Q2332">
        <v>4</v>
      </c>
      <c r="R2332" s="2">
        <v>99.58</v>
      </c>
    </row>
    <row r="2333" spans="1:18">
      <c r="A2333">
        <v>3508</v>
      </c>
      <c r="B2333" t="s">
        <v>3627</v>
      </c>
      <c r="C2333" s="1">
        <v>44656</v>
      </c>
      <c r="D2333">
        <v>43640862</v>
      </c>
      <c r="E2333">
        <v>82</v>
      </c>
      <c r="F2333">
        <v>3</v>
      </c>
      <c r="G2333" s="2">
        <v>5.82</v>
      </c>
      <c r="H2333" s="2">
        <v>17.46</v>
      </c>
      <c r="I2333" t="s">
        <v>3625</v>
      </c>
      <c r="J2333" t="s">
        <v>3656</v>
      </c>
      <c r="K2333" t="s">
        <v>3621</v>
      </c>
      <c r="L2333">
        <v>1.22</v>
      </c>
      <c r="M2333" t="s">
        <v>3631</v>
      </c>
      <c r="N2333" t="s">
        <v>3638</v>
      </c>
      <c r="O2333" t="s">
        <v>3647</v>
      </c>
      <c r="P2333">
        <v>3</v>
      </c>
      <c r="Q2333">
        <v>5</v>
      </c>
      <c r="R2333" s="2">
        <v>0</v>
      </c>
    </row>
    <row r="2334" spans="1:18">
      <c r="A2334">
        <v>5305</v>
      </c>
      <c r="B2334" t="s">
        <v>3618</v>
      </c>
      <c r="C2334" s="1">
        <v>44656</v>
      </c>
      <c r="D2334">
        <v>53964238</v>
      </c>
      <c r="E2334">
        <v>34</v>
      </c>
      <c r="F2334">
        <v>3</v>
      </c>
      <c r="G2334" s="2">
        <v>48.24</v>
      </c>
      <c r="H2334" s="2">
        <v>144.72</v>
      </c>
      <c r="I2334" t="s">
        <v>3619</v>
      </c>
      <c r="J2334" t="s">
        <v>3643</v>
      </c>
      <c r="K2334" t="s">
        <v>3629</v>
      </c>
      <c r="L2334">
        <v>8.19</v>
      </c>
      <c r="M2334" t="s">
        <v>3622</v>
      </c>
      <c r="N2334" t="s">
        <v>3626</v>
      </c>
      <c r="O2334" t="s">
        <v>3646</v>
      </c>
      <c r="P2334">
        <v>5</v>
      </c>
      <c r="Q2334">
        <v>3</v>
      </c>
      <c r="R2334" s="2">
        <v>144.72</v>
      </c>
    </row>
    <row r="2335" spans="1:18">
      <c r="A2335">
        <v>1511</v>
      </c>
      <c r="B2335" t="s">
        <v>3627</v>
      </c>
      <c r="C2335" s="1">
        <v>44656</v>
      </c>
      <c r="D2335">
        <v>44946609</v>
      </c>
      <c r="E2335">
        <v>44</v>
      </c>
      <c r="F2335">
        <v>2</v>
      </c>
      <c r="G2335" s="2">
        <v>52.78</v>
      </c>
      <c r="H2335" s="2">
        <v>105.56</v>
      </c>
      <c r="I2335" t="s">
        <v>3619</v>
      </c>
      <c r="J2335" t="s">
        <v>3648</v>
      </c>
      <c r="K2335" t="s">
        <v>3634</v>
      </c>
      <c r="L2335">
        <v>9.35</v>
      </c>
      <c r="M2335" t="s">
        <v>3622</v>
      </c>
      <c r="N2335" t="s">
        <v>3626</v>
      </c>
      <c r="O2335" t="s">
        <v>3624</v>
      </c>
      <c r="P2335">
        <v>4</v>
      </c>
      <c r="Q2335">
        <v>2</v>
      </c>
      <c r="R2335" s="2">
        <v>105.56</v>
      </c>
    </row>
    <row r="2336" spans="1:18">
      <c r="A2336">
        <v>7463</v>
      </c>
      <c r="B2336" t="s">
        <v>3627</v>
      </c>
      <c r="C2336" s="1">
        <v>44657</v>
      </c>
      <c r="D2336">
        <v>81463050</v>
      </c>
      <c r="E2336">
        <v>95</v>
      </c>
      <c r="F2336">
        <v>3</v>
      </c>
      <c r="G2336" s="2">
        <v>50.48</v>
      </c>
      <c r="H2336" s="2">
        <v>151.44</v>
      </c>
      <c r="I2336" t="s">
        <v>3625</v>
      </c>
      <c r="J2336" t="s">
        <v>3644</v>
      </c>
      <c r="K2336" t="s">
        <v>3634</v>
      </c>
      <c r="L2336">
        <v>0.67</v>
      </c>
      <c r="M2336" t="s">
        <v>3631</v>
      </c>
      <c r="N2336" t="s">
        <v>3638</v>
      </c>
      <c r="O2336" t="s">
        <v>3647</v>
      </c>
      <c r="P2336">
        <v>5</v>
      </c>
      <c r="Q2336">
        <v>5</v>
      </c>
      <c r="R2336" s="2">
        <v>0</v>
      </c>
    </row>
    <row r="2337" spans="1:18">
      <c r="A2337">
        <v>9178</v>
      </c>
      <c r="B2337" t="s">
        <v>3618</v>
      </c>
      <c r="C2337" s="1">
        <v>44658</v>
      </c>
      <c r="D2337">
        <v>90689449</v>
      </c>
      <c r="E2337">
        <v>83</v>
      </c>
      <c r="F2337">
        <v>2</v>
      </c>
      <c r="G2337" s="2">
        <v>1.22</v>
      </c>
      <c r="H2337" s="2">
        <v>2.44</v>
      </c>
      <c r="I2337" t="s">
        <v>3619</v>
      </c>
      <c r="J2337" t="s">
        <v>3659</v>
      </c>
      <c r="K2337" t="s">
        <v>3621</v>
      </c>
      <c r="L2337">
        <v>8.64</v>
      </c>
      <c r="M2337" t="s">
        <v>3622</v>
      </c>
      <c r="N2337" t="s">
        <v>3626</v>
      </c>
      <c r="O2337" t="s">
        <v>3624</v>
      </c>
      <c r="P2337">
        <v>3</v>
      </c>
      <c r="Q2337">
        <v>4</v>
      </c>
      <c r="R2337" s="2">
        <v>2.44</v>
      </c>
    </row>
    <row r="2338" spans="1:18">
      <c r="A2338">
        <v>2965</v>
      </c>
      <c r="B2338" t="s">
        <v>3618</v>
      </c>
      <c r="C2338" s="1">
        <v>44658</v>
      </c>
      <c r="D2338">
        <v>33727098</v>
      </c>
      <c r="E2338">
        <v>85</v>
      </c>
      <c r="F2338">
        <v>1</v>
      </c>
      <c r="G2338" s="2">
        <v>68.31</v>
      </c>
      <c r="H2338" s="2">
        <v>68.31</v>
      </c>
      <c r="I2338" t="s">
        <v>3619</v>
      </c>
      <c r="J2338" t="s">
        <v>3620</v>
      </c>
      <c r="K2338" t="s">
        <v>3634</v>
      </c>
      <c r="L2338">
        <v>5.21</v>
      </c>
      <c r="M2338" t="s">
        <v>3631</v>
      </c>
      <c r="N2338" t="s">
        <v>3638</v>
      </c>
      <c r="O2338" t="s">
        <v>3647</v>
      </c>
      <c r="P2338">
        <v>5</v>
      </c>
      <c r="Q2338">
        <v>5</v>
      </c>
      <c r="R2338" s="2">
        <v>68.31</v>
      </c>
    </row>
    <row r="2339" spans="1:18">
      <c r="A2339">
        <v>1599</v>
      </c>
      <c r="B2339" t="s">
        <v>3618</v>
      </c>
      <c r="C2339" s="1">
        <v>44659</v>
      </c>
      <c r="D2339">
        <v>47847874</v>
      </c>
      <c r="E2339">
        <v>5</v>
      </c>
      <c r="F2339">
        <v>3</v>
      </c>
      <c r="G2339" s="2">
        <v>11.97</v>
      </c>
      <c r="H2339" s="2">
        <v>35.909999999999997</v>
      </c>
      <c r="I2339" t="s">
        <v>3640</v>
      </c>
      <c r="J2339" t="s">
        <v>3628</v>
      </c>
      <c r="K2339" t="s">
        <v>3634</v>
      </c>
      <c r="L2339">
        <v>3.44</v>
      </c>
      <c r="M2339" t="s">
        <v>3631</v>
      </c>
      <c r="N2339" t="s">
        <v>3632</v>
      </c>
      <c r="O2339" t="s">
        <v>3624</v>
      </c>
      <c r="P2339">
        <v>5</v>
      </c>
      <c r="Q2339">
        <v>4</v>
      </c>
      <c r="R2339" s="2">
        <v>0</v>
      </c>
    </row>
    <row r="2340" spans="1:18">
      <c r="A2340">
        <v>8339</v>
      </c>
      <c r="B2340" t="s">
        <v>3618</v>
      </c>
      <c r="C2340" s="1">
        <v>44660</v>
      </c>
      <c r="D2340">
        <v>48010918</v>
      </c>
      <c r="E2340">
        <v>59</v>
      </c>
      <c r="F2340">
        <v>3</v>
      </c>
      <c r="G2340" s="2">
        <v>79.569999999999993</v>
      </c>
      <c r="H2340" s="2">
        <v>238.71</v>
      </c>
      <c r="I2340" t="s">
        <v>3619</v>
      </c>
      <c r="J2340" t="s">
        <v>3650</v>
      </c>
      <c r="K2340" t="s">
        <v>3621</v>
      </c>
      <c r="L2340">
        <v>2.15</v>
      </c>
      <c r="M2340" t="s">
        <v>3622</v>
      </c>
      <c r="N2340" t="s">
        <v>3626</v>
      </c>
      <c r="O2340" t="s">
        <v>3624</v>
      </c>
      <c r="P2340">
        <v>3</v>
      </c>
      <c r="Q2340">
        <v>3</v>
      </c>
      <c r="R2340" s="2">
        <v>238.71</v>
      </c>
    </row>
    <row r="2341" spans="1:18">
      <c r="A2341">
        <v>9027</v>
      </c>
      <c r="B2341" t="s">
        <v>3627</v>
      </c>
      <c r="C2341" s="1">
        <v>44660</v>
      </c>
      <c r="D2341">
        <v>18807444</v>
      </c>
      <c r="E2341">
        <v>53</v>
      </c>
      <c r="F2341">
        <v>3</v>
      </c>
      <c r="G2341" s="2">
        <v>7.51</v>
      </c>
      <c r="H2341" s="2">
        <v>22.53</v>
      </c>
      <c r="I2341" t="s">
        <v>3619</v>
      </c>
      <c r="J2341" t="s">
        <v>3639</v>
      </c>
      <c r="K2341" t="s">
        <v>3634</v>
      </c>
      <c r="L2341">
        <v>4.32</v>
      </c>
      <c r="M2341" t="s">
        <v>3631</v>
      </c>
      <c r="N2341" t="s">
        <v>3638</v>
      </c>
      <c r="O2341" t="s">
        <v>3647</v>
      </c>
      <c r="P2341">
        <v>5</v>
      </c>
      <c r="Q2341">
        <v>4</v>
      </c>
      <c r="R2341" s="2">
        <v>22.53</v>
      </c>
    </row>
    <row r="2342" spans="1:18">
      <c r="A2342">
        <v>5777</v>
      </c>
      <c r="B2342" t="s">
        <v>3618</v>
      </c>
      <c r="C2342" s="1">
        <v>44660</v>
      </c>
      <c r="D2342">
        <v>14822145</v>
      </c>
      <c r="E2342">
        <v>88</v>
      </c>
      <c r="F2342">
        <v>3</v>
      </c>
      <c r="G2342" s="2">
        <v>40.950000000000003</v>
      </c>
      <c r="H2342" s="2">
        <v>122.85</v>
      </c>
      <c r="I2342" t="s">
        <v>3645</v>
      </c>
      <c r="J2342" t="s">
        <v>3656</v>
      </c>
      <c r="K2342" t="s">
        <v>3629</v>
      </c>
      <c r="L2342">
        <v>6.84</v>
      </c>
      <c r="M2342" t="s">
        <v>3631</v>
      </c>
      <c r="N2342" t="s">
        <v>3638</v>
      </c>
      <c r="O2342" t="s">
        <v>3647</v>
      </c>
      <c r="P2342">
        <v>5</v>
      </c>
      <c r="Q2342">
        <v>2</v>
      </c>
      <c r="R2342" s="2">
        <v>0</v>
      </c>
    </row>
    <row r="2343" spans="1:18">
      <c r="A2343">
        <v>2350</v>
      </c>
      <c r="B2343" t="s">
        <v>3618</v>
      </c>
      <c r="C2343" s="1">
        <v>44660</v>
      </c>
      <c r="D2343">
        <v>15079254</v>
      </c>
      <c r="E2343">
        <v>37</v>
      </c>
      <c r="F2343">
        <v>3</v>
      </c>
      <c r="G2343" s="2">
        <v>11.5</v>
      </c>
      <c r="H2343" s="2">
        <v>34.5</v>
      </c>
      <c r="I2343" t="s">
        <v>3619</v>
      </c>
      <c r="J2343" t="s">
        <v>3652</v>
      </c>
      <c r="K2343" t="s">
        <v>3629</v>
      </c>
      <c r="L2343">
        <v>5.78</v>
      </c>
      <c r="M2343" t="s">
        <v>3622</v>
      </c>
      <c r="N2343" t="s">
        <v>3626</v>
      </c>
      <c r="O2343" t="s">
        <v>3624</v>
      </c>
      <c r="P2343">
        <v>5</v>
      </c>
      <c r="Q2343">
        <v>5</v>
      </c>
      <c r="R2343" s="2">
        <v>34.5</v>
      </c>
    </row>
    <row r="2344" spans="1:18">
      <c r="A2344">
        <v>6689</v>
      </c>
      <c r="B2344" t="s">
        <v>3618</v>
      </c>
      <c r="C2344" s="1">
        <v>44660</v>
      </c>
      <c r="D2344">
        <v>38864512</v>
      </c>
      <c r="E2344">
        <v>8</v>
      </c>
      <c r="F2344">
        <v>3</v>
      </c>
      <c r="G2344" s="2">
        <v>67.180000000000007</v>
      </c>
      <c r="H2344" s="2">
        <v>201.54</v>
      </c>
      <c r="I2344" t="s">
        <v>3619</v>
      </c>
      <c r="J2344" t="s">
        <v>3659</v>
      </c>
      <c r="K2344" t="s">
        <v>3634</v>
      </c>
      <c r="L2344">
        <v>1.53</v>
      </c>
      <c r="M2344" t="s">
        <v>3622</v>
      </c>
      <c r="N2344" t="s">
        <v>3626</v>
      </c>
      <c r="O2344" t="s">
        <v>3624</v>
      </c>
      <c r="P2344">
        <v>2</v>
      </c>
      <c r="Q2344">
        <v>4</v>
      </c>
      <c r="R2344" s="2">
        <v>201.54</v>
      </c>
    </row>
    <row r="2345" spans="1:18">
      <c r="A2345">
        <v>3689</v>
      </c>
      <c r="B2345" t="s">
        <v>3627</v>
      </c>
      <c r="C2345" s="1">
        <v>44661</v>
      </c>
      <c r="D2345">
        <v>94903805</v>
      </c>
      <c r="E2345">
        <v>6</v>
      </c>
      <c r="F2345">
        <v>1</v>
      </c>
      <c r="G2345" s="2">
        <v>8.07</v>
      </c>
      <c r="H2345" s="2">
        <v>8.07</v>
      </c>
      <c r="I2345" t="s">
        <v>3640</v>
      </c>
      <c r="J2345" t="s">
        <v>3630</v>
      </c>
      <c r="K2345" t="s">
        <v>3634</v>
      </c>
      <c r="L2345">
        <v>3.62</v>
      </c>
      <c r="M2345" t="s">
        <v>3622</v>
      </c>
      <c r="N2345" t="s">
        <v>3626</v>
      </c>
      <c r="O2345" t="s">
        <v>3624</v>
      </c>
      <c r="P2345">
        <v>4</v>
      </c>
      <c r="Q2345">
        <v>2</v>
      </c>
      <c r="R2345" s="2">
        <v>0</v>
      </c>
    </row>
    <row r="2346" spans="1:18">
      <c r="A2346">
        <v>4822</v>
      </c>
      <c r="B2346" t="s">
        <v>3618</v>
      </c>
      <c r="C2346" s="1">
        <v>44661</v>
      </c>
      <c r="D2346">
        <v>12450275</v>
      </c>
      <c r="E2346">
        <v>84</v>
      </c>
      <c r="F2346">
        <v>3</v>
      </c>
      <c r="G2346" s="2">
        <v>32.880000000000003</v>
      </c>
      <c r="H2346" s="2">
        <v>98.64</v>
      </c>
      <c r="I2346" t="s">
        <v>3619</v>
      </c>
      <c r="J2346" t="s">
        <v>3635</v>
      </c>
      <c r="K2346" t="s">
        <v>3621</v>
      </c>
      <c r="L2346">
        <v>0.04</v>
      </c>
      <c r="M2346" t="s">
        <v>3631</v>
      </c>
      <c r="N2346" t="s">
        <v>3638</v>
      </c>
      <c r="O2346" t="s">
        <v>3647</v>
      </c>
      <c r="P2346">
        <v>4</v>
      </c>
      <c r="Q2346">
        <v>4</v>
      </c>
      <c r="R2346" s="2">
        <v>98.64</v>
      </c>
    </row>
    <row r="2347" spans="1:18">
      <c r="A2347">
        <v>7533</v>
      </c>
      <c r="B2347" t="s">
        <v>3618</v>
      </c>
      <c r="C2347" s="1">
        <v>44662</v>
      </c>
      <c r="D2347">
        <v>84891357</v>
      </c>
      <c r="E2347">
        <v>31</v>
      </c>
      <c r="F2347">
        <v>3</v>
      </c>
      <c r="G2347" s="2">
        <v>43.5</v>
      </c>
      <c r="H2347" s="2">
        <v>130.5</v>
      </c>
      <c r="I2347" t="s">
        <v>3619</v>
      </c>
      <c r="J2347" t="s">
        <v>3628</v>
      </c>
      <c r="K2347" t="s">
        <v>3634</v>
      </c>
      <c r="L2347">
        <v>8.85</v>
      </c>
      <c r="M2347" t="s">
        <v>3622</v>
      </c>
      <c r="N2347" t="s">
        <v>3626</v>
      </c>
      <c r="O2347" t="s">
        <v>3624</v>
      </c>
      <c r="P2347">
        <v>3</v>
      </c>
      <c r="Q2347">
        <v>2</v>
      </c>
      <c r="R2347" s="2">
        <v>130.5</v>
      </c>
    </row>
    <row r="2348" spans="1:18">
      <c r="A2348">
        <v>7255</v>
      </c>
      <c r="B2348" t="s">
        <v>3627</v>
      </c>
      <c r="C2348" s="1">
        <v>44662</v>
      </c>
      <c r="D2348">
        <v>99241275</v>
      </c>
      <c r="E2348">
        <v>70</v>
      </c>
      <c r="F2348">
        <v>3</v>
      </c>
      <c r="G2348" s="2">
        <v>63.88</v>
      </c>
      <c r="H2348" s="2">
        <v>191.64</v>
      </c>
      <c r="I2348" t="s">
        <v>3619</v>
      </c>
      <c r="J2348" t="s">
        <v>3620</v>
      </c>
      <c r="K2348" t="s">
        <v>3634</v>
      </c>
      <c r="L2348">
        <v>6.28</v>
      </c>
      <c r="M2348" t="s">
        <v>3622</v>
      </c>
      <c r="N2348" t="s">
        <v>3623</v>
      </c>
      <c r="O2348" t="s">
        <v>3642</v>
      </c>
      <c r="P2348">
        <v>4</v>
      </c>
      <c r="Q2348">
        <v>3</v>
      </c>
      <c r="R2348" s="2">
        <v>191.64</v>
      </c>
    </row>
    <row r="2349" spans="1:18">
      <c r="A2349">
        <v>5486</v>
      </c>
      <c r="B2349" t="s">
        <v>3627</v>
      </c>
      <c r="C2349" s="1">
        <v>44663</v>
      </c>
      <c r="D2349">
        <v>25445121</v>
      </c>
      <c r="E2349">
        <v>87</v>
      </c>
      <c r="F2349">
        <v>3</v>
      </c>
      <c r="G2349" s="2">
        <v>50.56</v>
      </c>
      <c r="H2349" s="2">
        <v>151.68</v>
      </c>
      <c r="I2349" t="s">
        <v>3625</v>
      </c>
      <c r="J2349" t="s">
        <v>3659</v>
      </c>
      <c r="K2349" t="s">
        <v>3634</v>
      </c>
      <c r="L2349">
        <v>0.46</v>
      </c>
      <c r="M2349" t="s">
        <v>3622</v>
      </c>
      <c r="N2349" t="s">
        <v>3626</v>
      </c>
      <c r="O2349" t="s">
        <v>3624</v>
      </c>
      <c r="P2349">
        <v>5</v>
      </c>
      <c r="Q2349">
        <v>4</v>
      </c>
      <c r="R2349" s="2">
        <v>0</v>
      </c>
    </row>
    <row r="2350" spans="1:18">
      <c r="A2350">
        <v>8819</v>
      </c>
      <c r="B2350" t="s">
        <v>3627</v>
      </c>
      <c r="C2350" s="1">
        <v>44664</v>
      </c>
      <c r="D2350">
        <v>12974026</v>
      </c>
      <c r="E2350">
        <v>33</v>
      </c>
      <c r="F2350">
        <v>2</v>
      </c>
      <c r="G2350" s="2">
        <v>28.56</v>
      </c>
      <c r="H2350" s="2">
        <v>57.12</v>
      </c>
      <c r="I2350" t="s">
        <v>3640</v>
      </c>
      <c r="J2350" t="s">
        <v>3655</v>
      </c>
      <c r="K2350" t="s">
        <v>3634</v>
      </c>
      <c r="L2350">
        <v>1.81</v>
      </c>
      <c r="M2350" t="s">
        <v>3622</v>
      </c>
      <c r="N2350" t="s">
        <v>3626</v>
      </c>
      <c r="O2350" t="s">
        <v>3624</v>
      </c>
      <c r="P2350">
        <v>5</v>
      </c>
      <c r="Q2350">
        <v>5</v>
      </c>
      <c r="R2350" s="2">
        <v>0</v>
      </c>
    </row>
    <row r="2351" spans="1:18">
      <c r="A2351">
        <v>8000</v>
      </c>
      <c r="B2351" t="s">
        <v>3618</v>
      </c>
      <c r="C2351" s="1">
        <v>44664</v>
      </c>
      <c r="D2351">
        <v>50675694</v>
      </c>
      <c r="E2351">
        <v>85</v>
      </c>
      <c r="F2351">
        <v>2</v>
      </c>
      <c r="G2351" s="2">
        <v>68.31</v>
      </c>
      <c r="H2351" s="2">
        <v>136.62</v>
      </c>
      <c r="I2351" t="s">
        <v>3645</v>
      </c>
      <c r="J2351" t="s">
        <v>3641</v>
      </c>
      <c r="K2351" t="s">
        <v>3634</v>
      </c>
      <c r="L2351">
        <v>4.1100000000000003</v>
      </c>
      <c r="M2351" t="s">
        <v>3631</v>
      </c>
      <c r="N2351" t="s">
        <v>3638</v>
      </c>
      <c r="O2351" t="s">
        <v>3647</v>
      </c>
      <c r="P2351">
        <v>2</v>
      </c>
      <c r="Q2351">
        <v>4</v>
      </c>
      <c r="R2351" s="2">
        <v>0</v>
      </c>
    </row>
    <row r="2352" spans="1:18">
      <c r="A2352">
        <v>2697</v>
      </c>
      <c r="B2352" t="s">
        <v>3618</v>
      </c>
      <c r="C2352" s="1">
        <v>44664</v>
      </c>
      <c r="D2352">
        <v>69094744</v>
      </c>
      <c r="E2352">
        <v>39</v>
      </c>
      <c r="F2352">
        <v>1</v>
      </c>
      <c r="G2352" s="2">
        <v>41.61</v>
      </c>
      <c r="H2352" s="2">
        <v>41.61</v>
      </c>
      <c r="I2352" t="s">
        <v>3619</v>
      </c>
      <c r="J2352" t="s">
        <v>3637</v>
      </c>
      <c r="K2352" t="s">
        <v>3621</v>
      </c>
      <c r="L2352">
        <v>5.07</v>
      </c>
      <c r="M2352" t="s">
        <v>3622</v>
      </c>
      <c r="N2352" t="s">
        <v>3623</v>
      </c>
      <c r="O2352" t="s">
        <v>3624</v>
      </c>
      <c r="P2352">
        <v>4</v>
      </c>
      <c r="Q2352">
        <v>4</v>
      </c>
      <c r="R2352" s="2">
        <v>41.61</v>
      </c>
    </row>
    <row r="2353" spans="1:18">
      <c r="A2353">
        <v>8119</v>
      </c>
      <c r="B2353" t="s">
        <v>3627</v>
      </c>
      <c r="C2353" s="1">
        <v>44665</v>
      </c>
      <c r="D2353">
        <v>70518344</v>
      </c>
      <c r="E2353">
        <v>54</v>
      </c>
      <c r="F2353">
        <v>3</v>
      </c>
      <c r="G2353" s="2">
        <v>90.78</v>
      </c>
      <c r="H2353" s="2">
        <v>272.33999999999997</v>
      </c>
      <c r="I2353" t="s">
        <v>3619</v>
      </c>
      <c r="J2353" t="s">
        <v>3641</v>
      </c>
      <c r="K2353" t="s">
        <v>3634</v>
      </c>
      <c r="L2353">
        <v>8.0299999999999994</v>
      </c>
      <c r="M2353" t="s">
        <v>3622</v>
      </c>
      <c r="N2353" t="s">
        <v>3626</v>
      </c>
      <c r="O2353" t="s">
        <v>3624</v>
      </c>
      <c r="P2353">
        <v>4</v>
      </c>
      <c r="Q2353">
        <v>5</v>
      </c>
      <c r="R2353" s="2">
        <v>272.33999999999997</v>
      </c>
    </row>
    <row r="2354" spans="1:18">
      <c r="A2354">
        <v>4448</v>
      </c>
      <c r="B2354" t="s">
        <v>3618</v>
      </c>
      <c r="C2354" s="1">
        <v>44666</v>
      </c>
      <c r="D2354">
        <v>71993273</v>
      </c>
      <c r="E2354">
        <v>25</v>
      </c>
      <c r="F2354">
        <v>3</v>
      </c>
      <c r="G2354" s="2">
        <v>11.29</v>
      </c>
      <c r="H2354" s="2">
        <v>33.869999999999997</v>
      </c>
      <c r="I2354" t="s">
        <v>3619</v>
      </c>
      <c r="J2354" t="s">
        <v>3656</v>
      </c>
      <c r="K2354" t="s">
        <v>3629</v>
      </c>
      <c r="L2354">
        <v>0.39</v>
      </c>
      <c r="M2354" t="s">
        <v>3622</v>
      </c>
      <c r="N2354" t="s">
        <v>3626</v>
      </c>
      <c r="O2354" t="s">
        <v>3624</v>
      </c>
      <c r="P2354">
        <v>4</v>
      </c>
      <c r="Q2354">
        <v>5</v>
      </c>
      <c r="R2354" s="2">
        <v>33.869999999999997</v>
      </c>
    </row>
    <row r="2355" spans="1:18">
      <c r="A2355">
        <v>3114</v>
      </c>
      <c r="B2355" t="s">
        <v>3627</v>
      </c>
      <c r="C2355" s="1">
        <v>44666</v>
      </c>
      <c r="D2355">
        <v>45109598</v>
      </c>
      <c r="E2355">
        <v>48</v>
      </c>
      <c r="F2355">
        <v>1</v>
      </c>
      <c r="G2355" s="2">
        <v>31.26</v>
      </c>
      <c r="H2355" s="2">
        <v>31.26</v>
      </c>
      <c r="I2355" t="s">
        <v>3625</v>
      </c>
      <c r="J2355" t="s">
        <v>3657</v>
      </c>
      <c r="K2355" t="s">
        <v>3634</v>
      </c>
      <c r="L2355">
        <v>5.28</v>
      </c>
      <c r="M2355" t="s">
        <v>3631</v>
      </c>
      <c r="N2355" t="s">
        <v>3638</v>
      </c>
      <c r="O2355" t="s">
        <v>3647</v>
      </c>
      <c r="P2355">
        <v>2</v>
      </c>
      <c r="Q2355">
        <v>4</v>
      </c>
      <c r="R2355" s="2">
        <v>0</v>
      </c>
    </row>
    <row r="2356" spans="1:18">
      <c r="A2356">
        <v>2700</v>
      </c>
      <c r="B2356" t="s">
        <v>3618</v>
      </c>
      <c r="C2356" s="1">
        <v>44667</v>
      </c>
      <c r="D2356">
        <v>26965127</v>
      </c>
      <c r="E2356">
        <v>15</v>
      </c>
      <c r="F2356">
        <v>2</v>
      </c>
      <c r="G2356" s="2">
        <v>6.32</v>
      </c>
      <c r="H2356" s="2">
        <v>12.64</v>
      </c>
      <c r="I2356" t="s">
        <v>3619</v>
      </c>
      <c r="J2356" t="s">
        <v>3659</v>
      </c>
      <c r="K2356" t="s">
        <v>3634</v>
      </c>
      <c r="L2356">
        <v>9.2899999999999991</v>
      </c>
      <c r="M2356" t="s">
        <v>3622</v>
      </c>
      <c r="N2356" t="s">
        <v>3626</v>
      </c>
      <c r="O2356" t="s">
        <v>3624</v>
      </c>
      <c r="P2356">
        <v>3</v>
      </c>
      <c r="Q2356">
        <v>5</v>
      </c>
      <c r="R2356" s="2">
        <v>12.64</v>
      </c>
    </row>
    <row r="2357" spans="1:18">
      <c r="A2357">
        <v>6787</v>
      </c>
      <c r="B2357" t="s">
        <v>3627</v>
      </c>
      <c r="C2357" s="1">
        <v>44668</v>
      </c>
      <c r="D2357">
        <v>59263428</v>
      </c>
      <c r="E2357">
        <v>25</v>
      </c>
      <c r="F2357">
        <v>3</v>
      </c>
      <c r="G2357" s="2">
        <v>11.29</v>
      </c>
      <c r="H2357" s="2">
        <v>33.869999999999997</v>
      </c>
      <c r="I2357" t="s">
        <v>3619</v>
      </c>
      <c r="J2357" t="s">
        <v>3656</v>
      </c>
      <c r="K2357" t="s">
        <v>3621</v>
      </c>
      <c r="L2357">
        <v>2.57</v>
      </c>
      <c r="M2357" t="s">
        <v>3622</v>
      </c>
      <c r="N2357" t="s">
        <v>3623</v>
      </c>
      <c r="O2357" t="s">
        <v>3624</v>
      </c>
      <c r="P2357">
        <v>5</v>
      </c>
      <c r="Q2357">
        <v>3</v>
      </c>
      <c r="R2357" s="2">
        <v>33.869999999999997</v>
      </c>
    </row>
    <row r="2358" spans="1:18">
      <c r="A2358">
        <v>4247</v>
      </c>
      <c r="B2358" t="s">
        <v>3627</v>
      </c>
      <c r="C2358" s="1">
        <v>44668</v>
      </c>
      <c r="D2358">
        <v>21320473</v>
      </c>
      <c r="E2358">
        <v>19</v>
      </c>
      <c r="F2358">
        <v>2</v>
      </c>
      <c r="G2358" s="2">
        <v>13.2</v>
      </c>
      <c r="H2358" s="2">
        <v>26.4</v>
      </c>
      <c r="I2358" t="s">
        <v>3619</v>
      </c>
      <c r="J2358" t="s">
        <v>3654</v>
      </c>
      <c r="K2358" t="s">
        <v>3621</v>
      </c>
      <c r="L2358">
        <v>9.89</v>
      </c>
      <c r="M2358" t="s">
        <v>3631</v>
      </c>
      <c r="N2358" t="s">
        <v>3638</v>
      </c>
      <c r="O2358" t="s">
        <v>3647</v>
      </c>
      <c r="P2358">
        <v>5</v>
      </c>
      <c r="Q2358">
        <v>4</v>
      </c>
      <c r="R2358" s="2">
        <v>26.4</v>
      </c>
    </row>
    <row r="2359" spans="1:18">
      <c r="A2359">
        <v>5942</v>
      </c>
      <c r="B2359" t="s">
        <v>3627</v>
      </c>
      <c r="C2359" s="1">
        <v>44668</v>
      </c>
      <c r="D2359">
        <v>70128550</v>
      </c>
      <c r="E2359">
        <v>43</v>
      </c>
      <c r="F2359">
        <v>1</v>
      </c>
      <c r="G2359" s="2">
        <v>30.66</v>
      </c>
      <c r="H2359" s="2">
        <v>30.66</v>
      </c>
      <c r="I2359" t="s">
        <v>3619</v>
      </c>
      <c r="J2359" t="s">
        <v>3656</v>
      </c>
      <c r="K2359" t="s">
        <v>3634</v>
      </c>
      <c r="L2359">
        <v>1.26</v>
      </c>
      <c r="M2359" t="s">
        <v>3622</v>
      </c>
      <c r="N2359" t="s">
        <v>3626</v>
      </c>
      <c r="O2359" t="s">
        <v>3642</v>
      </c>
      <c r="P2359">
        <v>5</v>
      </c>
      <c r="Q2359">
        <v>5</v>
      </c>
      <c r="R2359" s="2">
        <v>30.66</v>
      </c>
    </row>
    <row r="2360" spans="1:18">
      <c r="A2360">
        <v>6251</v>
      </c>
      <c r="B2360" t="s">
        <v>3618</v>
      </c>
      <c r="C2360" s="1">
        <v>44669</v>
      </c>
      <c r="D2360">
        <v>75803623</v>
      </c>
      <c r="E2360">
        <v>69</v>
      </c>
      <c r="F2360">
        <v>1</v>
      </c>
      <c r="G2360" s="2">
        <v>96.47</v>
      </c>
      <c r="H2360" s="2">
        <v>96.47</v>
      </c>
      <c r="I2360" t="s">
        <v>3619</v>
      </c>
      <c r="J2360" t="s">
        <v>3663</v>
      </c>
      <c r="K2360" t="s">
        <v>3629</v>
      </c>
      <c r="L2360">
        <v>0.34</v>
      </c>
      <c r="M2360" t="s">
        <v>3622</v>
      </c>
      <c r="N2360" t="s">
        <v>3626</v>
      </c>
      <c r="O2360" t="s">
        <v>3624</v>
      </c>
      <c r="P2360">
        <v>5</v>
      </c>
      <c r="Q2360">
        <v>5</v>
      </c>
      <c r="R2360" s="2">
        <v>96.47</v>
      </c>
    </row>
    <row r="2361" spans="1:18">
      <c r="A2361">
        <v>7603</v>
      </c>
      <c r="B2361" t="s">
        <v>3627</v>
      </c>
      <c r="C2361" s="1">
        <v>44670</v>
      </c>
      <c r="D2361">
        <v>49359132</v>
      </c>
      <c r="E2361">
        <v>1</v>
      </c>
      <c r="F2361">
        <v>3</v>
      </c>
      <c r="G2361" s="2">
        <v>81.91</v>
      </c>
      <c r="H2361" s="2">
        <v>245.73</v>
      </c>
      <c r="I2361" t="s">
        <v>3640</v>
      </c>
      <c r="J2361" t="s">
        <v>3653</v>
      </c>
      <c r="K2361" t="s">
        <v>3629</v>
      </c>
      <c r="L2361">
        <v>0.81</v>
      </c>
      <c r="M2361" t="s">
        <v>3631</v>
      </c>
      <c r="N2361" t="s">
        <v>3632</v>
      </c>
      <c r="O2361" t="s">
        <v>3647</v>
      </c>
      <c r="P2361">
        <v>5</v>
      </c>
      <c r="Q2361">
        <v>3</v>
      </c>
      <c r="R2361" s="2">
        <v>0</v>
      </c>
    </row>
    <row r="2362" spans="1:18">
      <c r="A2362">
        <v>9861</v>
      </c>
      <c r="B2362" t="s">
        <v>3618</v>
      </c>
      <c r="C2362" s="1">
        <v>44671</v>
      </c>
      <c r="D2362">
        <v>36674262</v>
      </c>
      <c r="E2362">
        <v>31</v>
      </c>
      <c r="F2362">
        <v>2</v>
      </c>
      <c r="G2362" s="2">
        <v>43.5</v>
      </c>
      <c r="H2362" s="2">
        <v>87</v>
      </c>
      <c r="I2362" t="s">
        <v>3619</v>
      </c>
      <c r="J2362" t="s">
        <v>3654</v>
      </c>
      <c r="K2362" t="s">
        <v>3621</v>
      </c>
      <c r="L2362">
        <v>5.0199999999999996</v>
      </c>
      <c r="M2362" t="s">
        <v>3631</v>
      </c>
      <c r="N2362" t="s">
        <v>3638</v>
      </c>
      <c r="O2362" t="s">
        <v>3647</v>
      </c>
      <c r="P2362">
        <v>3</v>
      </c>
      <c r="Q2362">
        <v>4</v>
      </c>
      <c r="R2362" s="2">
        <v>87</v>
      </c>
    </row>
    <row r="2363" spans="1:18">
      <c r="A2363">
        <v>9934</v>
      </c>
      <c r="B2363" t="s">
        <v>3627</v>
      </c>
      <c r="C2363" s="1">
        <v>44671</v>
      </c>
      <c r="D2363">
        <v>26837517</v>
      </c>
      <c r="E2363">
        <v>65</v>
      </c>
      <c r="F2363">
        <v>3</v>
      </c>
      <c r="G2363" s="2">
        <v>38.950000000000003</v>
      </c>
      <c r="H2363" s="2">
        <v>116.85</v>
      </c>
      <c r="I2363" t="s">
        <v>3619</v>
      </c>
      <c r="J2363" t="s">
        <v>3654</v>
      </c>
      <c r="K2363" t="s">
        <v>3621</v>
      </c>
      <c r="L2363">
        <v>3.85</v>
      </c>
      <c r="M2363" t="s">
        <v>3622</v>
      </c>
      <c r="N2363" t="s">
        <v>3623</v>
      </c>
      <c r="O2363" t="s">
        <v>3624</v>
      </c>
      <c r="P2363">
        <v>3</v>
      </c>
      <c r="Q2363">
        <v>3</v>
      </c>
      <c r="R2363" s="2">
        <v>116.85</v>
      </c>
    </row>
    <row r="2364" spans="1:18">
      <c r="A2364">
        <v>8632</v>
      </c>
      <c r="B2364" t="s">
        <v>3627</v>
      </c>
      <c r="C2364" s="1">
        <v>44671</v>
      </c>
      <c r="D2364">
        <v>92881629</v>
      </c>
      <c r="E2364">
        <v>80</v>
      </c>
      <c r="F2364">
        <v>3</v>
      </c>
      <c r="G2364" s="2">
        <v>77.64</v>
      </c>
      <c r="H2364" s="2">
        <v>232.92</v>
      </c>
      <c r="I2364" t="s">
        <v>3619</v>
      </c>
      <c r="J2364" t="s">
        <v>3659</v>
      </c>
      <c r="K2364" t="s">
        <v>3634</v>
      </c>
      <c r="L2364">
        <v>3.54</v>
      </c>
      <c r="M2364" t="s">
        <v>3631</v>
      </c>
      <c r="N2364" t="s">
        <v>3638</v>
      </c>
      <c r="O2364" t="s">
        <v>3624</v>
      </c>
      <c r="P2364">
        <v>4</v>
      </c>
      <c r="Q2364">
        <v>4</v>
      </c>
      <c r="R2364" s="2">
        <v>232.92</v>
      </c>
    </row>
    <row r="2365" spans="1:18">
      <c r="A2365">
        <v>4062</v>
      </c>
      <c r="B2365" t="s">
        <v>3627</v>
      </c>
      <c r="C2365" s="1">
        <v>44672</v>
      </c>
      <c r="D2365">
        <v>21057549</v>
      </c>
      <c r="E2365">
        <v>50</v>
      </c>
      <c r="F2365">
        <v>1</v>
      </c>
      <c r="G2365" s="2">
        <v>50.71</v>
      </c>
      <c r="H2365" s="2">
        <v>50.71</v>
      </c>
      <c r="I2365" t="s">
        <v>3619</v>
      </c>
      <c r="J2365" t="s">
        <v>3620</v>
      </c>
      <c r="K2365" t="s">
        <v>3634</v>
      </c>
      <c r="L2365">
        <v>7.01</v>
      </c>
      <c r="M2365" t="s">
        <v>3622</v>
      </c>
      <c r="N2365" t="s">
        <v>3623</v>
      </c>
      <c r="O2365" t="s">
        <v>3624</v>
      </c>
      <c r="P2365">
        <v>4</v>
      </c>
      <c r="Q2365">
        <v>4</v>
      </c>
      <c r="R2365" s="2">
        <v>50.71</v>
      </c>
    </row>
    <row r="2366" spans="1:18">
      <c r="A2366">
        <v>1192</v>
      </c>
      <c r="B2366" t="s">
        <v>3618</v>
      </c>
      <c r="C2366" s="1">
        <v>44673</v>
      </c>
      <c r="D2366">
        <v>94686758</v>
      </c>
      <c r="E2366">
        <v>63</v>
      </c>
      <c r="F2366">
        <v>3</v>
      </c>
      <c r="G2366" s="2">
        <v>57.12</v>
      </c>
      <c r="H2366" s="2">
        <v>171.36</v>
      </c>
      <c r="I2366" t="s">
        <v>3625</v>
      </c>
      <c r="J2366" t="s">
        <v>3633</v>
      </c>
      <c r="K2366" t="s">
        <v>3621</v>
      </c>
      <c r="L2366">
        <v>8.5</v>
      </c>
      <c r="M2366" t="s">
        <v>3631</v>
      </c>
      <c r="N2366" t="s">
        <v>3638</v>
      </c>
      <c r="O2366" t="s">
        <v>3647</v>
      </c>
      <c r="P2366">
        <v>5</v>
      </c>
      <c r="Q2366">
        <v>4</v>
      </c>
      <c r="R2366" s="2">
        <v>0</v>
      </c>
    </row>
    <row r="2367" spans="1:18">
      <c r="A2367">
        <v>2513</v>
      </c>
      <c r="B2367" t="s">
        <v>3618</v>
      </c>
      <c r="C2367" s="1">
        <v>44674</v>
      </c>
      <c r="D2367">
        <v>57280492</v>
      </c>
      <c r="E2367">
        <v>72</v>
      </c>
      <c r="F2367">
        <v>3</v>
      </c>
      <c r="G2367" s="2">
        <v>3.55</v>
      </c>
      <c r="H2367" s="2">
        <v>10.65</v>
      </c>
      <c r="I2367" t="s">
        <v>3619</v>
      </c>
      <c r="J2367" t="s">
        <v>3633</v>
      </c>
      <c r="K2367" t="s">
        <v>3634</v>
      </c>
      <c r="L2367">
        <v>1.28</v>
      </c>
      <c r="M2367" t="s">
        <v>3622</v>
      </c>
      <c r="N2367" t="s">
        <v>3623</v>
      </c>
      <c r="O2367" t="s">
        <v>3624</v>
      </c>
      <c r="P2367">
        <v>5</v>
      </c>
      <c r="Q2367">
        <v>4</v>
      </c>
      <c r="R2367" s="2">
        <v>10.65</v>
      </c>
    </row>
    <row r="2368" spans="1:18">
      <c r="A2368">
        <v>2799</v>
      </c>
      <c r="B2368" t="s">
        <v>3627</v>
      </c>
      <c r="C2368" s="1">
        <v>44675</v>
      </c>
      <c r="D2368">
        <v>31834918</v>
      </c>
      <c r="E2368">
        <v>17</v>
      </c>
      <c r="F2368">
        <v>1</v>
      </c>
      <c r="G2368" s="2">
        <v>18.86</v>
      </c>
      <c r="H2368" s="2">
        <v>18.86</v>
      </c>
      <c r="I2368" t="s">
        <v>3619</v>
      </c>
      <c r="J2368" t="s">
        <v>3637</v>
      </c>
      <c r="K2368" t="s">
        <v>3621</v>
      </c>
      <c r="L2368">
        <v>4.3099999999999996</v>
      </c>
      <c r="M2368" t="s">
        <v>3631</v>
      </c>
      <c r="N2368" t="s">
        <v>3638</v>
      </c>
      <c r="O2368" t="s">
        <v>3647</v>
      </c>
      <c r="P2368">
        <v>5</v>
      </c>
      <c r="Q2368">
        <v>5</v>
      </c>
      <c r="R2368" s="2">
        <v>18.86</v>
      </c>
    </row>
    <row r="2369" spans="1:18">
      <c r="A2369">
        <v>3101</v>
      </c>
      <c r="B2369" t="s">
        <v>3618</v>
      </c>
      <c r="C2369" s="1">
        <v>44675</v>
      </c>
      <c r="D2369">
        <v>38489545</v>
      </c>
      <c r="E2369">
        <v>75</v>
      </c>
      <c r="F2369">
        <v>2</v>
      </c>
      <c r="G2369" s="2">
        <v>32.340000000000003</v>
      </c>
      <c r="H2369" s="2">
        <v>64.680000000000007</v>
      </c>
      <c r="I2369" t="s">
        <v>3619</v>
      </c>
      <c r="J2369" t="s">
        <v>3653</v>
      </c>
      <c r="K2369" t="s">
        <v>3629</v>
      </c>
      <c r="L2369">
        <v>9.6300000000000008</v>
      </c>
      <c r="M2369" t="s">
        <v>3631</v>
      </c>
      <c r="N2369" t="s">
        <v>3632</v>
      </c>
      <c r="O2369" t="s">
        <v>3647</v>
      </c>
      <c r="P2369">
        <v>5</v>
      </c>
      <c r="Q2369">
        <v>5</v>
      </c>
      <c r="R2369" s="2">
        <v>64.680000000000007</v>
      </c>
    </row>
    <row r="2370" spans="1:18">
      <c r="A2370">
        <v>6624</v>
      </c>
      <c r="B2370" t="s">
        <v>3627</v>
      </c>
      <c r="C2370" s="1">
        <v>44675</v>
      </c>
      <c r="D2370">
        <v>54694306</v>
      </c>
      <c r="E2370">
        <v>34</v>
      </c>
      <c r="F2370">
        <v>1</v>
      </c>
      <c r="G2370" s="2">
        <v>48.24</v>
      </c>
      <c r="H2370" s="2">
        <v>48.24</v>
      </c>
      <c r="I2370" t="s">
        <v>3619</v>
      </c>
      <c r="J2370" t="s">
        <v>3663</v>
      </c>
      <c r="K2370" t="s">
        <v>3634</v>
      </c>
      <c r="L2370">
        <v>7.17</v>
      </c>
      <c r="M2370" t="s">
        <v>3631</v>
      </c>
      <c r="N2370" t="s">
        <v>3638</v>
      </c>
      <c r="O2370" t="s">
        <v>3647</v>
      </c>
      <c r="P2370">
        <v>3</v>
      </c>
      <c r="Q2370">
        <v>3</v>
      </c>
      <c r="R2370" s="2">
        <v>48.24</v>
      </c>
    </row>
    <row r="2371" spans="1:18">
      <c r="A2371">
        <v>4438</v>
      </c>
      <c r="B2371" t="s">
        <v>3618</v>
      </c>
      <c r="C2371" s="1">
        <v>44676</v>
      </c>
      <c r="D2371">
        <v>33198725</v>
      </c>
      <c r="E2371">
        <v>75</v>
      </c>
      <c r="F2371">
        <v>3</v>
      </c>
      <c r="G2371" s="2">
        <v>32.340000000000003</v>
      </c>
      <c r="H2371" s="2">
        <v>97.02</v>
      </c>
      <c r="I2371" t="s">
        <v>3619</v>
      </c>
      <c r="J2371" t="s">
        <v>3656</v>
      </c>
      <c r="K2371" t="s">
        <v>3634</v>
      </c>
      <c r="L2371">
        <v>1.56</v>
      </c>
      <c r="M2371" t="s">
        <v>3622</v>
      </c>
      <c r="N2371" t="s">
        <v>3623</v>
      </c>
      <c r="O2371" t="s">
        <v>3624</v>
      </c>
      <c r="P2371">
        <v>5</v>
      </c>
      <c r="Q2371">
        <v>5</v>
      </c>
      <c r="R2371" s="2">
        <v>97.02</v>
      </c>
    </row>
    <row r="2372" spans="1:18">
      <c r="A2372">
        <v>6225</v>
      </c>
      <c r="B2372" t="s">
        <v>3627</v>
      </c>
      <c r="C2372" s="1">
        <v>44676</v>
      </c>
      <c r="D2372">
        <v>88750655</v>
      </c>
      <c r="E2372">
        <v>10</v>
      </c>
      <c r="F2372">
        <v>1</v>
      </c>
      <c r="G2372" s="2">
        <v>19.34</v>
      </c>
      <c r="H2372" s="2">
        <v>19.34</v>
      </c>
      <c r="I2372" t="s">
        <v>3625</v>
      </c>
      <c r="J2372" t="s">
        <v>3663</v>
      </c>
      <c r="K2372" t="s">
        <v>3634</v>
      </c>
      <c r="L2372">
        <v>3.25</v>
      </c>
      <c r="M2372" t="s">
        <v>3622</v>
      </c>
      <c r="N2372" t="s">
        <v>3623</v>
      </c>
      <c r="O2372" t="s">
        <v>3624</v>
      </c>
      <c r="P2372">
        <v>2</v>
      </c>
      <c r="Q2372">
        <v>4</v>
      </c>
      <c r="R2372" s="2">
        <v>0</v>
      </c>
    </row>
    <row r="2373" spans="1:18">
      <c r="A2373">
        <v>8065</v>
      </c>
      <c r="B2373" t="s">
        <v>3627</v>
      </c>
      <c r="C2373" s="1">
        <v>44676</v>
      </c>
      <c r="D2373">
        <v>58366218</v>
      </c>
      <c r="E2373">
        <v>97</v>
      </c>
      <c r="F2373">
        <v>2</v>
      </c>
      <c r="G2373" s="2">
        <v>56.74</v>
      </c>
      <c r="H2373" s="2">
        <v>113.48</v>
      </c>
      <c r="I2373" t="s">
        <v>3619</v>
      </c>
      <c r="J2373" t="s">
        <v>3639</v>
      </c>
      <c r="K2373" t="s">
        <v>3621</v>
      </c>
      <c r="L2373">
        <v>4.9000000000000004</v>
      </c>
      <c r="M2373" t="s">
        <v>3631</v>
      </c>
      <c r="N2373" t="s">
        <v>3638</v>
      </c>
      <c r="O2373" t="s">
        <v>3624</v>
      </c>
      <c r="P2373">
        <v>3</v>
      </c>
      <c r="Q2373">
        <v>5</v>
      </c>
      <c r="R2373" s="2">
        <v>113.48</v>
      </c>
    </row>
    <row r="2374" spans="1:18">
      <c r="A2374">
        <v>7397</v>
      </c>
      <c r="B2374" t="s">
        <v>3627</v>
      </c>
      <c r="C2374" s="1">
        <v>44677</v>
      </c>
      <c r="D2374">
        <v>18493590</v>
      </c>
      <c r="E2374">
        <v>63</v>
      </c>
      <c r="F2374">
        <v>1</v>
      </c>
      <c r="G2374" s="2">
        <v>57.12</v>
      </c>
      <c r="H2374" s="2">
        <v>57.12</v>
      </c>
      <c r="I2374" t="s">
        <v>3619</v>
      </c>
      <c r="J2374" t="s">
        <v>3660</v>
      </c>
      <c r="K2374" t="s">
        <v>3634</v>
      </c>
      <c r="L2374">
        <v>2.2400000000000002</v>
      </c>
      <c r="M2374" t="s">
        <v>3622</v>
      </c>
      <c r="N2374" t="s">
        <v>3626</v>
      </c>
      <c r="O2374" t="s">
        <v>3624</v>
      </c>
      <c r="P2374">
        <v>3</v>
      </c>
      <c r="Q2374">
        <v>4</v>
      </c>
      <c r="R2374" s="2">
        <v>57.12</v>
      </c>
    </row>
    <row r="2375" spans="1:18">
      <c r="A2375">
        <v>7353</v>
      </c>
      <c r="B2375" t="s">
        <v>3618</v>
      </c>
      <c r="C2375" s="1">
        <v>44677</v>
      </c>
      <c r="D2375">
        <v>54193616</v>
      </c>
      <c r="E2375">
        <v>43</v>
      </c>
      <c r="F2375">
        <v>3</v>
      </c>
      <c r="G2375" s="2">
        <v>30.66</v>
      </c>
      <c r="H2375" s="2">
        <v>91.98</v>
      </c>
      <c r="I2375" t="s">
        <v>3645</v>
      </c>
      <c r="J2375" t="s">
        <v>3653</v>
      </c>
      <c r="K2375" t="s">
        <v>3621</v>
      </c>
      <c r="L2375">
        <v>2.67</v>
      </c>
      <c r="M2375" t="s">
        <v>3631</v>
      </c>
      <c r="N2375" t="s">
        <v>3638</v>
      </c>
      <c r="O2375" t="s">
        <v>3624</v>
      </c>
      <c r="P2375">
        <v>5</v>
      </c>
      <c r="Q2375">
        <v>1</v>
      </c>
      <c r="R2375" s="2">
        <v>0</v>
      </c>
    </row>
    <row r="2376" spans="1:18">
      <c r="A2376">
        <v>5201</v>
      </c>
      <c r="B2376" t="s">
        <v>3627</v>
      </c>
      <c r="C2376" s="1">
        <v>44678</v>
      </c>
      <c r="D2376">
        <v>77534270</v>
      </c>
      <c r="E2376">
        <v>28</v>
      </c>
      <c r="F2376">
        <v>3</v>
      </c>
      <c r="G2376" s="2">
        <v>5.32</v>
      </c>
      <c r="H2376" s="2">
        <v>15.96</v>
      </c>
      <c r="I2376" t="s">
        <v>3619</v>
      </c>
      <c r="J2376" t="s">
        <v>3643</v>
      </c>
      <c r="K2376" t="s">
        <v>3621</v>
      </c>
      <c r="L2376">
        <v>6.33</v>
      </c>
      <c r="M2376" t="s">
        <v>3622</v>
      </c>
      <c r="N2376" t="s">
        <v>3623</v>
      </c>
      <c r="O2376" t="s">
        <v>3642</v>
      </c>
      <c r="P2376">
        <v>4</v>
      </c>
      <c r="Q2376">
        <v>5</v>
      </c>
      <c r="R2376" s="2">
        <v>15.96</v>
      </c>
    </row>
    <row r="2377" spans="1:18">
      <c r="A2377">
        <v>3985</v>
      </c>
      <c r="B2377" t="s">
        <v>3627</v>
      </c>
      <c r="C2377" s="1">
        <v>44679</v>
      </c>
      <c r="D2377">
        <v>49574585</v>
      </c>
      <c r="E2377">
        <v>69</v>
      </c>
      <c r="F2377">
        <v>3</v>
      </c>
      <c r="G2377" s="2">
        <v>96.47</v>
      </c>
      <c r="H2377" s="2">
        <v>289.41000000000003</v>
      </c>
      <c r="I2377" t="s">
        <v>3625</v>
      </c>
      <c r="J2377" t="s">
        <v>3637</v>
      </c>
      <c r="K2377" t="s">
        <v>3621</v>
      </c>
      <c r="L2377">
        <v>8.61</v>
      </c>
      <c r="M2377" t="s">
        <v>3622</v>
      </c>
      <c r="N2377" t="s">
        <v>3626</v>
      </c>
      <c r="O2377" t="s">
        <v>3624</v>
      </c>
      <c r="P2377">
        <v>3</v>
      </c>
      <c r="Q2377">
        <v>3</v>
      </c>
      <c r="R2377" s="2">
        <v>0</v>
      </c>
    </row>
    <row r="2378" spans="1:18">
      <c r="A2378">
        <v>8632</v>
      </c>
      <c r="B2378" t="s">
        <v>3627</v>
      </c>
      <c r="C2378" s="1">
        <v>44680</v>
      </c>
      <c r="D2378">
        <v>24329916</v>
      </c>
      <c r="E2378">
        <v>97</v>
      </c>
      <c r="F2378">
        <v>2</v>
      </c>
      <c r="G2378" s="2">
        <v>56.74</v>
      </c>
      <c r="H2378" s="2">
        <v>113.48</v>
      </c>
      <c r="I2378" t="s">
        <v>3619</v>
      </c>
      <c r="J2378" t="s">
        <v>3653</v>
      </c>
      <c r="K2378" t="s">
        <v>3621</v>
      </c>
      <c r="L2378">
        <v>1.28</v>
      </c>
      <c r="M2378" t="s">
        <v>3631</v>
      </c>
      <c r="N2378" t="s">
        <v>3638</v>
      </c>
      <c r="O2378" t="s">
        <v>3647</v>
      </c>
      <c r="P2378">
        <v>3</v>
      </c>
      <c r="Q2378">
        <v>3</v>
      </c>
      <c r="R2378" s="2">
        <v>113.48</v>
      </c>
    </row>
    <row r="2379" spans="1:18">
      <c r="A2379">
        <v>2713</v>
      </c>
      <c r="B2379" t="s">
        <v>3618</v>
      </c>
      <c r="C2379" s="1">
        <v>44680</v>
      </c>
      <c r="D2379">
        <v>42535425</v>
      </c>
      <c r="E2379">
        <v>75</v>
      </c>
      <c r="F2379">
        <v>2</v>
      </c>
      <c r="G2379" s="2">
        <v>32.340000000000003</v>
      </c>
      <c r="H2379" s="2">
        <v>64.680000000000007</v>
      </c>
      <c r="I2379" t="s">
        <v>3619</v>
      </c>
      <c r="J2379" t="s">
        <v>3654</v>
      </c>
      <c r="K2379" t="s">
        <v>3621</v>
      </c>
      <c r="L2379">
        <v>8.7899999999999991</v>
      </c>
      <c r="M2379" t="s">
        <v>3631</v>
      </c>
      <c r="N2379" t="s">
        <v>3638</v>
      </c>
      <c r="O2379" t="s">
        <v>3647</v>
      </c>
      <c r="P2379">
        <v>5</v>
      </c>
      <c r="Q2379">
        <v>5</v>
      </c>
      <c r="R2379" s="2">
        <v>64.680000000000007</v>
      </c>
    </row>
    <row r="2380" spans="1:18">
      <c r="A2380">
        <v>6490</v>
      </c>
      <c r="B2380" t="s">
        <v>3627</v>
      </c>
      <c r="C2380" s="1">
        <v>44681</v>
      </c>
      <c r="D2380">
        <v>14456426</v>
      </c>
      <c r="E2380">
        <v>18</v>
      </c>
      <c r="F2380">
        <v>1</v>
      </c>
      <c r="G2380" s="2">
        <v>1.97</v>
      </c>
      <c r="H2380" s="2">
        <v>1.97</v>
      </c>
      <c r="I2380" t="s">
        <v>3619</v>
      </c>
      <c r="J2380" t="s">
        <v>3628</v>
      </c>
      <c r="K2380" t="s">
        <v>3634</v>
      </c>
      <c r="L2380">
        <v>5.0199999999999996</v>
      </c>
      <c r="M2380" t="s">
        <v>3622</v>
      </c>
      <c r="N2380" t="s">
        <v>3623</v>
      </c>
      <c r="O2380" t="s">
        <v>3624</v>
      </c>
      <c r="P2380">
        <v>5</v>
      </c>
      <c r="Q2380">
        <v>4</v>
      </c>
      <c r="R2380" s="2">
        <v>1.97</v>
      </c>
    </row>
    <row r="2381" spans="1:18">
      <c r="A2381">
        <v>5865</v>
      </c>
      <c r="B2381" t="s">
        <v>3618</v>
      </c>
      <c r="C2381" s="1">
        <v>44682</v>
      </c>
      <c r="D2381">
        <v>62577898</v>
      </c>
      <c r="E2381">
        <v>69</v>
      </c>
      <c r="F2381">
        <v>1</v>
      </c>
      <c r="G2381" s="2">
        <v>96.47</v>
      </c>
      <c r="H2381" s="2">
        <v>96.47</v>
      </c>
      <c r="I2381" t="s">
        <v>3619</v>
      </c>
      <c r="J2381" t="s">
        <v>3639</v>
      </c>
      <c r="K2381" t="s">
        <v>3634</v>
      </c>
      <c r="L2381">
        <v>7.38</v>
      </c>
      <c r="M2381" t="s">
        <v>3622</v>
      </c>
      <c r="N2381" t="s">
        <v>3623</v>
      </c>
      <c r="O2381" t="s">
        <v>3624</v>
      </c>
      <c r="P2381">
        <v>4</v>
      </c>
      <c r="Q2381">
        <v>5</v>
      </c>
      <c r="R2381" s="2">
        <v>96.47</v>
      </c>
    </row>
    <row r="2382" spans="1:18">
      <c r="A2382">
        <v>1284</v>
      </c>
      <c r="B2382" t="s">
        <v>3618</v>
      </c>
      <c r="C2382" s="1">
        <v>44682</v>
      </c>
      <c r="D2382">
        <v>30272580</v>
      </c>
      <c r="E2382">
        <v>54</v>
      </c>
      <c r="F2382">
        <v>3</v>
      </c>
      <c r="G2382" s="2">
        <v>90.78</v>
      </c>
      <c r="H2382" s="2">
        <v>272.33999999999997</v>
      </c>
      <c r="I2382" t="s">
        <v>3619</v>
      </c>
      <c r="J2382" t="s">
        <v>3663</v>
      </c>
      <c r="K2382" t="s">
        <v>3634</v>
      </c>
      <c r="L2382">
        <v>1.37</v>
      </c>
      <c r="M2382" t="s">
        <v>3622</v>
      </c>
      <c r="N2382" t="s">
        <v>3623</v>
      </c>
      <c r="O2382" t="s">
        <v>3624</v>
      </c>
      <c r="P2382">
        <v>4</v>
      </c>
      <c r="Q2382">
        <v>4</v>
      </c>
      <c r="R2382" s="2">
        <v>272.33999999999997</v>
      </c>
    </row>
    <row r="2383" spans="1:18">
      <c r="A2383">
        <v>2964</v>
      </c>
      <c r="B2383" t="s">
        <v>3627</v>
      </c>
      <c r="C2383" s="1">
        <v>44682</v>
      </c>
      <c r="D2383">
        <v>91381387</v>
      </c>
      <c r="E2383">
        <v>73</v>
      </c>
      <c r="F2383">
        <v>1</v>
      </c>
      <c r="G2383" s="2">
        <v>30.57</v>
      </c>
      <c r="H2383" s="2">
        <v>30.57</v>
      </c>
      <c r="I2383" t="s">
        <v>3619</v>
      </c>
      <c r="J2383" t="s">
        <v>3649</v>
      </c>
      <c r="K2383" t="s">
        <v>3629</v>
      </c>
      <c r="L2383">
        <v>8.1999999999999993</v>
      </c>
      <c r="M2383" t="s">
        <v>3622</v>
      </c>
      <c r="N2383" t="s">
        <v>3623</v>
      </c>
      <c r="O2383" t="s">
        <v>3624</v>
      </c>
      <c r="P2383">
        <v>4</v>
      </c>
      <c r="Q2383">
        <v>5</v>
      </c>
      <c r="R2383" s="2">
        <v>30.57</v>
      </c>
    </row>
    <row r="2384" spans="1:18">
      <c r="A2384">
        <v>6851</v>
      </c>
      <c r="B2384" t="s">
        <v>3627</v>
      </c>
      <c r="C2384" s="1">
        <v>44682</v>
      </c>
      <c r="D2384">
        <v>38263014</v>
      </c>
      <c r="E2384">
        <v>29</v>
      </c>
      <c r="F2384">
        <v>2</v>
      </c>
      <c r="G2384" s="2">
        <v>1.91</v>
      </c>
      <c r="H2384" s="2">
        <v>3.82</v>
      </c>
      <c r="I2384" t="s">
        <v>3619</v>
      </c>
      <c r="J2384" t="s">
        <v>3641</v>
      </c>
      <c r="K2384" t="s">
        <v>3634</v>
      </c>
      <c r="L2384">
        <v>7.21</v>
      </c>
      <c r="M2384" t="s">
        <v>3631</v>
      </c>
      <c r="N2384" t="s">
        <v>3632</v>
      </c>
      <c r="O2384" t="s">
        <v>3624</v>
      </c>
      <c r="P2384">
        <v>2</v>
      </c>
      <c r="Q2384">
        <v>5</v>
      </c>
      <c r="R2384" s="2">
        <v>3.82</v>
      </c>
    </row>
    <row r="2385" spans="1:18">
      <c r="A2385">
        <v>4141</v>
      </c>
      <c r="B2385" t="s">
        <v>3618</v>
      </c>
      <c r="C2385" s="1">
        <v>44683</v>
      </c>
      <c r="D2385">
        <v>35398773</v>
      </c>
      <c r="E2385">
        <v>74</v>
      </c>
      <c r="F2385">
        <v>1</v>
      </c>
      <c r="G2385" s="2">
        <v>33.51</v>
      </c>
      <c r="H2385" s="2">
        <v>33.51</v>
      </c>
      <c r="I2385" t="s">
        <v>3625</v>
      </c>
      <c r="J2385" t="s">
        <v>3660</v>
      </c>
      <c r="K2385" t="s">
        <v>3634</v>
      </c>
      <c r="L2385">
        <v>9.7899999999999991</v>
      </c>
      <c r="M2385" t="s">
        <v>3622</v>
      </c>
      <c r="N2385" t="s">
        <v>3623</v>
      </c>
      <c r="O2385" t="s">
        <v>3642</v>
      </c>
      <c r="P2385">
        <v>5</v>
      </c>
      <c r="Q2385">
        <v>5</v>
      </c>
      <c r="R2385" s="2">
        <v>0</v>
      </c>
    </row>
    <row r="2386" spans="1:18">
      <c r="A2386">
        <v>4284</v>
      </c>
      <c r="B2386" t="s">
        <v>3618</v>
      </c>
      <c r="C2386" s="1">
        <v>44684</v>
      </c>
      <c r="D2386">
        <v>63331412</v>
      </c>
      <c r="E2386">
        <v>79</v>
      </c>
      <c r="F2386">
        <v>1</v>
      </c>
      <c r="G2386" s="2">
        <v>33.28</v>
      </c>
      <c r="H2386" s="2">
        <v>33.28</v>
      </c>
      <c r="I2386" t="s">
        <v>3619</v>
      </c>
      <c r="J2386" t="s">
        <v>3630</v>
      </c>
      <c r="K2386" t="s">
        <v>3634</v>
      </c>
      <c r="L2386">
        <v>6.76</v>
      </c>
      <c r="M2386" t="s">
        <v>3622</v>
      </c>
      <c r="N2386" t="s">
        <v>3623</v>
      </c>
      <c r="O2386" t="s">
        <v>3624</v>
      </c>
      <c r="P2386">
        <v>5</v>
      </c>
      <c r="Q2386">
        <v>5</v>
      </c>
      <c r="R2386" s="2">
        <v>33.28</v>
      </c>
    </row>
    <row r="2387" spans="1:18">
      <c r="A2387">
        <v>4521</v>
      </c>
      <c r="B2387" t="s">
        <v>3627</v>
      </c>
      <c r="C2387" s="1">
        <v>44685</v>
      </c>
      <c r="D2387">
        <v>60842765</v>
      </c>
      <c r="E2387">
        <v>95</v>
      </c>
      <c r="F2387">
        <v>2</v>
      </c>
      <c r="G2387" s="2">
        <v>50.48</v>
      </c>
      <c r="H2387" s="2">
        <v>100.96</v>
      </c>
      <c r="I2387" t="s">
        <v>3625</v>
      </c>
      <c r="J2387" t="s">
        <v>3637</v>
      </c>
      <c r="K2387" t="s">
        <v>3634</v>
      </c>
      <c r="L2387">
        <v>3.2</v>
      </c>
      <c r="M2387" t="s">
        <v>3622</v>
      </c>
      <c r="N2387" t="s">
        <v>3623</v>
      </c>
      <c r="O2387" t="s">
        <v>3624</v>
      </c>
      <c r="P2387">
        <v>5</v>
      </c>
      <c r="Q2387">
        <v>5</v>
      </c>
      <c r="R2387" s="2">
        <v>0</v>
      </c>
    </row>
    <row r="2388" spans="1:18">
      <c r="A2388">
        <v>6747</v>
      </c>
      <c r="B2388" t="s">
        <v>3618</v>
      </c>
      <c r="C2388" s="1">
        <v>44685</v>
      </c>
      <c r="D2388">
        <v>92837326</v>
      </c>
      <c r="E2388">
        <v>4</v>
      </c>
      <c r="F2388">
        <v>3</v>
      </c>
      <c r="G2388" s="2">
        <v>32.43</v>
      </c>
      <c r="H2388" s="2">
        <v>97.29</v>
      </c>
      <c r="I2388" t="s">
        <v>3645</v>
      </c>
      <c r="J2388" t="s">
        <v>3628</v>
      </c>
      <c r="K2388" t="s">
        <v>3621</v>
      </c>
      <c r="L2388">
        <v>3.96</v>
      </c>
      <c r="M2388" t="s">
        <v>3622</v>
      </c>
      <c r="N2388" t="s">
        <v>3626</v>
      </c>
      <c r="O2388" t="s">
        <v>3624</v>
      </c>
      <c r="P2388">
        <v>4</v>
      </c>
      <c r="Q2388">
        <v>4</v>
      </c>
      <c r="R2388" s="2">
        <v>0</v>
      </c>
    </row>
    <row r="2389" spans="1:18">
      <c r="A2389">
        <v>9281</v>
      </c>
      <c r="B2389" t="s">
        <v>3618</v>
      </c>
      <c r="C2389" s="1">
        <v>44686</v>
      </c>
      <c r="D2389">
        <v>91638954</v>
      </c>
      <c r="E2389">
        <v>7</v>
      </c>
      <c r="F2389">
        <v>1</v>
      </c>
      <c r="G2389" s="2">
        <v>59.68</v>
      </c>
      <c r="H2389" s="2">
        <v>59.68</v>
      </c>
      <c r="I2389" t="s">
        <v>3619</v>
      </c>
      <c r="J2389" t="s">
        <v>3651</v>
      </c>
      <c r="K2389" t="s">
        <v>3629</v>
      </c>
      <c r="L2389">
        <v>0.85</v>
      </c>
      <c r="M2389" t="s">
        <v>3622</v>
      </c>
      <c r="N2389" t="s">
        <v>3626</v>
      </c>
      <c r="O2389" t="s">
        <v>3624</v>
      </c>
      <c r="P2389">
        <v>4</v>
      </c>
      <c r="Q2389">
        <v>3</v>
      </c>
      <c r="R2389" s="2">
        <v>59.68</v>
      </c>
    </row>
    <row r="2390" spans="1:18">
      <c r="A2390">
        <v>9241</v>
      </c>
      <c r="B2390" t="s">
        <v>3627</v>
      </c>
      <c r="C2390" s="1">
        <v>44686</v>
      </c>
      <c r="D2390">
        <v>66023537</v>
      </c>
      <c r="E2390">
        <v>4</v>
      </c>
      <c r="F2390">
        <v>3</v>
      </c>
      <c r="G2390" s="2">
        <v>32.43</v>
      </c>
      <c r="H2390" s="2">
        <v>97.29</v>
      </c>
      <c r="I2390" t="s">
        <v>3645</v>
      </c>
      <c r="J2390" t="s">
        <v>3644</v>
      </c>
      <c r="K2390" t="s">
        <v>3634</v>
      </c>
      <c r="L2390">
        <v>3.13</v>
      </c>
      <c r="M2390" t="s">
        <v>3631</v>
      </c>
      <c r="N2390" t="s">
        <v>3638</v>
      </c>
      <c r="O2390" t="s">
        <v>3647</v>
      </c>
      <c r="P2390">
        <v>3</v>
      </c>
      <c r="Q2390">
        <v>4</v>
      </c>
      <c r="R2390" s="2">
        <v>0</v>
      </c>
    </row>
    <row r="2391" spans="1:18">
      <c r="A2391">
        <v>9797</v>
      </c>
      <c r="B2391" t="s">
        <v>3627</v>
      </c>
      <c r="C2391" s="1">
        <v>44687</v>
      </c>
      <c r="D2391">
        <v>42020805</v>
      </c>
      <c r="E2391">
        <v>84</v>
      </c>
      <c r="F2391">
        <v>1</v>
      </c>
      <c r="G2391" s="2">
        <v>32.880000000000003</v>
      </c>
      <c r="H2391" s="2">
        <v>32.880000000000003</v>
      </c>
      <c r="I2391" t="s">
        <v>3619</v>
      </c>
      <c r="J2391" t="s">
        <v>3656</v>
      </c>
      <c r="K2391" t="s">
        <v>3629</v>
      </c>
      <c r="L2391">
        <v>8.57</v>
      </c>
      <c r="M2391" t="s">
        <v>3622</v>
      </c>
      <c r="N2391" t="s">
        <v>3626</v>
      </c>
      <c r="O2391" t="s">
        <v>3646</v>
      </c>
      <c r="P2391">
        <v>5</v>
      </c>
      <c r="Q2391">
        <v>4</v>
      </c>
      <c r="R2391" s="2">
        <v>32.880000000000003</v>
      </c>
    </row>
    <row r="2392" spans="1:18">
      <c r="A2392">
        <v>5795</v>
      </c>
      <c r="B2392" t="s">
        <v>3627</v>
      </c>
      <c r="C2392" s="1">
        <v>44687</v>
      </c>
      <c r="D2392">
        <v>84207540</v>
      </c>
      <c r="E2392">
        <v>2</v>
      </c>
      <c r="F2392">
        <v>1</v>
      </c>
      <c r="G2392" s="2">
        <v>33.11</v>
      </c>
      <c r="H2392" s="2">
        <v>33.11</v>
      </c>
      <c r="I2392" t="s">
        <v>3619</v>
      </c>
      <c r="J2392" t="s">
        <v>3643</v>
      </c>
      <c r="K2392" t="s">
        <v>3621</v>
      </c>
      <c r="L2392">
        <v>8.1199999999999992</v>
      </c>
      <c r="M2392" t="s">
        <v>3622</v>
      </c>
      <c r="N2392" t="s">
        <v>3623</v>
      </c>
      <c r="O2392" t="s">
        <v>3624</v>
      </c>
      <c r="P2392">
        <v>5</v>
      </c>
      <c r="Q2392">
        <v>5</v>
      </c>
      <c r="R2392" s="2">
        <v>33.11</v>
      </c>
    </row>
    <row r="2393" spans="1:18">
      <c r="A2393">
        <v>1307</v>
      </c>
      <c r="B2393" t="s">
        <v>3618</v>
      </c>
      <c r="C2393" s="1">
        <v>44687</v>
      </c>
      <c r="D2393">
        <v>32335145</v>
      </c>
      <c r="E2393">
        <v>37</v>
      </c>
      <c r="F2393">
        <v>2</v>
      </c>
      <c r="G2393" s="2">
        <v>11.5</v>
      </c>
      <c r="H2393" s="2">
        <v>23</v>
      </c>
      <c r="I2393" t="s">
        <v>3619</v>
      </c>
      <c r="J2393" t="s">
        <v>3652</v>
      </c>
      <c r="K2393" t="s">
        <v>3634</v>
      </c>
      <c r="L2393">
        <v>6.08</v>
      </c>
      <c r="M2393" t="s">
        <v>3622</v>
      </c>
      <c r="N2393" t="s">
        <v>3626</v>
      </c>
      <c r="O2393" t="s">
        <v>3624</v>
      </c>
      <c r="P2393">
        <v>5</v>
      </c>
      <c r="Q2393">
        <v>4</v>
      </c>
      <c r="R2393" s="2">
        <v>23</v>
      </c>
    </row>
    <row r="2394" spans="1:18">
      <c r="A2394">
        <v>9144</v>
      </c>
      <c r="B2394" t="s">
        <v>3618</v>
      </c>
      <c r="C2394" s="1">
        <v>44688</v>
      </c>
      <c r="D2394">
        <v>28922775</v>
      </c>
      <c r="E2394">
        <v>61</v>
      </c>
      <c r="F2394">
        <v>2</v>
      </c>
      <c r="G2394" s="2">
        <v>70.34</v>
      </c>
      <c r="H2394" s="2">
        <v>140.68</v>
      </c>
      <c r="I2394" t="s">
        <v>3625</v>
      </c>
      <c r="J2394" t="s">
        <v>3620</v>
      </c>
      <c r="K2394" t="s">
        <v>3634</v>
      </c>
      <c r="L2394">
        <v>6.34</v>
      </c>
      <c r="M2394" t="s">
        <v>3631</v>
      </c>
      <c r="N2394" t="s">
        <v>3632</v>
      </c>
      <c r="O2394" t="s">
        <v>3624</v>
      </c>
      <c r="P2394">
        <v>4</v>
      </c>
      <c r="Q2394">
        <v>3</v>
      </c>
      <c r="R2394" s="2">
        <v>0</v>
      </c>
    </row>
    <row r="2395" spans="1:18">
      <c r="A2395">
        <v>5419</v>
      </c>
      <c r="B2395" t="s">
        <v>3627</v>
      </c>
      <c r="C2395" s="1">
        <v>44689</v>
      </c>
      <c r="D2395">
        <v>11166574</v>
      </c>
      <c r="E2395">
        <v>84</v>
      </c>
      <c r="F2395">
        <v>1</v>
      </c>
      <c r="G2395" s="2">
        <v>32.880000000000003</v>
      </c>
      <c r="H2395" s="2">
        <v>32.880000000000003</v>
      </c>
      <c r="I2395" t="s">
        <v>3619</v>
      </c>
      <c r="J2395" t="s">
        <v>3628</v>
      </c>
      <c r="K2395" t="s">
        <v>3629</v>
      </c>
      <c r="L2395">
        <v>9.3699999999999992</v>
      </c>
      <c r="M2395" t="s">
        <v>3622</v>
      </c>
      <c r="N2395" t="s">
        <v>3623</v>
      </c>
      <c r="O2395" t="s">
        <v>3624</v>
      </c>
      <c r="P2395">
        <v>2</v>
      </c>
      <c r="Q2395">
        <v>4</v>
      </c>
      <c r="R2395" s="2">
        <v>32.880000000000003</v>
      </c>
    </row>
    <row r="2396" spans="1:18">
      <c r="A2396">
        <v>6197</v>
      </c>
      <c r="B2396" t="s">
        <v>3627</v>
      </c>
      <c r="C2396" s="1">
        <v>44689</v>
      </c>
      <c r="D2396">
        <v>73158934</v>
      </c>
      <c r="E2396">
        <v>67</v>
      </c>
      <c r="F2396">
        <v>1</v>
      </c>
      <c r="G2396" s="2">
        <v>17.22</v>
      </c>
      <c r="H2396" s="2">
        <v>17.22</v>
      </c>
      <c r="I2396" t="s">
        <v>3619</v>
      </c>
      <c r="J2396" t="s">
        <v>3637</v>
      </c>
      <c r="K2396" t="s">
        <v>3634</v>
      </c>
      <c r="L2396">
        <v>8.02</v>
      </c>
      <c r="M2396" t="s">
        <v>3631</v>
      </c>
      <c r="N2396" t="s">
        <v>3632</v>
      </c>
      <c r="O2396" t="s">
        <v>3624</v>
      </c>
      <c r="P2396">
        <v>5</v>
      </c>
      <c r="Q2396">
        <v>5</v>
      </c>
      <c r="R2396" s="2">
        <v>17.22</v>
      </c>
    </row>
    <row r="2397" spans="1:18">
      <c r="A2397">
        <v>2326</v>
      </c>
      <c r="B2397" t="s">
        <v>3627</v>
      </c>
      <c r="C2397" s="1">
        <v>44690</v>
      </c>
      <c r="D2397">
        <v>51756824</v>
      </c>
      <c r="E2397">
        <v>55</v>
      </c>
      <c r="F2397">
        <v>2</v>
      </c>
      <c r="G2397" s="2">
        <v>73.53</v>
      </c>
      <c r="H2397" s="2">
        <v>147.06</v>
      </c>
      <c r="I2397" t="s">
        <v>3619</v>
      </c>
      <c r="J2397" t="s">
        <v>3655</v>
      </c>
      <c r="K2397" t="s">
        <v>3634</v>
      </c>
      <c r="L2397">
        <v>5.42</v>
      </c>
      <c r="M2397" t="s">
        <v>3631</v>
      </c>
      <c r="N2397" t="s">
        <v>3638</v>
      </c>
      <c r="O2397" t="s">
        <v>3624</v>
      </c>
      <c r="P2397">
        <v>4</v>
      </c>
      <c r="Q2397">
        <v>4</v>
      </c>
      <c r="R2397" s="2">
        <v>147.06</v>
      </c>
    </row>
    <row r="2398" spans="1:18">
      <c r="A2398">
        <v>3201</v>
      </c>
      <c r="B2398" t="s">
        <v>3627</v>
      </c>
      <c r="C2398" s="1">
        <v>44691</v>
      </c>
      <c r="D2398">
        <v>95969743</v>
      </c>
      <c r="E2398">
        <v>93</v>
      </c>
      <c r="F2398">
        <v>1</v>
      </c>
      <c r="G2398" s="2">
        <v>67.459999999999994</v>
      </c>
      <c r="H2398" s="2">
        <v>67.459999999999994</v>
      </c>
      <c r="I2398" t="s">
        <v>3619</v>
      </c>
      <c r="J2398" t="s">
        <v>3628</v>
      </c>
      <c r="K2398" t="s">
        <v>3629</v>
      </c>
      <c r="L2398">
        <v>2.8</v>
      </c>
      <c r="M2398" t="s">
        <v>3622</v>
      </c>
      <c r="N2398" t="s">
        <v>3626</v>
      </c>
      <c r="O2398" t="s">
        <v>3624</v>
      </c>
      <c r="P2398">
        <v>5</v>
      </c>
      <c r="Q2398">
        <v>5</v>
      </c>
      <c r="R2398" s="2">
        <v>67.459999999999994</v>
      </c>
    </row>
    <row r="2399" spans="1:18">
      <c r="A2399">
        <v>9070</v>
      </c>
      <c r="B2399" t="s">
        <v>3627</v>
      </c>
      <c r="C2399" s="1">
        <v>44691</v>
      </c>
      <c r="D2399">
        <v>38398464</v>
      </c>
      <c r="E2399">
        <v>75</v>
      </c>
      <c r="F2399">
        <v>2</v>
      </c>
      <c r="G2399" s="2">
        <v>32.340000000000003</v>
      </c>
      <c r="H2399" s="2">
        <v>64.680000000000007</v>
      </c>
      <c r="I2399" t="s">
        <v>3619</v>
      </c>
      <c r="J2399" t="s">
        <v>3628</v>
      </c>
      <c r="K2399" t="s">
        <v>3634</v>
      </c>
      <c r="L2399">
        <v>6.75</v>
      </c>
      <c r="M2399" t="s">
        <v>3622</v>
      </c>
      <c r="N2399" t="s">
        <v>3623</v>
      </c>
      <c r="O2399" t="s">
        <v>3624</v>
      </c>
      <c r="P2399">
        <v>5</v>
      </c>
      <c r="Q2399">
        <v>4</v>
      </c>
      <c r="R2399" s="2">
        <v>64.680000000000007</v>
      </c>
    </row>
    <row r="2400" spans="1:18">
      <c r="A2400">
        <v>6380</v>
      </c>
      <c r="B2400" t="s">
        <v>3618</v>
      </c>
      <c r="C2400" s="1">
        <v>44692</v>
      </c>
      <c r="D2400">
        <v>70992483</v>
      </c>
      <c r="E2400">
        <v>52</v>
      </c>
      <c r="F2400">
        <v>2</v>
      </c>
      <c r="G2400" s="2">
        <v>20.149999999999999</v>
      </c>
      <c r="H2400" s="2">
        <v>40.299999999999997</v>
      </c>
      <c r="I2400" t="s">
        <v>3619</v>
      </c>
      <c r="J2400" t="s">
        <v>3641</v>
      </c>
      <c r="K2400" t="s">
        <v>3621</v>
      </c>
      <c r="L2400">
        <v>5.16</v>
      </c>
      <c r="M2400" t="s">
        <v>3631</v>
      </c>
      <c r="N2400" t="s">
        <v>3638</v>
      </c>
      <c r="O2400" t="s">
        <v>3647</v>
      </c>
      <c r="P2400">
        <v>5</v>
      </c>
      <c r="Q2400">
        <v>4</v>
      </c>
      <c r="R2400" s="2">
        <v>40.299999999999997</v>
      </c>
    </row>
    <row r="2401" spans="1:18">
      <c r="A2401">
        <v>6641</v>
      </c>
      <c r="B2401" t="s">
        <v>3627</v>
      </c>
      <c r="C2401" s="1">
        <v>44692</v>
      </c>
      <c r="D2401">
        <v>20620483</v>
      </c>
      <c r="E2401">
        <v>57</v>
      </c>
      <c r="F2401">
        <v>2</v>
      </c>
      <c r="G2401" s="2">
        <v>13.08</v>
      </c>
      <c r="H2401" s="2">
        <v>26.16</v>
      </c>
      <c r="I2401" t="s">
        <v>3645</v>
      </c>
      <c r="J2401" t="s">
        <v>3667</v>
      </c>
      <c r="K2401" t="s">
        <v>3634</v>
      </c>
      <c r="L2401">
        <v>3.94</v>
      </c>
      <c r="M2401" t="s">
        <v>3622</v>
      </c>
      <c r="N2401" t="s">
        <v>3623</v>
      </c>
      <c r="O2401" t="s">
        <v>3624</v>
      </c>
      <c r="P2401">
        <v>5</v>
      </c>
      <c r="Q2401">
        <v>5</v>
      </c>
      <c r="R2401" s="2">
        <v>0</v>
      </c>
    </row>
    <row r="2402" spans="1:18">
      <c r="A2402">
        <v>7822</v>
      </c>
      <c r="B2402" t="s">
        <v>3627</v>
      </c>
      <c r="C2402" s="1">
        <v>44693</v>
      </c>
      <c r="D2402">
        <v>21710078</v>
      </c>
      <c r="E2402">
        <v>24</v>
      </c>
      <c r="F2402">
        <v>2</v>
      </c>
      <c r="G2402" s="2">
        <v>99.58</v>
      </c>
      <c r="H2402" s="2">
        <v>199.16</v>
      </c>
      <c r="I2402" t="s">
        <v>3619</v>
      </c>
      <c r="J2402" t="s">
        <v>3620</v>
      </c>
      <c r="K2402" t="s">
        <v>3629</v>
      </c>
      <c r="L2402">
        <v>7.76</v>
      </c>
      <c r="M2402" t="s">
        <v>3622</v>
      </c>
      <c r="N2402" t="s">
        <v>3626</v>
      </c>
      <c r="O2402" t="s">
        <v>3624</v>
      </c>
      <c r="P2402">
        <v>5</v>
      </c>
      <c r="Q2402">
        <v>5</v>
      </c>
      <c r="R2402" s="2">
        <v>199.16</v>
      </c>
    </row>
    <row r="2403" spans="1:18">
      <c r="A2403">
        <v>2674</v>
      </c>
      <c r="B2403" t="s">
        <v>3618</v>
      </c>
      <c r="C2403" s="1">
        <v>44693</v>
      </c>
      <c r="D2403">
        <v>56706214</v>
      </c>
      <c r="E2403">
        <v>60</v>
      </c>
      <c r="F2403">
        <v>1</v>
      </c>
      <c r="G2403" s="2">
        <v>91.28</v>
      </c>
      <c r="H2403" s="2">
        <v>91.28</v>
      </c>
      <c r="I2403" t="s">
        <v>3625</v>
      </c>
      <c r="J2403" t="s">
        <v>3628</v>
      </c>
      <c r="K2403" t="s">
        <v>3629</v>
      </c>
      <c r="L2403">
        <v>0.82</v>
      </c>
      <c r="M2403" t="s">
        <v>3622</v>
      </c>
      <c r="N2403" t="s">
        <v>3626</v>
      </c>
      <c r="O2403" t="s">
        <v>3646</v>
      </c>
      <c r="P2403">
        <v>3</v>
      </c>
      <c r="Q2403">
        <v>4</v>
      </c>
      <c r="R2403" s="2">
        <v>0</v>
      </c>
    </row>
    <row r="2404" spans="1:18">
      <c r="A2404">
        <v>1989</v>
      </c>
      <c r="B2404" t="s">
        <v>3618</v>
      </c>
      <c r="C2404" s="1">
        <v>44694</v>
      </c>
      <c r="D2404">
        <v>78228895</v>
      </c>
      <c r="E2404">
        <v>100</v>
      </c>
      <c r="F2404">
        <v>1</v>
      </c>
      <c r="G2404" s="2">
        <v>98.59</v>
      </c>
      <c r="H2404" s="2">
        <v>98.59</v>
      </c>
      <c r="I2404" t="s">
        <v>3619</v>
      </c>
      <c r="J2404" t="s">
        <v>3656</v>
      </c>
      <c r="K2404" t="s">
        <v>3634</v>
      </c>
      <c r="L2404">
        <v>8.7100000000000009</v>
      </c>
      <c r="M2404" t="s">
        <v>3622</v>
      </c>
      <c r="N2404" t="s">
        <v>3626</v>
      </c>
      <c r="O2404" t="s">
        <v>3624</v>
      </c>
      <c r="P2404">
        <v>4</v>
      </c>
      <c r="Q2404">
        <v>5</v>
      </c>
      <c r="R2404" s="2">
        <v>98.59</v>
      </c>
    </row>
    <row r="2405" spans="1:18">
      <c r="A2405">
        <v>9854</v>
      </c>
      <c r="B2405" t="s">
        <v>3627</v>
      </c>
      <c r="C2405" s="1">
        <v>44695</v>
      </c>
      <c r="D2405">
        <v>35698180</v>
      </c>
      <c r="E2405">
        <v>12</v>
      </c>
      <c r="F2405">
        <v>3</v>
      </c>
      <c r="G2405" s="2">
        <v>86.11</v>
      </c>
      <c r="H2405" s="2">
        <v>258.33</v>
      </c>
      <c r="I2405" t="s">
        <v>3619</v>
      </c>
      <c r="J2405" t="s">
        <v>3648</v>
      </c>
      <c r="K2405" t="s">
        <v>3634</v>
      </c>
      <c r="L2405">
        <v>0.18</v>
      </c>
      <c r="M2405" t="s">
        <v>3631</v>
      </c>
      <c r="N2405" t="s">
        <v>3632</v>
      </c>
      <c r="O2405" t="s">
        <v>3624</v>
      </c>
      <c r="P2405">
        <v>5</v>
      </c>
      <c r="Q2405">
        <v>5</v>
      </c>
      <c r="R2405" s="2">
        <v>258.33</v>
      </c>
    </row>
    <row r="2406" spans="1:18">
      <c r="A2406">
        <v>2345</v>
      </c>
      <c r="B2406" t="s">
        <v>3618</v>
      </c>
      <c r="C2406" s="1">
        <v>44695</v>
      </c>
      <c r="D2406">
        <v>28511113</v>
      </c>
      <c r="E2406">
        <v>79</v>
      </c>
      <c r="F2406">
        <v>2</v>
      </c>
      <c r="G2406" s="2">
        <v>33.28</v>
      </c>
      <c r="H2406" s="2">
        <v>66.56</v>
      </c>
      <c r="I2406" t="s">
        <v>3645</v>
      </c>
      <c r="J2406" t="s">
        <v>3667</v>
      </c>
      <c r="K2406" t="s">
        <v>3621</v>
      </c>
      <c r="L2406">
        <v>0.21</v>
      </c>
      <c r="M2406" t="s">
        <v>3622</v>
      </c>
      <c r="N2406" t="s">
        <v>3623</v>
      </c>
      <c r="O2406" t="s">
        <v>3624</v>
      </c>
      <c r="P2406">
        <v>3</v>
      </c>
      <c r="Q2406">
        <v>5</v>
      </c>
      <c r="R2406" s="2">
        <v>0</v>
      </c>
    </row>
    <row r="2407" spans="1:18">
      <c r="A2407">
        <v>9666</v>
      </c>
      <c r="B2407" t="s">
        <v>3627</v>
      </c>
      <c r="C2407" s="1">
        <v>44695</v>
      </c>
      <c r="D2407">
        <v>74529265</v>
      </c>
      <c r="E2407">
        <v>44</v>
      </c>
      <c r="F2407">
        <v>3</v>
      </c>
      <c r="G2407" s="2">
        <v>52.78</v>
      </c>
      <c r="H2407" s="2">
        <v>158.34</v>
      </c>
      <c r="I2407" t="s">
        <v>3619</v>
      </c>
      <c r="J2407" t="s">
        <v>3650</v>
      </c>
      <c r="K2407" t="s">
        <v>3621</v>
      </c>
      <c r="L2407">
        <v>8.9600000000000009</v>
      </c>
      <c r="M2407" t="s">
        <v>3622</v>
      </c>
      <c r="N2407" t="s">
        <v>3626</v>
      </c>
      <c r="O2407" t="s">
        <v>3624</v>
      </c>
      <c r="P2407">
        <v>4</v>
      </c>
      <c r="Q2407">
        <v>3</v>
      </c>
      <c r="R2407" s="2">
        <v>158.34</v>
      </c>
    </row>
    <row r="2408" spans="1:18">
      <c r="A2408">
        <v>3363</v>
      </c>
      <c r="B2408" t="s">
        <v>3627</v>
      </c>
      <c r="C2408" s="1">
        <v>44696</v>
      </c>
      <c r="D2408">
        <v>48553568</v>
      </c>
      <c r="E2408">
        <v>80</v>
      </c>
      <c r="F2408">
        <v>1</v>
      </c>
      <c r="G2408" s="2">
        <v>77.64</v>
      </c>
      <c r="H2408" s="2">
        <v>77.64</v>
      </c>
      <c r="I2408" t="s">
        <v>3640</v>
      </c>
      <c r="J2408" t="s">
        <v>3641</v>
      </c>
      <c r="K2408" t="s">
        <v>3621</v>
      </c>
      <c r="L2408">
        <v>9.5500000000000007</v>
      </c>
      <c r="M2408" t="s">
        <v>3622</v>
      </c>
      <c r="N2408" t="s">
        <v>3626</v>
      </c>
      <c r="O2408" t="s">
        <v>3646</v>
      </c>
      <c r="P2408">
        <v>4</v>
      </c>
      <c r="Q2408">
        <v>5</v>
      </c>
      <c r="R2408" s="2">
        <v>0</v>
      </c>
    </row>
    <row r="2409" spans="1:18">
      <c r="A2409">
        <v>8467</v>
      </c>
      <c r="B2409" t="s">
        <v>3627</v>
      </c>
      <c r="C2409" s="1">
        <v>44696</v>
      </c>
      <c r="D2409">
        <v>18675213</v>
      </c>
      <c r="E2409">
        <v>32</v>
      </c>
      <c r="F2409">
        <v>3</v>
      </c>
      <c r="G2409" s="2">
        <v>91.37</v>
      </c>
      <c r="H2409" s="2">
        <v>274.11</v>
      </c>
      <c r="I2409" t="s">
        <v>3619</v>
      </c>
      <c r="J2409" t="s">
        <v>3639</v>
      </c>
      <c r="K2409" t="s">
        <v>3634</v>
      </c>
      <c r="L2409">
        <v>1.85</v>
      </c>
      <c r="M2409" t="s">
        <v>3622</v>
      </c>
      <c r="N2409" t="s">
        <v>3623</v>
      </c>
      <c r="O2409" t="s">
        <v>3624</v>
      </c>
      <c r="P2409">
        <v>5</v>
      </c>
      <c r="Q2409">
        <v>5</v>
      </c>
      <c r="R2409" s="2">
        <v>274.11</v>
      </c>
    </row>
    <row r="2410" spans="1:18">
      <c r="A2410">
        <v>2158</v>
      </c>
      <c r="B2410" t="s">
        <v>3618</v>
      </c>
      <c r="C2410" s="1">
        <v>44696</v>
      </c>
      <c r="D2410">
        <v>33610265</v>
      </c>
      <c r="E2410">
        <v>31</v>
      </c>
      <c r="F2410">
        <v>3</v>
      </c>
      <c r="G2410" s="2">
        <v>43.5</v>
      </c>
      <c r="H2410" s="2">
        <v>130.5</v>
      </c>
      <c r="I2410" t="s">
        <v>3625</v>
      </c>
      <c r="J2410" t="s">
        <v>3660</v>
      </c>
      <c r="K2410" t="s">
        <v>3621</v>
      </c>
      <c r="L2410">
        <v>3.59</v>
      </c>
      <c r="M2410" t="s">
        <v>3622</v>
      </c>
      <c r="N2410" t="s">
        <v>3626</v>
      </c>
      <c r="O2410" t="s">
        <v>3642</v>
      </c>
      <c r="P2410">
        <v>5</v>
      </c>
      <c r="Q2410">
        <v>3</v>
      </c>
      <c r="R2410" s="2">
        <v>0</v>
      </c>
    </row>
    <row r="2411" spans="1:18">
      <c r="A2411">
        <v>7278</v>
      </c>
      <c r="B2411" t="s">
        <v>3618</v>
      </c>
      <c r="C2411" s="1">
        <v>44697</v>
      </c>
      <c r="D2411">
        <v>24335450</v>
      </c>
      <c r="E2411">
        <v>8</v>
      </c>
      <c r="F2411">
        <v>1</v>
      </c>
      <c r="G2411" s="2">
        <v>67.180000000000007</v>
      </c>
      <c r="H2411" s="2">
        <v>67.180000000000007</v>
      </c>
      <c r="I2411" t="s">
        <v>3625</v>
      </c>
      <c r="J2411" t="s">
        <v>3633</v>
      </c>
      <c r="K2411" t="s">
        <v>3634</v>
      </c>
      <c r="L2411">
        <v>8.18</v>
      </c>
      <c r="M2411" t="s">
        <v>3622</v>
      </c>
      <c r="N2411" t="s">
        <v>3626</v>
      </c>
      <c r="O2411" t="s">
        <v>3642</v>
      </c>
      <c r="P2411">
        <v>5</v>
      </c>
      <c r="Q2411">
        <v>4</v>
      </c>
      <c r="R2411" s="2">
        <v>0</v>
      </c>
    </row>
    <row r="2412" spans="1:18">
      <c r="A2412">
        <v>9113</v>
      </c>
      <c r="B2412" t="s">
        <v>3627</v>
      </c>
      <c r="C2412" s="1">
        <v>44697</v>
      </c>
      <c r="D2412">
        <v>75234569</v>
      </c>
      <c r="E2412">
        <v>36</v>
      </c>
      <c r="F2412">
        <v>2</v>
      </c>
      <c r="G2412" s="2">
        <v>48.16</v>
      </c>
      <c r="H2412" s="2">
        <v>96.32</v>
      </c>
      <c r="I2412" t="s">
        <v>3619</v>
      </c>
      <c r="J2412" t="s">
        <v>3655</v>
      </c>
      <c r="K2412" t="s">
        <v>3634</v>
      </c>
      <c r="L2412">
        <v>2.79</v>
      </c>
      <c r="M2412" t="s">
        <v>3631</v>
      </c>
      <c r="N2412" t="s">
        <v>3632</v>
      </c>
      <c r="O2412" t="s">
        <v>3624</v>
      </c>
      <c r="P2412">
        <v>5</v>
      </c>
      <c r="Q2412">
        <v>4</v>
      </c>
      <c r="R2412" s="2">
        <v>96.32</v>
      </c>
    </row>
    <row r="2413" spans="1:18">
      <c r="A2413">
        <v>8882</v>
      </c>
      <c r="B2413" t="s">
        <v>3627</v>
      </c>
      <c r="C2413" s="1">
        <v>44697</v>
      </c>
      <c r="D2413">
        <v>85601192</v>
      </c>
      <c r="E2413">
        <v>43</v>
      </c>
      <c r="F2413">
        <v>1</v>
      </c>
      <c r="G2413" s="2">
        <v>30.66</v>
      </c>
      <c r="H2413" s="2">
        <v>30.66</v>
      </c>
      <c r="I2413" t="s">
        <v>3645</v>
      </c>
      <c r="J2413" t="s">
        <v>3628</v>
      </c>
      <c r="K2413" t="s">
        <v>3634</v>
      </c>
      <c r="L2413">
        <v>7.3</v>
      </c>
      <c r="M2413" t="s">
        <v>3622</v>
      </c>
      <c r="N2413" t="s">
        <v>3626</v>
      </c>
      <c r="O2413" t="s">
        <v>3624</v>
      </c>
      <c r="P2413">
        <v>4</v>
      </c>
      <c r="Q2413">
        <v>4</v>
      </c>
      <c r="R2413" s="2">
        <v>0</v>
      </c>
    </row>
    <row r="2414" spans="1:18">
      <c r="A2414">
        <v>6966</v>
      </c>
      <c r="B2414" t="s">
        <v>3627</v>
      </c>
      <c r="C2414" s="1">
        <v>44698</v>
      </c>
      <c r="D2414">
        <v>74355488</v>
      </c>
      <c r="E2414">
        <v>85</v>
      </c>
      <c r="F2414">
        <v>2</v>
      </c>
      <c r="G2414" s="2">
        <v>68.31</v>
      </c>
      <c r="H2414" s="2">
        <v>136.62</v>
      </c>
      <c r="I2414" t="s">
        <v>3619</v>
      </c>
      <c r="J2414" t="s">
        <v>3641</v>
      </c>
      <c r="K2414" t="s">
        <v>3634</v>
      </c>
      <c r="L2414">
        <v>0.64</v>
      </c>
      <c r="M2414" t="s">
        <v>3622</v>
      </c>
      <c r="N2414" t="s">
        <v>3626</v>
      </c>
      <c r="O2414" t="s">
        <v>3624</v>
      </c>
      <c r="P2414">
        <v>4</v>
      </c>
      <c r="Q2414">
        <v>3</v>
      </c>
      <c r="R2414" s="2">
        <v>136.62</v>
      </c>
    </row>
    <row r="2415" spans="1:18">
      <c r="A2415">
        <v>5384</v>
      </c>
      <c r="B2415" t="s">
        <v>3627</v>
      </c>
      <c r="C2415" s="1">
        <v>44698</v>
      </c>
      <c r="D2415">
        <v>61254013</v>
      </c>
      <c r="E2415">
        <v>19</v>
      </c>
      <c r="F2415">
        <v>3</v>
      </c>
      <c r="G2415" s="2">
        <v>13.2</v>
      </c>
      <c r="H2415" s="2">
        <v>39.6</v>
      </c>
      <c r="I2415" t="s">
        <v>3619</v>
      </c>
      <c r="J2415" t="s">
        <v>3651</v>
      </c>
      <c r="K2415" t="s">
        <v>3634</v>
      </c>
      <c r="L2415">
        <v>7.58</v>
      </c>
      <c r="M2415" t="s">
        <v>3622</v>
      </c>
      <c r="N2415" t="s">
        <v>3623</v>
      </c>
      <c r="O2415" t="s">
        <v>3642</v>
      </c>
      <c r="P2415">
        <v>4</v>
      </c>
      <c r="Q2415">
        <v>4</v>
      </c>
      <c r="R2415" s="2">
        <v>39.6</v>
      </c>
    </row>
    <row r="2416" spans="1:18">
      <c r="A2416">
        <v>6717</v>
      </c>
      <c r="B2416" t="s">
        <v>3627</v>
      </c>
      <c r="C2416" s="1">
        <v>44699</v>
      </c>
      <c r="D2416">
        <v>34544384</v>
      </c>
      <c r="E2416">
        <v>14</v>
      </c>
      <c r="F2416">
        <v>2</v>
      </c>
      <c r="G2416" s="2">
        <v>89.76</v>
      </c>
      <c r="H2416" s="2">
        <v>179.52</v>
      </c>
      <c r="I2416" t="s">
        <v>3619</v>
      </c>
      <c r="J2416" t="s">
        <v>3663</v>
      </c>
      <c r="K2416" t="s">
        <v>3634</v>
      </c>
      <c r="L2416">
        <v>5.66</v>
      </c>
      <c r="M2416" t="s">
        <v>3622</v>
      </c>
      <c r="N2416" t="s">
        <v>3626</v>
      </c>
      <c r="O2416" t="s">
        <v>3646</v>
      </c>
      <c r="P2416">
        <v>5</v>
      </c>
      <c r="Q2416">
        <v>3</v>
      </c>
      <c r="R2416" s="2">
        <v>179.52</v>
      </c>
    </row>
    <row r="2417" spans="1:18">
      <c r="A2417">
        <v>7735</v>
      </c>
      <c r="B2417" t="s">
        <v>3627</v>
      </c>
      <c r="C2417" s="1">
        <v>44699</v>
      </c>
      <c r="D2417">
        <v>34211317</v>
      </c>
      <c r="E2417">
        <v>25</v>
      </c>
      <c r="F2417">
        <v>1</v>
      </c>
      <c r="G2417" s="2">
        <v>11.29</v>
      </c>
      <c r="H2417" s="2">
        <v>11.29</v>
      </c>
      <c r="I2417" t="s">
        <v>3619</v>
      </c>
      <c r="J2417" t="s">
        <v>3643</v>
      </c>
      <c r="K2417" t="s">
        <v>3634</v>
      </c>
      <c r="L2417">
        <v>0.53</v>
      </c>
      <c r="M2417" t="s">
        <v>3631</v>
      </c>
      <c r="N2417" t="s">
        <v>3632</v>
      </c>
      <c r="O2417" t="s">
        <v>3624</v>
      </c>
      <c r="P2417">
        <v>5</v>
      </c>
      <c r="Q2417">
        <v>3</v>
      </c>
      <c r="R2417" s="2">
        <v>11.29</v>
      </c>
    </row>
    <row r="2418" spans="1:18">
      <c r="A2418">
        <v>5341</v>
      </c>
      <c r="B2418" t="s">
        <v>3627</v>
      </c>
      <c r="C2418" s="1">
        <v>44699</v>
      </c>
      <c r="D2418">
        <v>50324094</v>
      </c>
      <c r="E2418">
        <v>70</v>
      </c>
      <c r="F2418">
        <v>3</v>
      </c>
      <c r="G2418" s="2">
        <v>63.88</v>
      </c>
      <c r="H2418" s="2">
        <v>191.64</v>
      </c>
      <c r="I2418" t="s">
        <v>3619</v>
      </c>
      <c r="J2418" t="s">
        <v>3633</v>
      </c>
      <c r="K2418" t="s">
        <v>3634</v>
      </c>
      <c r="L2418">
        <v>2.42</v>
      </c>
      <c r="M2418" t="s">
        <v>3622</v>
      </c>
      <c r="N2418" t="s">
        <v>3626</v>
      </c>
      <c r="O2418" t="s">
        <v>3624</v>
      </c>
      <c r="P2418">
        <v>5</v>
      </c>
      <c r="Q2418">
        <v>4</v>
      </c>
      <c r="R2418" s="2">
        <v>191.64</v>
      </c>
    </row>
    <row r="2419" spans="1:18">
      <c r="A2419">
        <v>9303</v>
      </c>
      <c r="B2419" t="s">
        <v>3618</v>
      </c>
      <c r="C2419" s="1">
        <v>44700</v>
      </c>
      <c r="D2419">
        <v>61853674</v>
      </c>
      <c r="E2419">
        <v>29</v>
      </c>
      <c r="F2419">
        <v>1</v>
      </c>
      <c r="G2419" s="2">
        <v>1.91</v>
      </c>
      <c r="H2419" s="2">
        <v>1.91</v>
      </c>
      <c r="I2419" t="s">
        <v>3619</v>
      </c>
      <c r="J2419" t="s">
        <v>3657</v>
      </c>
      <c r="K2419" t="s">
        <v>3634</v>
      </c>
      <c r="L2419">
        <v>3.71</v>
      </c>
      <c r="M2419" t="s">
        <v>3622</v>
      </c>
      <c r="N2419" t="s">
        <v>3623</v>
      </c>
      <c r="O2419" t="s">
        <v>3624</v>
      </c>
      <c r="P2419">
        <v>5</v>
      </c>
      <c r="Q2419">
        <v>3</v>
      </c>
      <c r="R2419" s="2">
        <v>1.91</v>
      </c>
    </row>
    <row r="2420" spans="1:18">
      <c r="A2420">
        <v>2267</v>
      </c>
      <c r="B2420" t="s">
        <v>3618</v>
      </c>
      <c r="C2420" s="1">
        <v>44701</v>
      </c>
      <c r="D2420">
        <v>62645403</v>
      </c>
      <c r="E2420">
        <v>25</v>
      </c>
      <c r="F2420">
        <v>2</v>
      </c>
      <c r="G2420" s="2">
        <v>11.29</v>
      </c>
      <c r="H2420" s="2">
        <v>22.58</v>
      </c>
      <c r="I2420" t="s">
        <v>3619</v>
      </c>
      <c r="J2420" t="s">
        <v>3639</v>
      </c>
      <c r="K2420" t="s">
        <v>3629</v>
      </c>
      <c r="L2420">
        <v>1.68</v>
      </c>
      <c r="M2420" t="s">
        <v>3631</v>
      </c>
      <c r="N2420" t="s">
        <v>3632</v>
      </c>
      <c r="O2420" t="s">
        <v>3647</v>
      </c>
      <c r="P2420">
        <v>5</v>
      </c>
      <c r="Q2420">
        <v>4</v>
      </c>
      <c r="R2420" s="2">
        <v>22.58</v>
      </c>
    </row>
    <row r="2421" spans="1:18">
      <c r="A2421">
        <v>4809</v>
      </c>
      <c r="B2421" t="s">
        <v>3618</v>
      </c>
      <c r="C2421" s="1">
        <v>44701</v>
      </c>
      <c r="D2421">
        <v>36751918</v>
      </c>
      <c r="E2421">
        <v>65</v>
      </c>
      <c r="F2421">
        <v>2</v>
      </c>
      <c r="G2421" s="2">
        <v>38.950000000000003</v>
      </c>
      <c r="H2421" s="2">
        <v>77.900000000000006</v>
      </c>
      <c r="I2421" t="s">
        <v>3625</v>
      </c>
      <c r="J2421" t="s">
        <v>3633</v>
      </c>
      <c r="K2421" t="s">
        <v>3621</v>
      </c>
      <c r="L2421">
        <v>9.43</v>
      </c>
      <c r="M2421" t="s">
        <v>3622</v>
      </c>
      <c r="N2421" t="s">
        <v>3626</v>
      </c>
      <c r="O2421" t="s">
        <v>3624</v>
      </c>
      <c r="P2421">
        <v>5</v>
      </c>
      <c r="Q2421">
        <v>4</v>
      </c>
      <c r="R2421" s="2">
        <v>0</v>
      </c>
    </row>
    <row r="2422" spans="1:18">
      <c r="A2422">
        <v>5584</v>
      </c>
      <c r="B2422" t="s">
        <v>3627</v>
      </c>
      <c r="C2422" s="1">
        <v>44701</v>
      </c>
      <c r="D2422">
        <v>54334863</v>
      </c>
      <c r="E2422">
        <v>95</v>
      </c>
      <c r="F2422">
        <v>3</v>
      </c>
      <c r="G2422" s="2">
        <v>50.48</v>
      </c>
      <c r="H2422" s="2">
        <v>151.44</v>
      </c>
      <c r="I2422" t="s">
        <v>3625</v>
      </c>
      <c r="J2422" t="s">
        <v>3650</v>
      </c>
      <c r="K2422" t="s">
        <v>3621</v>
      </c>
      <c r="L2422">
        <v>2.08</v>
      </c>
      <c r="M2422" t="s">
        <v>3622</v>
      </c>
      <c r="N2422" t="s">
        <v>3626</v>
      </c>
      <c r="O2422" t="s">
        <v>3642</v>
      </c>
      <c r="P2422">
        <v>5</v>
      </c>
      <c r="Q2422">
        <v>4</v>
      </c>
      <c r="R2422" s="2">
        <v>0</v>
      </c>
    </row>
    <row r="2423" spans="1:18">
      <c r="A2423">
        <v>2729</v>
      </c>
      <c r="B2423" t="s">
        <v>3627</v>
      </c>
      <c r="C2423" s="1">
        <v>44702</v>
      </c>
      <c r="D2423">
        <v>55037731</v>
      </c>
      <c r="E2423">
        <v>7</v>
      </c>
      <c r="F2423">
        <v>1</v>
      </c>
      <c r="G2423" s="2">
        <v>59.68</v>
      </c>
      <c r="H2423" s="2">
        <v>59.68</v>
      </c>
      <c r="I2423" t="s">
        <v>3619</v>
      </c>
      <c r="J2423" t="s">
        <v>3643</v>
      </c>
      <c r="K2423" t="s">
        <v>3634</v>
      </c>
      <c r="L2423">
        <v>3.26</v>
      </c>
      <c r="M2423" t="s">
        <v>3631</v>
      </c>
      <c r="N2423" t="s">
        <v>3638</v>
      </c>
      <c r="O2423" t="s">
        <v>3647</v>
      </c>
      <c r="P2423">
        <v>4</v>
      </c>
      <c r="Q2423">
        <v>5</v>
      </c>
      <c r="R2423" s="2">
        <v>59.68</v>
      </c>
    </row>
    <row r="2424" spans="1:18">
      <c r="A2424">
        <v>7170</v>
      </c>
      <c r="B2424" t="s">
        <v>3627</v>
      </c>
      <c r="C2424" s="1">
        <v>44702</v>
      </c>
      <c r="D2424">
        <v>22496976</v>
      </c>
      <c r="E2424">
        <v>33</v>
      </c>
      <c r="F2424">
        <v>2</v>
      </c>
      <c r="G2424" s="2">
        <v>28.56</v>
      </c>
      <c r="H2424" s="2">
        <v>57.12</v>
      </c>
      <c r="I2424" t="s">
        <v>3619</v>
      </c>
      <c r="J2424" t="s">
        <v>3657</v>
      </c>
      <c r="K2424" t="s">
        <v>3634</v>
      </c>
      <c r="L2424">
        <v>2</v>
      </c>
      <c r="M2424" t="s">
        <v>3622</v>
      </c>
      <c r="N2424" t="s">
        <v>3623</v>
      </c>
      <c r="O2424" t="s">
        <v>3624</v>
      </c>
      <c r="P2424">
        <v>3</v>
      </c>
      <c r="Q2424">
        <v>4</v>
      </c>
      <c r="R2424" s="2">
        <v>57.12</v>
      </c>
    </row>
    <row r="2425" spans="1:18">
      <c r="A2425">
        <v>5196</v>
      </c>
      <c r="B2425" t="s">
        <v>3627</v>
      </c>
      <c r="C2425" s="1">
        <v>44703</v>
      </c>
      <c r="D2425">
        <v>33356688</v>
      </c>
      <c r="E2425">
        <v>55</v>
      </c>
      <c r="F2425">
        <v>2</v>
      </c>
      <c r="G2425" s="2">
        <v>73.53</v>
      </c>
      <c r="H2425" s="2">
        <v>147.06</v>
      </c>
      <c r="I2425" t="s">
        <v>3619</v>
      </c>
      <c r="J2425" t="s">
        <v>3658</v>
      </c>
      <c r="K2425" t="s">
        <v>3634</v>
      </c>
      <c r="L2425">
        <v>0.27</v>
      </c>
      <c r="M2425" t="s">
        <v>3622</v>
      </c>
      <c r="N2425" t="s">
        <v>3623</v>
      </c>
      <c r="O2425" t="s">
        <v>3624</v>
      </c>
      <c r="P2425">
        <v>5</v>
      </c>
      <c r="Q2425">
        <v>3</v>
      </c>
      <c r="R2425" s="2">
        <v>147.06</v>
      </c>
    </row>
    <row r="2426" spans="1:18">
      <c r="A2426">
        <v>2955</v>
      </c>
      <c r="B2426" t="s">
        <v>3627</v>
      </c>
      <c r="C2426" s="1">
        <v>44703</v>
      </c>
      <c r="D2426">
        <v>90797926</v>
      </c>
      <c r="E2426">
        <v>61</v>
      </c>
      <c r="F2426">
        <v>2</v>
      </c>
      <c r="G2426" s="2">
        <v>70.34</v>
      </c>
      <c r="H2426" s="2">
        <v>140.68</v>
      </c>
      <c r="I2426" t="s">
        <v>3619</v>
      </c>
      <c r="J2426" t="s">
        <v>3662</v>
      </c>
      <c r="K2426" t="s">
        <v>3621</v>
      </c>
      <c r="L2426">
        <v>4.0599999999999996</v>
      </c>
      <c r="M2426" t="s">
        <v>3622</v>
      </c>
      <c r="N2426" t="s">
        <v>3623</v>
      </c>
      <c r="O2426" t="s">
        <v>3624</v>
      </c>
      <c r="P2426">
        <v>5</v>
      </c>
      <c r="Q2426">
        <v>5</v>
      </c>
      <c r="R2426" s="2">
        <v>140.68</v>
      </c>
    </row>
    <row r="2427" spans="1:18">
      <c r="A2427">
        <v>7258</v>
      </c>
      <c r="B2427" t="s">
        <v>3618</v>
      </c>
      <c r="C2427" s="1">
        <v>44704</v>
      </c>
      <c r="D2427">
        <v>85981534</v>
      </c>
      <c r="E2427">
        <v>16</v>
      </c>
      <c r="F2427">
        <v>3</v>
      </c>
      <c r="G2427" s="2">
        <v>39.33</v>
      </c>
      <c r="H2427" s="2">
        <v>117.99</v>
      </c>
      <c r="I2427" t="s">
        <v>3619</v>
      </c>
      <c r="J2427" t="s">
        <v>3628</v>
      </c>
      <c r="K2427" t="s">
        <v>3621</v>
      </c>
      <c r="L2427">
        <v>0.36</v>
      </c>
      <c r="M2427" t="s">
        <v>3631</v>
      </c>
      <c r="N2427" t="s">
        <v>3632</v>
      </c>
      <c r="O2427" t="s">
        <v>3624</v>
      </c>
      <c r="P2427">
        <v>3</v>
      </c>
      <c r="Q2427">
        <v>5</v>
      </c>
      <c r="R2427" s="2">
        <v>117.99</v>
      </c>
    </row>
    <row r="2428" spans="1:18">
      <c r="A2428">
        <v>3376</v>
      </c>
      <c r="B2428" t="s">
        <v>3627</v>
      </c>
      <c r="C2428" s="1">
        <v>44704</v>
      </c>
      <c r="D2428">
        <v>44410458</v>
      </c>
      <c r="E2428">
        <v>69</v>
      </c>
      <c r="F2428">
        <v>2</v>
      </c>
      <c r="G2428" s="2">
        <v>96.47</v>
      </c>
      <c r="H2428" s="2">
        <v>192.94</v>
      </c>
      <c r="I2428" t="s">
        <v>3619</v>
      </c>
      <c r="J2428" t="s">
        <v>3636</v>
      </c>
      <c r="K2428" t="s">
        <v>3634</v>
      </c>
      <c r="L2428">
        <v>7.38</v>
      </c>
      <c r="M2428" t="s">
        <v>3622</v>
      </c>
      <c r="N2428" t="s">
        <v>3623</v>
      </c>
      <c r="O2428" t="s">
        <v>3642</v>
      </c>
      <c r="P2428">
        <v>5</v>
      </c>
      <c r="Q2428">
        <v>5</v>
      </c>
      <c r="R2428" s="2">
        <v>192.94</v>
      </c>
    </row>
    <row r="2429" spans="1:18">
      <c r="A2429">
        <v>7710</v>
      </c>
      <c r="B2429" t="s">
        <v>3627</v>
      </c>
      <c r="C2429" s="1">
        <v>44705</v>
      </c>
      <c r="D2429">
        <v>62304481</v>
      </c>
      <c r="E2429">
        <v>46</v>
      </c>
      <c r="F2429">
        <v>1</v>
      </c>
      <c r="G2429" s="2">
        <v>9.8800000000000008</v>
      </c>
      <c r="H2429" s="2">
        <v>9.8800000000000008</v>
      </c>
      <c r="I2429" t="s">
        <v>3619</v>
      </c>
      <c r="J2429" t="s">
        <v>3620</v>
      </c>
      <c r="K2429" t="s">
        <v>3621</v>
      </c>
      <c r="L2429">
        <v>5.92</v>
      </c>
      <c r="M2429" t="s">
        <v>3631</v>
      </c>
      <c r="N2429" t="s">
        <v>3638</v>
      </c>
      <c r="O2429" t="s">
        <v>3624</v>
      </c>
      <c r="P2429">
        <v>5</v>
      </c>
      <c r="Q2429">
        <v>4</v>
      </c>
      <c r="R2429" s="2">
        <v>9.8800000000000008</v>
      </c>
    </row>
    <row r="2430" spans="1:18">
      <c r="A2430">
        <v>8869</v>
      </c>
      <c r="B2430" t="s">
        <v>3618</v>
      </c>
      <c r="C2430" s="1">
        <v>44705</v>
      </c>
      <c r="D2430">
        <v>27912973</v>
      </c>
      <c r="E2430">
        <v>96</v>
      </c>
      <c r="F2430">
        <v>1</v>
      </c>
      <c r="G2430" s="2">
        <v>36.96</v>
      </c>
      <c r="H2430" s="2">
        <v>36.96</v>
      </c>
      <c r="I2430" t="s">
        <v>3625</v>
      </c>
      <c r="J2430" t="s">
        <v>3641</v>
      </c>
      <c r="K2430" t="s">
        <v>3629</v>
      </c>
      <c r="L2430">
        <v>1.17</v>
      </c>
      <c r="M2430" t="s">
        <v>3631</v>
      </c>
      <c r="N2430" t="s">
        <v>3638</v>
      </c>
      <c r="O2430" t="s">
        <v>3664</v>
      </c>
      <c r="P2430">
        <v>3</v>
      </c>
      <c r="Q2430">
        <v>3</v>
      </c>
      <c r="R2430" s="2">
        <v>0</v>
      </c>
    </row>
    <row r="2431" spans="1:18">
      <c r="A2431">
        <v>1407</v>
      </c>
      <c r="B2431" t="s">
        <v>3627</v>
      </c>
      <c r="C2431" s="1">
        <v>44706</v>
      </c>
      <c r="D2431">
        <v>69324951</v>
      </c>
      <c r="E2431">
        <v>96</v>
      </c>
      <c r="F2431">
        <v>1</v>
      </c>
      <c r="G2431" s="2">
        <v>36.96</v>
      </c>
      <c r="H2431" s="2">
        <v>36.96</v>
      </c>
      <c r="I2431" t="s">
        <v>3619</v>
      </c>
      <c r="J2431" t="s">
        <v>3628</v>
      </c>
      <c r="K2431" t="s">
        <v>3621</v>
      </c>
      <c r="L2431">
        <v>9.33</v>
      </c>
      <c r="M2431" t="s">
        <v>3622</v>
      </c>
      <c r="N2431" t="s">
        <v>3623</v>
      </c>
      <c r="O2431" t="s">
        <v>3624</v>
      </c>
      <c r="P2431">
        <v>3</v>
      </c>
      <c r="Q2431">
        <v>5</v>
      </c>
      <c r="R2431" s="2">
        <v>36.96</v>
      </c>
    </row>
    <row r="2432" spans="1:18">
      <c r="A2432">
        <v>7730</v>
      </c>
      <c r="B2432" t="s">
        <v>3618</v>
      </c>
      <c r="C2432" s="1">
        <v>44706</v>
      </c>
      <c r="D2432">
        <v>62724062</v>
      </c>
      <c r="E2432">
        <v>86</v>
      </c>
      <c r="F2432">
        <v>2</v>
      </c>
      <c r="G2432" s="2">
        <v>93.47</v>
      </c>
      <c r="H2432" s="2">
        <v>186.94</v>
      </c>
      <c r="I2432" t="s">
        <v>3619</v>
      </c>
      <c r="J2432" t="s">
        <v>3620</v>
      </c>
      <c r="K2432" t="s">
        <v>3634</v>
      </c>
      <c r="L2432">
        <v>0.32</v>
      </c>
      <c r="M2432" t="s">
        <v>3622</v>
      </c>
      <c r="N2432" t="s">
        <v>3626</v>
      </c>
      <c r="O2432" t="s">
        <v>3624</v>
      </c>
      <c r="P2432">
        <v>3</v>
      </c>
      <c r="Q2432">
        <v>5</v>
      </c>
      <c r="R2432" s="2">
        <v>186.94</v>
      </c>
    </row>
    <row r="2433" spans="1:18">
      <c r="A2433">
        <v>3619</v>
      </c>
      <c r="B2433" t="s">
        <v>3627</v>
      </c>
      <c r="C2433" s="1">
        <v>44707</v>
      </c>
      <c r="D2433">
        <v>79321208</v>
      </c>
      <c r="E2433">
        <v>23</v>
      </c>
      <c r="F2433">
        <v>2</v>
      </c>
      <c r="G2433" s="2">
        <v>95.72</v>
      </c>
      <c r="H2433" s="2">
        <v>191.44</v>
      </c>
      <c r="I2433" t="s">
        <v>3619</v>
      </c>
      <c r="J2433" t="s">
        <v>3654</v>
      </c>
      <c r="K2433" t="s">
        <v>3634</v>
      </c>
      <c r="L2433">
        <v>2.64</v>
      </c>
      <c r="M2433" t="s">
        <v>3622</v>
      </c>
      <c r="N2433" t="s">
        <v>3623</v>
      </c>
      <c r="O2433" t="s">
        <v>3624</v>
      </c>
      <c r="P2433">
        <v>4</v>
      </c>
      <c r="Q2433">
        <v>5</v>
      </c>
      <c r="R2433" s="2">
        <v>191.44</v>
      </c>
    </row>
    <row r="2434" spans="1:18">
      <c r="A2434">
        <v>7108</v>
      </c>
      <c r="B2434" t="s">
        <v>3627</v>
      </c>
      <c r="C2434" s="1">
        <v>44708</v>
      </c>
      <c r="D2434">
        <v>53165358</v>
      </c>
      <c r="E2434">
        <v>54</v>
      </c>
      <c r="F2434">
        <v>1</v>
      </c>
      <c r="G2434" s="2">
        <v>90.78</v>
      </c>
      <c r="H2434" s="2">
        <v>90.78</v>
      </c>
      <c r="I2434" t="s">
        <v>3645</v>
      </c>
      <c r="J2434" t="s">
        <v>3658</v>
      </c>
      <c r="K2434" t="s">
        <v>3634</v>
      </c>
      <c r="L2434">
        <v>5.96</v>
      </c>
      <c r="M2434" t="s">
        <v>3622</v>
      </c>
      <c r="N2434" t="s">
        <v>3626</v>
      </c>
      <c r="O2434" t="s">
        <v>3624</v>
      </c>
      <c r="P2434">
        <v>5</v>
      </c>
      <c r="Q2434">
        <v>5</v>
      </c>
      <c r="R2434" s="2">
        <v>0</v>
      </c>
    </row>
    <row r="2435" spans="1:18">
      <c r="A2435">
        <v>4782</v>
      </c>
      <c r="B2435" t="s">
        <v>3627</v>
      </c>
      <c r="C2435" s="1">
        <v>44708</v>
      </c>
      <c r="D2435">
        <v>74275407</v>
      </c>
      <c r="E2435">
        <v>94</v>
      </c>
      <c r="F2435">
        <v>3</v>
      </c>
      <c r="G2435" s="2">
        <v>17.63</v>
      </c>
      <c r="H2435" s="2">
        <v>52.89</v>
      </c>
      <c r="I2435" t="s">
        <v>3645</v>
      </c>
      <c r="J2435" t="s">
        <v>3641</v>
      </c>
      <c r="K2435" t="s">
        <v>3621</v>
      </c>
      <c r="L2435">
        <v>2.4700000000000002</v>
      </c>
      <c r="M2435" t="s">
        <v>3631</v>
      </c>
      <c r="N2435" t="s">
        <v>3638</v>
      </c>
      <c r="O2435" t="s">
        <v>3624</v>
      </c>
      <c r="P2435">
        <v>4</v>
      </c>
      <c r="Q2435">
        <v>4</v>
      </c>
      <c r="R2435" s="2">
        <v>0</v>
      </c>
    </row>
    <row r="2436" spans="1:18">
      <c r="A2436">
        <v>8223</v>
      </c>
      <c r="B2436" t="s">
        <v>3627</v>
      </c>
      <c r="C2436" s="1">
        <v>44709</v>
      </c>
      <c r="D2436">
        <v>78694929</v>
      </c>
      <c r="E2436">
        <v>48</v>
      </c>
      <c r="F2436">
        <v>1</v>
      </c>
      <c r="G2436" s="2">
        <v>31.26</v>
      </c>
      <c r="H2436" s="2">
        <v>31.26</v>
      </c>
      <c r="I2436" t="s">
        <v>3619</v>
      </c>
      <c r="J2436" t="s">
        <v>3657</v>
      </c>
      <c r="K2436" t="s">
        <v>3621</v>
      </c>
      <c r="L2436">
        <v>4.26</v>
      </c>
      <c r="M2436" t="s">
        <v>3631</v>
      </c>
      <c r="N2436" t="s">
        <v>3632</v>
      </c>
      <c r="O2436" t="s">
        <v>3624</v>
      </c>
      <c r="P2436">
        <v>4</v>
      </c>
      <c r="Q2436">
        <v>5</v>
      </c>
      <c r="R2436" s="2">
        <v>31.26</v>
      </c>
    </row>
    <row r="2437" spans="1:18">
      <c r="A2437">
        <v>7190</v>
      </c>
      <c r="B2437" t="s">
        <v>3627</v>
      </c>
      <c r="C2437" s="1">
        <v>44710</v>
      </c>
      <c r="D2437">
        <v>44879897</v>
      </c>
      <c r="E2437">
        <v>9</v>
      </c>
      <c r="F2437">
        <v>1</v>
      </c>
      <c r="G2437" s="2">
        <v>73.83</v>
      </c>
      <c r="H2437" s="2">
        <v>73.83</v>
      </c>
      <c r="I2437" t="s">
        <v>3619</v>
      </c>
      <c r="J2437" t="s">
        <v>3639</v>
      </c>
      <c r="K2437" t="s">
        <v>3634</v>
      </c>
      <c r="L2437">
        <v>4.3499999999999996</v>
      </c>
      <c r="M2437" t="s">
        <v>3631</v>
      </c>
      <c r="N2437" t="s">
        <v>3632</v>
      </c>
      <c r="O2437" t="s">
        <v>3647</v>
      </c>
      <c r="P2437">
        <v>5</v>
      </c>
      <c r="Q2437">
        <v>4</v>
      </c>
      <c r="R2437" s="2">
        <v>73.83</v>
      </c>
    </row>
    <row r="2438" spans="1:18">
      <c r="A2438">
        <v>6749</v>
      </c>
      <c r="B2438" t="s">
        <v>3627</v>
      </c>
      <c r="C2438" s="1">
        <v>44710</v>
      </c>
      <c r="D2438">
        <v>84838411</v>
      </c>
      <c r="E2438">
        <v>96</v>
      </c>
      <c r="F2438">
        <v>1</v>
      </c>
      <c r="G2438" s="2">
        <v>36.96</v>
      </c>
      <c r="H2438" s="2">
        <v>36.96</v>
      </c>
      <c r="I2438" t="s">
        <v>3625</v>
      </c>
      <c r="J2438" t="s">
        <v>3639</v>
      </c>
      <c r="K2438" t="s">
        <v>3621</v>
      </c>
      <c r="L2438">
        <v>5.36</v>
      </c>
      <c r="M2438" t="s">
        <v>3622</v>
      </c>
      <c r="N2438" t="s">
        <v>3623</v>
      </c>
      <c r="O2438" t="s">
        <v>3624</v>
      </c>
      <c r="P2438">
        <v>5</v>
      </c>
      <c r="Q2438">
        <v>5</v>
      </c>
      <c r="R2438" s="2">
        <v>0</v>
      </c>
    </row>
    <row r="2439" spans="1:18">
      <c r="A2439">
        <v>4334</v>
      </c>
      <c r="B2439" t="s">
        <v>3618</v>
      </c>
      <c r="C2439" s="1">
        <v>44710</v>
      </c>
      <c r="D2439">
        <v>77806943</v>
      </c>
      <c r="E2439">
        <v>26</v>
      </c>
      <c r="F2439">
        <v>3</v>
      </c>
      <c r="G2439" s="2">
        <v>34.43</v>
      </c>
      <c r="H2439" s="2">
        <v>103.29</v>
      </c>
      <c r="I2439" t="s">
        <v>3619</v>
      </c>
      <c r="J2439" t="s">
        <v>3628</v>
      </c>
      <c r="K2439" t="s">
        <v>3634</v>
      </c>
      <c r="L2439">
        <v>3.01</v>
      </c>
      <c r="M2439" t="s">
        <v>3622</v>
      </c>
      <c r="N2439" t="s">
        <v>3626</v>
      </c>
      <c r="O2439" t="s">
        <v>3624</v>
      </c>
      <c r="P2439">
        <v>5</v>
      </c>
      <c r="Q2439">
        <v>5</v>
      </c>
      <c r="R2439" s="2">
        <v>103.29</v>
      </c>
    </row>
    <row r="2440" spans="1:18">
      <c r="A2440">
        <v>3826</v>
      </c>
      <c r="B2440" t="s">
        <v>3627</v>
      </c>
      <c r="C2440" s="1">
        <v>44710</v>
      </c>
      <c r="D2440">
        <v>14569039</v>
      </c>
      <c r="E2440">
        <v>15</v>
      </c>
      <c r="F2440">
        <v>2</v>
      </c>
      <c r="G2440" s="2">
        <v>6.32</v>
      </c>
      <c r="H2440" s="2">
        <v>12.64</v>
      </c>
      <c r="I2440" t="s">
        <v>3640</v>
      </c>
      <c r="J2440" t="s">
        <v>3633</v>
      </c>
      <c r="K2440" t="s">
        <v>3629</v>
      </c>
      <c r="L2440">
        <v>2</v>
      </c>
      <c r="M2440" t="s">
        <v>3622</v>
      </c>
      <c r="N2440" t="s">
        <v>3626</v>
      </c>
      <c r="O2440" t="s">
        <v>3646</v>
      </c>
      <c r="P2440">
        <v>4</v>
      </c>
      <c r="Q2440">
        <v>3</v>
      </c>
      <c r="R2440" s="2">
        <v>0</v>
      </c>
    </row>
    <row r="2441" spans="1:18">
      <c r="A2441">
        <v>3514</v>
      </c>
      <c r="B2441" t="s">
        <v>3627</v>
      </c>
      <c r="C2441" s="1">
        <v>44711</v>
      </c>
      <c r="D2441">
        <v>77062252</v>
      </c>
      <c r="E2441">
        <v>90</v>
      </c>
      <c r="F2441">
        <v>1</v>
      </c>
      <c r="G2441" s="2">
        <v>21.51</v>
      </c>
      <c r="H2441" s="2">
        <v>21.51</v>
      </c>
      <c r="I2441" t="s">
        <v>3619</v>
      </c>
      <c r="J2441" t="s">
        <v>3637</v>
      </c>
      <c r="K2441" t="s">
        <v>3621</v>
      </c>
      <c r="L2441">
        <v>8.4</v>
      </c>
      <c r="M2441" t="s">
        <v>3631</v>
      </c>
      <c r="N2441" t="s">
        <v>3638</v>
      </c>
      <c r="O2441" t="s">
        <v>3624</v>
      </c>
      <c r="P2441">
        <v>3</v>
      </c>
      <c r="Q2441">
        <v>5</v>
      </c>
      <c r="R2441" s="2">
        <v>21.51</v>
      </c>
    </row>
    <row r="2442" spans="1:18">
      <c r="A2442">
        <v>1875</v>
      </c>
      <c r="B2442" t="s">
        <v>3627</v>
      </c>
      <c r="C2442" s="1">
        <v>44712</v>
      </c>
      <c r="D2442">
        <v>59610246</v>
      </c>
      <c r="E2442">
        <v>30</v>
      </c>
      <c r="F2442">
        <v>2</v>
      </c>
      <c r="G2442" s="2">
        <v>6.08</v>
      </c>
      <c r="H2442" s="2">
        <v>12.16</v>
      </c>
      <c r="I2442" t="s">
        <v>3625</v>
      </c>
      <c r="J2442" t="s">
        <v>3636</v>
      </c>
      <c r="K2442" t="s">
        <v>3634</v>
      </c>
      <c r="L2442">
        <v>3.56</v>
      </c>
      <c r="M2442" t="s">
        <v>3631</v>
      </c>
      <c r="N2442" t="s">
        <v>3632</v>
      </c>
      <c r="O2442" t="s">
        <v>3624</v>
      </c>
      <c r="P2442">
        <v>4</v>
      </c>
      <c r="Q2442">
        <v>5</v>
      </c>
      <c r="R2442" s="2">
        <v>0</v>
      </c>
    </row>
    <row r="2443" spans="1:18">
      <c r="A2443">
        <v>5449</v>
      </c>
      <c r="B2443" t="s">
        <v>3618</v>
      </c>
      <c r="C2443" s="1">
        <v>44712</v>
      </c>
      <c r="D2443">
        <v>99591931</v>
      </c>
      <c r="E2443">
        <v>87</v>
      </c>
      <c r="F2443">
        <v>3</v>
      </c>
      <c r="G2443" s="2">
        <v>50.56</v>
      </c>
      <c r="H2443" s="2">
        <v>151.68</v>
      </c>
      <c r="I2443" t="s">
        <v>3640</v>
      </c>
      <c r="J2443" t="s">
        <v>3635</v>
      </c>
      <c r="K2443" t="s">
        <v>3621</v>
      </c>
      <c r="L2443">
        <v>6.69</v>
      </c>
      <c r="M2443" t="s">
        <v>3622</v>
      </c>
      <c r="N2443" t="s">
        <v>3623</v>
      </c>
      <c r="O2443" t="s">
        <v>3624</v>
      </c>
      <c r="P2443">
        <v>5</v>
      </c>
      <c r="Q2443">
        <v>4</v>
      </c>
      <c r="R2443" s="2">
        <v>0</v>
      </c>
    </row>
    <row r="2444" spans="1:18">
      <c r="A2444">
        <v>2371</v>
      </c>
      <c r="B2444" t="s">
        <v>3627</v>
      </c>
      <c r="C2444" s="1">
        <v>44712</v>
      </c>
      <c r="D2444">
        <v>89418933</v>
      </c>
      <c r="E2444">
        <v>64</v>
      </c>
      <c r="F2444">
        <v>2</v>
      </c>
      <c r="G2444" s="2">
        <v>35.229999999999997</v>
      </c>
      <c r="H2444" s="2">
        <v>70.459999999999994</v>
      </c>
      <c r="I2444" t="s">
        <v>3619</v>
      </c>
      <c r="J2444" t="s">
        <v>3637</v>
      </c>
      <c r="K2444" t="s">
        <v>3621</v>
      </c>
      <c r="L2444">
        <v>5.0999999999999996</v>
      </c>
      <c r="M2444" t="s">
        <v>3622</v>
      </c>
      <c r="N2444" t="s">
        <v>3623</v>
      </c>
      <c r="O2444" t="s">
        <v>3624</v>
      </c>
      <c r="P2444">
        <v>5</v>
      </c>
      <c r="Q2444">
        <v>5</v>
      </c>
      <c r="R2444" s="2">
        <v>70.459999999999994</v>
      </c>
    </row>
    <row r="2445" spans="1:18">
      <c r="A2445">
        <v>1340</v>
      </c>
      <c r="B2445" t="s">
        <v>3627</v>
      </c>
      <c r="C2445" s="1">
        <v>44713</v>
      </c>
      <c r="D2445">
        <v>27105716</v>
      </c>
      <c r="E2445">
        <v>73</v>
      </c>
      <c r="F2445">
        <v>3</v>
      </c>
      <c r="G2445" s="2">
        <v>30.57</v>
      </c>
      <c r="H2445" s="2">
        <v>91.71</v>
      </c>
      <c r="I2445" t="s">
        <v>3619</v>
      </c>
      <c r="J2445" t="s">
        <v>3658</v>
      </c>
      <c r="K2445" t="s">
        <v>3621</v>
      </c>
      <c r="L2445">
        <v>1.61</v>
      </c>
      <c r="M2445" t="s">
        <v>3631</v>
      </c>
      <c r="N2445" t="s">
        <v>3638</v>
      </c>
      <c r="O2445" t="s">
        <v>3624</v>
      </c>
      <c r="P2445">
        <v>5</v>
      </c>
      <c r="Q2445">
        <v>4</v>
      </c>
      <c r="R2445" s="2">
        <v>91.71</v>
      </c>
    </row>
    <row r="2446" spans="1:18">
      <c r="A2446">
        <v>4308</v>
      </c>
      <c r="B2446" t="s">
        <v>3627</v>
      </c>
      <c r="C2446" s="1">
        <v>44713</v>
      </c>
      <c r="D2446">
        <v>78058575</v>
      </c>
      <c r="E2446">
        <v>82</v>
      </c>
      <c r="F2446">
        <v>1</v>
      </c>
      <c r="G2446" s="2">
        <v>5.82</v>
      </c>
      <c r="H2446" s="2">
        <v>5.82</v>
      </c>
      <c r="I2446" t="s">
        <v>3619</v>
      </c>
      <c r="J2446" t="s">
        <v>3667</v>
      </c>
      <c r="K2446" t="s">
        <v>3621</v>
      </c>
      <c r="L2446">
        <v>3.65</v>
      </c>
      <c r="M2446" t="s">
        <v>3631</v>
      </c>
      <c r="N2446" t="s">
        <v>3638</v>
      </c>
      <c r="O2446" t="s">
        <v>3664</v>
      </c>
      <c r="P2446">
        <v>3</v>
      </c>
      <c r="Q2446">
        <v>4</v>
      </c>
      <c r="R2446" s="2">
        <v>5.82</v>
      </c>
    </row>
    <row r="2447" spans="1:18">
      <c r="A2447">
        <v>3045</v>
      </c>
      <c r="B2447" t="s">
        <v>3618</v>
      </c>
      <c r="C2447" s="1">
        <v>44713</v>
      </c>
      <c r="D2447">
        <v>12930252</v>
      </c>
      <c r="E2447">
        <v>75</v>
      </c>
      <c r="F2447">
        <v>1</v>
      </c>
      <c r="G2447" s="2">
        <v>32.340000000000003</v>
      </c>
      <c r="H2447" s="2">
        <v>32.340000000000003</v>
      </c>
      <c r="I2447" t="s">
        <v>3619</v>
      </c>
      <c r="J2447" t="s">
        <v>3633</v>
      </c>
      <c r="K2447" t="s">
        <v>3634</v>
      </c>
      <c r="L2447">
        <v>7.05</v>
      </c>
      <c r="M2447" t="s">
        <v>3622</v>
      </c>
      <c r="N2447" t="s">
        <v>3626</v>
      </c>
      <c r="O2447" t="s">
        <v>3624</v>
      </c>
      <c r="P2447">
        <v>5</v>
      </c>
      <c r="Q2447">
        <v>4</v>
      </c>
      <c r="R2447" s="2">
        <v>32.340000000000003</v>
      </c>
    </row>
    <row r="2448" spans="1:18">
      <c r="A2448">
        <v>7993</v>
      </c>
      <c r="B2448" t="s">
        <v>3627</v>
      </c>
      <c r="C2448" s="1">
        <v>44714</v>
      </c>
      <c r="D2448">
        <v>50167210</v>
      </c>
      <c r="E2448">
        <v>85</v>
      </c>
      <c r="F2448">
        <v>2</v>
      </c>
      <c r="G2448" s="2">
        <v>68.31</v>
      </c>
      <c r="H2448" s="2">
        <v>136.62</v>
      </c>
      <c r="I2448" t="s">
        <v>3625</v>
      </c>
      <c r="J2448" t="s">
        <v>3651</v>
      </c>
      <c r="K2448" t="s">
        <v>3629</v>
      </c>
      <c r="L2448">
        <v>3.87</v>
      </c>
      <c r="M2448" t="s">
        <v>3631</v>
      </c>
      <c r="N2448" t="s">
        <v>3638</v>
      </c>
      <c r="O2448" t="s">
        <v>3664</v>
      </c>
      <c r="P2448">
        <v>5</v>
      </c>
      <c r="Q2448">
        <v>5</v>
      </c>
      <c r="R2448" s="2">
        <v>0</v>
      </c>
    </row>
    <row r="2449" spans="1:18">
      <c r="A2449">
        <v>3921</v>
      </c>
      <c r="B2449" t="s">
        <v>3618</v>
      </c>
      <c r="C2449" s="1">
        <v>44715</v>
      </c>
      <c r="D2449">
        <v>94678180</v>
      </c>
      <c r="E2449">
        <v>19</v>
      </c>
      <c r="F2449">
        <v>3</v>
      </c>
      <c r="G2449" s="2">
        <v>13.2</v>
      </c>
      <c r="H2449" s="2">
        <v>39.6</v>
      </c>
      <c r="I2449" t="s">
        <v>3619</v>
      </c>
      <c r="J2449" t="s">
        <v>3643</v>
      </c>
      <c r="K2449" t="s">
        <v>3621</v>
      </c>
      <c r="L2449">
        <v>6.58</v>
      </c>
      <c r="M2449" t="s">
        <v>3622</v>
      </c>
      <c r="N2449" t="s">
        <v>3626</v>
      </c>
      <c r="O2449" t="s">
        <v>3624</v>
      </c>
      <c r="P2449">
        <v>4</v>
      </c>
      <c r="Q2449">
        <v>5</v>
      </c>
      <c r="R2449" s="2">
        <v>39.6</v>
      </c>
    </row>
    <row r="2450" spans="1:18">
      <c r="A2450">
        <v>6256</v>
      </c>
      <c r="B2450" t="s">
        <v>3618</v>
      </c>
      <c r="C2450" s="1">
        <v>44716</v>
      </c>
      <c r="D2450">
        <v>98981005</v>
      </c>
      <c r="E2450">
        <v>26</v>
      </c>
      <c r="F2450">
        <v>3</v>
      </c>
      <c r="G2450" s="2">
        <v>34.43</v>
      </c>
      <c r="H2450" s="2">
        <v>103.29</v>
      </c>
      <c r="I2450" t="s">
        <v>3625</v>
      </c>
      <c r="J2450" t="s">
        <v>3650</v>
      </c>
      <c r="K2450" t="s">
        <v>3634</v>
      </c>
      <c r="L2450">
        <v>6.68</v>
      </c>
      <c r="M2450" t="s">
        <v>3631</v>
      </c>
      <c r="N2450" t="s">
        <v>3638</v>
      </c>
      <c r="O2450" t="s">
        <v>3647</v>
      </c>
      <c r="P2450">
        <v>4</v>
      </c>
      <c r="Q2450">
        <v>3</v>
      </c>
      <c r="R2450" s="2">
        <v>0</v>
      </c>
    </row>
    <row r="2451" spans="1:18">
      <c r="A2451">
        <v>7679</v>
      </c>
      <c r="B2451" t="s">
        <v>3627</v>
      </c>
      <c r="C2451" s="1">
        <v>44717</v>
      </c>
      <c r="D2451">
        <v>37913844</v>
      </c>
      <c r="E2451">
        <v>82</v>
      </c>
      <c r="F2451">
        <v>1</v>
      </c>
      <c r="G2451" s="2">
        <v>5.82</v>
      </c>
      <c r="H2451" s="2">
        <v>5.82</v>
      </c>
      <c r="I2451" t="s">
        <v>3619</v>
      </c>
      <c r="J2451" t="s">
        <v>3639</v>
      </c>
      <c r="K2451" t="s">
        <v>3621</v>
      </c>
      <c r="L2451">
        <v>2.46</v>
      </c>
      <c r="M2451" t="s">
        <v>3631</v>
      </c>
      <c r="N2451" t="s">
        <v>3632</v>
      </c>
      <c r="O2451" t="s">
        <v>3624</v>
      </c>
      <c r="P2451">
        <v>3</v>
      </c>
      <c r="Q2451">
        <v>5</v>
      </c>
      <c r="R2451" s="2">
        <v>5.82</v>
      </c>
    </row>
    <row r="2452" spans="1:18">
      <c r="A2452">
        <v>3695</v>
      </c>
      <c r="B2452" t="s">
        <v>3618</v>
      </c>
      <c r="C2452" s="1">
        <v>44717</v>
      </c>
      <c r="D2452">
        <v>31288184</v>
      </c>
      <c r="E2452">
        <v>5</v>
      </c>
      <c r="F2452">
        <v>2</v>
      </c>
      <c r="G2452" s="2">
        <v>11.97</v>
      </c>
      <c r="H2452" s="2">
        <v>23.94</v>
      </c>
      <c r="I2452" t="s">
        <v>3619</v>
      </c>
      <c r="J2452" t="s">
        <v>3643</v>
      </c>
      <c r="K2452" t="s">
        <v>3629</v>
      </c>
      <c r="L2452">
        <v>6.62</v>
      </c>
      <c r="M2452" t="s">
        <v>3631</v>
      </c>
      <c r="N2452" t="s">
        <v>3638</v>
      </c>
      <c r="O2452" t="s">
        <v>3624</v>
      </c>
      <c r="P2452">
        <v>5</v>
      </c>
      <c r="Q2452">
        <v>4</v>
      </c>
      <c r="R2452" s="2">
        <v>23.94</v>
      </c>
    </row>
    <row r="2453" spans="1:18">
      <c r="A2453">
        <v>5842</v>
      </c>
      <c r="B2453" t="s">
        <v>3627</v>
      </c>
      <c r="C2453" s="1">
        <v>44717</v>
      </c>
      <c r="D2453">
        <v>93975994</v>
      </c>
      <c r="E2453">
        <v>31</v>
      </c>
      <c r="F2453">
        <v>2</v>
      </c>
      <c r="G2453" s="2">
        <v>43.5</v>
      </c>
      <c r="H2453" s="2">
        <v>87</v>
      </c>
      <c r="I2453" t="s">
        <v>3619</v>
      </c>
      <c r="J2453" t="s">
        <v>3620</v>
      </c>
      <c r="K2453" t="s">
        <v>3621</v>
      </c>
      <c r="L2453">
        <v>6.4</v>
      </c>
      <c r="M2453" t="s">
        <v>3622</v>
      </c>
      <c r="N2453" t="s">
        <v>3623</v>
      </c>
      <c r="O2453" t="s">
        <v>3642</v>
      </c>
      <c r="P2453">
        <v>5</v>
      </c>
      <c r="Q2453">
        <v>2</v>
      </c>
      <c r="R2453" s="2">
        <v>87</v>
      </c>
    </row>
    <row r="2454" spans="1:18">
      <c r="A2454">
        <v>4725</v>
      </c>
      <c r="B2454" t="s">
        <v>3627</v>
      </c>
      <c r="C2454" s="1">
        <v>44718</v>
      </c>
      <c r="D2454">
        <v>24824624</v>
      </c>
      <c r="E2454">
        <v>62</v>
      </c>
      <c r="F2454">
        <v>1</v>
      </c>
      <c r="G2454" s="2">
        <v>81.459999999999994</v>
      </c>
      <c r="H2454" s="2">
        <v>81.459999999999994</v>
      </c>
      <c r="I2454" t="s">
        <v>3619</v>
      </c>
      <c r="J2454" t="s">
        <v>3628</v>
      </c>
      <c r="K2454" t="s">
        <v>3629</v>
      </c>
      <c r="L2454">
        <v>9.4499999999999993</v>
      </c>
      <c r="M2454" t="s">
        <v>3631</v>
      </c>
      <c r="N2454" t="s">
        <v>3632</v>
      </c>
      <c r="O2454" t="s">
        <v>3624</v>
      </c>
      <c r="P2454">
        <v>5</v>
      </c>
      <c r="Q2454">
        <v>4</v>
      </c>
      <c r="R2454" s="2">
        <v>81.459999999999994</v>
      </c>
    </row>
    <row r="2455" spans="1:18">
      <c r="A2455">
        <v>4725</v>
      </c>
      <c r="B2455" t="s">
        <v>3627</v>
      </c>
      <c r="C2455" s="1">
        <v>44719</v>
      </c>
      <c r="D2455">
        <v>47889579</v>
      </c>
      <c r="E2455">
        <v>44</v>
      </c>
      <c r="F2455">
        <v>3</v>
      </c>
      <c r="G2455" s="2">
        <v>52.78</v>
      </c>
      <c r="H2455" s="2">
        <v>158.34</v>
      </c>
      <c r="I2455" t="s">
        <v>3619</v>
      </c>
      <c r="J2455" t="s">
        <v>3655</v>
      </c>
      <c r="K2455" t="s">
        <v>3634</v>
      </c>
      <c r="L2455">
        <v>2.75</v>
      </c>
      <c r="M2455" t="s">
        <v>3622</v>
      </c>
      <c r="N2455" t="s">
        <v>3626</v>
      </c>
      <c r="O2455" t="s">
        <v>3646</v>
      </c>
      <c r="P2455">
        <v>3</v>
      </c>
      <c r="Q2455">
        <v>3</v>
      </c>
      <c r="R2455" s="2">
        <v>158.34</v>
      </c>
    </row>
    <row r="2456" spans="1:18">
      <c r="A2456">
        <v>7509</v>
      </c>
      <c r="B2456" t="s">
        <v>3627</v>
      </c>
      <c r="C2456" s="1">
        <v>44719</v>
      </c>
      <c r="D2456">
        <v>51569110</v>
      </c>
      <c r="E2456">
        <v>94</v>
      </c>
      <c r="F2456">
        <v>2</v>
      </c>
      <c r="G2456" s="2">
        <v>17.63</v>
      </c>
      <c r="H2456" s="2">
        <v>35.26</v>
      </c>
      <c r="I2456" t="s">
        <v>3619</v>
      </c>
      <c r="J2456" t="s">
        <v>3643</v>
      </c>
      <c r="K2456" t="s">
        <v>3621</v>
      </c>
      <c r="L2456">
        <v>8.8800000000000008</v>
      </c>
      <c r="M2456" t="s">
        <v>3622</v>
      </c>
      <c r="N2456" t="s">
        <v>3623</v>
      </c>
      <c r="O2456" t="s">
        <v>3624</v>
      </c>
      <c r="P2456">
        <v>5</v>
      </c>
      <c r="Q2456">
        <v>5</v>
      </c>
      <c r="R2456" s="2">
        <v>35.26</v>
      </c>
    </row>
    <row r="2457" spans="1:18">
      <c r="A2457">
        <v>4446</v>
      </c>
      <c r="B2457" t="s">
        <v>3627</v>
      </c>
      <c r="C2457" s="1">
        <v>44719</v>
      </c>
      <c r="D2457">
        <v>20979079</v>
      </c>
      <c r="E2457">
        <v>83</v>
      </c>
      <c r="F2457">
        <v>3</v>
      </c>
      <c r="G2457" s="2">
        <v>1.22</v>
      </c>
      <c r="H2457" s="2">
        <v>3.66</v>
      </c>
      <c r="I2457" t="s">
        <v>3619</v>
      </c>
      <c r="J2457" t="s">
        <v>3644</v>
      </c>
      <c r="K2457" t="s">
        <v>3621</v>
      </c>
      <c r="L2457">
        <v>4.79</v>
      </c>
      <c r="M2457" t="s">
        <v>3631</v>
      </c>
      <c r="N2457" t="s">
        <v>3632</v>
      </c>
      <c r="O2457" t="s">
        <v>3647</v>
      </c>
      <c r="P2457">
        <v>5</v>
      </c>
      <c r="Q2457">
        <v>4</v>
      </c>
      <c r="R2457" s="2">
        <v>3.66</v>
      </c>
    </row>
    <row r="2458" spans="1:18">
      <c r="A2458">
        <v>6506</v>
      </c>
      <c r="B2458" t="s">
        <v>3627</v>
      </c>
      <c r="C2458" s="1">
        <v>44720</v>
      </c>
      <c r="D2458">
        <v>77784234</v>
      </c>
      <c r="E2458">
        <v>43</v>
      </c>
      <c r="F2458">
        <v>2</v>
      </c>
      <c r="G2458" s="2">
        <v>30.66</v>
      </c>
      <c r="H2458" s="2">
        <v>61.32</v>
      </c>
      <c r="I2458" t="s">
        <v>3619</v>
      </c>
      <c r="J2458" t="s">
        <v>3641</v>
      </c>
      <c r="K2458" t="s">
        <v>3621</v>
      </c>
      <c r="L2458">
        <v>7.57</v>
      </c>
      <c r="M2458" t="s">
        <v>3631</v>
      </c>
      <c r="N2458" t="s">
        <v>3638</v>
      </c>
      <c r="O2458" t="s">
        <v>3624</v>
      </c>
      <c r="P2458">
        <v>5</v>
      </c>
      <c r="Q2458">
        <v>4</v>
      </c>
      <c r="R2458" s="2">
        <v>61.32</v>
      </c>
    </row>
    <row r="2459" spans="1:18">
      <c r="A2459">
        <v>2682</v>
      </c>
      <c r="B2459" t="s">
        <v>3627</v>
      </c>
      <c r="C2459" s="1">
        <v>44720</v>
      </c>
      <c r="D2459">
        <v>68040534</v>
      </c>
      <c r="E2459">
        <v>97</v>
      </c>
      <c r="F2459">
        <v>2</v>
      </c>
      <c r="G2459" s="2">
        <v>56.74</v>
      </c>
      <c r="H2459" s="2">
        <v>113.48</v>
      </c>
      <c r="I2459" t="s">
        <v>3645</v>
      </c>
      <c r="J2459" t="s">
        <v>3654</v>
      </c>
      <c r="K2459" t="s">
        <v>3634</v>
      </c>
      <c r="L2459">
        <v>6.76</v>
      </c>
      <c r="M2459" t="s">
        <v>3622</v>
      </c>
      <c r="N2459" t="s">
        <v>3623</v>
      </c>
      <c r="O2459" t="s">
        <v>3624</v>
      </c>
      <c r="P2459">
        <v>5</v>
      </c>
      <c r="Q2459">
        <v>5</v>
      </c>
      <c r="R2459" s="2">
        <v>0</v>
      </c>
    </row>
    <row r="2460" spans="1:18">
      <c r="A2460">
        <v>2434</v>
      </c>
      <c r="B2460" t="s">
        <v>3627</v>
      </c>
      <c r="C2460" s="1">
        <v>44720</v>
      </c>
      <c r="D2460">
        <v>61790576</v>
      </c>
      <c r="E2460">
        <v>94</v>
      </c>
      <c r="F2460">
        <v>1</v>
      </c>
      <c r="G2460" s="2">
        <v>17.63</v>
      </c>
      <c r="H2460" s="2">
        <v>17.63</v>
      </c>
      <c r="I2460" t="s">
        <v>3625</v>
      </c>
      <c r="J2460" t="s">
        <v>3654</v>
      </c>
      <c r="K2460" t="s">
        <v>3634</v>
      </c>
      <c r="L2460">
        <v>5.77</v>
      </c>
      <c r="M2460" t="s">
        <v>3622</v>
      </c>
      <c r="N2460" t="s">
        <v>3623</v>
      </c>
      <c r="O2460" t="s">
        <v>3624</v>
      </c>
      <c r="P2460">
        <v>5</v>
      </c>
      <c r="Q2460">
        <v>4</v>
      </c>
      <c r="R2460" s="2">
        <v>0</v>
      </c>
    </row>
    <row r="2461" spans="1:18">
      <c r="A2461">
        <v>5215</v>
      </c>
      <c r="B2461" t="s">
        <v>3627</v>
      </c>
      <c r="C2461" s="1">
        <v>44721</v>
      </c>
      <c r="D2461">
        <v>81378575</v>
      </c>
      <c r="E2461">
        <v>7</v>
      </c>
      <c r="F2461">
        <v>3</v>
      </c>
      <c r="G2461" s="2">
        <v>59.68</v>
      </c>
      <c r="H2461" s="2">
        <v>179.04</v>
      </c>
      <c r="I2461" t="s">
        <v>3645</v>
      </c>
      <c r="J2461" t="s">
        <v>3666</v>
      </c>
      <c r="K2461" t="s">
        <v>3634</v>
      </c>
      <c r="L2461">
        <v>0.94</v>
      </c>
      <c r="M2461" t="s">
        <v>3622</v>
      </c>
      <c r="N2461" t="s">
        <v>3623</v>
      </c>
      <c r="O2461" t="s">
        <v>3624</v>
      </c>
      <c r="P2461">
        <v>5</v>
      </c>
      <c r="Q2461">
        <v>4</v>
      </c>
      <c r="R2461" s="2">
        <v>0</v>
      </c>
    </row>
    <row r="2462" spans="1:18">
      <c r="A2462">
        <v>8152</v>
      </c>
      <c r="B2462" t="s">
        <v>3618</v>
      </c>
      <c r="C2462" s="1">
        <v>44721</v>
      </c>
      <c r="D2462">
        <v>46964965</v>
      </c>
      <c r="E2462">
        <v>92</v>
      </c>
      <c r="F2462">
        <v>2</v>
      </c>
      <c r="G2462" s="2">
        <v>58.5</v>
      </c>
      <c r="H2462" s="2">
        <v>117</v>
      </c>
      <c r="I2462" t="s">
        <v>3625</v>
      </c>
      <c r="J2462" t="s">
        <v>3643</v>
      </c>
      <c r="K2462" t="s">
        <v>3621</v>
      </c>
      <c r="L2462">
        <v>1.73</v>
      </c>
      <c r="M2462" t="s">
        <v>3622</v>
      </c>
      <c r="N2462" t="s">
        <v>3623</v>
      </c>
      <c r="O2462" t="s">
        <v>3624</v>
      </c>
      <c r="P2462">
        <v>5</v>
      </c>
      <c r="Q2462">
        <v>3</v>
      </c>
      <c r="R2462" s="2">
        <v>0</v>
      </c>
    </row>
    <row r="2463" spans="1:18">
      <c r="A2463">
        <v>2938</v>
      </c>
      <c r="B2463" t="s">
        <v>3618</v>
      </c>
      <c r="C2463" s="1">
        <v>44722</v>
      </c>
      <c r="D2463">
        <v>60782243</v>
      </c>
      <c r="E2463">
        <v>3</v>
      </c>
      <c r="F2463">
        <v>2</v>
      </c>
      <c r="G2463" s="2">
        <v>97.19</v>
      </c>
      <c r="H2463" s="2">
        <v>194.38</v>
      </c>
      <c r="I2463" t="s">
        <v>3619</v>
      </c>
      <c r="J2463" t="s">
        <v>3655</v>
      </c>
      <c r="K2463" t="s">
        <v>3634</v>
      </c>
      <c r="L2463">
        <v>3</v>
      </c>
      <c r="M2463" t="s">
        <v>3622</v>
      </c>
      <c r="N2463" t="s">
        <v>3623</v>
      </c>
      <c r="O2463" t="s">
        <v>3642</v>
      </c>
      <c r="P2463">
        <v>5</v>
      </c>
      <c r="Q2463">
        <v>5</v>
      </c>
      <c r="R2463" s="2">
        <v>194.38</v>
      </c>
    </row>
    <row r="2464" spans="1:18">
      <c r="A2464">
        <v>8971</v>
      </c>
      <c r="B2464" t="s">
        <v>3627</v>
      </c>
      <c r="C2464" s="1">
        <v>44722</v>
      </c>
      <c r="D2464">
        <v>72991381</v>
      </c>
      <c r="E2464">
        <v>79</v>
      </c>
      <c r="F2464">
        <v>1</v>
      </c>
      <c r="G2464" s="2">
        <v>33.28</v>
      </c>
      <c r="H2464" s="2">
        <v>33.28</v>
      </c>
      <c r="I2464" t="s">
        <v>3619</v>
      </c>
      <c r="J2464" t="s">
        <v>3620</v>
      </c>
      <c r="K2464" t="s">
        <v>3621</v>
      </c>
      <c r="L2464">
        <v>4.13</v>
      </c>
      <c r="M2464" t="s">
        <v>3622</v>
      </c>
      <c r="N2464" t="s">
        <v>3626</v>
      </c>
      <c r="O2464" t="s">
        <v>3624</v>
      </c>
      <c r="P2464">
        <v>4</v>
      </c>
      <c r="Q2464">
        <v>5</v>
      </c>
      <c r="R2464" s="2">
        <v>33.28</v>
      </c>
    </row>
    <row r="2465" spans="1:18">
      <c r="A2465">
        <v>4077</v>
      </c>
      <c r="B2465" t="s">
        <v>3618</v>
      </c>
      <c r="C2465" s="1">
        <v>44723</v>
      </c>
      <c r="D2465">
        <v>51396737</v>
      </c>
      <c r="E2465">
        <v>56</v>
      </c>
      <c r="F2465">
        <v>1</v>
      </c>
      <c r="G2465" s="2">
        <v>87.34</v>
      </c>
      <c r="H2465" s="2">
        <v>87.34</v>
      </c>
      <c r="I2465" t="s">
        <v>3625</v>
      </c>
      <c r="J2465" t="s">
        <v>3644</v>
      </c>
      <c r="K2465" t="s">
        <v>3629</v>
      </c>
      <c r="L2465">
        <v>7.33</v>
      </c>
      <c r="M2465" t="s">
        <v>3622</v>
      </c>
      <c r="N2465" t="s">
        <v>3626</v>
      </c>
      <c r="O2465" t="s">
        <v>3624</v>
      </c>
      <c r="P2465">
        <v>2</v>
      </c>
      <c r="Q2465">
        <v>4</v>
      </c>
      <c r="R2465" s="2">
        <v>0</v>
      </c>
    </row>
    <row r="2466" spans="1:18">
      <c r="A2466">
        <v>8946</v>
      </c>
      <c r="B2466" t="s">
        <v>3627</v>
      </c>
      <c r="C2466" s="1">
        <v>44723</v>
      </c>
      <c r="D2466">
        <v>87186014</v>
      </c>
      <c r="E2466">
        <v>79</v>
      </c>
      <c r="F2466">
        <v>3</v>
      </c>
      <c r="G2466" s="2">
        <v>33.28</v>
      </c>
      <c r="H2466" s="2">
        <v>99.84</v>
      </c>
      <c r="I2466" t="s">
        <v>3625</v>
      </c>
      <c r="J2466" t="s">
        <v>3643</v>
      </c>
      <c r="K2466" t="s">
        <v>3634</v>
      </c>
      <c r="L2466">
        <v>9.0500000000000007</v>
      </c>
      <c r="M2466" t="s">
        <v>3622</v>
      </c>
      <c r="N2466" t="s">
        <v>3623</v>
      </c>
      <c r="O2466" t="s">
        <v>3642</v>
      </c>
      <c r="P2466">
        <v>5</v>
      </c>
      <c r="Q2466">
        <v>4</v>
      </c>
      <c r="R2466" s="2">
        <v>0</v>
      </c>
    </row>
    <row r="2467" spans="1:18">
      <c r="A2467">
        <v>4841</v>
      </c>
      <c r="B2467" t="s">
        <v>3618</v>
      </c>
      <c r="C2467" s="1">
        <v>44723</v>
      </c>
      <c r="D2467">
        <v>33158331</v>
      </c>
      <c r="E2467">
        <v>70</v>
      </c>
      <c r="F2467">
        <v>3</v>
      </c>
      <c r="G2467" s="2">
        <v>63.88</v>
      </c>
      <c r="H2467" s="2">
        <v>191.64</v>
      </c>
      <c r="I2467" t="s">
        <v>3645</v>
      </c>
      <c r="J2467" t="s">
        <v>3628</v>
      </c>
      <c r="K2467" t="s">
        <v>3621</v>
      </c>
      <c r="L2467">
        <v>1.61</v>
      </c>
      <c r="M2467" t="s">
        <v>3622</v>
      </c>
      <c r="N2467" t="s">
        <v>3623</v>
      </c>
      <c r="O2467" t="s">
        <v>3624</v>
      </c>
      <c r="P2467">
        <v>5</v>
      </c>
      <c r="Q2467">
        <v>4</v>
      </c>
      <c r="R2467" s="2">
        <v>0</v>
      </c>
    </row>
    <row r="2468" spans="1:18">
      <c r="A2468">
        <v>4604</v>
      </c>
      <c r="B2468" t="s">
        <v>3618</v>
      </c>
      <c r="C2468" s="1">
        <v>44724</v>
      </c>
      <c r="D2468">
        <v>25207587</v>
      </c>
      <c r="E2468">
        <v>88</v>
      </c>
      <c r="F2468">
        <v>1</v>
      </c>
      <c r="G2468" s="2">
        <v>40.950000000000003</v>
      </c>
      <c r="H2468" s="2">
        <v>40.950000000000003</v>
      </c>
      <c r="I2468" t="s">
        <v>3619</v>
      </c>
      <c r="J2468" t="s">
        <v>3620</v>
      </c>
      <c r="K2468" t="s">
        <v>3621</v>
      </c>
      <c r="L2468">
        <v>6.37</v>
      </c>
      <c r="M2468" t="s">
        <v>3631</v>
      </c>
      <c r="N2468" t="s">
        <v>3638</v>
      </c>
      <c r="O2468" t="s">
        <v>3647</v>
      </c>
      <c r="P2468">
        <v>3</v>
      </c>
      <c r="Q2468">
        <v>5</v>
      </c>
      <c r="R2468" s="2">
        <v>40.950000000000003</v>
      </c>
    </row>
    <row r="2469" spans="1:18">
      <c r="A2469">
        <v>8502</v>
      </c>
      <c r="B2469" t="s">
        <v>3627</v>
      </c>
      <c r="C2469" s="1">
        <v>44725</v>
      </c>
      <c r="D2469">
        <v>90722345</v>
      </c>
      <c r="E2469">
        <v>95</v>
      </c>
      <c r="F2469">
        <v>1</v>
      </c>
      <c r="G2469" s="2">
        <v>50.48</v>
      </c>
      <c r="H2469" s="2">
        <v>50.48</v>
      </c>
      <c r="I2469" t="s">
        <v>3619</v>
      </c>
      <c r="J2469" t="s">
        <v>3663</v>
      </c>
      <c r="K2469" t="s">
        <v>3634</v>
      </c>
      <c r="L2469">
        <v>5.48</v>
      </c>
      <c r="M2469" t="s">
        <v>3622</v>
      </c>
      <c r="N2469" t="s">
        <v>3626</v>
      </c>
      <c r="O2469" t="s">
        <v>3646</v>
      </c>
      <c r="P2469">
        <v>5</v>
      </c>
      <c r="Q2469">
        <v>5</v>
      </c>
      <c r="R2469" s="2">
        <v>50.48</v>
      </c>
    </row>
    <row r="2470" spans="1:18">
      <c r="A2470">
        <v>7774</v>
      </c>
      <c r="B2470" t="s">
        <v>3627</v>
      </c>
      <c r="C2470" s="1">
        <v>44726</v>
      </c>
      <c r="D2470">
        <v>56759228</v>
      </c>
      <c r="E2470">
        <v>2</v>
      </c>
      <c r="F2470">
        <v>2</v>
      </c>
      <c r="G2470" s="2">
        <v>33.11</v>
      </c>
      <c r="H2470" s="2">
        <v>66.22</v>
      </c>
      <c r="I2470" t="s">
        <v>3619</v>
      </c>
      <c r="J2470" t="s">
        <v>3637</v>
      </c>
      <c r="K2470" t="s">
        <v>3634</v>
      </c>
      <c r="L2470">
        <v>3.29</v>
      </c>
      <c r="M2470" t="s">
        <v>3622</v>
      </c>
      <c r="N2470" t="s">
        <v>3626</v>
      </c>
      <c r="O2470" t="s">
        <v>3642</v>
      </c>
      <c r="P2470">
        <v>5</v>
      </c>
      <c r="Q2470">
        <v>4</v>
      </c>
      <c r="R2470" s="2">
        <v>66.22</v>
      </c>
    </row>
    <row r="2471" spans="1:18">
      <c r="A2471">
        <v>7507</v>
      </c>
      <c r="B2471" t="s">
        <v>3627</v>
      </c>
      <c r="C2471" s="1">
        <v>44726</v>
      </c>
      <c r="D2471">
        <v>31354068</v>
      </c>
      <c r="E2471">
        <v>48</v>
      </c>
      <c r="F2471">
        <v>3</v>
      </c>
      <c r="G2471" s="2">
        <v>31.26</v>
      </c>
      <c r="H2471" s="2">
        <v>93.78</v>
      </c>
      <c r="I2471" t="s">
        <v>3645</v>
      </c>
      <c r="J2471" t="s">
        <v>3656</v>
      </c>
      <c r="K2471" t="s">
        <v>3621</v>
      </c>
      <c r="L2471">
        <v>1.58</v>
      </c>
      <c r="M2471" t="s">
        <v>3622</v>
      </c>
      <c r="N2471" t="s">
        <v>3623</v>
      </c>
      <c r="O2471" t="s">
        <v>3624</v>
      </c>
      <c r="P2471">
        <v>5</v>
      </c>
      <c r="Q2471">
        <v>4</v>
      </c>
      <c r="R2471" s="2">
        <v>0</v>
      </c>
    </row>
    <row r="2472" spans="1:18">
      <c r="A2472">
        <v>8083</v>
      </c>
      <c r="B2472" t="s">
        <v>3618</v>
      </c>
      <c r="C2472" s="1">
        <v>44727</v>
      </c>
      <c r="D2472">
        <v>95027992</v>
      </c>
      <c r="E2472">
        <v>39</v>
      </c>
      <c r="F2472">
        <v>2</v>
      </c>
      <c r="G2472" s="2">
        <v>41.61</v>
      </c>
      <c r="H2472" s="2">
        <v>83.22</v>
      </c>
      <c r="I2472" t="s">
        <v>3619</v>
      </c>
      <c r="J2472" t="s">
        <v>3628</v>
      </c>
      <c r="K2472" t="s">
        <v>3634</v>
      </c>
      <c r="L2472">
        <v>2.21</v>
      </c>
      <c r="M2472" t="s">
        <v>3622</v>
      </c>
      <c r="N2472" t="s">
        <v>3623</v>
      </c>
      <c r="O2472" t="s">
        <v>3642</v>
      </c>
      <c r="P2472">
        <v>5</v>
      </c>
      <c r="Q2472">
        <v>5</v>
      </c>
      <c r="R2472" s="2">
        <v>83.22</v>
      </c>
    </row>
    <row r="2473" spans="1:18">
      <c r="A2473">
        <v>3068</v>
      </c>
      <c r="B2473" t="s">
        <v>3627</v>
      </c>
      <c r="C2473" s="1">
        <v>44727</v>
      </c>
      <c r="D2473">
        <v>57911197</v>
      </c>
      <c r="E2473">
        <v>42</v>
      </c>
      <c r="F2473">
        <v>3</v>
      </c>
      <c r="G2473" s="2">
        <v>74.77</v>
      </c>
      <c r="H2473" s="2">
        <v>224.31</v>
      </c>
      <c r="I2473" t="s">
        <v>3619</v>
      </c>
      <c r="J2473" t="s">
        <v>3639</v>
      </c>
      <c r="K2473" t="s">
        <v>3629</v>
      </c>
      <c r="L2473">
        <v>9.92</v>
      </c>
      <c r="M2473" t="s">
        <v>3631</v>
      </c>
      <c r="N2473" t="s">
        <v>3632</v>
      </c>
      <c r="O2473" t="s">
        <v>3624</v>
      </c>
      <c r="P2473">
        <v>5</v>
      </c>
      <c r="Q2473">
        <v>5</v>
      </c>
      <c r="R2473" s="2">
        <v>224.31</v>
      </c>
    </row>
    <row r="2474" spans="1:18">
      <c r="A2474">
        <v>7086</v>
      </c>
      <c r="B2474" t="s">
        <v>3627</v>
      </c>
      <c r="C2474" s="1">
        <v>44727</v>
      </c>
      <c r="D2474">
        <v>79403310</v>
      </c>
      <c r="E2474">
        <v>68</v>
      </c>
      <c r="F2474">
        <v>3</v>
      </c>
      <c r="G2474" s="2">
        <v>32.68</v>
      </c>
      <c r="H2474" s="2">
        <v>98.04</v>
      </c>
      <c r="I2474" t="s">
        <v>3619</v>
      </c>
      <c r="J2474" t="s">
        <v>3643</v>
      </c>
      <c r="K2474" t="s">
        <v>3634</v>
      </c>
      <c r="L2474">
        <v>7.51</v>
      </c>
      <c r="M2474" t="s">
        <v>3622</v>
      </c>
      <c r="N2474" t="s">
        <v>3623</v>
      </c>
      <c r="O2474" t="s">
        <v>3624</v>
      </c>
      <c r="P2474">
        <v>4</v>
      </c>
      <c r="Q2474">
        <v>5</v>
      </c>
      <c r="R2474" s="2">
        <v>98.04</v>
      </c>
    </row>
    <row r="2475" spans="1:18">
      <c r="A2475">
        <v>8451</v>
      </c>
      <c r="B2475" t="s">
        <v>3627</v>
      </c>
      <c r="C2475" s="1">
        <v>44727</v>
      </c>
      <c r="D2475">
        <v>73873735</v>
      </c>
      <c r="E2475">
        <v>94</v>
      </c>
      <c r="F2475">
        <v>1</v>
      </c>
      <c r="G2475" s="2">
        <v>17.63</v>
      </c>
      <c r="H2475" s="2">
        <v>17.63</v>
      </c>
      <c r="I2475" t="s">
        <v>3625</v>
      </c>
      <c r="J2475" t="s">
        <v>3654</v>
      </c>
      <c r="K2475" t="s">
        <v>3629</v>
      </c>
      <c r="L2475">
        <v>1.78</v>
      </c>
      <c r="M2475" t="s">
        <v>3631</v>
      </c>
      <c r="N2475" t="s">
        <v>3632</v>
      </c>
      <c r="O2475" t="s">
        <v>3624</v>
      </c>
      <c r="P2475">
        <v>5</v>
      </c>
      <c r="Q2475">
        <v>5</v>
      </c>
      <c r="R2475" s="2">
        <v>0</v>
      </c>
    </row>
    <row r="2476" spans="1:18">
      <c r="A2476">
        <v>1259</v>
      </c>
      <c r="B2476" t="s">
        <v>3627</v>
      </c>
      <c r="C2476" s="1">
        <v>44728</v>
      </c>
      <c r="D2476">
        <v>15569949</v>
      </c>
      <c r="E2476">
        <v>37</v>
      </c>
      <c r="F2476">
        <v>2</v>
      </c>
      <c r="G2476" s="2">
        <v>11.5</v>
      </c>
      <c r="H2476" s="2">
        <v>23</v>
      </c>
      <c r="I2476" t="s">
        <v>3640</v>
      </c>
      <c r="J2476" t="s">
        <v>3639</v>
      </c>
      <c r="K2476" t="s">
        <v>3621</v>
      </c>
      <c r="L2476">
        <v>8.66</v>
      </c>
      <c r="M2476" t="s">
        <v>3631</v>
      </c>
      <c r="N2476" t="s">
        <v>3638</v>
      </c>
      <c r="O2476" t="s">
        <v>3647</v>
      </c>
      <c r="P2476">
        <v>5</v>
      </c>
      <c r="Q2476">
        <v>5</v>
      </c>
      <c r="R2476" s="2">
        <v>0</v>
      </c>
    </row>
    <row r="2477" spans="1:18">
      <c r="A2477">
        <v>3794</v>
      </c>
      <c r="B2477" t="s">
        <v>3627</v>
      </c>
      <c r="C2477" s="1">
        <v>44729</v>
      </c>
      <c r="D2477">
        <v>46988900</v>
      </c>
      <c r="E2477">
        <v>56</v>
      </c>
      <c r="F2477">
        <v>1</v>
      </c>
      <c r="G2477" s="2">
        <v>87.34</v>
      </c>
      <c r="H2477" s="2">
        <v>87.34</v>
      </c>
      <c r="I2477" t="s">
        <v>3619</v>
      </c>
      <c r="J2477" t="s">
        <v>3637</v>
      </c>
      <c r="K2477" t="s">
        <v>3621</v>
      </c>
      <c r="L2477">
        <v>4.07</v>
      </c>
      <c r="M2477" t="s">
        <v>3622</v>
      </c>
      <c r="N2477" t="s">
        <v>3623</v>
      </c>
      <c r="O2477" t="s">
        <v>3624</v>
      </c>
      <c r="P2477">
        <v>5</v>
      </c>
      <c r="Q2477">
        <v>4</v>
      </c>
      <c r="R2477" s="2">
        <v>87.34</v>
      </c>
    </row>
    <row r="2478" spans="1:18">
      <c r="A2478">
        <v>6141</v>
      </c>
      <c r="B2478" t="s">
        <v>3627</v>
      </c>
      <c r="C2478" s="1">
        <v>44729</v>
      </c>
      <c r="D2478">
        <v>20731144</v>
      </c>
      <c r="E2478">
        <v>24</v>
      </c>
      <c r="F2478">
        <v>1</v>
      </c>
      <c r="G2478" s="2">
        <v>99.58</v>
      </c>
      <c r="H2478" s="2">
        <v>99.58</v>
      </c>
      <c r="I2478" t="s">
        <v>3619</v>
      </c>
      <c r="J2478" t="s">
        <v>3663</v>
      </c>
      <c r="K2478" t="s">
        <v>3634</v>
      </c>
      <c r="L2478">
        <v>1.05</v>
      </c>
      <c r="M2478" t="s">
        <v>3622</v>
      </c>
      <c r="N2478" t="s">
        <v>3623</v>
      </c>
      <c r="O2478" t="s">
        <v>3624</v>
      </c>
      <c r="P2478">
        <v>4</v>
      </c>
      <c r="Q2478">
        <v>3</v>
      </c>
      <c r="R2478" s="2">
        <v>99.58</v>
      </c>
    </row>
    <row r="2479" spans="1:18">
      <c r="A2479">
        <v>8848</v>
      </c>
      <c r="B2479" t="s">
        <v>3627</v>
      </c>
      <c r="C2479" s="1">
        <v>44729</v>
      </c>
      <c r="D2479">
        <v>75586198</v>
      </c>
      <c r="E2479">
        <v>54</v>
      </c>
      <c r="F2479">
        <v>1</v>
      </c>
      <c r="G2479" s="2">
        <v>90.78</v>
      </c>
      <c r="H2479" s="2">
        <v>90.78</v>
      </c>
      <c r="I2479" t="s">
        <v>3619</v>
      </c>
      <c r="J2479" t="s">
        <v>3654</v>
      </c>
      <c r="K2479" t="s">
        <v>3621</v>
      </c>
      <c r="L2479">
        <v>3.77</v>
      </c>
      <c r="M2479" t="s">
        <v>3622</v>
      </c>
      <c r="N2479" t="s">
        <v>3623</v>
      </c>
      <c r="O2479" t="s">
        <v>3624</v>
      </c>
      <c r="P2479">
        <v>3</v>
      </c>
      <c r="Q2479">
        <v>4</v>
      </c>
      <c r="R2479" s="2">
        <v>90.78</v>
      </c>
    </row>
    <row r="2480" spans="1:18">
      <c r="A2480">
        <v>9787</v>
      </c>
      <c r="B2480" t="s">
        <v>3618</v>
      </c>
      <c r="C2480" s="1">
        <v>44730</v>
      </c>
      <c r="D2480">
        <v>95789712</v>
      </c>
      <c r="E2480">
        <v>27</v>
      </c>
      <c r="F2480">
        <v>3</v>
      </c>
      <c r="G2480" s="2">
        <v>72.930000000000007</v>
      </c>
      <c r="H2480" s="2">
        <v>218.79</v>
      </c>
      <c r="I2480" t="s">
        <v>3619</v>
      </c>
      <c r="J2480" t="s">
        <v>3628</v>
      </c>
      <c r="K2480" t="s">
        <v>3634</v>
      </c>
      <c r="L2480">
        <v>3.59</v>
      </c>
      <c r="M2480" t="s">
        <v>3622</v>
      </c>
      <c r="N2480" t="s">
        <v>3626</v>
      </c>
      <c r="O2480" t="s">
        <v>3646</v>
      </c>
      <c r="P2480">
        <v>5</v>
      </c>
      <c r="Q2480">
        <v>5</v>
      </c>
      <c r="R2480" s="2">
        <v>218.79</v>
      </c>
    </row>
    <row r="2481" spans="1:18">
      <c r="A2481">
        <v>4627</v>
      </c>
      <c r="B2481" t="s">
        <v>3618</v>
      </c>
      <c r="C2481" s="1">
        <v>44730</v>
      </c>
      <c r="D2481">
        <v>80656239</v>
      </c>
      <c r="E2481">
        <v>84</v>
      </c>
      <c r="F2481">
        <v>2</v>
      </c>
      <c r="G2481" s="2">
        <v>32.880000000000003</v>
      </c>
      <c r="H2481" s="2">
        <v>65.760000000000005</v>
      </c>
      <c r="I2481" t="s">
        <v>3645</v>
      </c>
      <c r="J2481" t="s">
        <v>3661</v>
      </c>
      <c r="K2481" t="s">
        <v>3634</v>
      </c>
      <c r="L2481">
        <v>7.78</v>
      </c>
      <c r="M2481" t="s">
        <v>3622</v>
      </c>
      <c r="N2481" t="s">
        <v>3626</v>
      </c>
      <c r="O2481" t="s">
        <v>3624</v>
      </c>
      <c r="P2481">
        <v>5</v>
      </c>
      <c r="Q2481">
        <v>3</v>
      </c>
      <c r="R2481" s="2">
        <v>0</v>
      </c>
    </row>
    <row r="2482" spans="1:18">
      <c r="A2482">
        <v>4850</v>
      </c>
      <c r="B2482" t="s">
        <v>3627</v>
      </c>
      <c r="C2482" s="1">
        <v>44731</v>
      </c>
      <c r="D2482">
        <v>45731613</v>
      </c>
      <c r="E2482">
        <v>58</v>
      </c>
      <c r="F2482">
        <v>1</v>
      </c>
      <c r="G2482" s="2">
        <v>74.55</v>
      </c>
      <c r="H2482" s="2">
        <v>74.55</v>
      </c>
      <c r="I2482" t="s">
        <v>3619</v>
      </c>
      <c r="J2482" t="s">
        <v>3620</v>
      </c>
      <c r="K2482" t="s">
        <v>3621</v>
      </c>
      <c r="L2482">
        <v>7.4</v>
      </c>
      <c r="M2482" t="s">
        <v>3622</v>
      </c>
      <c r="N2482" t="s">
        <v>3626</v>
      </c>
      <c r="O2482" t="s">
        <v>3642</v>
      </c>
      <c r="P2482">
        <v>2</v>
      </c>
      <c r="Q2482">
        <v>5</v>
      </c>
      <c r="R2482" s="2">
        <v>74.55</v>
      </c>
    </row>
    <row r="2483" spans="1:18">
      <c r="A2483">
        <v>2304</v>
      </c>
      <c r="B2483" t="s">
        <v>3618</v>
      </c>
      <c r="C2483" s="1">
        <v>44731</v>
      </c>
      <c r="D2483">
        <v>85257186</v>
      </c>
      <c r="E2483">
        <v>18</v>
      </c>
      <c r="F2483">
        <v>3</v>
      </c>
      <c r="G2483" s="2">
        <v>1.97</v>
      </c>
      <c r="H2483" s="2">
        <v>5.91</v>
      </c>
      <c r="I2483" t="s">
        <v>3619</v>
      </c>
      <c r="J2483" t="s">
        <v>3663</v>
      </c>
      <c r="K2483" t="s">
        <v>3634</v>
      </c>
      <c r="L2483">
        <v>8.8800000000000008</v>
      </c>
      <c r="M2483" t="s">
        <v>3631</v>
      </c>
      <c r="N2483" t="s">
        <v>3632</v>
      </c>
      <c r="O2483" t="s">
        <v>3624</v>
      </c>
      <c r="P2483">
        <v>2</v>
      </c>
      <c r="Q2483">
        <v>5</v>
      </c>
      <c r="R2483" s="2">
        <v>5.91</v>
      </c>
    </row>
    <row r="2484" spans="1:18">
      <c r="A2484">
        <v>2923</v>
      </c>
      <c r="B2484" t="s">
        <v>3627</v>
      </c>
      <c r="C2484" s="1">
        <v>44732</v>
      </c>
      <c r="D2484">
        <v>66865516</v>
      </c>
      <c r="E2484">
        <v>40</v>
      </c>
      <c r="F2484">
        <v>2</v>
      </c>
      <c r="G2484" s="2">
        <v>89.85</v>
      </c>
      <c r="H2484" s="2">
        <v>179.7</v>
      </c>
      <c r="I2484" t="s">
        <v>3619</v>
      </c>
      <c r="J2484" t="s">
        <v>3656</v>
      </c>
      <c r="K2484" t="s">
        <v>3621</v>
      </c>
      <c r="L2484">
        <v>5.57</v>
      </c>
      <c r="M2484" t="s">
        <v>3622</v>
      </c>
      <c r="N2484" t="s">
        <v>3626</v>
      </c>
      <c r="O2484" t="s">
        <v>3642</v>
      </c>
      <c r="P2484">
        <v>4</v>
      </c>
      <c r="Q2484">
        <v>5</v>
      </c>
      <c r="R2484" s="2">
        <v>179.7</v>
      </c>
    </row>
    <row r="2485" spans="1:18">
      <c r="A2485">
        <v>5838</v>
      </c>
      <c r="B2485" t="s">
        <v>3618</v>
      </c>
      <c r="C2485" s="1">
        <v>44733</v>
      </c>
      <c r="D2485">
        <v>94088790</v>
      </c>
      <c r="E2485">
        <v>25</v>
      </c>
      <c r="F2485">
        <v>2</v>
      </c>
      <c r="G2485" s="2">
        <v>11.29</v>
      </c>
      <c r="H2485" s="2">
        <v>22.58</v>
      </c>
      <c r="I2485" t="s">
        <v>3645</v>
      </c>
      <c r="J2485" t="s">
        <v>3651</v>
      </c>
      <c r="K2485" t="s">
        <v>3629</v>
      </c>
      <c r="L2485">
        <v>3.85</v>
      </c>
      <c r="M2485" t="s">
        <v>3622</v>
      </c>
      <c r="N2485" t="s">
        <v>3626</v>
      </c>
      <c r="O2485" t="s">
        <v>3624</v>
      </c>
      <c r="P2485">
        <v>3</v>
      </c>
      <c r="Q2485">
        <v>2</v>
      </c>
      <c r="R2485" s="2">
        <v>0</v>
      </c>
    </row>
    <row r="2486" spans="1:18">
      <c r="A2486">
        <v>6146</v>
      </c>
      <c r="B2486" t="s">
        <v>3627</v>
      </c>
      <c r="C2486" s="1">
        <v>44734</v>
      </c>
      <c r="D2486">
        <v>54453367</v>
      </c>
      <c r="E2486">
        <v>76</v>
      </c>
      <c r="F2486">
        <v>1</v>
      </c>
      <c r="G2486" s="2">
        <v>76.67</v>
      </c>
      <c r="H2486" s="2">
        <v>76.67</v>
      </c>
      <c r="I2486" t="s">
        <v>3619</v>
      </c>
      <c r="J2486" t="s">
        <v>3633</v>
      </c>
      <c r="K2486" t="s">
        <v>3634</v>
      </c>
      <c r="L2486">
        <v>2.2599999999999998</v>
      </c>
      <c r="M2486" t="s">
        <v>3622</v>
      </c>
      <c r="N2486" t="s">
        <v>3626</v>
      </c>
      <c r="O2486" t="s">
        <v>3624</v>
      </c>
      <c r="P2486">
        <v>5</v>
      </c>
      <c r="Q2486">
        <v>5</v>
      </c>
      <c r="R2486" s="2">
        <v>76.67</v>
      </c>
    </row>
    <row r="2487" spans="1:18">
      <c r="A2487">
        <v>6742</v>
      </c>
      <c r="B2487" t="s">
        <v>3627</v>
      </c>
      <c r="C2487" s="1">
        <v>44734</v>
      </c>
      <c r="D2487">
        <v>41377840</v>
      </c>
      <c r="E2487">
        <v>26</v>
      </c>
      <c r="F2487">
        <v>1</v>
      </c>
      <c r="G2487" s="2">
        <v>34.43</v>
      </c>
      <c r="H2487" s="2">
        <v>34.43</v>
      </c>
      <c r="I2487" t="s">
        <v>3619</v>
      </c>
      <c r="J2487" t="s">
        <v>3641</v>
      </c>
      <c r="K2487" t="s">
        <v>3634</v>
      </c>
      <c r="L2487">
        <v>3.88</v>
      </c>
      <c r="M2487" t="s">
        <v>3631</v>
      </c>
      <c r="N2487" t="s">
        <v>3638</v>
      </c>
      <c r="O2487" t="s">
        <v>3624</v>
      </c>
      <c r="P2487">
        <v>5</v>
      </c>
      <c r="Q2487">
        <v>5</v>
      </c>
      <c r="R2487" s="2">
        <v>34.43</v>
      </c>
    </row>
    <row r="2488" spans="1:18">
      <c r="A2488">
        <v>5881</v>
      </c>
      <c r="B2488" t="s">
        <v>3618</v>
      </c>
      <c r="C2488" s="1">
        <v>44734</v>
      </c>
      <c r="D2488">
        <v>64799922</v>
      </c>
      <c r="E2488">
        <v>49</v>
      </c>
      <c r="F2488">
        <v>2</v>
      </c>
      <c r="G2488" s="2">
        <v>99.72</v>
      </c>
      <c r="H2488" s="2">
        <v>199.44</v>
      </c>
      <c r="I2488" t="s">
        <v>3619</v>
      </c>
      <c r="J2488" t="s">
        <v>3651</v>
      </c>
      <c r="K2488" t="s">
        <v>3634</v>
      </c>
      <c r="L2488">
        <v>4.79</v>
      </c>
      <c r="M2488" t="s">
        <v>3622</v>
      </c>
      <c r="N2488" t="s">
        <v>3626</v>
      </c>
      <c r="O2488" t="s">
        <v>3624</v>
      </c>
      <c r="P2488">
        <v>5</v>
      </c>
      <c r="Q2488">
        <v>4</v>
      </c>
      <c r="R2488" s="2">
        <v>199.44</v>
      </c>
    </row>
    <row r="2489" spans="1:18">
      <c r="A2489">
        <v>5824</v>
      </c>
      <c r="B2489" t="s">
        <v>3627</v>
      </c>
      <c r="C2489" s="1">
        <v>44734</v>
      </c>
      <c r="D2489">
        <v>35978710</v>
      </c>
      <c r="E2489">
        <v>10</v>
      </c>
      <c r="F2489">
        <v>2</v>
      </c>
      <c r="G2489" s="2">
        <v>19.34</v>
      </c>
      <c r="H2489" s="2">
        <v>38.68</v>
      </c>
      <c r="I2489" t="s">
        <v>3645</v>
      </c>
      <c r="J2489" t="s">
        <v>3655</v>
      </c>
      <c r="K2489" t="s">
        <v>3634</v>
      </c>
      <c r="L2489">
        <v>8.57</v>
      </c>
      <c r="M2489" t="s">
        <v>3622</v>
      </c>
      <c r="N2489" t="s">
        <v>3626</v>
      </c>
      <c r="O2489" t="s">
        <v>3624</v>
      </c>
      <c r="P2489">
        <v>5</v>
      </c>
      <c r="Q2489">
        <v>5</v>
      </c>
      <c r="R2489" s="2">
        <v>0</v>
      </c>
    </row>
    <row r="2490" spans="1:18">
      <c r="A2490">
        <v>1694</v>
      </c>
      <c r="B2490" t="s">
        <v>3618</v>
      </c>
      <c r="C2490" s="1">
        <v>44735</v>
      </c>
      <c r="D2490">
        <v>29042294</v>
      </c>
      <c r="E2490">
        <v>77</v>
      </c>
      <c r="F2490">
        <v>1</v>
      </c>
      <c r="G2490" s="2">
        <v>20.399999999999999</v>
      </c>
      <c r="H2490" s="2">
        <v>20.399999999999999</v>
      </c>
      <c r="I2490" t="s">
        <v>3625</v>
      </c>
      <c r="J2490" t="s">
        <v>3648</v>
      </c>
      <c r="K2490" t="s">
        <v>3621</v>
      </c>
      <c r="L2490">
        <v>7.19</v>
      </c>
      <c r="M2490" t="s">
        <v>3622</v>
      </c>
      <c r="N2490" t="s">
        <v>3626</v>
      </c>
      <c r="O2490" t="s">
        <v>3624</v>
      </c>
      <c r="P2490">
        <v>4</v>
      </c>
      <c r="Q2490">
        <v>4</v>
      </c>
      <c r="R2490" s="2">
        <v>0</v>
      </c>
    </row>
    <row r="2491" spans="1:18">
      <c r="A2491">
        <v>8694</v>
      </c>
      <c r="B2491" t="s">
        <v>3627</v>
      </c>
      <c r="C2491" s="1">
        <v>44736</v>
      </c>
      <c r="D2491">
        <v>95799369</v>
      </c>
      <c r="E2491">
        <v>35</v>
      </c>
      <c r="F2491">
        <v>3</v>
      </c>
      <c r="G2491" s="2">
        <v>78.78</v>
      </c>
      <c r="H2491" s="2">
        <v>236.34</v>
      </c>
      <c r="I2491" t="s">
        <v>3619</v>
      </c>
      <c r="J2491" t="s">
        <v>3665</v>
      </c>
      <c r="K2491" t="s">
        <v>3621</v>
      </c>
      <c r="L2491">
        <v>3.22</v>
      </c>
      <c r="M2491" t="s">
        <v>3622</v>
      </c>
      <c r="N2491" t="s">
        <v>3626</v>
      </c>
      <c r="O2491" t="s">
        <v>3624</v>
      </c>
      <c r="P2491">
        <v>1</v>
      </c>
      <c r="Q2491">
        <v>4</v>
      </c>
      <c r="R2491" s="2">
        <v>236.34</v>
      </c>
    </row>
    <row r="2492" spans="1:18">
      <c r="A2492">
        <v>5554</v>
      </c>
      <c r="B2492" t="s">
        <v>3627</v>
      </c>
      <c r="C2492" s="1">
        <v>44736</v>
      </c>
      <c r="D2492">
        <v>87079869</v>
      </c>
      <c r="E2492">
        <v>75</v>
      </c>
      <c r="F2492">
        <v>3</v>
      </c>
      <c r="G2492" s="2">
        <v>32.340000000000003</v>
      </c>
      <c r="H2492" s="2">
        <v>97.02</v>
      </c>
      <c r="I2492" t="s">
        <v>3619</v>
      </c>
      <c r="J2492" t="s">
        <v>3659</v>
      </c>
      <c r="K2492" t="s">
        <v>3621</v>
      </c>
      <c r="L2492">
        <v>4.26</v>
      </c>
      <c r="M2492" t="s">
        <v>3622</v>
      </c>
      <c r="N2492" t="s">
        <v>3623</v>
      </c>
      <c r="O2492" t="s">
        <v>3624</v>
      </c>
      <c r="P2492">
        <v>4</v>
      </c>
      <c r="Q2492">
        <v>3</v>
      </c>
      <c r="R2492" s="2">
        <v>97.02</v>
      </c>
    </row>
    <row r="2493" spans="1:18">
      <c r="A2493">
        <v>9553</v>
      </c>
      <c r="B2493" t="s">
        <v>3627</v>
      </c>
      <c r="C2493" s="1">
        <v>44737</v>
      </c>
      <c r="D2493">
        <v>86737059</v>
      </c>
      <c r="E2493">
        <v>100</v>
      </c>
      <c r="F2493">
        <v>1</v>
      </c>
      <c r="G2493" s="2">
        <v>98.59</v>
      </c>
      <c r="H2493" s="2">
        <v>98.59</v>
      </c>
      <c r="I2493" t="s">
        <v>3619</v>
      </c>
      <c r="J2493" t="s">
        <v>3637</v>
      </c>
      <c r="K2493" t="s">
        <v>3621</v>
      </c>
      <c r="L2493">
        <v>0.95</v>
      </c>
      <c r="M2493" t="s">
        <v>3631</v>
      </c>
      <c r="N2493" t="s">
        <v>3638</v>
      </c>
      <c r="O2493" t="s">
        <v>3647</v>
      </c>
      <c r="P2493">
        <v>4</v>
      </c>
      <c r="Q2493">
        <v>3</v>
      </c>
      <c r="R2493" s="2">
        <v>98.59</v>
      </c>
    </row>
    <row r="2494" spans="1:18">
      <c r="A2494">
        <v>6162</v>
      </c>
      <c r="B2494" t="s">
        <v>3627</v>
      </c>
      <c r="C2494" s="1">
        <v>44737</v>
      </c>
      <c r="D2494">
        <v>15540327</v>
      </c>
      <c r="E2494">
        <v>14</v>
      </c>
      <c r="F2494">
        <v>1</v>
      </c>
      <c r="G2494" s="2">
        <v>89.76</v>
      </c>
      <c r="H2494" s="2">
        <v>89.76</v>
      </c>
      <c r="I2494" t="s">
        <v>3619</v>
      </c>
      <c r="J2494" t="s">
        <v>3628</v>
      </c>
      <c r="K2494" t="s">
        <v>3634</v>
      </c>
      <c r="L2494">
        <v>1.77</v>
      </c>
      <c r="M2494" t="s">
        <v>3622</v>
      </c>
      <c r="N2494" t="s">
        <v>3626</v>
      </c>
      <c r="O2494" t="s">
        <v>3624</v>
      </c>
      <c r="P2494">
        <v>4</v>
      </c>
      <c r="Q2494">
        <v>3</v>
      </c>
      <c r="R2494" s="2">
        <v>89.76</v>
      </c>
    </row>
    <row r="2495" spans="1:18">
      <c r="A2495">
        <v>2455</v>
      </c>
      <c r="B2495" t="s">
        <v>3627</v>
      </c>
      <c r="C2495" s="1">
        <v>44737</v>
      </c>
      <c r="D2495">
        <v>91635747</v>
      </c>
      <c r="E2495">
        <v>30</v>
      </c>
      <c r="F2495">
        <v>3</v>
      </c>
      <c r="G2495" s="2">
        <v>6.08</v>
      </c>
      <c r="H2495" s="2">
        <v>18.239999999999998</v>
      </c>
      <c r="I2495" t="s">
        <v>3619</v>
      </c>
      <c r="J2495" t="s">
        <v>3633</v>
      </c>
      <c r="K2495" t="s">
        <v>3621</v>
      </c>
      <c r="L2495">
        <v>0.01</v>
      </c>
      <c r="M2495" t="s">
        <v>3622</v>
      </c>
      <c r="N2495" t="s">
        <v>3626</v>
      </c>
      <c r="O2495" t="s">
        <v>3624</v>
      </c>
      <c r="P2495">
        <v>5</v>
      </c>
      <c r="Q2495">
        <v>5</v>
      </c>
      <c r="R2495" s="2">
        <v>18.239999999999998</v>
      </c>
    </row>
    <row r="2496" spans="1:18">
      <c r="A2496">
        <v>4421</v>
      </c>
      <c r="B2496" t="s">
        <v>3627</v>
      </c>
      <c r="C2496" s="1">
        <v>44738</v>
      </c>
      <c r="D2496">
        <v>74359683</v>
      </c>
      <c r="E2496">
        <v>52</v>
      </c>
      <c r="F2496">
        <v>3</v>
      </c>
      <c r="G2496" s="2">
        <v>20.149999999999999</v>
      </c>
      <c r="H2496" s="2">
        <v>60.45</v>
      </c>
      <c r="I2496" t="s">
        <v>3645</v>
      </c>
      <c r="J2496" t="s">
        <v>3639</v>
      </c>
      <c r="K2496" t="s">
        <v>3629</v>
      </c>
      <c r="L2496">
        <v>0.28999999999999998</v>
      </c>
      <c r="M2496" t="s">
        <v>3631</v>
      </c>
      <c r="N2496" t="s">
        <v>3632</v>
      </c>
      <c r="O2496" t="s">
        <v>3624</v>
      </c>
      <c r="P2496">
        <v>4</v>
      </c>
      <c r="Q2496">
        <v>4</v>
      </c>
      <c r="R2496" s="2">
        <v>0</v>
      </c>
    </row>
    <row r="2497" spans="1:18">
      <c r="A2497">
        <v>8930</v>
      </c>
      <c r="B2497" t="s">
        <v>3627</v>
      </c>
      <c r="C2497" s="1">
        <v>44738</v>
      </c>
      <c r="D2497">
        <v>48326282</v>
      </c>
      <c r="E2497">
        <v>55</v>
      </c>
      <c r="F2497">
        <v>2</v>
      </c>
      <c r="G2497" s="2">
        <v>73.53</v>
      </c>
      <c r="H2497" s="2">
        <v>147.06</v>
      </c>
      <c r="I2497" t="s">
        <v>3645</v>
      </c>
      <c r="J2497" t="s">
        <v>3658</v>
      </c>
      <c r="K2497" t="s">
        <v>3634</v>
      </c>
      <c r="L2497">
        <v>7.72</v>
      </c>
      <c r="M2497" t="s">
        <v>3622</v>
      </c>
      <c r="N2497" t="s">
        <v>3626</v>
      </c>
      <c r="O2497" t="s">
        <v>3624</v>
      </c>
      <c r="P2497">
        <v>4</v>
      </c>
      <c r="Q2497">
        <v>4</v>
      </c>
      <c r="R2497" s="2">
        <v>0</v>
      </c>
    </row>
    <row r="2498" spans="1:18">
      <c r="A2498">
        <v>4339</v>
      </c>
      <c r="B2498" t="s">
        <v>3627</v>
      </c>
      <c r="C2498" s="1">
        <v>44739</v>
      </c>
      <c r="D2498">
        <v>27625748</v>
      </c>
      <c r="E2498">
        <v>4</v>
      </c>
      <c r="F2498">
        <v>3</v>
      </c>
      <c r="G2498" s="2">
        <v>32.43</v>
      </c>
      <c r="H2498" s="2">
        <v>97.29</v>
      </c>
      <c r="I2498" t="s">
        <v>3619</v>
      </c>
      <c r="J2498" t="s">
        <v>3636</v>
      </c>
      <c r="K2498" t="s">
        <v>3621</v>
      </c>
      <c r="L2498">
        <v>7.74</v>
      </c>
      <c r="M2498" t="s">
        <v>3631</v>
      </c>
      <c r="N2498" t="s">
        <v>3632</v>
      </c>
      <c r="O2498" t="s">
        <v>3647</v>
      </c>
      <c r="P2498">
        <v>5</v>
      </c>
      <c r="Q2498">
        <v>4</v>
      </c>
      <c r="R2498" s="2">
        <v>97.29</v>
      </c>
    </row>
    <row r="2499" spans="1:18">
      <c r="A2499">
        <v>5043</v>
      </c>
      <c r="B2499" t="s">
        <v>3627</v>
      </c>
      <c r="C2499" s="1">
        <v>44739</v>
      </c>
      <c r="D2499">
        <v>95307682</v>
      </c>
      <c r="E2499">
        <v>10</v>
      </c>
      <c r="F2499">
        <v>3</v>
      </c>
      <c r="G2499" s="2">
        <v>19.34</v>
      </c>
      <c r="H2499" s="2">
        <v>58.02</v>
      </c>
      <c r="I2499" t="s">
        <v>3645</v>
      </c>
      <c r="J2499" t="s">
        <v>3650</v>
      </c>
      <c r="K2499" t="s">
        <v>3634</v>
      </c>
      <c r="L2499">
        <v>2.82</v>
      </c>
      <c r="M2499" t="s">
        <v>3631</v>
      </c>
      <c r="N2499" t="s">
        <v>3638</v>
      </c>
      <c r="O2499" t="s">
        <v>3647</v>
      </c>
      <c r="P2499">
        <v>3</v>
      </c>
      <c r="Q2499">
        <v>3</v>
      </c>
      <c r="R2499" s="2">
        <v>0</v>
      </c>
    </row>
    <row r="2500" spans="1:18">
      <c r="A2500">
        <v>2195</v>
      </c>
      <c r="B2500" t="s">
        <v>3627</v>
      </c>
      <c r="C2500" s="1">
        <v>44740</v>
      </c>
      <c r="D2500">
        <v>63258275</v>
      </c>
      <c r="E2500">
        <v>84</v>
      </c>
      <c r="F2500">
        <v>3</v>
      </c>
      <c r="G2500" s="2">
        <v>32.880000000000003</v>
      </c>
      <c r="H2500" s="2">
        <v>98.64</v>
      </c>
      <c r="I2500" t="s">
        <v>3619</v>
      </c>
      <c r="J2500" t="s">
        <v>3663</v>
      </c>
      <c r="K2500" t="s">
        <v>3634</v>
      </c>
      <c r="L2500">
        <v>2.68</v>
      </c>
      <c r="M2500" t="s">
        <v>3631</v>
      </c>
      <c r="N2500" t="s">
        <v>3632</v>
      </c>
      <c r="O2500" t="s">
        <v>3664</v>
      </c>
      <c r="P2500">
        <v>5</v>
      </c>
      <c r="Q2500">
        <v>4</v>
      </c>
      <c r="R2500" s="2">
        <v>98.64</v>
      </c>
    </row>
    <row r="2501" spans="1:18">
      <c r="A2501">
        <v>7672</v>
      </c>
      <c r="B2501" t="s">
        <v>3618</v>
      </c>
      <c r="C2501" s="1">
        <v>44741</v>
      </c>
      <c r="D2501">
        <v>91149036</v>
      </c>
      <c r="E2501">
        <v>98</v>
      </c>
      <c r="F2501">
        <v>2</v>
      </c>
      <c r="G2501" s="2">
        <v>85.04</v>
      </c>
      <c r="H2501" s="2">
        <v>170.08</v>
      </c>
      <c r="I2501" t="s">
        <v>3625</v>
      </c>
      <c r="J2501" t="s">
        <v>3628</v>
      </c>
      <c r="K2501" t="s">
        <v>3629</v>
      </c>
      <c r="L2501">
        <v>7.28</v>
      </c>
      <c r="M2501" t="s">
        <v>3631</v>
      </c>
      <c r="N2501" t="s">
        <v>3638</v>
      </c>
      <c r="O2501" t="s">
        <v>3664</v>
      </c>
      <c r="P2501">
        <v>5</v>
      </c>
      <c r="Q2501">
        <v>3</v>
      </c>
      <c r="R2501" s="2">
        <v>0</v>
      </c>
    </row>
    <row r="2502" spans="1:18">
      <c r="A2502">
        <v>3488</v>
      </c>
      <c r="B2502" t="s">
        <v>3627</v>
      </c>
      <c r="C2502" s="1">
        <v>44741</v>
      </c>
      <c r="D2502">
        <v>55699755</v>
      </c>
      <c r="E2502">
        <v>99</v>
      </c>
      <c r="F2502">
        <v>2</v>
      </c>
      <c r="G2502" s="2">
        <v>36.83</v>
      </c>
      <c r="H2502" s="2">
        <v>73.66</v>
      </c>
      <c r="I2502" t="s">
        <v>3619</v>
      </c>
      <c r="J2502" t="s">
        <v>3643</v>
      </c>
      <c r="K2502" t="s">
        <v>3621</v>
      </c>
      <c r="L2502">
        <v>0.63</v>
      </c>
      <c r="M2502" t="s">
        <v>3622</v>
      </c>
      <c r="N2502" t="s">
        <v>3623</v>
      </c>
      <c r="O2502" t="s">
        <v>3624</v>
      </c>
      <c r="P2502">
        <v>5</v>
      </c>
      <c r="Q2502">
        <v>4</v>
      </c>
      <c r="R2502" s="2">
        <v>73.66</v>
      </c>
    </row>
    <row r="2503" spans="1:18">
      <c r="A2503">
        <v>8962</v>
      </c>
      <c r="B2503" t="s">
        <v>3627</v>
      </c>
      <c r="C2503" s="1">
        <v>44741</v>
      </c>
      <c r="D2503">
        <v>32307792</v>
      </c>
      <c r="E2503">
        <v>88</v>
      </c>
      <c r="F2503">
        <v>3</v>
      </c>
      <c r="G2503" s="2">
        <v>40.950000000000003</v>
      </c>
      <c r="H2503" s="2">
        <v>122.85</v>
      </c>
      <c r="I2503" t="s">
        <v>3625</v>
      </c>
      <c r="J2503" t="s">
        <v>3667</v>
      </c>
      <c r="K2503" t="s">
        <v>3621</v>
      </c>
      <c r="L2503">
        <v>3.79</v>
      </c>
      <c r="M2503" t="s">
        <v>3622</v>
      </c>
      <c r="N2503" t="s">
        <v>3623</v>
      </c>
      <c r="O2503" t="s">
        <v>3624</v>
      </c>
      <c r="P2503">
        <v>5</v>
      </c>
      <c r="Q2503">
        <v>2</v>
      </c>
      <c r="R2503" s="2">
        <v>0</v>
      </c>
    </row>
    <row r="2504" spans="1:18">
      <c r="A2504">
        <v>2725</v>
      </c>
      <c r="B2504" t="s">
        <v>3618</v>
      </c>
      <c r="C2504" s="1">
        <v>44741</v>
      </c>
      <c r="D2504">
        <v>42692339</v>
      </c>
      <c r="E2504">
        <v>67</v>
      </c>
      <c r="F2504">
        <v>3</v>
      </c>
      <c r="G2504" s="2">
        <v>17.22</v>
      </c>
      <c r="H2504" s="2">
        <v>51.66</v>
      </c>
      <c r="I2504" t="s">
        <v>3645</v>
      </c>
      <c r="J2504" t="s">
        <v>3633</v>
      </c>
      <c r="K2504" t="s">
        <v>3629</v>
      </c>
      <c r="L2504">
        <v>8.01</v>
      </c>
      <c r="M2504" t="s">
        <v>3631</v>
      </c>
      <c r="N2504" t="s">
        <v>3632</v>
      </c>
      <c r="O2504" t="s">
        <v>3624</v>
      </c>
      <c r="P2504">
        <v>5</v>
      </c>
      <c r="Q2504">
        <v>5</v>
      </c>
      <c r="R2504" s="2">
        <v>0</v>
      </c>
    </row>
    <row r="2505" spans="1:18">
      <c r="A2505">
        <v>3322</v>
      </c>
      <c r="B2505" t="s">
        <v>3627</v>
      </c>
      <c r="C2505" s="1">
        <v>44741</v>
      </c>
      <c r="D2505">
        <v>41637481</v>
      </c>
      <c r="E2505">
        <v>66</v>
      </c>
      <c r="F2505">
        <v>3</v>
      </c>
      <c r="G2505" s="2">
        <v>56.01</v>
      </c>
      <c r="H2505" s="2">
        <v>168.03</v>
      </c>
      <c r="I2505" t="s">
        <v>3619</v>
      </c>
      <c r="J2505" t="s">
        <v>3649</v>
      </c>
      <c r="K2505" t="s">
        <v>3629</v>
      </c>
      <c r="L2505">
        <v>5.96</v>
      </c>
      <c r="M2505" t="s">
        <v>3622</v>
      </c>
      <c r="N2505" t="s">
        <v>3626</v>
      </c>
      <c r="O2505" t="s">
        <v>3624</v>
      </c>
      <c r="P2505">
        <v>5</v>
      </c>
      <c r="Q2505">
        <v>3</v>
      </c>
      <c r="R2505" s="2">
        <v>168.03</v>
      </c>
    </row>
    <row r="2506" spans="1:18">
      <c r="A2506">
        <v>7325</v>
      </c>
      <c r="B2506" t="s">
        <v>3627</v>
      </c>
      <c r="C2506" s="1">
        <v>44742</v>
      </c>
      <c r="D2506">
        <v>17064944</v>
      </c>
      <c r="E2506">
        <v>40</v>
      </c>
      <c r="F2506">
        <v>2</v>
      </c>
      <c r="G2506" s="2">
        <v>89.85</v>
      </c>
      <c r="H2506" s="2">
        <v>179.7</v>
      </c>
      <c r="I2506" t="s">
        <v>3619</v>
      </c>
      <c r="J2506" t="s">
        <v>3639</v>
      </c>
      <c r="K2506" t="s">
        <v>3621</v>
      </c>
      <c r="L2506">
        <v>6.32</v>
      </c>
      <c r="M2506" t="s">
        <v>3622</v>
      </c>
      <c r="N2506" t="s">
        <v>3623</v>
      </c>
      <c r="O2506" t="s">
        <v>3624</v>
      </c>
      <c r="P2506">
        <v>4</v>
      </c>
      <c r="Q2506">
        <v>5</v>
      </c>
      <c r="R2506" s="2">
        <v>179.7</v>
      </c>
    </row>
    <row r="2507" spans="1:18">
      <c r="A2507">
        <v>4347</v>
      </c>
      <c r="B2507" t="s">
        <v>3627</v>
      </c>
      <c r="C2507" s="1">
        <v>44742</v>
      </c>
      <c r="D2507">
        <v>24223031</v>
      </c>
      <c r="E2507">
        <v>50</v>
      </c>
      <c r="F2507">
        <v>2</v>
      </c>
      <c r="G2507" s="2">
        <v>50.71</v>
      </c>
      <c r="H2507" s="2">
        <v>101.42</v>
      </c>
      <c r="I2507" t="s">
        <v>3619</v>
      </c>
      <c r="J2507" t="s">
        <v>3648</v>
      </c>
      <c r="K2507" t="s">
        <v>3634</v>
      </c>
      <c r="L2507">
        <v>1.03</v>
      </c>
      <c r="M2507" t="s">
        <v>3631</v>
      </c>
      <c r="N2507" t="s">
        <v>3632</v>
      </c>
      <c r="O2507" t="s">
        <v>3647</v>
      </c>
      <c r="P2507">
        <v>4</v>
      </c>
      <c r="Q2507">
        <v>5</v>
      </c>
      <c r="R2507" s="2">
        <v>101.42</v>
      </c>
    </row>
    <row r="2508" spans="1:18">
      <c r="A2508">
        <v>9931</v>
      </c>
      <c r="B2508" t="s">
        <v>3627</v>
      </c>
      <c r="C2508" s="1">
        <v>44743</v>
      </c>
      <c r="D2508">
        <v>33121477</v>
      </c>
      <c r="E2508">
        <v>6</v>
      </c>
      <c r="F2508">
        <v>1</v>
      </c>
      <c r="G2508" s="2">
        <v>8.07</v>
      </c>
      <c r="H2508" s="2">
        <v>8.07</v>
      </c>
      <c r="I2508" t="s">
        <v>3619</v>
      </c>
      <c r="J2508" t="s">
        <v>3636</v>
      </c>
      <c r="K2508" t="s">
        <v>3634</v>
      </c>
      <c r="L2508">
        <v>3.16</v>
      </c>
      <c r="M2508" t="s">
        <v>3631</v>
      </c>
      <c r="N2508" t="s">
        <v>3638</v>
      </c>
      <c r="O2508" t="s">
        <v>3647</v>
      </c>
      <c r="P2508">
        <v>4</v>
      </c>
      <c r="Q2508">
        <v>5</v>
      </c>
      <c r="R2508" s="2">
        <v>8.07</v>
      </c>
    </row>
    <row r="2509" spans="1:18">
      <c r="A2509">
        <v>3507</v>
      </c>
      <c r="B2509" t="s">
        <v>3627</v>
      </c>
      <c r="C2509" s="1">
        <v>44744</v>
      </c>
      <c r="D2509">
        <v>90526646</v>
      </c>
      <c r="E2509">
        <v>65</v>
      </c>
      <c r="F2509">
        <v>2</v>
      </c>
      <c r="G2509" s="2">
        <v>38.950000000000003</v>
      </c>
      <c r="H2509" s="2">
        <v>77.900000000000006</v>
      </c>
      <c r="I2509" t="s">
        <v>3619</v>
      </c>
      <c r="J2509" t="s">
        <v>3639</v>
      </c>
      <c r="K2509" t="s">
        <v>3634</v>
      </c>
      <c r="L2509">
        <v>5.29</v>
      </c>
      <c r="M2509" t="s">
        <v>3631</v>
      </c>
      <c r="N2509" t="s">
        <v>3638</v>
      </c>
      <c r="O2509" t="s">
        <v>3624</v>
      </c>
      <c r="P2509">
        <v>4</v>
      </c>
      <c r="Q2509">
        <v>5</v>
      </c>
      <c r="R2509" s="2">
        <v>77.900000000000006</v>
      </c>
    </row>
    <row r="2510" spans="1:18">
      <c r="A2510">
        <v>7329</v>
      </c>
      <c r="B2510" t="s">
        <v>3627</v>
      </c>
      <c r="C2510" s="1">
        <v>44745</v>
      </c>
      <c r="D2510">
        <v>15512126</v>
      </c>
      <c r="E2510">
        <v>27</v>
      </c>
      <c r="F2510">
        <v>1</v>
      </c>
      <c r="G2510" s="2">
        <v>72.930000000000007</v>
      </c>
      <c r="H2510" s="2">
        <v>72.930000000000007</v>
      </c>
      <c r="I2510" t="s">
        <v>3619</v>
      </c>
      <c r="J2510" t="s">
        <v>3658</v>
      </c>
      <c r="K2510" t="s">
        <v>3634</v>
      </c>
      <c r="L2510">
        <v>3.74</v>
      </c>
      <c r="M2510" t="s">
        <v>3622</v>
      </c>
      <c r="N2510" t="s">
        <v>3626</v>
      </c>
      <c r="O2510" t="s">
        <v>3624</v>
      </c>
      <c r="P2510">
        <v>2</v>
      </c>
      <c r="Q2510">
        <v>5</v>
      </c>
      <c r="R2510" s="2">
        <v>72.930000000000007</v>
      </c>
    </row>
    <row r="2511" spans="1:18">
      <c r="A2511">
        <v>1580</v>
      </c>
      <c r="B2511" t="s">
        <v>3627</v>
      </c>
      <c r="C2511" s="1">
        <v>44745</v>
      </c>
      <c r="D2511">
        <v>53916881</v>
      </c>
      <c r="E2511">
        <v>74</v>
      </c>
      <c r="F2511">
        <v>3</v>
      </c>
      <c r="G2511" s="2">
        <v>33.51</v>
      </c>
      <c r="H2511" s="2">
        <v>100.53</v>
      </c>
      <c r="I2511" t="s">
        <v>3619</v>
      </c>
      <c r="J2511" t="s">
        <v>3628</v>
      </c>
      <c r="K2511" t="s">
        <v>3621</v>
      </c>
      <c r="L2511">
        <v>1.69</v>
      </c>
      <c r="M2511" t="s">
        <v>3622</v>
      </c>
      <c r="N2511" t="s">
        <v>3623</v>
      </c>
      <c r="O2511" t="s">
        <v>3624</v>
      </c>
      <c r="P2511">
        <v>3</v>
      </c>
      <c r="Q2511">
        <v>4</v>
      </c>
      <c r="R2511" s="2">
        <v>100.53</v>
      </c>
    </row>
    <row r="2512" spans="1:18">
      <c r="A2512">
        <v>3369</v>
      </c>
      <c r="B2512" t="s">
        <v>3618</v>
      </c>
      <c r="C2512" s="1">
        <v>44746</v>
      </c>
      <c r="D2512">
        <v>63974906</v>
      </c>
      <c r="E2512">
        <v>83</v>
      </c>
      <c r="F2512">
        <v>2</v>
      </c>
      <c r="G2512" s="2">
        <v>1.22</v>
      </c>
      <c r="H2512" s="2">
        <v>2.44</v>
      </c>
      <c r="I2512" t="s">
        <v>3645</v>
      </c>
      <c r="J2512" t="s">
        <v>3657</v>
      </c>
      <c r="K2512" t="s">
        <v>3621</v>
      </c>
      <c r="L2512">
        <v>4.3600000000000003</v>
      </c>
      <c r="M2512" t="s">
        <v>3631</v>
      </c>
      <c r="N2512" t="s">
        <v>3638</v>
      </c>
      <c r="O2512" t="s">
        <v>3624</v>
      </c>
      <c r="P2512">
        <v>5</v>
      </c>
      <c r="Q2512">
        <v>3</v>
      </c>
      <c r="R2512" s="2">
        <v>0</v>
      </c>
    </row>
    <row r="2513" spans="1:18">
      <c r="A2513">
        <v>3644</v>
      </c>
      <c r="B2513" t="s">
        <v>3618</v>
      </c>
      <c r="C2513" s="1">
        <v>44746</v>
      </c>
      <c r="D2513">
        <v>99371143</v>
      </c>
      <c r="E2513">
        <v>27</v>
      </c>
      <c r="F2513">
        <v>3</v>
      </c>
      <c r="G2513" s="2">
        <v>72.930000000000007</v>
      </c>
      <c r="H2513" s="2">
        <v>218.79</v>
      </c>
      <c r="I2513" t="s">
        <v>3619</v>
      </c>
      <c r="J2513" t="s">
        <v>3662</v>
      </c>
      <c r="K2513" t="s">
        <v>3621</v>
      </c>
      <c r="L2513">
        <v>1.55</v>
      </c>
      <c r="M2513" t="s">
        <v>3622</v>
      </c>
      <c r="N2513" t="s">
        <v>3626</v>
      </c>
      <c r="O2513" t="s">
        <v>3646</v>
      </c>
      <c r="P2513">
        <v>5</v>
      </c>
      <c r="Q2513">
        <v>5</v>
      </c>
      <c r="R2513" s="2">
        <v>218.79</v>
      </c>
    </row>
    <row r="2514" spans="1:18">
      <c r="A2514">
        <v>4180</v>
      </c>
      <c r="B2514" t="s">
        <v>3627</v>
      </c>
      <c r="C2514" s="1">
        <v>44747</v>
      </c>
      <c r="D2514">
        <v>79538150</v>
      </c>
      <c r="E2514">
        <v>85</v>
      </c>
      <c r="F2514">
        <v>2</v>
      </c>
      <c r="G2514" s="2">
        <v>68.31</v>
      </c>
      <c r="H2514" s="2">
        <v>136.62</v>
      </c>
      <c r="I2514" t="s">
        <v>3625</v>
      </c>
      <c r="J2514" t="s">
        <v>3641</v>
      </c>
      <c r="K2514" t="s">
        <v>3634</v>
      </c>
      <c r="L2514">
        <v>7.17</v>
      </c>
      <c r="M2514" t="s">
        <v>3622</v>
      </c>
      <c r="N2514" t="s">
        <v>3626</v>
      </c>
      <c r="O2514" t="s">
        <v>3642</v>
      </c>
      <c r="P2514">
        <v>4</v>
      </c>
      <c r="Q2514">
        <v>4</v>
      </c>
      <c r="R2514" s="2">
        <v>0</v>
      </c>
    </row>
    <row r="2515" spans="1:18">
      <c r="A2515">
        <v>7276</v>
      </c>
      <c r="B2515" t="s">
        <v>3627</v>
      </c>
      <c r="C2515" s="1">
        <v>44747</v>
      </c>
      <c r="D2515">
        <v>12625843</v>
      </c>
      <c r="E2515">
        <v>27</v>
      </c>
      <c r="F2515">
        <v>3</v>
      </c>
      <c r="G2515" s="2">
        <v>72.930000000000007</v>
      </c>
      <c r="H2515" s="2">
        <v>218.79</v>
      </c>
      <c r="I2515" t="s">
        <v>3619</v>
      </c>
      <c r="J2515" t="s">
        <v>3639</v>
      </c>
      <c r="K2515" t="s">
        <v>3621</v>
      </c>
      <c r="L2515">
        <v>9.89</v>
      </c>
      <c r="M2515" t="s">
        <v>3622</v>
      </c>
      <c r="N2515" t="s">
        <v>3623</v>
      </c>
      <c r="O2515" t="s">
        <v>3624</v>
      </c>
      <c r="P2515">
        <v>4</v>
      </c>
      <c r="Q2515">
        <v>3</v>
      </c>
      <c r="R2515" s="2">
        <v>218.79</v>
      </c>
    </row>
    <row r="2516" spans="1:18">
      <c r="A2516">
        <v>5772</v>
      </c>
      <c r="B2516" t="s">
        <v>3627</v>
      </c>
      <c r="C2516" s="1">
        <v>44748</v>
      </c>
      <c r="D2516">
        <v>60594371</v>
      </c>
      <c r="E2516">
        <v>29</v>
      </c>
      <c r="F2516">
        <v>3</v>
      </c>
      <c r="G2516" s="2">
        <v>1.91</v>
      </c>
      <c r="H2516" s="2">
        <v>5.73</v>
      </c>
      <c r="I2516" t="s">
        <v>3619</v>
      </c>
      <c r="J2516" t="s">
        <v>3637</v>
      </c>
      <c r="K2516" t="s">
        <v>3621</v>
      </c>
      <c r="L2516">
        <v>8.48</v>
      </c>
      <c r="M2516" t="s">
        <v>3622</v>
      </c>
      <c r="N2516" t="s">
        <v>3623</v>
      </c>
      <c r="O2516" t="s">
        <v>3624</v>
      </c>
      <c r="P2516">
        <v>5</v>
      </c>
      <c r="Q2516">
        <v>5</v>
      </c>
      <c r="R2516" s="2">
        <v>5.73</v>
      </c>
    </row>
    <row r="2517" spans="1:18">
      <c r="A2517">
        <v>5398</v>
      </c>
      <c r="B2517" t="s">
        <v>3618</v>
      </c>
      <c r="C2517" s="1">
        <v>44749</v>
      </c>
      <c r="D2517">
        <v>28240186</v>
      </c>
      <c r="E2517">
        <v>32</v>
      </c>
      <c r="F2517">
        <v>1</v>
      </c>
      <c r="G2517" s="2">
        <v>91.37</v>
      </c>
      <c r="H2517" s="2">
        <v>91.37</v>
      </c>
      <c r="I2517" t="s">
        <v>3645</v>
      </c>
      <c r="J2517" t="s">
        <v>3641</v>
      </c>
      <c r="K2517" t="s">
        <v>3634</v>
      </c>
      <c r="L2517">
        <v>2.92</v>
      </c>
      <c r="M2517" t="s">
        <v>3622</v>
      </c>
      <c r="N2517" t="s">
        <v>3623</v>
      </c>
      <c r="O2517" t="s">
        <v>3624</v>
      </c>
      <c r="P2517">
        <v>3</v>
      </c>
      <c r="Q2517">
        <v>4</v>
      </c>
      <c r="R2517" s="2">
        <v>0</v>
      </c>
    </row>
    <row r="2518" spans="1:18">
      <c r="A2518">
        <v>2620</v>
      </c>
      <c r="B2518" t="s">
        <v>3618</v>
      </c>
      <c r="C2518" s="1">
        <v>44749</v>
      </c>
      <c r="D2518">
        <v>19332978</v>
      </c>
      <c r="E2518">
        <v>28</v>
      </c>
      <c r="F2518">
        <v>2</v>
      </c>
      <c r="G2518" s="2">
        <v>5.32</v>
      </c>
      <c r="H2518" s="2">
        <v>10.64</v>
      </c>
      <c r="I2518" t="s">
        <v>3619</v>
      </c>
      <c r="J2518" t="s">
        <v>3654</v>
      </c>
      <c r="K2518" t="s">
        <v>3634</v>
      </c>
      <c r="L2518">
        <v>7.68</v>
      </c>
      <c r="M2518" t="s">
        <v>3622</v>
      </c>
      <c r="N2518" t="s">
        <v>3626</v>
      </c>
      <c r="O2518" t="s">
        <v>3624</v>
      </c>
      <c r="P2518">
        <v>5</v>
      </c>
      <c r="Q2518">
        <v>5</v>
      </c>
      <c r="R2518" s="2">
        <v>10.64</v>
      </c>
    </row>
    <row r="2519" spans="1:18">
      <c r="A2519">
        <v>6916</v>
      </c>
      <c r="B2519" t="s">
        <v>3627</v>
      </c>
      <c r="C2519" s="1">
        <v>44750</v>
      </c>
      <c r="D2519">
        <v>24023913</v>
      </c>
      <c r="E2519">
        <v>3</v>
      </c>
      <c r="F2519">
        <v>1</v>
      </c>
      <c r="G2519" s="2">
        <v>97.19</v>
      </c>
      <c r="H2519" s="2">
        <v>97.19</v>
      </c>
      <c r="I2519" t="s">
        <v>3640</v>
      </c>
      <c r="J2519" t="s">
        <v>3628</v>
      </c>
      <c r="K2519" t="s">
        <v>3634</v>
      </c>
      <c r="L2519">
        <v>0.09</v>
      </c>
      <c r="M2519" t="s">
        <v>3622</v>
      </c>
      <c r="N2519" t="s">
        <v>3623</v>
      </c>
      <c r="O2519" t="s">
        <v>3624</v>
      </c>
      <c r="P2519">
        <v>4</v>
      </c>
      <c r="Q2519">
        <v>5</v>
      </c>
      <c r="R2519" s="2">
        <v>0</v>
      </c>
    </row>
    <row r="2520" spans="1:18">
      <c r="A2520">
        <v>6623</v>
      </c>
      <c r="B2520" t="s">
        <v>3627</v>
      </c>
      <c r="C2520" s="1">
        <v>44750</v>
      </c>
      <c r="D2520">
        <v>90928995</v>
      </c>
      <c r="E2520">
        <v>76</v>
      </c>
      <c r="F2520">
        <v>2</v>
      </c>
      <c r="G2520" s="2">
        <v>76.67</v>
      </c>
      <c r="H2520" s="2">
        <v>153.34</v>
      </c>
      <c r="I2520" t="s">
        <v>3619</v>
      </c>
      <c r="J2520" t="s">
        <v>3641</v>
      </c>
      <c r="K2520" t="s">
        <v>3634</v>
      </c>
      <c r="L2520">
        <v>1.36</v>
      </c>
      <c r="M2520" t="s">
        <v>3622</v>
      </c>
      <c r="N2520" t="s">
        <v>3623</v>
      </c>
      <c r="O2520" t="s">
        <v>3624</v>
      </c>
      <c r="P2520">
        <v>5</v>
      </c>
      <c r="Q2520">
        <v>5</v>
      </c>
      <c r="R2520" s="2">
        <v>153.34</v>
      </c>
    </row>
    <row r="2521" spans="1:18">
      <c r="A2521">
        <v>5014</v>
      </c>
      <c r="B2521" t="s">
        <v>3627</v>
      </c>
      <c r="C2521" s="1">
        <v>44751</v>
      </c>
      <c r="D2521">
        <v>33854863</v>
      </c>
      <c r="E2521">
        <v>97</v>
      </c>
      <c r="F2521">
        <v>1</v>
      </c>
      <c r="G2521" s="2">
        <v>56.74</v>
      </c>
      <c r="H2521" s="2">
        <v>56.74</v>
      </c>
      <c r="I2521" t="s">
        <v>3619</v>
      </c>
      <c r="J2521" t="s">
        <v>3663</v>
      </c>
      <c r="K2521" t="s">
        <v>3634</v>
      </c>
      <c r="L2521">
        <v>7.56</v>
      </c>
      <c r="M2521" t="s">
        <v>3622</v>
      </c>
      <c r="N2521" t="s">
        <v>3626</v>
      </c>
      <c r="O2521" t="s">
        <v>3646</v>
      </c>
      <c r="P2521">
        <v>4</v>
      </c>
      <c r="Q2521">
        <v>5</v>
      </c>
      <c r="R2521" s="2">
        <v>56.74</v>
      </c>
    </row>
    <row r="2522" spans="1:18">
      <c r="A2522">
        <v>6894</v>
      </c>
      <c r="B2522" t="s">
        <v>3627</v>
      </c>
      <c r="C2522" s="1">
        <v>44751</v>
      </c>
      <c r="D2522">
        <v>69765036</v>
      </c>
      <c r="E2522">
        <v>72</v>
      </c>
      <c r="F2522">
        <v>1</v>
      </c>
      <c r="G2522" s="2">
        <v>3.55</v>
      </c>
      <c r="H2522" s="2">
        <v>3.55</v>
      </c>
      <c r="I2522" t="s">
        <v>3619</v>
      </c>
      <c r="J2522" t="s">
        <v>3641</v>
      </c>
      <c r="K2522" t="s">
        <v>3634</v>
      </c>
      <c r="L2522">
        <v>2.0299999999999998</v>
      </c>
      <c r="M2522" t="s">
        <v>3622</v>
      </c>
      <c r="N2522" t="s">
        <v>3623</v>
      </c>
      <c r="O2522" t="s">
        <v>3624</v>
      </c>
      <c r="P2522">
        <v>5</v>
      </c>
      <c r="Q2522">
        <v>4</v>
      </c>
      <c r="R2522" s="2">
        <v>3.55</v>
      </c>
    </row>
    <row r="2523" spans="1:18">
      <c r="A2523">
        <v>2338</v>
      </c>
      <c r="B2523" t="s">
        <v>3627</v>
      </c>
      <c r="C2523" s="1">
        <v>44752</v>
      </c>
      <c r="D2523">
        <v>22274954</v>
      </c>
      <c r="E2523">
        <v>27</v>
      </c>
      <c r="F2523">
        <v>2</v>
      </c>
      <c r="G2523" s="2">
        <v>72.930000000000007</v>
      </c>
      <c r="H2523" s="2">
        <v>145.86000000000001</v>
      </c>
      <c r="I2523" t="s">
        <v>3619</v>
      </c>
      <c r="J2523" t="s">
        <v>3651</v>
      </c>
      <c r="K2523" t="s">
        <v>3634</v>
      </c>
      <c r="L2523">
        <v>0.26</v>
      </c>
      <c r="M2523" t="s">
        <v>3622</v>
      </c>
      <c r="N2523" t="s">
        <v>3623</v>
      </c>
      <c r="O2523" t="s">
        <v>3624</v>
      </c>
      <c r="P2523">
        <v>5</v>
      </c>
      <c r="Q2523">
        <v>5</v>
      </c>
      <c r="R2523" s="2">
        <v>145.86000000000001</v>
      </c>
    </row>
    <row r="2524" spans="1:18">
      <c r="A2524">
        <v>2904</v>
      </c>
      <c r="B2524" t="s">
        <v>3627</v>
      </c>
      <c r="C2524" s="1">
        <v>44752</v>
      </c>
      <c r="D2524">
        <v>64175849</v>
      </c>
      <c r="E2524">
        <v>86</v>
      </c>
      <c r="F2524">
        <v>3</v>
      </c>
      <c r="G2524" s="2">
        <v>93.47</v>
      </c>
      <c r="H2524" s="2">
        <v>280.41000000000003</v>
      </c>
      <c r="I2524" t="s">
        <v>3619</v>
      </c>
      <c r="J2524" t="s">
        <v>3636</v>
      </c>
      <c r="K2524" t="s">
        <v>3634</v>
      </c>
      <c r="L2524">
        <v>3.02</v>
      </c>
      <c r="M2524" t="s">
        <v>3622</v>
      </c>
      <c r="N2524" t="s">
        <v>3623</v>
      </c>
      <c r="O2524" t="s">
        <v>3624</v>
      </c>
      <c r="P2524">
        <v>4</v>
      </c>
      <c r="Q2524">
        <v>5</v>
      </c>
      <c r="R2524" s="2">
        <v>280.41000000000003</v>
      </c>
    </row>
    <row r="2525" spans="1:18">
      <c r="A2525">
        <v>3675</v>
      </c>
      <c r="B2525" t="s">
        <v>3627</v>
      </c>
      <c r="C2525" s="1">
        <v>44753</v>
      </c>
      <c r="D2525">
        <v>72524578</v>
      </c>
      <c r="E2525">
        <v>95</v>
      </c>
      <c r="F2525">
        <v>1</v>
      </c>
      <c r="G2525" s="2">
        <v>50.48</v>
      </c>
      <c r="H2525" s="2">
        <v>50.48</v>
      </c>
      <c r="I2525" t="s">
        <v>3640</v>
      </c>
      <c r="J2525" t="s">
        <v>3654</v>
      </c>
      <c r="K2525" t="s">
        <v>3634</v>
      </c>
      <c r="L2525">
        <v>4.8899999999999997</v>
      </c>
      <c r="M2525" t="s">
        <v>3622</v>
      </c>
      <c r="N2525" t="s">
        <v>3623</v>
      </c>
      <c r="O2525" t="s">
        <v>3624</v>
      </c>
      <c r="P2525">
        <v>5</v>
      </c>
      <c r="Q2525">
        <v>4</v>
      </c>
      <c r="R2525" s="2">
        <v>0</v>
      </c>
    </row>
    <row r="2526" spans="1:18">
      <c r="A2526">
        <v>1189</v>
      </c>
      <c r="B2526" t="s">
        <v>3618</v>
      </c>
      <c r="C2526" s="1">
        <v>44753</v>
      </c>
      <c r="D2526">
        <v>41938969</v>
      </c>
      <c r="E2526">
        <v>23</v>
      </c>
      <c r="F2526">
        <v>3</v>
      </c>
      <c r="G2526" s="2">
        <v>95.72</v>
      </c>
      <c r="H2526" s="2">
        <v>287.16000000000003</v>
      </c>
      <c r="I2526" t="s">
        <v>3619</v>
      </c>
      <c r="J2526" t="s">
        <v>3641</v>
      </c>
      <c r="K2526" t="s">
        <v>3634</v>
      </c>
      <c r="L2526">
        <v>3.24</v>
      </c>
      <c r="M2526" t="s">
        <v>3622</v>
      </c>
      <c r="N2526" t="s">
        <v>3623</v>
      </c>
      <c r="O2526" t="s">
        <v>3624</v>
      </c>
      <c r="P2526">
        <v>5</v>
      </c>
      <c r="Q2526">
        <v>3</v>
      </c>
      <c r="R2526" s="2">
        <v>287.16000000000003</v>
      </c>
    </row>
    <row r="2527" spans="1:18">
      <c r="A2527">
        <v>7035</v>
      </c>
      <c r="B2527" t="s">
        <v>3627</v>
      </c>
      <c r="C2527" s="1">
        <v>44753</v>
      </c>
      <c r="D2527">
        <v>72376586</v>
      </c>
      <c r="E2527">
        <v>62</v>
      </c>
      <c r="F2527">
        <v>2</v>
      </c>
      <c r="G2527" s="2">
        <v>81.459999999999994</v>
      </c>
      <c r="H2527" s="2">
        <v>162.91999999999999</v>
      </c>
      <c r="I2527" t="s">
        <v>3640</v>
      </c>
      <c r="J2527" t="s">
        <v>3658</v>
      </c>
      <c r="K2527" t="s">
        <v>3629</v>
      </c>
      <c r="L2527">
        <v>3.85</v>
      </c>
      <c r="M2527" t="s">
        <v>3631</v>
      </c>
      <c r="N2527" t="s">
        <v>3632</v>
      </c>
      <c r="O2527" t="s">
        <v>3624</v>
      </c>
      <c r="P2527">
        <v>5</v>
      </c>
      <c r="Q2527">
        <v>3</v>
      </c>
      <c r="R2527" s="2">
        <v>0</v>
      </c>
    </row>
    <row r="2528" spans="1:18">
      <c r="A2528">
        <v>8405</v>
      </c>
      <c r="B2528" t="s">
        <v>3627</v>
      </c>
      <c r="C2528" s="1">
        <v>44754</v>
      </c>
      <c r="D2528">
        <v>96073987</v>
      </c>
      <c r="E2528">
        <v>82</v>
      </c>
      <c r="F2528">
        <v>3</v>
      </c>
      <c r="G2528" s="2">
        <v>5.82</v>
      </c>
      <c r="H2528" s="2">
        <v>17.46</v>
      </c>
      <c r="I2528" t="s">
        <v>3619</v>
      </c>
      <c r="J2528" t="s">
        <v>3656</v>
      </c>
      <c r="K2528" t="s">
        <v>3634</v>
      </c>
      <c r="L2528">
        <v>9.8000000000000007</v>
      </c>
      <c r="M2528" t="s">
        <v>3622</v>
      </c>
      <c r="N2528" t="s">
        <v>3626</v>
      </c>
      <c r="O2528" t="s">
        <v>3646</v>
      </c>
      <c r="P2528">
        <v>4</v>
      </c>
      <c r="Q2528">
        <v>5</v>
      </c>
      <c r="R2528" s="2">
        <v>17.46</v>
      </c>
    </row>
    <row r="2529" spans="1:18">
      <c r="A2529">
        <v>4300</v>
      </c>
      <c r="B2529" t="s">
        <v>3627</v>
      </c>
      <c r="C2529" s="1">
        <v>44755</v>
      </c>
      <c r="D2529">
        <v>53119795</v>
      </c>
      <c r="E2529">
        <v>34</v>
      </c>
      <c r="F2529">
        <v>2</v>
      </c>
      <c r="G2529" s="2">
        <v>48.24</v>
      </c>
      <c r="H2529" s="2">
        <v>96.48</v>
      </c>
      <c r="I2529" t="s">
        <v>3645</v>
      </c>
      <c r="J2529" t="s">
        <v>3628</v>
      </c>
      <c r="K2529" t="s">
        <v>3629</v>
      </c>
      <c r="L2529">
        <v>7.06</v>
      </c>
      <c r="M2529" t="s">
        <v>3622</v>
      </c>
      <c r="N2529" t="s">
        <v>3623</v>
      </c>
      <c r="O2529" t="s">
        <v>3624</v>
      </c>
      <c r="P2529">
        <v>4</v>
      </c>
      <c r="Q2529">
        <v>4</v>
      </c>
      <c r="R2529" s="2">
        <v>0</v>
      </c>
    </row>
    <row r="2530" spans="1:18">
      <c r="A2530">
        <v>4703</v>
      </c>
      <c r="B2530" t="s">
        <v>3627</v>
      </c>
      <c r="C2530" s="1">
        <v>44755</v>
      </c>
      <c r="D2530">
        <v>34596655</v>
      </c>
      <c r="E2530">
        <v>9</v>
      </c>
      <c r="F2530">
        <v>3</v>
      </c>
      <c r="G2530" s="2">
        <v>73.83</v>
      </c>
      <c r="H2530" s="2">
        <v>221.49</v>
      </c>
      <c r="I2530" t="s">
        <v>3625</v>
      </c>
      <c r="J2530" t="s">
        <v>3656</v>
      </c>
      <c r="K2530" t="s">
        <v>3634</v>
      </c>
      <c r="L2530">
        <v>1.55</v>
      </c>
      <c r="M2530" t="s">
        <v>3622</v>
      </c>
      <c r="N2530" t="s">
        <v>3623</v>
      </c>
      <c r="O2530" t="s">
        <v>3624</v>
      </c>
      <c r="P2530">
        <v>4</v>
      </c>
      <c r="Q2530">
        <v>5</v>
      </c>
      <c r="R2530" s="2">
        <v>0</v>
      </c>
    </row>
    <row r="2531" spans="1:18">
      <c r="A2531">
        <v>4600</v>
      </c>
      <c r="B2531" t="s">
        <v>3627</v>
      </c>
      <c r="C2531" s="1">
        <v>44756</v>
      </c>
      <c r="D2531">
        <v>35311326</v>
      </c>
      <c r="E2531">
        <v>48</v>
      </c>
      <c r="F2531">
        <v>2</v>
      </c>
      <c r="G2531" s="2">
        <v>31.26</v>
      </c>
      <c r="H2531" s="2">
        <v>62.52</v>
      </c>
      <c r="I2531" t="s">
        <v>3619</v>
      </c>
      <c r="J2531" t="s">
        <v>3663</v>
      </c>
      <c r="K2531" t="s">
        <v>3634</v>
      </c>
      <c r="L2531">
        <v>4.95</v>
      </c>
      <c r="M2531" t="s">
        <v>3622</v>
      </c>
      <c r="N2531" t="s">
        <v>3626</v>
      </c>
      <c r="O2531" t="s">
        <v>3624</v>
      </c>
      <c r="P2531">
        <v>4</v>
      </c>
      <c r="Q2531">
        <v>5</v>
      </c>
      <c r="R2531" s="2">
        <v>62.52</v>
      </c>
    </row>
    <row r="2532" spans="1:18">
      <c r="A2532">
        <v>9541</v>
      </c>
      <c r="B2532" t="s">
        <v>3627</v>
      </c>
      <c r="C2532" s="1">
        <v>44756</v>
      </c>
      <c r="D2532">
        <v>35132959</v>
      </c>
      <c r="E2532">
        <v>22</v>
      </c>
      <c r="F2532">
        <v>2</v>
      </c>
      <c r="G2532" s="2">
        <v>41.48</v>
      </c>
      <c r="H2532" s="2">
        <v>82.96</v>
      </c>
      <c r="I2532" t="s">
        <v>3640</v>
      </c>
      <c r="J2532" t="s">
        <v>3656</v>
      </c>
      <c r="K2532" t="s">
        <v>3634</v>
      </c>
      <c r="L2532">
        <v>7.53</v>
      </c>
      <c r="M2532" t="s">
        <v>3622</v>
      </c>
      <c r="N2532" t="s">
        <v>3626</v>
      </c>
      <c r="O2532" t="s">
        <v>3624</v>
      </c>
      <c r="P2532">
        <v>3</v>
      </c>
      <c r="Q2532">
        <v>5</v>
      </c>
      <c r="R2532" s="2">
        <v>0</v>
      </c>
    </row>
    <row r="2533" spans="1:18">
      <c r="A2533">
        <v>1472</v>
      </c>
      <c r="B2533" t="s">
        <v>3627</v>
      </c>
      <c r="C2533" s="1">
        <v>44757</v>
      </c>
      <c r="D2533">
        <v>75315067</v>
      </c>
      <c r="E2533">
        <v>27</v>
      </c>
      <c r="F2533">
        <v>2</v>
      </c>
      <c r="G2533" s="2">
        <v>72.930000000000007</v>
      </c>
      <c r="H2533" s="2">
        <v>145.86000000000001</v>
      </c>
      <c r="I2533" t="s">
        <v>3619</v>
      </c>
      <c r="J2533" t="s">
        <v>3659</v>
      </c>
      <c r="K2533" t="s">
        <v>3634</v>
      </c>
      <c r="L2533">
        <v>6.13</v>
      </c>
      <c r="M2533" t="s">
        <v>3622</v>
      </c>
      <c r="N2533" t="s">
        <v>3623</v>
      </c>
      <c r="O2533" t="s">
        <v>3624</v>
      </c>
      <c r="P2533">
        <v>5</v>
      </c>
      <c r="Q2533">
        <v>5</v>
      </c>
      <c r="R2533" s="2">
        <v>145.86000000000001</v>
      </c>
    </row>
    <row r="2534" spans="1:18">
      <c r="A2534">
        <v>6546</v>
      </c>
      <c r="B2534" t="s">
        <v>3627</v>
      </c>
      <c r="C2534" s="1">
        <v>44757</v>
      </c>
      <c r="D2534">
        <v>34186688</v>
      </c>
      <c r="E2534">
        <v>93</v>
      </c>
      <c r="F2534">
        <v>2</v>
      </c>
      <c r="G2534" s="2">
        <v>67.459999999999994</v>
      </c>
      <c r="H2534" s="2">
        <v>134.91999999999999</v>
      </c>
      <c r="I2534" t="s">
        <v>3619</v>
      </c>
      <c r="J2534" t="s">
        <v>3665</v>
      </c>
      <c r="K2534" t="s">
        <v>3621</v>
      </c>
      <c r="L2534">
        <v>3.32</v>
      </c>
      <c r="M2534" t="s">
        <v>3631</v>
      </c>
      <c r="N2534" t="s">
        <v>3632</v>
      </c>
      <c r="O2534" t="s">
        <v>3624</v>
      </c>
      <c r="P2534">
        <v>5</v>
      </c>
      <c r="Q2534">
        <v>4</v>
      </c>
      <c r="R2534" s="2">
        <v>134.91999999999999</v>
      </c>
    </row>
    <row r="2535" spans="1:18">
      <c r="A2535">
        <v>5666</v>
      </c>
      <c r="B2535" t="s">
        <v>3627</v>
      </c>
      <c r="C2535" s="1">
        <v>44758</v>
      </c>
      <c r="D2535">
        <v>53512506</v>
      </c>
      <c r="E2535">
        <v>21</v>
      </c>
      <c r="F2535">
        <v>3</v>
      </c>
      <c r="G2535" s="2">
        <v>98.91</v>
      </c>
      <c r="H2535" s="2">
        <v>296.73</v>
      </c>
      <c r="I2535" t="s">
        <v>3619</v>
      </c>
      <c r="J2535" t="s">
        <v>3654</v>
      </c>
      <c r="K2535" t="s">
        <v>3621</v>
      </c>
      <c r="L2535">
        <v>3.65</v>
      </c>
      <c r="M2535" t="s">
        <v>3622</v>
      </c>
      <c r="N2535" t="s">
        <v>3626</v>
      </c>
      <c r="O2535" t="s">
        <v>3624</v>
      </c>
      <c r="P2535">
        <v>4</v>
      </c>
      <c r="Q2535">
        <v>4</v>
      </c>
      <c r="R2535" s="2">
        <v>296.73</v>
      </c>
    </row>
    <row r="2536" spans="1:18">
      <c r="A2536">
        <v>4169</v>
      </c>
      <c r="B2536" t="s">
        <v>3627</v>
      </c>
      <c r="C2536" s="1">
        <v>44758</v>
      </c>
      <c r="D2536">
        <v>90243106</v>
      </c>
      <c r="E2536">
        <v>52</v>
      </c>
      <c r="F2536">
        <v>1</v>
      </c>
      <c r="G2536" s="2">
        <v>20.149999999999999</v>
      </c>
      <c r="H2536" s="2">
        <v>20.149999999999999</v>
      </c>
      <c r="I2536" t="s">
        <v>3645</v>
      </c>
      <c r="J2536" t="s">
        <v>3639</v>
      </c>
      <c r="K2536" t="s">
        <v>3621</v>
      </c>
      <c r="L2536">
        <v>5.96</v>
      </c>
      <c r="M2536" t="s">
        <v>3622</v>
      </c>
      <c r="N2536" t="s">
        <v>3626</v>
      </c>
      <c r="O2536" t="s">
        <v>3624</v>
      </c>
      <c r="P2536">
        <v>4</v>
      </c>
      <c r="Q2536">
        <v>5</v>
      </c>
      <c r="R2536" s="2">
        <v>0</v>
      </c>
    </row>
    <row r="2537" spans="1:18">
      <c r="A2537">
        <v>8096</v>
      </c>
      <c r="B2537" t="s">
        <v>3627</v>
      </c>
      <c r="C2537" s="1">
        <v>44759</v>
      </c>
      <c r="D2537">
        <v>85832856</v>
      </c>
      <c r="E2537">
        <v>30</v>
      </c>
      <c r="F2537">
        <v>2</v>
      </c>
      <c r="G2537" s="2">
        <v>6.08</v>
      </c>
      <c r="H2537" s="2">
        <v>12.16</v>
      </c>
      <c r="I2537" t="s">
        <v>3645</v>
      </c>
      <c r="J2537" t="s">
        <v>3639</v>
      </c>
      <c r="K2537" t="s">
        <v>3629</v>
      </c>
      <c r="L2537">
        <v>9.02</v>
      </c>
      <c r="M2537" t="s">
        <v>3622</v>
      </c>
      <c r="N2537" t="s">
        <v>3623</v>
      </c>
      <c r="O2537" t="s">
        <v>3624</v>
      </c>
      <c r="P2537">
        <v>5</v>
      </c>
      <c r="Q2537">
        <v>4</v>
      </c>
      <c r="R2537" s="2">
        <v>0</v>
      </c>
    </row>
    <row r="2538" spans="1:18">
      <c r="A2538">
        <v>8532</v>
      </c>
      <c r="B2538" t="s">
        <v>3618</v>
      </c>
      <c r="C2538" s="1">
        <v>44759</v>
      </c>
      <c r="D2538">
        <v>55807590</v>
      </c>
      <c r="E2538">
        <v>53</v>
      </c>
      <c r="F2538">
        <v>1</v>
      </c>
      <c r="G2538" s="2">
        <v>7.51</v>
      </c>
      <c r="H2538" s="2">
        <v>7.51</v>
      </c>
      <c r="I2538" t="s">
        <v>3619</v>
      </c>
      <c r="J2538" t="s">
        <v>3628</v>
      </c>
      <c r="K2538" t="s">
        <v>3634</v>
      </c>
      <c r="L2538">
        <v>8.93</v>
      </c>
      <c r="M2538" t="s">
        <v>3631</v>
      </c>
      <c r="N2538" t="s">
        <v>3632</v>
      </c>
      <c r="O2538" t="s">
        <v>3624</v>
      </c>
      <c r="P2538">
        <v>4</v>
      </c>
      <c r="Q2538">
        <v>5</v>
      </c>
      <c r="R2538" s="2">
        <v>7.51</v>
      </c>
    </row>
    <row r="2539" spans="1:18">
      <c r="A2539">
        <v>6364</v>
      </c>
      <c r="B2539" t="s">
        <v>3627</v>
      </c>
      <c r="C2539" s="1">
        <v>44760</v>
      </c>
      <c r="D2539">
        <v>76632173</v>
      </c>
      <c r="E2539">
        <v>79</v>
      </c>
      <c r="F2539">
        <v>1</v>
      </c>
      <c r="G2539" s="2">
        <v>33.28</v>
      </c>
      <c r="H2539" s="2">
        <v>33.28</v>
      </c>
      <c r="I2539" t="s">
        <v>3619</v>
      </c>
      <c r="J2539" t="s">
        <v>3628</v>
      </c>
      <c r="K2539" t="s">
        <v>3621</v>
      </c>
      <c r="L2539">
        <v>7.67</v>
      </c>
      <c r="M2539" t="s">
        <v>3631</v>
      </c>
      <c r="N2539" t="s">
        <v>3632</v>
      </c>
      <c r="O2539" t="s">
        <v>3624</v>
      </c>
      <c r="P2539">
        <v>4</v>
      </c>
      <c r="Q2539">
        <v>4</v>
      </c>
      <c r="R2539" s="2">
        <v>33.28</v>
      </c>
    </row>
    <row r="2540" spans="1:18">
      <c r="A2540">
        <v>9150</v>
      </c>
      <c r="B2540" t="s">
        <v>3627</v>
      </c>
      <c r="C2540" s="1">
        <v>44761</v>
      </c>
      <c r="D2540">
        <v>71743377</v>
      </c>
      <c r="E2540">
        <v>60</v>
      </c>
      <c r="F2540">
        <v>1</v>
      </c>
      <c r="G2540" s="2">
        <v>91.28</v>
      </c>
      <c r="H2540" s="2">
        <v>91.28</v>
      </c>
      <c r="I2540" t="s">
        <v>3619</v>
      </c>
      <c r="J2540" t="s">
        <v>3637</v>
      </c>
      <c r="K2540" t="s">
        <v>3634</v>
      </c>
      <c r="L2540">
        <v>4.74</v>
      </c>
      <c r="M2540" t="s">
        <v>3622</v>
      </c>
      <c r="N2540" t="s">
        <v>3626</v>
      </c>
      <c r="O2540" t="s">
        <v>3646</v>
      </c>
      <c r="P2540">
        <v>5</v>
      </c>
      <c r="Q2540">
        <v>5</v>
      </c>
      <c r="R2540" s="2">
        <v>91.28</v>
      </c>
    </row>
    <row r="2541" spans="1:18">
      <c r="A2541">
        <v>7893</v>
      </c>
      <c r="B2541" t="s">
        <v>3627</v>
      </c>
      <c r="C2541" s="1">
        <v>44762</v>
      </c>
      <c r="D2541">
        <v>13637636</v>
      </c>
      <c r="E2541">
        <v>63</v>
      </c>
      <c r="F2541">
        <v>1</v>
      </c>
      <c r="G2541" s="2">
        <v>57.12</v>
      </c>
      <c r="H2541" s="2">
        <v>57.12</v>
      </c>
      <c r="I2541" t="s">
        <v>3625</v>
      </c>
      <c r="J2541" t="s">
        <v>3641</v>
      </c>
      <c r="K2541" t="s">
        <v>3634</v>
      </c>
      <c r="L2541">
        <v>6.56</v>
      </c>
      <c r="M2541" t="s">
        <v>3622</v>
      </c>
      <c r="N2541" t="s">
        <v>3623</v>
      </c>
      <c r="O2541" t="s">
        <v>3624</v>
      </c>
      <c r="P2541">
        <v>4</v>
      </c>
      <c r="Q2541">
        <v>5</v>
      </c>
      <c r="R2541" s="2">
        <v>0</v>
      </c>
    </row>
    <row r="2542" spans="1:18">
      <c r="A2542">
        <v>6266</v>
      </c>
      <c r="B2542" t="s">
        <v>3627</v>
      </c>
      <c r="C2542" s="1">
        <v>44762</v>
      </c>
      <c r="D2542">
        <v>28107940</v>
      </c>
      <c r="E2542">
        <v>100</v>
      </c>
      <c r="F2542">
        <v>3</v>
      </c>
      <c r="G2542" s="2">
        <v>98.59</v>
      </c>
      <c r="H2542" s="2">
        <v>295.77</v>
      </c>
      <c r="I2542" t="s">
        <v>3619</v>
      </c>
      <c r="J2542" t="s">
        <v>3648</v>
      </c>
      <c r="K2542" t="s">
        <v>3634</v>
      </c>
      <c r="L2542">
        <v>2.19</v>
      </c>
      <c r="M2542" t="s">
        <v>3622</v>
      </c>
      <c r="N2542" t="s">
        <v>3623</v>
      </c>
      <c r="O2542" t="s">
        <v>3624</v>
      </c>
      <c r="P2542">
        <v>4</v>
      </c>
      <c r="Q2542">
        <v>2</v>
      </c>
      <c r="R2542" s="2">
        <v>295.77</v>
      </c>
    </row>
    <row r="2543" spans="1:18">
      <c r="A2543">
        <v>2430</v>
      </c>
      <c r="B2543" t="s">
        <v>3627</v>
      </c>
      <c r="C2543" s="1">
        <v>44763</v>
      </c>
      <c r="D2543">
        <v>49251741</v>
      </c>
      <c r="E2543">
        <v>1</v>
      </c>
      <c r="F2543">
        <v>3</v>
      </c>
      <c r="G2543" s="2">
        <v>81.91</v>
      </c>
      <c r="H2543" s="2">
        <v>245.73</v>
      </c>
      <c r="I2543" t="s">
        <v>3625</v>
      </c>
      <c r="J2543" t="s">
        <v>3639</v>
      </c>
      <c r="K2543" t="s">
        <v>3629</v>
      </c>
      <c r="L2543">
        <v>2.2000000000000002</v>
      </c>
      <c r="M2543" t="s">
        <v>3622</v>
      </c>
      <c r="N2543" t="s">
        <v>3623</v>
      </c>
      <c r="O2543" t="s">
        <v>3642</v>
      </c>
      <c r="P2543">
        <v>4</v>
      </c>
      <c r="Q2543">
        <v>4</v>
      </c>
      <c r="R2543" s="2">
        <v>0</v>
      </c>
    </row>
    <row r="2544" spans="1:18">
      <c r="A2544">
        <v>7195</v>
      </c>
      <c r="B2544" t="s">
        <v>3627</v>
      </c>
      <c r="C2544" s="1">
        <v>44763</v>
      </c>
      <c r="D2544">
        <v>35576989</v>
      </c>
      <c r="E2544">
        <v>96</v>
      </c>
      <c r="F2544">
        <v>3</v>
      </c>
      <c r="G2544" s="2">
        <v>36.96</v>
      </c>
      <c r="H2544" s="2">
        <v>110.88</v>
      </c>
      <c r="I2544" t="s">
        <v>3625</v>
      </c>
      <c r="J2544" t="s">
        <v>3655</v>
      </c>
      <c r="K2544" t="s">
        <v>3629</v>
      </c>
      <c r="L2544">
        <v>6.79</v>
      </c>
      <c r="M2544" t="s">
        <v>3622</v>
      </c>
      <c r="N2544" t="s">
        <v>3626</v>
      </c>
      <c r="O2544" t="s">
        <v>3624</v>
      </c>
      <c r="P2544">
        <v>3</v>
      </c>
      <c r="Q2544">
        <v>5</v>
      </c>
      <c r="R2544" s="2">
        <v>0</v>
      </c>
    </row>
    <row r="2545" spans="1:18">
      <c r="A2545">
        <v>3731</v>
      </c>
      <c r="B2545" t="s">
        <v>3627</v>
      </c>
      <c r="C2545" s="1">
        <v>44764</v>
      </c>
      <c r="D2545">
        <v>53169400</v>
      </c>
      <c r="E2545">
        <v>34</v>
      </c>
      <c r="F2545">
        <v>1</v>
      </c>
      <c r="G2545" s="2">
        <v>48.24</v>
      </c>
      <c r="H2545" s="2">
        <v>48.24</v>
      </c>
      <c r="I2545" t="s">
        <v>3625</v>
      </c>
      <c r="J2545" t="s">
        <v>3639</v>
      </c>
      <c r="K2545" t="s">
        <v>3634</v>
      </c>
      <c r="L2545">
        <v>4.3</v>
      </c>
      <c r="M2545" t="s">
        <v>3622</v>
      </c>
      <c r="N2545" t="s">
        <v>3626</v>
      </c>
      <c r="O2545" t="s">
        <v>3624</v>
      </c>
      <c r="P2545">
        <v>3</v>
      </c>
      <c r="Q2545">
        <v>5</v>
      </c>
      <c r="R2545" s="2">
        <v>0</v>
      </c>
    </row>
    <row r="2546" spans="1:18">
      <c r="A2546">
        <v>2680</v>
      </c>
      <c r="B2546" t="s">
        <v>3627</v>
      </c>
      <c r="C2546" s="1">
        <v>44764</v>
      </c>
      <c r="D2546">
        <v>39181760</v>
      </c>
      <c r="E2546">
        <v>50</v>
      </c>
      <c r="F2546">
        <v>3</v>
      </c>
      <c r="G2546" s="2">
        <v>50.71</v>
      </c>
      <c r="H2546" s="2">
        <v>152.13</v>
      </c>
      <c r="I2546" t="s">
        <v>3625</v>
      </c>
      <c r="J2546" t="s">
        <v>3643</v>
      </c>
      <c r="K2546" t="s">
        <v>3634</v>
      </c>
      <c r="L2546">
        <v>6.67</v>
      </c>
      <c r="M2546" t="s">
        <v>3622</v>
      </c>
      <c r="N2546" t="s">
        <v>3623</v>
      </c>
      <c r="O2546" t="s">
        <v>3624</v>
      </c>
      <c r="P2546">
        <v>4</v>
      </c>
      <c r="Q2546">
        <v>5</v>
      </c>
      <c r="R2546" s="2">
        <v>0</v>
      </c>
    </row>
    <row r="2547" spans="1:18">
      <c r="A2547">
        <v>5765</v>
      </c>
      <c r="B2547" t="s">
        <v>3627</v>
      </c>
      <c r="C2547" s="1">
        <v>44765</v>
      </c>
      <c r="D2547">
        <v>54747365</v>
      </c>
      <c r="E2547">
        <v>48</v>
      </c>
      <c r="F2547">
        <v>3</v>
      </c>
      <c r="G2547" s="2">
        <v>31.26</v>
      </c>
      <c r="H2547" s="2">
        <v>93.78</v>
      </c>
      <c r="I2547" t="s">
        <v>3619</v>
      </c>
      <c r="J2547" t="s">
        <v>3639</v>
      </c>
      <c r="K2547" t="s">
        <v>3629</v>
      </c>
      <c r="L2547">
        <v>2.2000000000000002</v>
      </c>
      <c r="M2547" t="s">
        <v>3622</v>
      </c>
      <c r="N2547" t="s">
        <v>3623</v>
      </c>
      <c r="O2547" t="s">
        <v>3624</v>
      </c>
      <c r="P2547">
        <v>5</v>
      </c>
      <c r="Q2547">
        <v>5</v>
      </c>
      <c r="R2547" s="2">
        <v>93.78</v>
      </c>
    </row>
    <row r="2548" spans="1:18">
      <c r="A2548">
        <v>4817</v>
      </c>
      <c r="B2548" t="s">
        <v>3627</v>
      </c>
      <c r="C2548" s="1">
        <v>44765</v>
      </c>
      <c r="D2548">
        <v>15777343</v>
      </c>
      <c r="E2548">
        <v>31</v>
      </c>
      <c r="F2548">
        <v>2</v>
      </c>
      <c r="G2548" s="2">
        <v>43.5</v>
      </c>
      <c r="H2548" s="2">
        <v>87</v>
      </c>
      <c r="I2548" t="s">
        <v>3625</v>
      </c>
      <c r="J2548" t="s">
        <v>3663</v>
      </c>
      <c r="K2548" t="s">
        <v>3621</v>
      </c>
      <c r="L2548">
        <v>2.64</v>
      </c>
      <c r="M2548" t="s">
        <v>3622</v>
      </c>
      <c r="N2548" t="s">
        <v>3626</v>
      </c>
      <c r="O2548" t="s">
        <v>3624</v>
      </c>
      <c r="P2548">
        <v>5</v>
      </c>
      <c r="Q2548">
        <v>2</v>
      </c>
      <c r="R2548" s="2">
        <v>0</v>
      </c>
    </row>
    <row r="2549" spans="1:18">
      <c r="A2549">
        <v>2352</v>
      </c>
      <c r="B2549" t="s">
        <v>3627</v>
      </c>
      <c r="C2549" s="1">
        <v>44766</v>
      </c>
      <c r="D2549">
        <v>23631900</v>
      </c>
      <c r="E2549">
        <v>1</v>
      </c>
      <c r="F2549">
        <v>1</v>
      </c>
      <c r="G2549" s="2">
        <v>81.91</v>
      </c>
      <c r="H2549" s="2">
        <v>81.91</v>
      </c>
      <c r="I2549" t="s">
        <v>3645</v>
      </c>
      <c r="J2549" t="s">
        <v>3663</v>
      </c>
      <c r="K2549" t="s">
        <v>3634</v>
      </c>
      <c r="L2549">
        <v>5.44</v>
      </c>
      <c r="M2549" t="s">
        <v>3622</v>
      </c>
      <c r="N2549" t="s">
        <v>3623</v>
      </c>
      <c r="O2549" t="s">
        <v>3624</v>
      </c>
      <c r="P2549">
        <v>5</v>
      </c>
      <c r="Q2549">
        <v>3</v>
      </c>
      <c r="R2549" s="2">
        <v>0</v>
      </c>
    </row>
    <row r="2550" spans="1:18">
      <c r="A2550">
        <v>1905</v>
      </c>
      <c r="B2550" t="s">
        <v>3627</v>
      </c>
      <c r="C2550" s="1">
        <v>44766</v>
      </c>
      <c r="D2550">
        <v>17041625</v>
      </c>
      <c r="E2550">
        <v>13</v>
      </c>
      <c r="F2550">
        <v>2</v>
      </c>
      <c r="G2550" s="2">
        <v>41.29</v>
      </c>
      <c r="H2550" s="2">
        <v>82.58</v>
      </c>
      <c r="I2550" t="s">
        <v>3619</v>
      </c>
      <c r="J2550" t="s">
        <v>3637</v>
      </c>
      <c r="K2550" t="s">
        <v>3634</v>
      </c>
      <c r="L2550">
        <v>3.71</v>
      </c>
      <c r="M2550" t="s">
        <v>3631</v>
      </c>
      <c r="N2550" t="s">
        <v>3638</v>
      </c>
      <c r="O2550" t="s">
        <v>3624</v>
      </c>
      <c r="P2550">
        <v>5</v>
      </c>
      <c r="Q2550">
        <v>3</v>
      </c>
      <c r="R2550" s="2">
        <v>82.58</v>
      </c>
    </row>
    <row r="2551" spans="1:18">
      <c r="A2551">
        <v>4496</v>
      </c>
      <c r="B2551" t="s">
        <v>3627</v>
      </c>
      <c r="C2551" s="1">
        <v>44766</v>
      </c>
      <c r="D2551">
        <v>44558174</v>
      </c>
      <c r="E2551">
        <v>93</v>
      </c>
      <c r="F2551">
        <v>1</v>
      </c>
      <c r="G2551" s="2">
        <v>67.459999999999994</v>
      </c>
      <c r="H2551" s="2">
        <v>67.459999999999994</v>
      </c>
      <c r="I2551" t="s">
        <v>3619</v>
      </c>
      <c r="J2551" t="s">
        <v>3654</v>
      </c>
      <c r="K2551" t="s">
        <v>3634</v>
      </c>
      <c r="L2551">
        <v>9.11</v>
      </c>
      <c r="M2551" t="s">
        <v>3631</v>
      </c>
      <c r="N2551" t="s">
        <v>3638</v>
      </c>
      <c r="O2551" t="s">
        <v>3647</v>
      </c>
      <c r="P2551">
        <v>5</v>
      </c>
      <c r="Q2551">
        <v>4</v>
      </c>
      <c r="R2551" s="2">
        <v>67.459999999999994</v>
      </c>
    </row>
    <row r="2552" spans="1:18">
      <c r="A2552">
        <v>8563</v>
      </c>
      <c r="B2552" t="s">
        <v>3627</v>
      </c>
      <c r="C2552" s="1">
        <v>44767</v>
      </c>
      <c r="D2552">
        <v>70365155</v>
      </c>
      <c r="E2552">
        <v>93</v>
      </c>
      <c r="F2552">
        <v>3</v>
      </c>
      <c r="G2552" s="2">
        <v>67.459999999999994</v>
      </c>
      <c r="H2552" s="2">
        <v>202.38</v>
      </c>
      <c r="I2552" t="s">
        <v>3619</v>
      </c>
      <c r="J2552" t="s">
        <v>3656</v>
      </c>
      <c r="K2552" t="s">
        <v>3621</v>
      </c>
      <c r="L2552">
        <v>4.2699999999999996</v>
      </c>
      <c r="M2552" t="s">
        <v>3631</v>
      </c>
      <c r="N2552" t="s">
        <v>3638</v>
      </c>
      <c r="O2552" t="s">
        <v>3624</v>
      </c>
      <c r="P2552">
        <v>3</v>
      </c>
      <c r="Q2552">
        <v>4</v>
      </c>
      <c r="R2552" s="2">
        <v>202.38</v>
      </c>
    </row>
    <row r="2553" spans="1:18">
      <c r="A2553">
        <v>8555</v>
      </c>
      <c r="B2553" t="s">
        <v>3618</v>
      </c>
      <c r="C2553" s="1">
        <v>44768</v>
      </c>
      <c r="D2553">
        <v>15732794</v>
      </c>
      <c r="E2553">
        <v>5</v>
      </c>
      <c r="F2553">
        <v>1</v>
      </c>
      <c r="G2553" s="2">
        <v>11.97</v>
      </c>
      <c r="H2553" s="2">
        <v>11.97</v>
      </c>
      <c r="I2553" t="s">
        <v>3625</v>
      </c>
      <c r="J2553" t="s">
        <v>3637</v>
      </c>
      <c r="K2553" t="s">
        <v>3634</v>
      </c>
      <c r="L2553">
        <v>2.52</v>
      </c>
      <c r="M2553" t="s">
        <v>3622</v>
      </c>
      <c r="N2553" t="s">
        <v>3626</v>
      </c>
      <c r="O2553" t="s">
        <v>3624</v>
      </c>
      <c r="P2553">
        <v>5</v>
      </c>
      <c r="Q2553">
        <v>3</v>
      </c>
      <c r="R2553" s="2">
        <v>0</v>
      </c>
    </row>
    <row r="2554" spans="1:18">
      <c r="A2554">
        <v>7825</v>
      </c>
      <c r="B2554" t="s">
        <v>3618</v>
      </c>
      <c r="C2554" s="1">
        <v>44769</v>
      </c>
      <c r="D2554">
        <v>50956081</v>
      </c>
      <c r="E2554">
        <v>92</v>
      </c>
      <c r="F2554">
        <v>2</v>
      </c>
      <c r="G2554" s="2">
        <v>58.5</v>
      </c>
      <c r="H2554" s="2">
        <v>117</v>
      </c>
      <c r="I2554" t="s">
        <v>3645</v>
      </c>
      <c r="J2554" t="s">
        <v>3667</v>
      </c>
      <c r="K2554" t="s">
        <v>3634</v>
      </c>
      <c r="L2554">
        <v>3.59</v>
      </c>
      <c r="M2554" t="s">
        <v>3631</v>
      </c>
      <c r="N2554" t="s">
        <v>3638</v>
      </c>
      <c r="O2554" t="s">
        <v>3647</v>
      </c>
      <c r="P2554">
        <v>5</v>
      </c>
      <c r="Q2554">
        <v>3</v>
      </c>
      <c r="R2554" s="2">
        <v>0</v>
      </c>
    </row>
    <row r="2555" spans="1:18">
      <c r="A2555">
        <v>2899</v>
      </c>
      <c r="B2555" t="s">
        <v>3627</v>
      </c>
      <c r="C2555" s="1">
        <v>44769</v>
      </c>
      <c r="D2555">
        <v>14776044</v>
      </c>
      <c r="E2555">
        <v>9</v>
      </c>
      <c r="F2555">
        <v>2</v>
      </c>
      <c r="G2555" s="2">
        <v>73.83</v>
      </c>
      <c r="H2555" s="2">
        <v>147.66</v>
      </c>
      <c r="I2555" t="s">
        <v>3619</v>
      </c>
      <c r="J2555" t="s">
        <v>3652</v>
      </c>
      <c r="K2555" t="s">
        <v>3629</v>
      </c>
      <c r="L2555">
        <v>3.85</v>
      </c>
      <c r="M2555" t="s">
        <v>3622</v>
      </c>
      <c r="N2555" t="s">
        <v>3626</v>
      </c>
      <c r="O2555" t="s">
        <v>3624</v>
      </c>
      <c r="P2555">
        <v>5</v>
      </c>
      <c r="Q2555">
        <v>3</v>
      </c>
      <c r="R2555" s="2">
        <v>147.66</v>
      </c>
    </row>
    <row r="2556" spans="1:18">
      <c r="A2556">
        <v>6163</v>
      </c>
      <c r="B2556" t="s">
        <v>3627</v>
      </c>
      <c r="C2556" s="1">
        <v>44769</v>
      </c>
      <c r="D2556">
        <v>42181149</v>
      </c>
      <c r="E2556">
        <v>17</v>
      </c>
      <c r="F2556">
        <v>1</v>
      </c>
      <c r="G2556" s="2">
        <v>18.86</v>
      </c>
      <c r="H2556" s="2">
        <v>18.86</v>
      </c>
      <c r="I2556" t="s">
        <v>3619</v>
      </c>
      <c r="J2556" t="s">
        <v>3650</v>
      </c>
      <c r="K2556" t="s">
        <v>3621</v>
      </c>
      <c r="L2556">
        <v>9.14</v>
      </c>
      <c r="M2556" t="s">
        <v>3622</v>
      </c>
      <c r="N2556" t="s">
        <v>3623</v>
      </c>
      <c r="O2556" t="s">
        <v>3624</v>
      </c>
      <c r="P2556">
        <v>4</v>
      </c>
      <c r="Q2556">
        <v>2</v>
      </c>
      <c r="R2556" s="2">
        <v>18.86</v>
      </c>
    </row>
    <row r="2557" spans="1:18">
      <c r="A2557">
        <v>3770</v>
      </c>
      <c r="B2557" t="s">
        <v>3627</v>
      </c>
      <c r="C2557" s="1">
        <v>44770</v>
      </c>
      <c r="D2557">
        <v>14933558</v>
      </c>
      <c r="E2557">
        <v>59</v>
      </c>
      <c r="F2557">
        <v>3</v>
      </c>
      <c r="G2557" s="2">
        <v>79.569999999999993</v>
      </c>
      <c r="H2557" s="2">
        <v>238.71</v>
      </c>
      <c r="I2557" t="s">
        <v>3619</v>
      </c>
      <c r="J2557" t="s">
        <v>3637</v>
      </c>
      <c r="K2557" t="s">
        <v>3634</v>
      </c>
      <c r="L2557">
        <v>9.09</v>
      </c>
      <c r="M2557" t="s">
        <v>3622</v>
      </c>
      <c r="N2557" t="s">
        <v>3626</v>
      </c>
      <c r="O2557" t="s">
        <v>3624</v>
      </c>
      <c r="P2557">
        <v>4</v>
      </c>
      <c r="Q2557">
        <v>2</v>
      </c>
      <c r="R2557" s="2">
        <v>238.71</v>
      </c>
    </row>
    <row r="2558" spans="1:18">
      <c r="A2558">
        <v>4160</v>
      </c>
      <c r="B2558" t="s">
        <v>3618</v>
      </c>
      <c r="C2558" s="1">
        <v>44770</v>
      </c>
      <c r="D2558">
        <v>47157918</v>
      </c>
      <c r="E2558">
        <v>21</v>
      </c>
      <c r="F2558">
        <v>2</v>
      </c>
      <c r="G2558" s="2">
        <v>98.91</v>
      </c>
      <c r="H2558" s="2">
        <v>197.82</v>
      </c>
      <c r="I2558" t="s">
        <v>3619</v>
      </c>
      <c r="J2558" t="s">
        <v>3643</v>
      </c>
      <c r="K2558" t="s">
        <v>3621</v>
      </c>
      <c r="L2558">
        <v>2.29</v>
      </c>
      <c r="M2558" t="s">
        <v>3631</v>
      </c>
      <c r="N2558" t="s">
        <v>3638</v>
      </c>
      <c r="O2558" t="s">
        <v>3664</v>
      </c>
      <c r="P2558">
        <v>3</v>
      </c>
      <c r="Q2558">
        <v>4</v>
      </c>
      <c r="R2558" s="2">
        <v>197.82</v>
      </c>
    </row>
    <row r="2559" spans="1:18">
      <c r="A2559">
        <v>3701</v>
      </c>
      <c r="B2559" t="s">
        <v>3627</v>
      </c>
      <c r="C2559" s="1">
        <v>44771</v>
      </c>
      <c r="D2559">
        <v>27357961</v>
      </c>
      <c r="E2559">
        <v>38</v>
      </c>
      <c r="F2559">
        <v>2</v>
      </c>
      <c r="G2559" s="2">
        <v>26.03</v>
      </c>
      <c r="H2559" s="2">
        <v>52.06</v>
      </c>
      <c r="I2559" t="s">
        <v>3645</v>
      </c>
      <c r="J2559" t="s">
        <v>3643</v>
      </c>
      <c r="K2559" t="s">
        <v>3629</v>
      </c>
      <c r="L2559">
        <v>7.13</v>
      </c>
      <c r="M2559" t="s">
        <v>3622</v>
      </c>
      <c r="N2559" t="s">
        <v>3626</v>
      </c>
      <c r="O2559" t="s">
        <v>3642</v>
      </c>
      <c r="P2559">
        <v>4</v>
      </c>
      <c r="Q2559">
        <v>5</v>
      </c>
      <c r="R2559" s="2">
        <v>0</v>
      </c>
    </row>
    <row r="2560" spans="1:18">
      <c r="A2560">
        <v>2228</v>
      </c>
      <c r="B2560" t="s">
        <v>3627</v>
      </c>
      <c r="C2560" s="1">
        <v>44771</v>
      </c>
      <c r="D2560">
        <v>32209339</v>
      </c>
      <c r="E2560">
        <v>84</v>
      </c>
      <c r="F2560">
        <v>2</v>
      </c>
      <c r="G2560" s="2">
        <v>32.880000000000003</v>
      </c>
      <c r="H2560" s="2">
        <v>65.760000000000005</v>
      </c>
      <c r="I2560" t="s">
        <v>3619</v>
      </c>
      <c r="J2560" t="s">
        <v>3639</v>
      </c>
      <c r="K2560" t="s">
        <v>3634</v>
      </c>
      <c r="L2560">
        <v>3.26</v>
      </c>
      <c r="M2560" t="s">
        <v>3631</v>
      </c>
      <c r="N2560" t="s">
        <v>3638</v>
      </c>
      <c r="O2560" t="s">
        <v>3624</v>
      </c>
      <c r="P2560">
        <v>4</v>
      </c>
      <c r="Q2560">
        <v>5</v>
      </c>
      <c r="R2560" s="2">
        <v>65.760000000000005</v>
      </c>
    </row>
    <row r="2561" spans="1:18">
      <c r="A2561">
        <v>7499</v>
      </c>
      <c r="B2561" t="s">
        <v>3618</v>
      </c>
      <c r="C2561" s="1">
        <v>44771</v>
      </c>
      <c r="D2561">
        <v>17103825</v>
      </c>
      <c r="E2561">
        <v>26</v>
      </c>
      <c r="F2561">
        <v>2</v>
      </c>
      <c r="G2561" s="2">
        <v>34.43</v>
      </c>
      <c r="H2561" s="2">
        <v>68.86</v>
      </c>
      <c r="I2561" t="s">
        <v>3619</v>
      </c>
      <c r="J2561" t="s">
        <v>3666</v>
      </c>
      <c r="K2561" t="s">
        <v>3634</v>
      </c>
      <c r="L2561">
        <v>7.27</v>
      </c>
      <c r="M2561" t="s">
        <v>3631</v>
      </c>
      <c r="N2561" t="s">
        <v>3638</v>
      </c>
      <c r="O2561" t="s">
        <v>3647</v>
      </c>
      <c r="P2561">
        <v>3</v>
      </c>
      <c r="Q2561">
        <v>4</v>
      </c>
      <c r="R2561" s="2">
        <v>68.86</v>
      </c>
    </row>
    <row r="2562" spans="1:18">
      <c r="A2562">
        <v>2133</v>
      </c>
      <c r="B2562" t="s">
        <v>3627</v>
      </c>
      <c r="C2562" s="1">
        <v>44772</v>
      </c>
      <c r="D2562">
        <v>69920207</v>
      </c>
      <c r="E2562">
        <v>98</v>
      </c>
      <c r="F2562">
        <v>3</v>
      </c>
      <c r="G2562" s="2">
        <v>85.04</v>
      </c>
      <c r="H2562" s="2">
        <v>255.12</v>
      </c>
      <c r="I2562" t="s">
        <v>3619</v>
      </c>
      <c r="J2562" t="s">
        <v>3651</v>
      </c>
      <c r="K2562" t="s">
        <v>3621</v>
      </c>
      <c r="L2562">
        <v>1.96</v>
      </c>
      <c r="M2562" t="s">
        <v>3622</v>
      </c>
      <c r="N2562" t="s">
        <v>3623</v>
      </c>
      <c r="O2562" t="s">
        <v>3624</v>
      </c>
      <c r="P2562">
        <v>5</v>
      </c>
      <c r="Q2562">
        <v>3</v>
      </c>
      <c r="R2562" s="2">
        <v>255.12</v>
      </c>
    </row>
    <row r="2563" spans="1:18">
      <c r="A2563">
        <v>1874</v>
      </c>
      <c r="B2563" t="s">
        <v>3618</v>
      </c>
      <c r="C2563" s="1">
        <v>44773</v>
      </c>
      <c r="D2563">
        <v>38124794</v>
      </c>
      <c r="E2563">
        <v>53</v>
      </c>
      <c r="F2563">
        <v>1</v>
      </c>
      <c r="G2563" s="2">
        <v>7.51</v>
      </c>
      <c r="H2563" s="2">
        <v>7.51</v>
      </c>
      <c r="I2563" t="s">
        <v>3625</v>
      </c>
      <c r="J2563" t="s">
        <v>3620</v>
      </c>
      <c r="K2563" t="s">
        <v>3634</v>
      </c>
      <c r="L2563">
        <v>6.55</v>
      </c>
      <c r="M2563" t="s">
        <v>3631</v>
      </c>
      <c r="N2563" t="s">
        <v>3632</v>
      </c>
      <c r="O2563" t="s">
        <v>3624</v>
      </c>
      <c r="P2563">
        <v>4</v>
      </c>
      <c r="Q2563">
        <v>5</v>
      </c>
      <c r="R2563" s="2">
        <v>0</v>
      </c>
    </row>
    <row r="2564" spans="1:18">
      <c r="A2564">
        <v>9965</v>
      </c>
      <c r="B2564" t="s">
        <v>3627</v>
      </c>
      <c r="C2564" s="1">
        <v>44773</v>
      </c>
      <c r="D2564">
        <v>94969534</v>
      </c>
      <c r="E2564">
        <v>17</v>
      </c>
      <c r="F2564">
        <v>1</v>
      </c>
      <c r="G2564" s="2">
        <v>18.86</v>
      </c>
      <c r="H2564" s="2">
        <v>18.86</v>
      </c>
      <c r="I2564" t="s">
        <v>3619</v>
      </c>
      <c r="J2564" t="s">
        <v>3628</v>
      </c>
      <c r="K2564" t="s">
        <v>3634</v>
      </c>
      <c r="L2564">
        <v>8.86</v>
      </c>
      <c r="M2564" t="s">
        <v>3622</v>
      </c>
      <c r="N2564" t="s">
        <v>3623</v>
      </c>
      <c r="O2564" t="s">
        <v>3624</v>
      </c>
      <c r="P2564">
        <v>3</v>
      </c>
      <c r="Q2564">
        <v>3</v>
      </c>
      <c r="R2564" s="2">
        <v>18.86</v>
      </c>
    </row>
    <row r="2565" spans="1:18">
      <c r="A2565">
        <v>4126</v>
      </c>
      <c r="B2565" t="s">
        <v>3627</v>
      </c>
      <c r="C2565" s="1">
        <v>44773</v>
      </c>
      <c r="D2565">
        <v>51399181</v>
      </c>
      <c r="E2565">
        <v>68</v>
      </c>
      <c r="F2565">
        <v>2</v>
      </c>
      <c r="G2565" s="2">
        <v>32.68</v>
      </c>
      <c r="H2565" s="2">
        <v>65.36</v>
      </c>
      <c r="I2565" t="s">
        <v>3625</v>
      </c>
      <c r="J2565" t="s">
        <v>3637</v>
      </c>
      <c r="K2565" t="s">
        <v>3634</v>
      </c>
      <c r="L2565">
        <v>3.69</v>
      </c>
      <c r="M2565" t="s">
        <v>3622</v>
      </c>
      <c r="N2565" t="s">
        <v>3626</v>
      </c>
      <c r="O2565" t="s">
        <v>3624</v>
      </c>
      <c r="P2565">
        <v>5</v>
      </c>
      <c r="Q2565">
        <v>3</v>
      </c>
      <c r="R2565" s="2">
        <v>0</v>
      </c>
    </row>
    <row r="2566" spans="1:18">
      <c r="A2566">
        <v>3637</v>
      </c>
      <c r="B2566" t="s">
        <v>3627</v>
      </c>
      <c r="C2566" s="1">
        <v>44774</v>
      </c>
      <c r="D2566">
        <v>26239453</v>
      </c>
      <c r="E2566">
        <v>33</v>
      </c>
      <c r="F2566">
        <v>3</v>
      </c>
      <c r="G2566" s="2">
        <v>28.56</v>
      </c>
      <c r="H2566" s="2">
        <v>85.68</v>
      </c>
      <c r="I2566" t="s">
        <v>3625</v>
      </c>
      <c r="J2566" t="s">
        <v>3620</v>
      </c>
      <c r="K2566" t="s">
        <v>3629</v>
      </c>
      <c r="L2566">
        <v>7.42</v>
      </c>
      <c r="M2566" t="s">
        <v>3622</v>
      </c>
      <c r="N2566" t="s">
        <v>3626</v>
      </c>
      <c r="O2566" t="s">
        <v>3624</v>
      </c>
      <c r="P2566">
        <v>5</v>
      </c>
      <c r="Q2566">
        <v>5</v>
      </c>
      <c r="R2566" s="2">
        <v>0</v>
      </c>
    </row>
    <row r="2567" spans="1:18">
      <c r="A2567">
        <v>1840</v>
      </c>
      <c r="B2567" t="s">
        <v>3627</v>
      </c>
      <c r="C2567" s="1">
        <v>44774</v>
      </c>
      <c r="D2567">
        <v>95083969</v>
      </c>
      <c r="E2567">
        <v>80</v>
      </c>
      <c r="F2567">
        <v>2</v>
      </c>
      <c r="G2567" s="2">
        <v>77.64</v>
      </c>
      <c r="H2567" s="2">
        <v>155.28</v>
      </c>
      <c r="I2567" t="s">
        <v>3625</v>
      </c>
      <c r="J2567" t="s">
        <v>3663</v>
      </c>
      <c r="K2567" t="s">
        <v>3634</v>
      </c>
      <c r="L2567">
        <v>4.97</v>
      </c>
      <c r="M2567" t="s">
        <v>3631</v>
      </c>
      <c r="N2567" t="s">
        <v>3638</v>
      </c>
      <c r="O2567" t="s">
        <v>3647</v>
      </c>
      <c r="P2567">
        <v>4</v>
      </c>
      <c r="Q2567">
        <v>5</v>
      </c>
      <c r="R2567" s="2">
        <v>0</v>
      </c>
    </row>
    <row r="2568" spans="1:18">
      <c r="A2568">
        <v>7680</v>
      </c>
      <c r="B2568" t="s">
        <v>3627</v>
      </c>
      <c r="C2568" s="1">
        <v>44774</v>
      </c>
      <c r="D2568">
        <v>15362779</v>
      </c>
      <c r="E2568">
        <v>90</v>
      </c>
      <c r="F2568">
        <v>3</v>
      </c>
      <c r="G2568" s="2">
        <v>21.51</v>
      </c>
      <c r="H2568" s="2">
        <v>64.53</v>
      </c>
      <c r="I2568" t="s">
        <v>3619</v>
      </c>
      <c r="J2568" t="s">
        <v>3650</v>
      </c>
      <c r="K2568" t="s">
        <v>3621</v>
      </c>
      <c r="L2568">
        <v>0.03</v>
      </c>
      <c r="M2568" t="s">
        <v>3622</v>
      </c>
      <c r="N2568" t="s">
        <v>3626</v>
      </c>
      <c r="O2568" t="s">
        <v>3624</v>
      </c>
      <c r="P2568">
        <v>3</v>
      </c>
      <c r="Q2568">
        <v>2</v>
      </c>
      <c r="R2568" s="2">
        <v>64.53</v>
      </c>
    </row>
    <row r="2569" spans="1:18">
      <c r="A2569">
        <v>5063</v>
      </c>
      <c r="B2569" t="s">
        <v>3618</v>
      </c>
      <c r="C2569" s="1">
        <v>44775</v>
      </c>
      <c r="D2569">
        <v>85229557</v>
      </c>
      <c r="E2569">
        <v>34</v>
      </c>
      <c r="F2569">
        <v>1</v>
      </c>
      <c r="G2569" s="2">
        <v>48.24</v>
      </c>
      <c r="H2569" s="2">
        <v>48.24</v>
      </c>
      <c r="I2569" t="s">
        <v>3645</v>
      </c>
      <c r="J2569" t="s">
        <v>3633</v>
      </c>
      <c r="K2569" t="s">
        <v>3634</v>
      </c>
      <c r="L2569">
        <v>4.03</v>
      </c>
      <c r="M2569" t="s">
        <v>3622</v>
      </c>
      <c r="N2569" t="s">
        <v>3626</v>
      </c>
      <c r="O2569" t="s">
        <v>3646</v>
      </c>
      <c r="P2569">
        <v>5</v>
      </c>
      <c r="Q2569">
        <v>3</v>
      </c>
      <c r="R2569" s="2">
        <v>0</v>
      </c>
    </row>
    <row r="2570" spans="1:18">
      <c r="A2570">
        <v>7684</v>
      </c>
      <c r="B2570" t="s">
        <v>3627</v>
      </c>
      <c r="C2570" s="1">
        <v>44775</v>
      </c>
      <c r="D2570">
        <v>67537980</v>
      </c>
      <c r="E2570">
        <v>65</v>
      </c>
      <c r="F2570">
        <v>2</v>
      </c>
      <c r="G2570" s="2">
        <v>38.950000000000003</v>
      </c>
      <c r="H2570" s="2">
        <v>77.900000000000006</v>
      </c>
      <c r="I2570" t="s">
        <v>3625</v>
      </c>
      <c r="J2570" t="s">
        <v>3639</v>
      </c>
      <c r="K2570" t="s">
        <v>3621</v>
      </c>
      <c r="L2570">
        <v>5.63</v>
      </c>
      <c r="M2570" t="s">
        <v>3631</v>
      </c>
      <c r="N2570" t="s">
        <v>3638</v>
      </c>
      <c r="O2570" t="s">
        <v>3624</v>
      </c>
      <c r="P2570">
        <v>4</v>
      </c>
      <c r="Q2570">
        <v>4</v>
      </c>
      <c r="R2570" s="2">
        <v>0</v>
      </c>
    </row>
    <row r="2571" spans="1:18">
      <c r="A2571">
        <v>3872</v>
      </c>
      <c r="B2571" t="s">
        <v>3627</v>
      </c>
      <c r="C2571" s="1">
        <v>44776</v>
      </c>
      <c r="D2571">
        <v>93873188</v>
      </c>
      <c r="E2571">
        <v>62</v>
      </c>
      <c r="F2571">
        <v>1</v>
      </c>
      <c r="G2571" s="2">
        <v>81.459999999999994</v>
      </c>
      <c r="H2571" s="2">
        <v>81.459999999999994</v>
      </c>
      <c r="I2571" t="s">
        <v>3619</v>
      </c>
      <c r="J2571" t="s">
        <v>3636</v>
      </c>
      <c r="K2571" t="s">
        <v>3621</v>
      </c>
      <c r="L2571">
        <v>5.8</v>
      </c>
      <c r="M2571" t="s">
        <v>3622</v>
      </c>
      <c r="N2571" t="s">
        <v>3623</v>
      </c>
      <c r="O2571" t="s">
        <v>3624</v>
      </c>
      <c r="P2571">
        <v>4</v>
      </c>
      <c r="Q2571">
        <v>4</v>
      </c>
      <c r="R2571" s="2">
        <v>81.459999999999994</v>
      </c>
    </row>
    <row r="2572" spans="1:18">
      <c r="A2572">
        <v>3539</v>
      </c>
      <c r="B2572" t="s">
        <v>3627</v>
      </c>
      <c r="C2572" s="1">
        <v>44776</v>
      </c>
      <c r="D2572">
        <v>58014247</v>
      </c>
      <c r="E2572">
        <v>65</v>
      </c>
      <c r="F2572">
        <v>3</v>
      </c>
      <c r="G2572" s="2">
        <v>38.950000000000003</v>
      </c>
      <c r="H2572" s="2">
        <v>116.85</v>
      </c>
      <c r="I2572" t="s">
        <v>3619</v>
      </c>
      <c r="J2572" t="s">
        <v>3652</v>
      </c>
      <c r="K2572" t="s">
        <v>3634</v>
      </c>
      <c r="L2572">
        <v>0.22</v>
      </c>
      <c r="M2572" t="s">
        <v>3631</v>
      </c>
      <c r="N2572" t="s">
        <v>3632</v>
      </c>
      <c r="O2572" t="s">
        <v>3647</v>
      </c>
      <c r="P2572">
        <v>5</v>
      </c>
      <c r="Q2572">
        <v>5</v>
      </c>
      <c r="R2572" s="2">
        <v>116.85</v>
      </c>
    </row>
    <row r="2573" spans="1:18">
      <c r="A2573">
        <v>1417</v>
      </c>
      <c r="B2573" t="s">
        <v>3627</v>
      </c>
      <c r="C2573" s="1">
        <v>44777</v>
      </c>
      <c r="D2573">
        <v>20474732</v>
      </c>
      <c r="E2573">
        <v>21</v>
      </c>
      <c r="F2573">
        <v>1</v>
      </c>
      <c r="G2573" s="2">
        <v>98.91</v>
      </c>
      <c r="H2573" s="2">
        <v>98.91</v>
      </c>
      <c r="I2573" t="s">
        <v>3640</v>
      </c>
      <c r="J2573" t="s">
        <v>3639</v>
      </c>
      <c r="K2573" t="s">
        <v>3629</v>
      </c>
      <c r="L2573">
        <v>3.52</v>
      </c>
      <c r="M2573" t="s">
        <v>3622</v>
      </c>
      <c r="N2573" t="s">
        <v>3626</v>
      </c>
      <c r="O2573" t="s">
        <v>3624</v>
      </c>
      <c r="P2573">
        <v>5</v>
      </c>
      <c r="Q2573">
        <v>5</v>
      </c>
      <c r="R2573" s="2">
        <v>0</v>
      </c>
    </row>
    <row r="2574" spans="1:18">
      <c r="A2574">
        <v>5826</v>
      </c>
      <c r="B2574" t="s">
        <v>3627</v>
      </c>
      <c r="C2574" s="1">
        <v>44778</v>
      </c>
      <c r="D2574">
        <v>14126632</v>
      </c>
      <c r="E2574">
        <v>48</v>
      </c>
      <c r="F2574">
        <v>1</v>
      </c>
      <c r="G2574" s="2">
        <v>31.26</v>
      </c>
      <c r="H2574" s="2">
        <v>31.26</v>
      </c>
      <c r="I2574" t="s">
        <v>3645</v>
      </c>
      <c r="J2574" t="s">
        <v>3655</v>
      </c>
      <c r="K2574" t="s">
        <v>3634</v>
      </c>
      <c r="L2574">
        <v>6.01</v>
      </c>
      <c r="M2574" t="s">
        <v>3622</v>
      </c>
      <c r="N2574" t="s">
        <v>3626</v>
      </c>
      <c r="O2574" t="s">
        <v>3624</v>
      </c>
      <c r="P2574">
        <v>5</v>
      </c>
      <c r="Q2574">
        <v>3</v>
      </c>
      <c r="R2574" s="2">
        <v>0</v>
      </c>
    </row>
    <row r="2575" spans="1:18">
      <c r="A2575">
        <v>4401</v>
      </c>
      <c r="B2575" t="s">
        <v>3618</v>
      </c>
      <c r="C2575" s="1">
        <v>44778</v>
      </c>
      <c r="D2575">
        <v>37763657</v>
      </c>
      <c r="E2575">
        <v>7</v>
      </c>
      <c r="F2575">
        <v>1</v>
      </c>
      <c r="G2575" s="2">
        <v>59.68</v>
      </c>
      <c r="H2575" s="2">
        <v>59.68</v>
      </c>
      <c r="I2575" t="s">
        <v>3619</v>
      </c>
      <c r="J2575" t="s">
        <v>3665</v>
      </c>
      <c r="K2575" t="s">
        <v>3634</v>
      </c>
      <c r="L2575">
        <v>0.22</v>
      </c>
      <c r="M2575" t="s">
        <v>3622</v>
      </c>
      <c r="N2575" t="s">
        <v>3626</v>
      </c>
      <c r="O2575" t="s">
        <v>3646</v>
      </c>
      <c r="P2575">
        <v>5</v>
      </c>
      <c r="Q2575">
        <v>3</v>
      </c>
      <c r="R2575" s="2">
        <v>59.68</v>
      </c>
    </row>
    <row r="2576" spans="1:18">
      <c r="A2576">
        <v>1565</v>
      </c>
      <c r="B2576" t="s">
        <v>3618</v>
      </c>
      <c r="C2576" s="1">
        <v>44778</v>
      </c>
      <c r="D2576">
        <v>45822338</v>
      </c>
      <c r="E2576">
        <v>98</v>
      </c>
      <c r="F2576">
        <v>3</v>
      </c>
      <c r="G2576" s="2">
        <v>85.04</v>
      </c>
      <c r="H2576" s="2">
        <v>255.12</v>
      </c>
      <c r="I2576" t="s">
        <v>3625</v>
      </c>
      <c r="J2576" t="s">
        <v>3658</v>
      </c>
      <c r="K2576" t="s">
        <v>3634</v>
      </c>
      <c r="L2576">
        <v>2.52</v>
      </c>
      <c r="M2576" t="s">
        <v>3622</v>
      </c>
      <c r="N2576" t="s">
        <v>3623</v>
      </c>
      <c r="O2576" t="s">
        <v>3624</v>
      </c>
      <c r="P2576">
        <v>3</v>
      </c>
      <c r="Q2576">
        <v>5</v>
      </c>
      <c r="R2576" s="2">
        <v>0</v>
      </c>
    </row>
    <row r="2577" spans="1:18">
      <c r="A2577">
        <v>8273</v>
      </c>
      <c r="B2577" t="s">
        <v>3627</v>
      </c>
      <c r="C2577" s="1">
        <v>44779</v>
      </c>
      <c r="D2577">
        <v>87585489</v>
      </c>
      <c r="E2577">
        <v>61</v>
      </c>
      <c r="F2577">
        <v>2</v>
      </c>
      <c r="G2577" s="2">
        <v>70.34</v>
      </c>
      <c r="H2577" s="2">
        <v>140.68</v>
      </c>
      <c r="I2577" t="s">
        <v>3619</v>
      </c>
      <c r="J2577" t="s">
        <v>3639</v>
      </c>
      <c r="K2577" t="s">
        <v>3634</v>
      </c>
      <c r="L2577">
        <v>3.14</v>
      </c>
      <c r="M2577" t="s">
        <v>3622</v>
      </c>
      <c r="N2577" t="s">
        <v>3626</v>
      </c>
      <c r="O2577" t="s">
        <v>3624</v>
      </c>
      <c r="P2577">
        <v>4</v>
      </c>
      <c r="Q2577">
        <v>5</v>
      </c>
      <c r="R2577" s="2">
        <v>140.68</v>
      </c>
    </row>
    <row r="2578" spans="1:18">
      <c r="A2578">
        <v>2324</v>
      </c>
      <c r="B2578" t="s">
        <v>3627</v>
      </c>
      <c r="C2578" s="1">
        <v>44779</v>
      </c>
      <c r="D2578">
        <v>37843348</v>
      </c>
      <c r="E2578">
        <v>88</v>
      </c>
      <c r="F2578">
        <v>3</v>
      </c>
      <c r="G2578" s="2">
        <v>40.950000000000003</v>
      </c>
      <c r="H2578" s="2">
        <v>122.85</v>
      </c>
      <c r="I2578" t="s">
        <v>3619</v>
      </c>
      <c r="J2578" t="s">
        <v>3639</v>
      </c>
      <c r="K2578" t="s">
        <v>3634</v>
      </c>
      <c r="L2578">
        <v>5.29</v>
      </c>
      <c r="M2578" t="s">
        <v>3622</v>
      </c>
      <c r="N2578" t="s">
        <v>3623</v>
      </c>
      <c r="O2578" t="s">
        <v>3624</v>
      </c>
      <c r="P2578">
        <v>5</v>
      </c>
      <c r="Q2578">
        <v>3</v>
      </c>
      <c r="R2578" s="2">
        <v>122.85</v>
      </c>
    </row>
    <row r="2579" spans="1:18">
      <c r="A2579">
        <v>3209</v>
      </c>
      <c r="B2579" t="s">
        <v>3627</v>
      </c>
      <c r="C2579" s="1">
        <v>44780</v>
      </c>
      <c r="D2579">
        <v>85125712</v>
      </c>
      <c r="E2579">
        <v>44</v>
      </c>
      <c r="F2579">
        <v>1</v>
      </c>
      <c r="G2579" s="2">
        <v>52.78</v>
      </c>
      <c r="H2579" s="2">
        <v>52.78</v>
      </c>
      <c r="I2579" t="s">
        <v>3645</v>
      </c>
      <c r="J2579" t="s">
        <v>3641</v>
      </c>
      <c r="K2579" t="s">
        <v>3621</v>
      </c>
      <c r="L2579">
        <v>3.91</v>
      </c>
      <c r="M2579" t="s">
        <v>3622</v>
      </c>
      <c r="N2579" t="s">
        <v>3626</v>
      </c>
      <c r="O2579" t="s">
        <v>3624</v>
      </c>
      <c r="P2579">
        <v>2</v>
      </c>
      <c r="Q2579">
        <v>4</v>
      </c>
      <c r="R2579" s="2">
        <v>0</v>
      </c>
    </row>
    <row r="2580" spans="1:18">
      <c r="A2580">
        <v>6133</v>
      </c>
      <c r="B2580" t="s">
        <v>3618</v>
      </c>
      <c r="C2580" s="1">
        <v>44781</v>
      </c>
      <c r="D2580">
        <v>87965078</v>
      </c>
      <c r="E2580">
        <v>55</v>
      </c>
      <c r="F2580">
        <v>1</v>
      </c>
      <c r="G2580" s="2">
        <v>73.53</v>
      </c>
      <c r="H2580" s="2">
        <v>73.53</v>
      </c>
      <c r="I2580" t="s">
        <v>3625</v>
      </c>
      <c r="J2580" t="s">
        <v>3655</v>
      </c>
      <c r="K2580" t="s">
        <v>3634</v>
      </c>
      <c r="L2580">
        <v>8.07</v>
      </c>
      <c r="M2580" t="s">
        <v>3631</v>
      </c>
      <c r="N2580" t="s">
        <v>3632</v>
      </c>
      <c r="O2580" t="s">
        <v>3647</v>
      </c>
      <c r="P2580">
        <v>5</v>
      </c>
      <c r="Q2580">
        <v>4</v>
      </c>
      <c r="R2580" s="2">
        <v>0</v>
      </c>
    </row>
    <row r="2581" spans="1:18">
      <c r="A2581">
        <v>3590</v>
      </c>
      <c r="B2581" t="s">
        <v>3627</v>
      </c>
      <c r="C2581" s="1">
        <v>44781</v>
      </c>
      <c r="D2581">
        <v>91151275</v>
      </c>
      <c r="E2581">
        <v>56</v>
      </c>
      <c r="F2581">
        <v>1</v>
      </c>
      <c r="G2581" s="2">
        <v>87.34</v>
      </c>
      <c r="H2581" s="2">
        <v>87.34</v>
      </c>
      <c r="I2581" t="s">
        <v>3619</v>
      </c>
      <c r="J2581" t="s">
        <v>3628</v>
      </c>
      <c r="K2581" t="s">
        <v>3629</v>
      </c>
      <c r="L2581">
        <v>0.37</v>
      </c>
      <c r="M2581" t="s">
        <v>3622</v>
      </c>
      <c r="N2581" t="s">
        <v>3623</v>
      </c>
      <c r="O2581" t="s">
        <v>3624</v>
      </c>
      <c r="P2581">
        <v>5</v>
      </c>
      <c r="Q2581">
        <v>4</v>
      </c>
      <c r="R2581" s="2">
        <v>87.34</v>
      </c>
    </row>
    <row r="2582" spans="1:18">
      <c r="A2582">
        <v>1353</v>
      </c>
      <c r="B2582" t="s">
        <v>3618</v>
      </c>
      <c r="C2582" s="1">
        <v>44782</v>
      </c>
      <c r="D2582">
        <v>61615623</v>
      </c>
      <c r="E2582">
        <v>4</v>
      </c>
      <c r="F2582">
        <v>1</v>
      </c>
      <c r="G2582" s="2">
        <v>32.43</v>
      </c>
      <c r="H2582" s="2">
        <v>32.43</v>
      </c>
      <c r="I2582" t="s">
        <v>3645</v>
      </c>
      <c r="J2582" t="s">
        <v>3662</v>
      </c>
      <c r="K2582" t="s">
        <v>3634</v>
      </c>
      <c r="L2582">
        <v>4.12</v>
      </c>
      <c r="M2582" t="s">
        <v>3622</v>
      </c>
      <c r="N2582" t="s">
        <v>3626</v>
      </c>
      <c r="O2582" t="s">
        <v>3624</v>
      </c>
      <c r="P2582">
        <v>4</v>
      </c>
      <c r="Q2582">
        <v>5</v>
      </c>
      <c r="R2582" s="2">
        <v>0</v>
      </c>
    </row>
    <row r="2583" spans="1:18">
      <c r="A2583">
        <v>1323</v>
      </c>
      <c r="B2583" t="s">
        <v>3627</v>
      </c>
      <c r="C2583" s="1">
        <v>44782</v>
      </c>
      <c r="D2583">
        <v>47245991</v>
      </c>
      <c r="E2583">
        <v>77</v>
      </c>
      <c r="F2583">
        <v>2</v>
      </c>
      <c r="G2583" s="2">
        <v>20.399999999999999</v>
      </c>
      <c r="H2583" s="2">
        <v>40.799999999999997</v>
      </c>
      <c r="I2583" t="s">
        <v>3619</v>
      </c>
      <c r="J2583" t="s">
        <v>3637</v>
      </c>
      <c r="K2583" t="s">
        <v>3634</v>
      </c>
      <c r="L2583">
        <v>1.42</v>
      </c>
      <c r="M2583" t="s">
        <v>3622</v>
      </c>
      <c r="N2583" t="s">
        <v>3623</v>
      </c>
      <c r="O2583" t="s">
        <v>3624</v>
      </c>
      <c r="P2583">
        <v>5</v>
      </c>
      <c r="Q2583">
        <v>5</v>
      </c>
      <c r="R2583" s="2">
        <v>40.799999999999997</v>
      </c>
    </row>
    <row r="2584" spans="1:18">
      <c r="A2584">
        <v>5399</v>
      </c>
      <c r="B2584" t="s">
        <v>3627</v>
      </c>
      <c r="C2584" s="1">
        <v>44783</v>
      </c>
      <c r="D2584">
        <v>92724815</v>
      </c>
      <c r="E2584">
        <v>1</v>
      </c>
      <c r="F2584">
        <v>3</v>
      </c>
      <c r="G2584" s="2">
        <v>81.91</v>
      </c>
      <c r="H2584" s="2">
        <v>245.73</v>
      </c>
      <c r="I2584" t="s">
        <v>3625</v>
      </c>
      <c r="J2584" t="s">
        <v>3644</v>
      </c>
      <c r="K2584" t="s">
        <v>3634</v>
      </c>
      <c r="L2584">
        <v>2.75</v>
      </c>
      <c r="M2584" t="s">
        <v>3622</v>
      </c>
      <c r="N2584" t="s">
        <v>3623</v>
      </c>
      <c r="O2584" t="s">
        <v>3642</v>
      </c>
      <c r="P2584">
        <v>1</v>
      </c>
      <c r="Q2584">
        <v>3</v>
      </c>
      <c r="R2584" s="2">
        <v>0</v>
      </c>
    </row>
    <row r="2585" spans="1:18">
      <c r="A2585">
        <v>7836</v>
      </c>
      <c r="B2585" t="s">
        <v>3618</v>
      </c>
      <c r="C2585" s="1">
        <v>44783</v>
      </c>
      <c r="D2585">
        <v>24155007</v>
      </c>
      <c r="E2585">
        <v>16</v>
      </c>
      <c r="F2585">
        <v>2</v>
      </c>
      <c r="G2585" s="2">
        <v>39.33</v>
      </c>
      <c r="H2585" s="2">
        <v>78.66</v>
      </c>
      <c r="I2585" t="s">
        <v>3619</v>
      </c>
      <c r="J2585" t="s">
        <v>3628</v>
      </c>
      <c r="K2585" t="s">
        <v>3629</v>
      </c>
      <c r="L2585">
        <v>9.19</v>
      </c>
      <c r="M2585" t="s">
        <v>3622</v>
      </c>
      <c r="N2585" t="s">
        <v>3626</v>
      </c>
      <c r="O2585" t="s">
        <v>3624</v>
      </c>
      <c r="P2585">
        <v>3</v>
      </c>
      <c r="Q2585">
        <v>4</v>
      </c>
      <c r="R2585" s="2">
        <v>78.66</v>
      </c>
    </row>
    <row r="2586" spans="1:18">
      <c r="A2586">
        <v>8580</v>
      </c>
      <c r="B2586" t="s">
        <v>3618</v>
      </c>
      <c r="C2586" s="1">
        <v>44783</v>
      </c>
      <c r="D2586">
        <v>50004628</v>
      </c>
      <c r="E2586">
        <v>63</v>
      </c>
      <c r="F2586">
        <v>1</v>
      </c>
      <c r="G2586" s="2">
        <v>57.12</v>
      </c>
      <c r="H2586" s="2">
        <v>57.12</v>
      </c>
      <c r="I2586" t="s">
        <v>3619</v>
      </c>
      <c r="J2586" t="s">
        <v>3661</v>
      </c>
      <c r="K2586" t="s">
        <v>3629</v>
      </c>
      <c r="L2586">
        <v>3.62</v>
      </c>
      <c r="M2586" t="s">
        <v>3622</v>
      </c>
      <c r="N2586" t="s">
        <v>3626</v>
      </c>
      <c r="O2586" t="s">
        <v>3624</v>
      </c>
      <c r="P2586">
        <v>4</v>
      </c>
      <c r="Q2586">
        <v>2</v>
      </c>
      <c r="R2586" s="2">
        <v>57.12</v>
      </c>
    </row>
    <row r="2587" spans="1:18">
      <c r="A2587">
        <v>8930</v>
      </c>
      <c r="B2587" t="s">
        <v>3627</v>
      </c>
      <c r="C2587" s="1">
        <v>44784</v>
      </c>
      <c r="D2587">
        <v>61142206</v>
      </c>
      <c r="E2587">
        <v>51</v>
      </c>
      <c r="F2587">
        <v>2</v>
      </c>
      <c r="G2587" s="2">
        <v>50.59</v>
      </c>
      <c r="H2587" s="2">
        <v>101.18</v>
      </c>
      <c r="I2587" t="s">
        <v>3619</v>
      </c>
      <c r="J2587" t="s">
        <v>3663</v>
      </c>
      <c r="K2587" t="s">
        <v>3634</v>
      </c>
      <c r="L2587">
        <v>0.8</v>
      </c>
      <c r="M2587" t="s">
        <v>3622</v>
      </c>
      <c r="N2587" t="s">
        <v>3623</v>
      </c>
      <c r="O2587" t="s">
        <v>3624</v>
      </c>
      <c r="P2587">
        <v>3</v>
      </c>
      <c r="Q2587">
        <v>5</v>
      </c>
      <c r="R2587" s="2">
        <v>101.18</v>
      </c>
    </row>
    <row r="2588" spans="1:18">
      <c r="A2588">
        <v>4957</v>
      </c>
      <c r="B2588" t="s">
        <v>3618</v>
      </c>
      <c r="C2588" s="1">
        <v>44784</v>
      </c>
      <c r="D2588">
        <v>82649669</v>
      </c>
      <c r="E2588">
        <v>24</v>
      </c>
      <c r="F2588">
        <v>2</v>
      </c>
      <c r="G2588" s="2">
        <v>99.58</v>
      </c>
      <c r="H2588" s="2">
        <v>199.16</v>
      </c>
      <c r="I2588" t="s">
        <v>3625</v>
      </c>
      <c r="J2588" t="s">
        <v>3641</v>
      </c>
      <c r="K2588" t="s">
        <v>3629</v>
      </c>
      <c r="L2588">
        <v>6.7</v>
      </c>
      <c r="M2588" t="s">
        <v>3631</v>
      </c>
      <c r="N2588" t="s">
        <v>3638</v>
      </c>
      <c r="O2588" t="s">
        <v>3647</v>
      </c>
      <c r="P2588">
        <v>4</v>
      </c>
      <c r="Q2588">
        <v>3</v>
      </c>
      <c r="R2588" s="2">
        <v>0</v>
      </c>
    </row>
    <row r="2589" spans="1:18">
      <c r="A2589">
        <v>8026</v>
      </c>
      <c r="B2589" t="s">
        <v>3618</v>
      </c>
      <c r="C2589" s="1">
        <v>44785</v>
      </c>
      <c r="D2589">
        <v>55944058</v>
      </c>
      <c r="E2589">
        <v>14</v>
      </c>
      <c r="F2589">
        <v>3</v>
      </c>
      <c r="G2589" s="2">
        <v>89.76</v>
      </c>
      <c r="H2589" s="2">
        <v>269.27999999999997</v>
      </c>
      <c r="I2589" t="s">
        <v>3619</v>
      </c>
      <c r="J2589" t="s">
        <v>3660</v>
      </c>
      <c r="K2589" t="s">
        <v>3634</v>
      </c>
      <c r="L2589">
        <v>7.04</v>
      </c>
      <c r="M2589" t="s">
        <v>3622</v>
      </c>
      <c r="N2589" t="s">
        <v>3626</v>
      </c>
      <c r="O2589" t="s">
        <v>3624</v>
      </c>
      <c r="P2589">
        <v>3</v>
      </c>
      <c r="Q2589">
        <v>5</v>
      </c>
      <c r="R2589" s="2">
        <v>269.27999999999997</v>
      </c>
    </row>
    <row r="2590" spans="1:18">
      <c r="A2590">
        <v>2790</v>
      </c>
      <c r="B2590" t="s">
        <v>3627</v>
      </c>
      <c r="C2590" s="1">
        <v>44786</v>
      </c>
      <c r="D2590">
        <v>86782994</v>
      </c>
      <c r="E2590">
        <v>27</v>
      </c>
      <c r="F2590">
        <v>1</v>
      </c>
      <c r="G2590" s="2">
        <v>72.930000000000007</v>
      </c>
      <c r="H2590" s="2">
        <v>72.930000000000007</v>
      </c>
      <c r="I2590" t="s">
        <v>3645</v>
      </c>
      <c r="J2590" t="s">
        <v>3659</v>
      </c>
      <c r="K2590" t="s">
        <v>3634</v>
      </c>
      <c r="L2590">
        <v>2.86</v>
      </c>
      <c r="M2590" t="s">
        <v>3622</v>
      </c>
      <c r="N2590" t="s">
        <v>3626</v>
      </c>
      <c r="O2590" t="s">
        <v>3624</v>
      </c>
      <c r="P2590">
        <v>5</v>
      </c>
      <c r="Q2590">
        <v>3</v>
      </c>
      <c r="R2590" s="2">
        <v>0</v>
      </c>
    </row>
    <row r="2591" spans="1:18">
      <c r="A2591">
        <v>5304</v>
      </c>
      <c r="B2591" t="s">
        <v>3627</v>
      </c>
      <c r="C2591" s="1">
        <v>44787</v>
      </c>
      <c r="D2591">
        <v>92154994</v>
      </c>
      <c r="E2591">
        <v>21</v>
      </c>
      <c r="F2591">
        <v>1</v>
      </c>
      <c r="G2591" s="2">
        <v>98.91</v>
      </c>
      <c r="H2591" s="2">
        <v>98.91</v>
      </c>
      <c r="I2591" t="s">
        <v>3640</v>
      </c>
      <c r="J2591" t="s">
        <v>3654</v>
      </c>
      <c r="K2591" t="s">
        <v>3621</v>
      </c>
      <c r="L2591">
        <v>3.05</v>
      </c>
      <c r="M2591" t="s">
        <v>3622</v>
      </c>
      <c r="N2591" t="s">
        <v>3626</v>
      </c>
      <c r="O2591" t="s">
        <v>3624</v>
      </c>
      <c r="P2591">
        <v>5</v>
      </c>
      <c r="Q2591">
        <v>5</v>
      </c>
      <c r="R2591" s="2">
        <v>0</v>
      </c>
    </row>
    <row r="2592" spans="1:18">
      <c r="A2592">
        <v>6642</v>
      </c>
      <c r="B2592" t="s">
        <v>3627</v>
      </c>
      <c r="C2592" s="1">
        <v>44788</v>
      </c>
      <c r="D2592">
        <v>21771787</v>
      </c>
      <c r="E2592">
        <v>8</v>
      </c>
      <c r="F2592">
        <v>3</v>
      </c>
      <c r="G2592" s="2">
        <v>67.180000000000007</v>
      </c>
      <c r="H2592" s="2">
        <v>201.54</v>
      </c>
      <c r="I2592" t="s">
        <v>3645</v>
      </c>
      <c r="J2592" t="s">
        <v>3628</v>
      </c>
      <c r="K2592" t="s">
        <v>3621</v>
      </c>
      <c r="L2592">
        <v>0.9</v>
      </c>
      <c r="M2592" t="s">
        <v>3622</v>
      </c>
      <c r="N2592" t="s">
        <v>3626</v>
      </c>
      <c r="O2592" t="s">
        <v>3624</v>
      </c>
      <c r="P2592">
        <v>4</v>
      </c>
      <c r="Q2592">
        <v>4</v>
      </c>
      <c r="R2592" s="2">
        <v>0</v>
      </c>
    </row>
    <row r="2593" spans="1:18">
      <c r="A2593">
        <v>3037</v>
      </c>
      <c r="B2593" t="s">
        <v>3627</v>
      </c>
      <c r="C2593" s="1">
        <v>44788</v>
      </c>
      <c r="D2593">
        <v>88742537</v>
      </c>
      <c r="E2593">
        <v>84</v>
      </c>
      <c r="F2593">
        <v>1</v>
      </c>
      <c r="G2593" s="2">
        <v>32.880000000000003</v>
      </c>
      <c r="H2593" s="2">
        <v>32.880000000000003</v>
      </c>
      <c r="I2593" t="s">
        <v>3619</v>
      </c>
      <c r="J2593" t="s">
        <v>3654</v>
      </c>
      <c r="K2593" t="s">
        <v>3621</v>
      </c>
      <c r="L2593">
        <v>4.37</v>
      </c>
      <c r="M2593" t="s">
        <v>3622</v>
      </c>
      <c r="N2593" t="s">
        <v>3623</v>
      </c>
      <c r="O2593" t="s">
        <v>3624</v>
      </c>
      <c r="P2593">
        <v>3</v>
      </c>
      <c r="Q2593">
        <v>5</v>
      </c>
      <c r="R2593" s="2">
        <v>32.880000000000003</v>
      </c>
    </row>
    <row r="2594" spans="1:18">
      <c r="A2594">
        <v>3023</v>
      </c>
      <c r="B2594" t="s">
        <v>3618</v>
      </c>
      <c r="C2594" s="1">
        <v>44788</v>
      </c>
      <c r="D2594">
        <v>23652570</v>
      </c>
      <c r="E2594">
        <v>90</v>
      </c>
      <c r="F2594">
        <v>1</v>
      </c>
      <c r="G2594" s="2">
        <v>21.51</v>
      </c>
      <c r="H2594" s="2">
        <v>21.51</v>
      </c>
      <c r="I2594" t="s">
        <v>3619</v>
      </c>
      <c r="J2594" t="s">
        <v>3641</v>
      </c>
      <c r="K2594" t="s">
        <v>3621</v>
      </c>
      <c r="L2594">
        <v>4.12</v>
      </c>
      <c r="M2594" t="s">
        <v>3622</v>
      </c>
      <c r="N2594" t="s">
        <v>3623</v>
      </c>
      <c r="O2594" t="s">
        <v>3624</v>
      </c>
      <c r="P2594">
        <v>4</v>
      </c>
      <c r="Q2594">
        <v>5</v>
      </c>
      <c r="R2594" s="2">
        <v>21.51</v>
      </c>
    </row>
    <row r="2595" spans="1:18">
      <c r="A2595">
        <v>7996</v>
      </c>
      <c r="B2595" t="s">
        <v>3627</v>
      </c>
      <c r="C2595" s="1">
        <v>44789</v>
      </c>
      <c r="D2595">
        <v>99699827</v>
      </c>
      <c r="E2595">
        <v>52</v>
      </c>
      <c r="F2595">
        <v>2</v>
      </c>
      <c r="G2595" s="2">
        <v>20.149999999999999</v>
      </c>
      <c r="H2595" s="2">
        <v>40.299999999999997</v>
      </c>
      <c r="I2595" t="s">
        <v>3619</v>
      </c>
      <c r="J2595" t="s">
        <v>3628</v>
      </c>
      <c r="K2595" t="s">
        <v>3621</v>
      </c>
      <c r="L2595">
        <v>5.3</v>
      </c>
      <c r="M2595" t="s">
        <v>3631</v>
      </c>
      <c r="N2595" t="s">
        <v>3632</v>
      </c>
      <c r="O2595" t="s">
        <v>3647</v>
      </c>
      <c r="P2595">
        <v>4</v>
      </c>
      <c r="Q2595">
        <v>5</v>
      </c>
      <c r="R2595" s="2">
        <v>40.299999999999997</v>
      </c>
    </row>
    <row r="2596" spans="1:18">
      <c r="A2596">
        <v>5012</v>
      </c>
      <c r="B2596" t="s">
        <v>3627</v>
      </c>
      <c r="C2596" s="1">
        <v>44789</v>
      </c>
      <c r="D2596">
        <v>13035253</v>
      </c>
      <c r="E2596">
        <v>68</v>
      </c>
      <c r="F2596">
        <v>2</v>
      </c>
      <c r="G2596" s="2">
        <v>32.68</v>
      </c>
      <c r="H2596" s="2">
        <v>65.36</v>
      </c>
      <c r="I2596" t="s">
        <v>3619</v>
      </c>
      <c r="J2596" t="s">
        <v>3637</v>
      </c>
      <c r="K2596" t="s">
        <v>3621</v>
      </c>
      <c r="L2596">
        <v>8.0500000000000007</v>
      </c>
      <c r="M2596" t="s">
        <v>3622</v>
      </c>
      <c r="N2596" t="s">
        <v>3623</v>
      </c>
      <c r="O2596" t="s">
        <v>3624</v>
      </c>
      <c r="P2596">
        <v>5</v>
      </c>
      <c r="Q2596">
        <v>5</v>
      </c>
      <c r="R2596" s="2">
        <v>65.36</v>
      </c>
    </row>
    <row r="2597" spans="1:18">
      <c r="A2597">
        <v>5308</v>
      </c>
      <c r="B2597" t="s">
        <v>3627</v>
      </c>
      <c r="C2597" s="1">
        <v>44790</v>
      </c>
      <c r="D2597">
        <v>19940830</v>
      </c>
      <c r="E2597">
        <v>100</v>
      </c>
      <c r="F2597">
        <v>3</v>
      </c>
      <c r="G2597" s="2">
        <v>98.59</v>
      </c>
      <c r="H2597" s="2">
        <v>295.77</v>
      </c>
      <c r="I2597" t="s">
        <v>3625</v>
      </c>
      <c r="J2597" t="s">
        <v>3643</v>
      </c>
      <c r="K2597" t="s">
        <v>3634</v>
      </c>
      <c r="L2597">
        <v>6.5</v>
      </c>
      <c r="M2597" t="s">
        <v>3622</v>
      </c>
      <c r="N2597" t="s">
        <v>3623</v>
      </c>
      <c r="O2597" t="s">
        <v>3624</v>
      </c>
      <c r="P2597">
        <v>4</v>
      </c>
      <c r="Q2597">
        <v>4</v>
      </c>
      <c r="R2597" s="2">
        <v>0</v>
      </c>
    </row>
    <row r="2598" spans="1:18">
      <c r="A2598">
        <v>8709</v>
      </c>
      <c r="B2598" t="s">
        <v>3627</v>
      </c>
      <c r="C2598" s="1">
        <v>44791</v>
      </c>
      <c r="D2598">
        <v>57010225</v>
      </c>
      <c r="E2598">
        <v>54</v>
      </c>
      <c r="F2598">
        <v>2</v>
      </c>
      <c r="G2598" s="2">
        <v>90.78</v>
      </c>
      <c r="H2598" s="2">
        <v>181.56</v>
      </c>
      <c r="I2598" t="s">
        <v>3619</v>
      </c>
      <c r="J2598" t="s">
        <v>3665</v>
      </c>
      <c r="K2598" t="s">
        <v>3634</v>
      </c>
      <c r="L2598">
        <v>1.48</v>
      </c>
      <c r="M2598" t="s">
        <v>3622</v>
      </c>
      <c r="N2598" t="s">
        <v>3626</v>
      </c>
      <c r="O2598" t="s">
        <v>3642</v>
      </c>
      <c r="P2598">
        <v>3</v>
      </c>
      <c r="Q2598">
        <v>4</v>
      </c>
      <c r="R2598" s="2">
        <v>181.56</v>
      </c>
    </row>
    <row r="2599" spans="1:18">
      <c r="A2599">
        <v>7014</v>
      </c>
      <c r="B2599" t="s">
        <v>3618</v>
      </c>
      <c r="C2599" s="1">
        <v>44792</v>
      </c>
      <c r="D2599">
        <v>96161785</v>
      </c>
      <c r="E2599">
        <v>89</v>
      </c>
      <c r="F2599">
        <v>2</v>
      </c>
      <c r="G2599" s="2">
        <v>37.61</v>
      </c>
      <c r="H2599" s="2">
        <v>75.22</v>
      </c>
      <c r="I2599" t="s">
        <v>3619</v>
      </c>
      <c r="J2599" t="s">
        <v>3652</v>
      </c>
      <c r="K2599" t="s">
        <v>3621</v>
      </c>
      <c r="L2599">
        <v>6.63</v>
      </c>
      <c r="M2599" t="s">
        <v>3622</v>
      </c>
      <c r="N2599" t="s">
        <v>3626</v>
      </c>
      <c r="O2599" t="s">
        <v>3646</v>
      </c>
      <c r="P2599">
        <v>5</v>
      </c>
      <c r="Q2599">
        <v>5</v>
      </c>
      <c r="R2599" s="2">
        <v>75.22</v>
      </c>
    </row>
    <row r="2600" spans="1:18">
      <c r="A2600">
        <v>5050</v>
      </c>
      <c r="B2600" t="s">
        <v>3627</v>
      </c>
      <c r="C2600" s="1">
        <v>44792</v>
      </c>
      <c r="D2600">
        <v>38560657</v>
      </c>
      <c r="E2600">
        <v>50</v>
      </c>
      <c r="F2600">
        <v>3</v>
      </c>
      <c r="G2600" s="2">
        <v>50.71</v>
      </c>
      <c r="H2600" s="2">
        <v>152.13</v>
      </c>
      <c r="I2600" t="s">
        <v>3625</v>
      </c>
      <c r="J2600" t="s">
        <v>3637</v>
      </c>
      <c r="K2600" t="s">
        <v>3621</v>
      </c>
      <c r="L2600">
        <v>1.27</v>
      </c>
      <c r="M2600" t="s">
        <v>3622</v>
      </c>
      <c r="N2600" t="s">
        <v>3626</v>
      </c>
      <c r="O2600" t="s">
        <v>3624</v>
      </c>
      <c r="P2600">
        <v>5</v>
      </c>
      <c r="Q2600">
        <v>4</v>
      </c>
      <c r="R2600" s="2">
        <v>0</v>
      </c>
    </row>
    <row r="2601" spans="1:18">
      <c r="A2601">
        <v>1582</v>
      </c>
      <c r="B2601" t="s">
        <v>3627</v>
      </c>
      <c r="C2601" s="1">
        <v>44793</v>
      </c>
      <c r="D2601">
        <v>14479218</v>
      </c>
      <c r="E2601">
        <v>4</v>
      </c>
      <c r="F2601">
        <v>1</v>
      </c>
      <c r="G2601" s="2">
        <v>32.43</v>
      </c>
      <c r="H2601" s="2">
        <v>32.43</v>
      </c>
      <c r="I2601" t="s">
        <v>3619</v>
      </c>
      <c r="J2601" t="s">
        <v>3620</v>
      </c>
      <c r="K2601" t="s">
        <v>3621</v>
      </c>
      <c r="L2601">
        <v>4.93</v>
      </c>
      <c r="M2601" t="s">
        <v>3631</v>
      </c>
      <c r="N2601" t="s">
        <v>3638</v>
      </c>
      <c r="O2601" t="s">
        <v>3647</v>
      </c>
      <c r="P2601">
        <v>5</v>
      </c>
      <c r="Q2601">
        <v>5</v>
      </c>
      <c r="R2601" s="2">
        <v>32.43</v>
      </c>
    </row>
    <row r="2602" spans="1:18">
      <c r="A2602">
        <v>8446</v>
      </c>
      <c r="B2602" t="s">
        <v>3627</v>
      </c>
      <c r="C2602" s="1">
        <v>44793</v>
      </c>
      <c r="D2602">
        <v>81511071</v>
      </c>
      <c r="E2602">
        <v>66</v>
      </c>
      <c r="F2602">
        <v>2</v>
      </c>
      <c r="G2602" s="2">
        <v>56.01</v>
      </c>
      <c r="H2602" s="2">
        <v>112.02</v>
      </c>
      <c r="I2602" t="s">
        <v>3640</v>
      </c>
      <c r="J2602" t="s">
        <v>3620</v>
      </c>
      <c r="K2602" t="s">
        <v>3634</v>
      </c>
      <c r="L2602">
        <v>4.5199999999999996</v>
      </c>
      <c r="M2602" t="s">
        <v>3622</v>
      </c>
      <c r="N2602" t="s">
        <v>3623</v>
      </c>
      <c r="O2602" t="s">
        <v>3624</v>
      </c>
      <c r="P2602">
        <v>3</v>
      </c>
      <c r="Q2602">
        <v>4</v>
      </c>
      <c r="R2602" s="2">
        <v>0</v>
      </c>
    </row>
    <row r="2603" spans="1:18">
      <c r="A2603">
        <v>6020</v>
      </c>
      <c r="B2603" t="s">
        <v>3618</v>
      </c>
      <c r="C2603" s="1">
        <v>44794</v>
      </c>
      <c r="D2603">
        <v>84329105</v>
      </c>
      <c r="E2603">
        <v>27</v>
      </c>
      <c r="F2603">
        <v>3</v>
      </c>
      <c r="G2603" s="2">
        <v>72.930000000000007</v>
      </c>
      <c r="H2603" s="2">
        <v>218.79</v>
      </c>
      <c r="I2603" t="s">
        <v>3619</v>
      </c>
      <c r="J2603" t="s">
        <v>3651</v>
      </c>
      <c r="K2603" t="s">
        <v>3634</v>
      </c>
      <c r="L2603">
        <v>4.66</v>
      </c>
      <c r="M2603" t="s">
        <v>3622</v>
      </c>
      <c r="N2603" t="s">
        <v>3623</v>
      </c>
      <c r="O2603" t="s">
        <v>3624</v>
      </c>
      <c r="P2603">
        <v>5</v>
      </c>
      <c r="Q2603">
        <v>4</v>
      </c>
      <c r="R2603" s="2">
        <v>218.79</v>
      </c>
    </row>
    <row r="2604" spans="1:18">
      <c r="A2604">
        <v>7188</v>
      </c>
      <c r="B2604" t="s">
        <v>3627</v>
      </c>
      <c r="C2604" s="1">
        <v>44794</v>
      </c>
      <c r="D2604">
        <v>60983196</v>
      </c>
      <c r="E2604">
        <v>42</v>
      </c>
      <c r="F2604">
        <v>3</v>
      </c>
      <c r="G2604" s="2">
        <v>74.77</v>
      </c>
      <c r="H2604" s="2">
        <v>224.31</v>
      </c>
      <c r="I2604" t="s">
        <v>3619</v>
      </c>
      <c r="J2604" t="s">
        <v>3628</v>
      </c>
      <c r="K2604" t="s">
        <v>3634</v>
      </c>
      <c r="L2604">
        <v>1.87</v>
      </c>
      <c r="M2604" t="s">
        <v>3631</v>
      </c>
      <c r="N2604" t="s">
        <v>3638</v>
      </c>
      <c r="O2604" t="s">
        <v>3647</v>
      </c>
      <c r="P2604">
        <v>5</v>
      </c>
      <c r="Q2604">
        <v>5</v>
      </c>
      <c r="R2604" s="2">
        <v>224.31</v>
      </c>
    </row>
    <row r="2605" spans="1:18">
      <c r="A2605">
        <v>7281</v>
      </c>
      <c r="B2605" t="s">
        <v>3627</v>
      </c>
      <c r="C2605" s="1">
        <v>44795</v>
      </c>
      <c r="D2605">
        <v>53654280</v>
      </c>
      <c r="E2605">
        <v>83</v>
      </c>
      <c r="F2605">
        <v>3</v>
      </c>
      <c r="G2605" s="2">
        <v>1.22</v>
      </c>
      <c r="H2605" s="2">
        <v>3.66</v>
      </c>
      <c r="I2605" t="s">
        <v>3619</v>
      </c>
      <c r="J2605" t="s">
        <v>3641</v>
      </c>
      <c r="K2605" t="s">
        <v>3634</v>
      </c>
      <c r="L2605">
        <v>2.2999999999999998</v>
      </c>
      <c r="M2605" t="s">
        <v>3622</v>
      </c>
      <c r="N2605" t="s">
        <v>3623</v>
      </c>
      <c r="O2605" t="s">
        <v>3624</v>
      </c>
      <c r="P2605">
        <v>5</v>
      </c>
      <c r="Q2605">
        <v>5</v>
      </c>
      <c r="R2605" s="2">
        <v>3.66</v>
      </c>
    </row>
    <row r="2606" spans="1:18">
      <c r="A2606">
        <v>6438</v>
      </c>
      <c r="B2606" t="s">
        <v>3627</v>
      </c>
      <c r="C2606" s="1">
        <v>44795</v>
      </c>
      <c r="D2606">
        <v>79140570</v>
      </c>
      <c r="E2606">
        <v>96</v>
      </c>
      <c r="F2606">
        <v>1</v>
      </c>
      <c r="G2606" s="2">
        <v>36.96</v>
      </c>
      <c r="H2606" s="2">
        <v>36.96</v>
      </c>
      <c r="I2606" t="s">
        <v>3619</v>
      </c>
      <c r="J2606" t="s">
        <v>3656</v>
      </c>
      <c r="K2606" t="s">
        <v>3634</v>
      </c>
      <c r="L2606">
        <v>1.41</v>
      </c>
      <c r="M2606" t="s">
        <v>3622</v>
      </c>
      <c r="N2606" t="s">
        <v>3626</v>
      </c>
      <c r="O2606" t="s">
        <v>3624</v>
      </c>
      <c r="P2606">
        <v>5</v>
      </c>
      <c r="Q2606">
        <v>4</v>
      </c>
      <c r="R2606" s="2">
        <v>36.96</v>
      </c>
    </row>
    <row r="2607" spans="1:18">
      <c r="A2607">
        <v>3774</v>
      </c>
      <c r="B2607" t="s">
        <v>3618</v>
      </c>
      <c r="C2607" s="1">
        <v>44796</v>
      </c>
      <c r="D2607">
        <v>43955803</v>
      </c>
      <c r="E2607">
        <v>21</v>
      </c>
      <c r="F2607">
        <v>1</v>
      </c>
      <c r="G2607" s="2">
        <v>98.91</v>
      </c>
      <c r="H2607" s="2">
        <v>98.91</v>
      </c>
      <c r="I2607" t="s">
        <v>3625</v>
      </c>
      <c r="J2607" t="s">
        <v>3663</v>
      </c>
      <c r="K2607" t="s">
        <v>3621</v>
      </c>
      <c r="L2607">
        <v>5.56</v>
      </c>
      <c r="M2607" t="s">
        <v>3622</v>
      </c>
      <c r="N2607" t="s">
        <v>3623</v>
      </c>
      <c r="O2607" t="s">
        <v>3624</v>
      </c>
      <c r="P2607">
        <v>4</v>
      </c>
      <c r="Q2607">
        <v>4</v>
      </c>
      <c r="R2607" s="2">
        <v>0</v>
      </c>
    </row>
    <row r="2608" spans="1:18">
      <c r="A2608">
        <v>2284</v>
      </c>
      <c r="B2608" t="s">
        <v>3627</v>
      </c>
      <c r="C2608" s="1">
        <v>44796</v>
      </c>
      <c r="D2608">
        <v>37157651</v>
      </c>
      <c r="E2608">
        <v>34</v>
      </c>
      <c r="F2608">
        <v>2</v>
      </c>
      <c r="G2608" s="2">
        <v>48.24</v>
      </c>
      <c r="H2608" s="2">
        <v>96.48</v>
      </c>
      <c r="I2608" t="s">
        <v>3619</v>
      </c>
      <c r="J2608" t="s">
        <v>3663</v>
      </c>
      <c r="K2608" t="s">
        <v>3621</v>
      </c>
      <c r="L2608">
        <v>8.27</v>
      </c>
      <c r="M2608" t="s">
        <v>3622</v>
      </c>
      <c r="N2608" t="s">
        <v>3626</v>
      </c>
      <c r="O2608" t="s">
        <v>3624</v>
      </c>
      <c r="P2608">
        <v>3</v>
      </c>
      <c r="Q2608">
        <v>5</v>
      </c>
      <c r="R2608" s="2">
        <v>96.48</v>
      </c>
    </row>
    <row r="2609" spans="1:18">
      <c r="A2609">
        <v>8352</v>
      </c>
      <c r="B2609" t="s">
        <v>3618</v>
      </c>
      <c r="C2609" s="1">
        <v>44797</v>
      </c>
      <c r="D2609">
        <v>39313376</v>
      </c>
      <c r="E2609">
        <v>99</v>
      </c>
      <c r="F2609">
        <v>2</v>
      </c>
      <c r="G2609" s="2">
        <v>36.83</v>
      </c>
      <c r="H2609" s="2">
        <v>73.66</v>
      </c>
      <c r="I2609" t="s">
        <v>3619</v>
      </c>
      <c r="J2609" t="s">
        <v>3628</v>
      </c>
      <c r="K2609" t="s">
        <v>3634</v>
      </c>
      <c r="L2609">
        <v>0.48</v>
      </c>
      <c r="M2609" t="s">
        <v>3631</v>
      </c>
      <c r="N2609" t="s">
        <v>3638</v>
      </c>
      <c r="O2609" t="s">
        <v>3647</v>
      </c>
      <c r="P2609">
        <v>2</v>
      </c>
      <c r="Q2609">
        <v>5</v>
      </c>
      <c r="R2609" s="2">
        <v>73.66</v>
      </c>
    </row>
    <row r="2610" spans="1:18">
      <c r="A2610">
        <v>7135</v>
      </c>
      <c r="B2610" t="s">
        <v>3627</v>
      </c>
      <c r="C2610" s="1">
        <v>44798</v>
      </c>
      <c r="D2610">
        <v>58189059</v>
      </c>
      <c r="E2610">
        <v>6</v>
      </c>
      <c r="F2610">
        <v>3</v>
      </c>
      <c r="G2610" s="2">
        <v>8.07</v>
      </c>
      <c r="H2610" s="2">
        <v>24.21</v>
      </c>
      <c r="I2610" t="s">
        <v>3619</v>
      </c>
      <c r="J2610" t="s">
        <v>3639</v>
      </c>
      <c r="K2610" t="s">
        <v>3634</v>
      </c>
      <c r="L2610">
        <v>1.44</v>
      </c>
      <c r="M2610" t="s">
        <v>3622</v>
      </c>
      <c r="N2610" t="s">
        <v>3626</v>
      </c>
      <c r="O2610" t="s">
        <v>3624</v>
      </c>
      <c r="P2610">
        <v>5</v>
      </c>
      <c r="Q2610">
        <v>3</v>
      </c>
      <c r="R2610" s="2">
        <v>24.21</v>
      </c>
    </row>
    <row r="2611" spans="1:18">
      <c r="A2611">
        <v>9232</v>
      </c>
      <c r="B2611" t="s">
        <v>3627</v>
      </c>
      <c r="C2611" s="1">
        <v>44798</v>
      </c>
      <c r="D2611">
        <v>93060639</v>
      </c>
      <c r="E2611">
        <v>74</v>
      </c>
      <c r="F2611">
        <v>3</v>
      </c>
      <c r="G2611" s="2">
        <v>33.51</v>
      </c>
      <c r="H2611" s="2">
        <v>100.53</v>
      </c>
      <c r="I2611" t="s">
        <v>3619</v>
      </c>
      <c r="J2611" t="s">
        <v>3657</v>
      </c>
      <c r="K2611" t="s">
        <v>3634</v>
      </c>
      <c r="L2611">
        <v>0.86</v>
      </c>
      <c r="M2611" t="s">
        <v>3622</v>
      </c>
      <c r="N2611" t="s">
        <v>3626</v>
      </c>
      <c r="O2611" t="s">
        <v>3624</v>
      </c>
      <c r="P2611">
        <v>4</v>
      </c>
      <c r="Q2611">
        <v>2</v>
      </c>
      <c r="R2611" s="2">
        <v>100.53</v>
      </c>
    </row>
    <row r="2612" spans="1:18">
      <c r="A2612">
        <v>6228</v>
      </c>
      <c r="B2612" t="s">
        <v>3618</v>
      </c>
      <c r="C2612" s="1">
        <v>44798</v>
      </c>
      <c r="D2612">
        <v>44526956</v>
      </c>
      <c r="E2612">
        <v>21</v>
      </c>
      <c r="F2612">
        <v>2</v>
      </c>
      <c r="G2612" s="2">
        <v>98.91</v>
      </c>
      <c r="H2612" s="2">
        <v>197.82</v>
      </c>
      <c r="I2612" t="s">
        <v>3625</v>
      </c>
      <c r="J2612" t="s">
        <v>3628</v>
      </c>
      <c r="K2612" t="s">
        <v>3621</v>
      </c>
      <c r="L2612">
        <v>6.06</v>
      </c>
      <c r="M2612" t="s">
        <v>3622</v>
      </c>
      <c r="N2612" t="s">
        <v>3626</v>
      </c>
      <c r="O2612" t="s">
        <v>3624</v>
      </c>
      <c r="P2612">
        <v>3</v>
      </c>
      <c r="Q2612">
        <v>4</v>
      </c>
      <c r="R2612" s="2">
        <v>0</v>
      </c>
    </row>
    <row r="2613" spans="1:18">
      <c r="A2613">
        <v>8952</v>
      </c>
      <c r="B2613" t="s">
        <v>3618</v>
      </c>
      <c r="C2613" s="1">
        <v>44798</v>
      </c>
      <c r="D2613">
        <v>91632390</v>
      </c>
      <c r="E2613">
        <v>97</v>
      </c>
      <c r="F2613">
        <v>3</v>
      </c>
      <c r="G2613" s="2">
        <v>56.74</v>
      </c>
      <c r="H2613" s="2">
        <v>170.22</v>
      </c>
      <c r="I2613" t="s">
        <v>3619</v>
      </c>
      <c r="J2613" t="s">
        <v>3644</v>
      </c>
      <c r="K2613" t="s">
        <v>3621</v>
      </c>
      <c r="L2613">
        <v>2.12</v>
      </c>
      <c r="M2613" t="s">
        <v>3622</v>
      </c>
      <c r="N2613" t="s">
        <v>3623</v>
      </c>
      <c r="O2613" t="s">
        <v>3624</v>
      </c>
      <c r="P2613">
        <v>3</v>
      </c>
      <c r="Q2613">
        <v>4</v>
      </c>
      <c r="R2613" s="2">
        <v>170.22</v>
      </c>
    </row>
    <row r="2614" spans="1:18">
      <c r="A2614">
        <v>8057</v>
      </c>
      <c r="B2614" t="s">
        <v>3618</v>
      </c>
      <c r="C2614" s="1">
        <v>44799</v>
      </c>
      <c r="D2614">
        <v>28228515</v>
      </c>
      <c r="E2614">
        <v>86</v>
      </c>
      <c r="F2614">
        <v>2</v>
      </c>
      <c r="G2614" s="2">
        <v>93.47</v>
      </c>
      <c r="H2614" s="2">
        <v>186.94</v>
      </c>
      <c r="I2614" t="s">
        <v>3640</v>
      </c>
      <c r="J2614" t="s">
        <v>3630</v>
      </c>
      <c r="K2614" t="s">
        <v>3634</v>
      </c>
      <c r="L2614">
        <v>7.75</v>
      </c>
      <c r="M2614" t="s">
        <v>3631</v>
      </c>
      <c r="N2614" t="s">
        <v>3632</v>
      </c>
      <c r="O2614" t="s">
        <v>3624</v>
      </c>
      <c r="P2614">
        <v>5</v>
      </c>
      <c r="Q2614">
        <v>5</v>
      </c>
      <c r="R2614" s="2">
        <v>0</v>
      </c>
    </row>
    <row r="2615" spans="1:18">
      <c r="A2615">
        <v>6245</v>
      </c>
      <c r="B2615" t="s">
        <v>3627</v>
      </c>
      <c r="C2615" s="1">
        <v>44800</v>
      </c>
      <c r="D2615">
        <v>78993178</v>
      </c>
      <c r="E2615">
        <v>1</v>
      </c>
      <c r="F2615">
        <v>2</v>
      </c>
      <c r="G2615" s="2">
        <v>81.91</v>
      </c>
      <c r="H2615" s="2">
        <v>163.82</v>
      </c>
      <c r="I2615" t="s">
        <v>3619</v>
      </c>
      <c r="J2615" t="s">
        <v>3654</v>
      </c>
      <c r="K2615" t="s">
        <v>3621</v>
      </c>
      <c r="L2615">
        <v>8.7200000000000006</v>
      </c>
      <c r="M2615" t="s">
        <v>3622</v>
      </c>
      <c r="N2615" t="s">
        <v>3626</v>
      </c>
      <c r="O2615" t="s">
        <v>3646</v>
      </c>
      <c r="P2615">
        <v>4</v>
      </c>
      <c r="Q2615">
        <v>4</v>
      </c>
      <c r="R2615" s="2">
        <v>163.82</v>
      </c>
    </row>
    <row r="2616" spans="1:18">
      <c r="A2616">
        <v>1957</v>
      </c>
      <c r="B2616" t="s">
        <v>3627</v>
      </c>
      <c r="C2616" s="1">
        <v>44801</v>
      </c>
      <c r="D2616">
        <v>46061617</v>
      </c>
      <c r="E2616">
        <v>75</v>
      </c>
      <c r="F2616">
        <v>3</v>
      </c>
      <c r="G2616" s="2">
        <v>32.340000000000003</v>
      </c>
      <c r="H2616" s="2">
        <v>97.02</v>
      </c>
      <c r="I2616" t="s">
        <v>3619</v>
      </c>
      <c r="J2616" t="s">
        <v>3637</v>
      </c>
      <c r="K2616" t="s">
        <v>3621</v>
      </c>
      <c r="L2616">
        <v>5.45</v>
      </c>
      <c r="M2616" t="s">
        <v>3631</v>
      </c>
      <c r="N2616" t="s">
        <v>3632</v>
      </c>
      <c r="O2616" t="s">
        <v>3624</v>
      </c>
      <c r="P2616">
        <v>5</v>
      </c>
      <c r="Q2616">
        <v>4</v>
      </c>
      <c r="R2616" s="2">
        <v>97.02</v>
      </c>
    </row>
    <row r="2617" spans="1:18">
      <c r="A2617">
        <v>9137</v>
      </c>
      <c r="B2617" t="s">
        <v>3627</v>
      </c>
      <c r="C2617" s="1">
        <v>44802</v>
      </c>
      <c r="D2617">
        <v>78820250</v>
      </c>
      <c r="E2617">
        <v>98</v>
      </c>
      <c r="F2617">
        <v>1</v>
      </c>
      <c r="G2617" s="2">
        <v>85.04</v>
      </c>
      <c r="H2617" s="2">
        <v>85.04</v>
      </c>
      <c r="I2617" t="s">
        <v>3619</v>
      </c>
      <c r="J2617" t="s">
        <v>3654</v>
      </c>
      <c r="K2617" t="s">
        <v>3634</v>
      </c>
      <c r="L2617">
        <v>3.37</v>
      </c>
      <c r="M2617" t="s">
        <v>3622</v>
      </c>
      <c r="N2617" t="s">
        <v>3623</v>
      </c>
      <c r="O2617" t="s">
        <v>3624</v>
      </c>
      <c r="P2617">
        <v>5</v>
      </c>
      <c r="Q2617">
        <v>4</v>
      </c>
      <c r="R2617" s="2">
        <v>85.04</v>
      </c>
    </row>
    <row r="2618" spans="1:18">
      <c r="A2618">
        <v>3350</v>
      </c>
      <c r="B2618" t="s">
        <v>3627</v>
      </c>
      <c r="C2618" s="1">
        <v>44802</v>
      </c>
      <c r="D2618">
        <v>16356402</v>
      </c>
      <c r="E2618">
        <v>70</v>
      </c>
      <c r="F2618">
        <v>3</v>
      </c>
      <c r="G2618" s="2">
        <v>63.88</v>
      </c>
      <c r="H2618" s="2">
        <v>191.64</v>
      </c>
      <c r="I2618" t="s">
        <v>3619</v>
      </c>
      <c r="J2618" t="s">
        <v>3630</v>
      </c>
      <c r="K2618" t="s">
        <v>3634</v>
      </c>
      <c r="L2618">
        <v>7.5</v>
      </c>
      <c r="M2618" t="s">
        <v>3622</v>
      </c>
      <c r="N2618" t="s">
        <v>3623</v>
      </c>
      <c r="O2618" t="s">
        <v>3624</v>
      </c>
      <c r="P2618">
        <v>5</v>
      </c>
      <c r="Q2618">
        <v>5</v>
      </c>
      <c r="R2618" s="2">
        <v>191.64</v>
      </c>
    </row>
    <row r="2619" spans="1:18">
      <c r="A2619">
        <v>1559</v>
      </c>
      <c r="B2619" t="s">
        <v>3627</v>
      </c>
      <c r="C2619" s="1">
        <v>44802</v>
      </c>
      <c r="D2619">
        <v>76262200</v>
      </c>
      <c r="E2619">
        <v>34</v>
      </c>
      <c r="F2619">
        <v>1</v>
      </c>
      <c r="G2619" s="2">
        <v>48.24</v>
      </c>
      <c r="H2619" s="2">
        <v>48.24</v>
      </c>
      <c r="I2619" t="s">
        <v>3625</v>
      </c>
      <c r="J2619" t="s">
        <v>3639</v>
      </c>
      <c r="K2619" t="s">
        <v>3634</v>
      </c>
      <c r="L2619">
        <v>6.14</v>
      </c>
      <c r="M2619" t="s">
        <v>3622</v>
      </c>
      <c r="N2619" t="s">
        <v>3626</v>
      </c>
      <c r="O2619" t="s">
        <v>3642</v>
      </c>
      <c r="P2619">
        <v>4</v>
      </c>
      <c r="Q2619">
        <v>5</v>
      </c>
      <c r="R2619" s="2">
        <v>0</v>
      </c>
    </row>
    <row r="2620" spans="1:18">
      <c r="A2620">
        <v>7885</v>
      </c>
      <c r="B2620" t="s">
        <v>3627</v>
      </c>
      <c r="C2620" s="1">
        <v>44803</v>
      </c>
      <c r="D2620">
        <v>92015276</v>
      </c>
      <c r="E2620">
        <v>18</v>
      </c>
      <c r="F2620">
        <v>1</v>
      </c>
      <c r="G2620" s="2">
        <v>1.97</v>
      </c>
      <c r="H2620" s="2">
        <v>1.97</v>
      </c>
      <c r="I2620" t="s">
        <v>3619</v>
      </c>
      <c r="J2620" t="s">
        <v>3637</v>
      </c>
      <c r="K2620" t="s">
        <v>3634</v>
      </c>
      <c r="L2620">
        <v>9.98</v>
      </c>
      <c r="M2620" t="s">
        <v>3622</v>
      </c>
      <c r="N2620" t="s">
        <v>3623</v>
      </c>
      <c r="O2620" t="s">
        <v>3624</v>
      </c>
      <c r="P2620">
        <v>5</v>
      </c>
      <c r="Q2620">
        <v>4</v>
      </c>
      <c r="R2620" s="2">
        <v>1.97</v>
      </c>
    </row>
    <row r="2621" spans="1:18">
      <c r="A2621">
        <v>8476</v>
      </c>
      <c r="B2621" t="s">
        <v>3627</v>
      </c>
      <c r="C2621" s="1">
        <v>44804</v>
      </c>
      <c r="D2621">
        <v>29119333</v>
      </c>
      <c r="E2621">
        <v>7</v>
      </c>
      <c r="F2621">
        <v>3</v>
      </c>
      <c r="G2621" s="2">
        <v>59.68</v>
      </c>
      <c r="H2621" s="2">
        <v>179.04</v>
      </c>
      <c r="I2621" t="s">
        <v>3619</v>
      </c>
      <c r="J2621" t="s">
        <v>3643</v>
      </c>
      <c r="K2621" t="s">
        <v>3634</v>
      </c>
      <c r="L2621">
        <v>1.65</v>
      </c>
      <c r="M2621" t="s">
        <v>3622</v>
      </c>
      <c r="N2621" t="s">
        <v>3623</v>
      </c>
      <c r="O2621" t="s">
        <v>3624</v>
      </c>
      <c r="P2621">
        <v>5</v>
      </c>
      <c r="Q2621">
        <v>5</v>
      </c>
      <c r="R2621" s="2">
        <v>179.04</v>
      </c>
    </row>
    <row r="2622" spans="1:18">
      <c r="A2622">
        <v>4674</v>
      </c>
      <c r="B2622" t="s">
        <v>3627</v>
      </c>
      <c r="C2622" s="1">
        <v>44804</v>
      </c>
      <c r="D2622">
        <v>47623146</v>
      </c>
      <c r="E2622">
        <v>29</v>
      </c>
      <c r="F2622">
        <v>2</v>
      </c>
      <c r="G2622" s="2">
        <v>1.91</v>
      </c>
      <c r="H2622" s="2">
        <v>3.82</v>
      </c>
      <c r="I2622" t="s">
        <v>3619</v>
      </c>
      <c r="J2622" t="s">
        <v>3654</v>
      </c>
      <c r="K2622" t="s">
        <v>3634</v>
      </c>
      <c r="L2622">
        <v>7.44</v>
      </c>
      <c r="M2622" t="s">
        <v>3622</v>
      </c>
      <c r="N2622" t="s">
        <v>3626</v>
      </c>
      <c r="O2622" t="s">
        <v>3646</v>
      </c>
      <c r="P2622">
        <v>2</v>
      </c>
      <c r="Q2622">
        <v>5</v>
      </c>
      <c r="R2622" s="2">
        <v>3.82</v>
      </c>
    </row>
    <row r="2623" spans="1:18">
      <c r="A2623">
        <v>3415</v>
      </c>
      <c r="B2623" t="s">
        <v>3627</v>
      </c>
      <c r="C2623" s="1">
        <v>44805</v>
      </c>
      <c r="D2623">
        <v>79432977</v>
      </c>
      <c r="E2623">
        <v>44</v>
      </c>
      <c r="F2623">
        <v>3</v>
      </c>
      <c r="G2623" s="2">
        <v>52.78</v>
      </c>
      <c r="H2623" s="2">
        <v>158.34</v>
      </c>
      <c r="I2623" t="s">
        <v>3619</v>
      </c>
      <c r="J2623" t="s">
        <v>3656</v>
      </c>
      <c r="K2623" t="s">
        <v>3634</v>
      </c>
      <c r="L2623">
        <v>6.91</v>
      </c>
      <c r="M2623" t="s">
        <v>3622</v>
      </c>
      <c r="N2623" t="s">
        <v>3626</v>
      </c>
      <c r="O2623" t="s">
        <v>3646</v>
      </c>
      <c r="P2623">
        <v>2</v>
      </c>
      <c r="Q2623">
        <v>3</v>
      </c>
      <c r="R2623" s="2">
        <v>158.34</v>
      </c>
    </row>
    <row r="2624" spans="1:18">
      <c r="A2624">
        <v>3892</v>
      </c>
      <c r="B2624" t="s">
        <v>3627</v>
      </c>
      <c r="C2624" s="1">
        <v>44805</v>
      </c>
      <c r="D2624">
        <v>79033640</v>
      </c>
      <c r="E2624">
        <v>69</v>
      </c>
      <c r="F2624">
        <v>1</v>
      </c>
      <c r="G2624" s="2">
        <v>96.47</v>
      </c>
      <c r="H2624" s="2">
        <v>96.47</v>
      </c>
      <c r="I2624" t="s">
        <v>3619</v>
      </c>
      <c r="J2624" t="s">
        <v>3656</v>
      </c>
      <c r="K2624" t="s">
        <v>3629</v>
      </c>
      <c r="L2624">
        <v>0.95</v>
      </c>
      <c r="M2624" t="s">
        <v>3622</v>
      </c>
      <c r="N2624" t="s">
        <v>3626</v>
      </c>
      <c r="O2624" t="s">
        <v>3624</v>
      </c>
      <c r="P2624">
        <v>5</v>
      </c>
      <c r="Q2624">
        <v>5</v>
      </c>
      <c r="R2624" s="2">
        <v>96.47</v>
      </c>
    </row>
    <row r="2625" spans="1:18">
      <c r="A2625">
        <v>2108</v>
      </c>
      <c r="B2625" t="s">
        <v>3627</v>
      </c>
      <c r="C2625" s="1">
        <v>44806</v>
      </c>
      <c r="D2625">
        <v>25898689</v>
      </c>
      <c r="E2625">
        <v>88</v>
      </c>
      <c r="F2625">
        <v>3</v>
      </c>
      <c r="G2625" s="2">
        <v>40.950000000000003</v>
      </c>
      <c r="H2625" s="2">
        <v>122.85</v>
      </c>
      <c r="I2625" t="s">
        <v>3619</v>
      </c>
      <c r="J2625" t="s">
        <v>3651</v>
      </c>
      <c r="K2625" t="s">
        <v>3621</v>
      </c>
      <c r="L2625">
        <v>6.35</v>
      </c>
      <c r="M2625" t="s">
        <v>3622</v>
      </c>
      <c r="N2625" t="s">
        <v>3623</v>
      </c>
      <c r="O2625" t="s">
        <v>3642</v>
      </c>
      <c r="P2625">
        <v>5</v>
      </c>
      <c r="Q2625">
        <v>5</v>
      </c>
      <c r="R2625" s="2">
        <v>122.85</v>
      </c>
    </row>
    <row r="2626" spans="1:18">
      <c r="A2626">
        <v>8336</v>
      </c>
      <c r="B2626" t="s">
        <v>3618</v>
      </c>
      <c r="C2626" s="1">
        <v>44806</v>
      </c>
      <c r="D2626">
        <v>29424735</v>
      </c>
      <c r="E2626">
        <v>49</v>
      </c>
      <c r="F2626">
        <v>2</v>
      </c>
      <c r="G2626" s="2">
        <v>99.72</v>
      </c>
      <c r="H2626" s="2">
        <v>199.44</v>
      </c>
      <c r="I2626" t="s">
        <v>3619</v>
      </c>
      <c r="J2626" t="s">
        <v>3637</v>
      </c>
      <c r="K2626" t="s">
        <v>3634</v>
      </c>
      <c r="L2626">
        <v>9.81</v>
      </c>
      <c r="M2626" t="s">
        <v>3622</v>
      </c>
      <c r="N2626" t="s">
        <v>3626</v>
      </c>
      <c r="O2626" t="s">
        <v>3624</v>
      </c>
      <c r="P2626">
        <v>4</v>
      </c>
      <c r="Q2626">
        <v>3</v>
      </c>
      <c r="R2626" s="2">
        <v>199.44</v>
      </c>
    </row>
    <row r="2627" spans="1:18">
      <c r="A2627">
        <v>7650</v>
      </c>
      <c r="B2627" t="s">
        <v>3627</v>
      </c>
      <c r="C2627" s="1">
        <v>44807</v>
      </c>
      <c r="D2627">
        <v>51362562</v>
      </c>
      <c r="E2627">
        <v>88</v>
      </c>
      <c r="F2627">
        <v>1</v>
      </c>
      <c r="G2627" s="2">
        <v>40.950000000000003</v>
      </c>
      <c r="H2627" s="2">
        <v>40.950000000000003</v>
      </c>
      <c r="I2627" t="s">
        <v>3619</v>
      </c>
      <c r="J2627" t="s">
        <v>3628</v>
      </c>
      <c r="K2627" t="s">
        <v>3629</v>
      </c>
      <c r="L2627">
        <v>3.12</v>
      </c>
      <c r="M2627" t="s">
        <v>3622</v>
      </c>
      <c r="N2627" t="s">
        <v>3623</v>
      </c>
      <c r="O2627" t="s">
        <v>3624</v>
      </c>
      <c r="P2627">
        <v>5</v>
      </c>
      <c r="Q2627">
        <v>4</v>
      </c>
      <c r="R2627" s="2">
        <v>40.950000000000003</v>
      </c>
    </row>
    <row r="2628" spans="1:18">
      <c r="A2628">
        <v>2828</v>
      </c>
      <c r="B2628" t="s">
        <v>3627</v>
      </c>
      <c r="C2628" s="1">
        <v>44808</v>
      </c>
      <c r="D2628">
        <v>64115114</v>
      </c>
      <c r="E2628">
        <v>95</v>
      </c>
      <c r="F2628">
        <v>3</v>
      </c>
      <c r="G2628" s="2">
        <v>50.48</v>
      </c>
      <c r="H2628" s="2">
        <v>151.44</v>
      </c>
      <c r="I2628" t="s">
        <v>3640</v>
      </c>
      <c r="J2628" t="s">
        <v>3655</v>
      </c>
      <c r="K2628" t="s">
        <v>3634</v>
      </c>
      <c r="L2628">
        <v>9.4499999999999993</v>
      </c>
      <c r="M2628" t="s">
        <v>3631</v>
      </c>
      <c r="N2628" t="s">
        <v>3632</v>
      </c>
      <c r="O2628" t="s">
        <v>3647</v>
      </c>
      <c r="P2628">
        <v>5</v>
      </c>
      <c r="Q2628">
        <v>5</v>
      </c>
      <c r="R2628" s="2">
        <v>0</v>
      </c>
    </row>
    <row r="2629" spans="1:18">
      <c r="A2629">
        <v>2177</v>
      </c>
      <c r="B2629" t="s">
        <v>3618</v>
      </c>
      <c r="C2629" s="1">
        <v>44809</v>
      </c>
      <c r="D2629">
        <v>71223109</v>
      </c>
      <c r="E2629">
        <v>19</v>
      </c>
      <c r="F2629">
        <v>3</v>
      </c>
      <c r="G2629" s="2">
        <v>13.2</v>
      </c>
      <c r="H2629" s="2">
        <v>39.6</v>
      </c>
      <c r="I2629" t="s">
        <v>3619</v>
      </c>
      <c r="J2629" t="s">
        <v>3655</v>
      </c>
      <c r="K2629" t="s">
        <v>3634</v>
      </c>
      <c r="L2629">
        <v>7.09</v>
      </c>
      <c r="M2629" t="s">
        <v>3631</v>
      </c>
      <c r="N2629" t="s">
        <v>3638</v>
      </c>
      <c r="O2629" t="s">
        <v>3647</v>
      </c>
      <c r="P2629">
        <v>4</v>
      </c>
      <c r="Q2629">
        <v>5</v>
      </c>
      <c r="R2629" s="2">
        <v>39.6</v>
      </c>
    </row>
    <row r="2630" spans="1:18">
      <c r="A2630">
        <v>4414</v>
      </c>
      <c r="B2630" t="s">
        <v>3627</v>
      </c>
      <c r="C2630" s="1">
        <v>44809</v>
      </c>
      <c r="D2630">
        <v>80432432</v>
      </c>
      <c r="E2630">
        <v>93</v>
      </c>
      <c r="F2630">
        <v>2</v>
      </c>
      <c r="G2630" s="2">
        <v>67.459999999999994</v>
      </c>
      <c r="H2630" s="2">
        <v>134.91999999999999</v>
      </c>
      <c r="I2630" t="s">
        <v>3619</v>
      </c>
      <c r="J2630" t="s">
        <v>3643</v>
      </c>
      <c r="K2630" t="s">
        <v>3629</v>
      </c>
      <c r="L2630">
        <v>5.89</v>
      </c>
      <c r="M2630" t="s">
        <v>3622</v>
      </c>
      <c r="N2630" t="s">
        <v>3626</v>
      </c>
      <c r="O2630" t="s">
        <v>3624</v>
      </c>
      <c r="P2630">
        <v>3</v>
      </c>
      <c r="Q2630">
        <v>5</v>
      </c>
      <c r="R2630" s="2">
        <v>134.91999999999999</v>
      </c>
    </row>
    <row r="2631" spans="1:18">
      <c r="A2631">
        <v>7222</v>
      </c>
      <c r="B2631" t="s">
        <v>3627</v>
      </c>
      <c r="C2631" s="1">
        <v>44810</v>
      </c>
      <c r="D2631">
        <v>47822593</v>
      </c>
      <c r="E2631">
        <v>6</v>
      </c>
      <c r="F2631">
        <v>2</v>
      </c>
      <c r="G2631" s="2">
        <v>8.07</v>
      </c>
      <c r="H2631" s="2">
        <v>16.14</v>
      </c>
      <c r="I2631" t="s">
        <v>3619</v>
      </c>
      <c r="J2631" t="s">
        <v>3654</v>
      </c>
      <c r="K2631" t="s">
        <v>3621</v>
      </c>
      <c r="L2631">
        <v>0.71</v>
      </c>
      <c r="M2631" t="s">
        <v>3631</v>
      </c>
      <c r="N2631" t="s">
        <v>3632</v>
      </c>
      <c r="O2631" t="s">
        <v>3624</v>
      </c>
      <c r="P2631">
        <v>3</v>
      </c>
      <c r="Q2631">
        <v>4</v>
      </c>
      <c r="R2631" s="2">
        <v>16.14</v>
      </c>
    </row>
    <row r="2632" spans="1:18">
      <c r="A2632">
        <v>5638</v>
      </c>
      <c r="B2632" t="s">
        <v>3627</v>
      </c>
      <c r="C2632" s="1">
        <v>44810</v>
      </c>
      <c r="D2632">
        <v>64685892</v>
      </c>
      <c r="E2632">
        <v>76</v>
      </c>
      <c r="F2632">
        <v>3</v>
      </c>
      <c r="G2632" s="2">
        <v>76.67</v>
      </c>
      <c r="H2632" s="2">
        <v>230.01</v>
      </c>
      <c r="I2632" t="s">
        <v>3625</v>
      </c>
      <c r="J2632" t="s">
        <v>3628</v>
      </c>
      <c r="K2632" t="s">
        <v>3629</v>
      </c>
      <c r="L2632">
        <v>7.9</v>
      </c>
      <c r="M2632" t="s">
        <v>3631</v>
      </c>
      <c r="N2632" t="s">
        <v>3638</v>
      </c>
      <c r="O2632" t="s">
        <v>3624</v>
      </c>
      <c r="P2632">
        <v>4</v>
      </c>
      <c r="Q2632">
        <v>5</v>
      </c>
      <c r="R2632" s="2">
        <v>0</v>
      </c>
    </row>
    <row r="2633" spans="1:18">
      <c r="A2633">
        <v>8557</v>
      </c>
      <c r="B2633" t="s">
        <v>3627</v>
      </c>
      <c r="C2633" s="1">
        <v>44811</v>
      </c>
      <c r="D2633">
        <v>77299355</v>
      </c>
      <c r="E2633">
        <v>64</v>
      </c>
      <c r="F2633">
        <v>2</v>
      </c>
      <c r="G2633" s="2">
        <v>35.229999999999997</v>
      </c>
      <c r="H2633" s="2">
        <v>70.459999999999994</v>
      </c>
      <c r="I2633" t="s">
        <v>3645</v>
      </c>
      <c r="J2633" t="s">
        <v>3660</v>
      </c>
      <c r="K2633" t="s">
        <v>3621</v>
      </c>
      <c r="L2633">
        <v>8.49</v>
      </c>
      <c r="M2633" t="s">
        <v>3622</v>
      </c>
      <c r="N2633" t="s">
        <v>3623</v>
      </c>
      <c r="O2633" t="s">
        <v>3624</v>
      </c>
      <c r="P2633">
        <v>5</v>
      </c>
      <c r="Q2633">
        <v>5</v>
      </c>
      <c r="R2633" s="2">
        <v>0</v>
      </c>
    </row>
    <row r="2634" spans="1:18">
      <c r="A2634">
        <v>5015</v>
      </c>
      <c r="B2634" t="s">
        <v>3627</v>
      </c>
      <c r="C2634" s="1">
        <v>44812</v>
      </c>
      <c r="D2634">
        <v>55697012</v>
      </c>
      <c r="E2634">
        <v>90</v>
      </c>
      <c r="F2634">
        <v>3</v>
      </c>
      <c r="G2634" s="2">
        <v>21.51</v>
      </c>
      <c r="H2634" s="2">
        <v>64.53</v>
      </c>
      <c r="I2634" t="s">
        <v>3645</v>
      </c>
      <c r="J2634" t="s">
        <v>3637</v>
      </c>
      <c r="K2634" t="s">
        <v>3634</v>
      </c>
      <c r="L2634">
        <v>8.8000000000000007</v>
      </c>
      <c r="M2634" t="s">
        <v>3622</v>
      </c>
      <c r="N2634" t="s">
        <v>3626</v>
      </c>
      <c r="O2634" t="s">
        <v>3624</v>
      </c>
      <c r="P2634">
        <v>5</v>
      </c>
      <c r="Q2634">
        <v>5</v>
      </c>
      <c r="R2634" s="2">
        <v>0</v>
      </c>
    </row>
    <row r="2635" spans="1:18">
      <c r="A2635">
        <v>9334</v>
      </c>
      <c r="B2635" t="s">
        <v>3627</v>
      </c>
      <c r="C2635" s="1">
        <v>44812</v>
      </c>
      <c r="D2635">
        <v>89693505</v>
      </c>
      <c r="E2635">
        <v>47</v>
      </c>
      <c r="F2635">
        <v>3</v>
      </c>
      <c r="G2635" s="2">
        <v>64.64</v>
      </c>
      <c r="H2635" s="2">
        <v>193.92</v>
      </c>
      <c r="I2635" t="s">
        <v>3619</v>
      </c>
      <c r="J2635" t="s">
        <v>3636</v>
      </c>
      <c r="K2635" t="s">
        <v>3634</v>
      </c>
      <c r="L2635">
        <v>3.24</v>
      </c>
      <c r="M2635" t="s">
        <v>3622</v>
      </c>
      <c r="N2635" t="s">
        <v>3623</v>
      </c>
      <c r="O2635" t="s">
        <v>3624</v>
      </c>
      <c r="P2635">
        <v>4</v>
      </c>
      <c r="Q2635">
        <v>4</v>
      </c>
      <c r="R2635" s="2">
        <v>193.92</v>
      </c>
    </row>
    <row r="2636" spans="1:18">
      <c r="A2636">
        <v>4886</v>
      </c>
      <c r="B2636" t="s">
        <v>3627</v>
      </c>
      <c r="C2636" s="1">
        <v>44813</v>
      </c>
      <c r="D2636">
        <v>98183049</v>
      </c>
      <c r="E2636">
        <v>65</v>
      </c>
      <c r="F2636">
        <v>3</v>
      </c>
      <c r="G2636" s="2">
        <v>38.950000000000003</v>
      </c>
      <c r="H2636" s="2">
        <v>116.85</v>
      </c>
      <c r="I2636" t="s">
        <v>3640</v>
      </c>
      <c r="J2636" t="s">
        <v>3636</v>
      </c>
      <c r="K2636" t="s">
        <v>3634</v>
      </c>
      <c r="L2636">
        <v>1.1499999999999999</v>
      </c>
      <c r="M2636" t="s">
        <v>3631</v>
      </c>
      <c r="N2636" t="s">
        <v>3638</v>
      </c>
      <c r="O2636" t="s">
        <v>3647</v>
      </c>
      <c r="P2636">
        <v>4</v>
      </c>
      <c r="Q2636">
        <v>4</v>
      </c>
      <c r="R2636" s="2">
        <v>0</v>
      </c>
    </row>
    <row r="2637" spans="1:18">
      <c r="A2637">
        <v>6626</v>
      </c>
      <c r="B2637" t="s">
        <v>3618</v>
      </c>
      <c r="C2637" s="1">
        <v>44813</v>
      </c>
      <c r="D2637">
        <v>60080351</v>
      </c>
      <c r="E2637">
        <v>19</v>
      </c>
      <c r="F2637">
        <v>3</v>
      </c>
      <c r="G2637" s="2">
        <v>13.2</v>
      </c>
      <c r="H2637" s="2">
        <v>39.6</v>
      </c>
      <c r="I2637" t="s">
        <v>3640</v>
      </c>
      <c r="J2637" t="s">
        <v>3639</v>
      </c>
      <c r="K2637" t="s">
        <v>3634</v>
      </c>
      <c r="L2637">
        <v>9.11</v>
      </c>
      <c r="M2637" t="s">
        <v>3622</v>
      </c>
      <c r="N2637" t="s">
        <v>3623</v>
      </c>
      <c r="O2637" t="s">
        <v>3624</v>
      </c>
      <c r="P2637">
        <v>3</v>
      </c>
      <c r="Q2637">
        <v>5</v>
      </c>
      <c r="R2637" s="2">
        <v>0</v>
      </c>
    </row>
    <row r="2638" spans="1:18">
      <c r="A2638">
        <v>4510</v>
      </c>
      <c r="B2638" t="s">
        <v>3627</v>
      </c>
      <c r="C2638" s="1">
        <v>44813</v>
      </c>
      <c r="D2638">
        <v>83023188</v>
      </c>
      <c r="E2638">
        <v>18</v>
      </c>
      <c r="F2638">
        <v>3</v>
      </c>
      <c r="G2638" s="2">
        <v>1.97</v>
      </c>
      <c r="H2638" s="2">
        <v>5.91</v>
      </c>
      <c r="I2638" t="s">
        <v>3640</v>
      </c>
      <c r="J2638" t="s">
        <v>3641</v>
      </c>
      <c r="K2638" t="s">
        <v>3621</v>
      </c>
      <c r="L2638">
        <v>7.52</v>
      </c>
      <c r="M2638" t="s">
        <v>3631</v>
      </c>
      <c r="N2638" t="s">
        <v>3632</v>
      </c>
      <c r="O2638" t="s">
        <v>3624</v>
      </c>
      <c r="P2638">
        <v>4</v>
      </c>
      <c r="Q2638">
        <v>5</v>
      </c>
      <c r="R2638" s="2">
        <v>0</v>
      </c>
    </row>
    <row r="2639" spans="1:18">
      <c r="A2639">
        <v>6037</v>
      </c>
      <c r="B2639" t="s">
        <v>3627</v>
      </c>
      <c r="C2639" s="1">
        <v>44814</v>
      </c>
      <c r="D2639">
        <v>83456655</v>
      </c>
      <c r="E2639">
        <v>63</v>
      </c>
      <c r="F2639">
        <v>3</v>
      </c>
      <c r="G2639" s="2">
        <v>57.12</v>
      </c>
      <c r="H2639" s="2">
        <v>171.36</v>
      </c>
      <c r="I2639" t="s">
        <v>3645</v>
      </c>
      <c r="J2639" t="s">
        <v>3653</v>
      </c>
      <c r="K2639" t="s">
        <v>3621</v>
      </c>
      <c r="L2639">
        <v>7.59</v>
      </c>
      <c r="M2639" t="s">
        <v>3622</v>
      </c>
      <c r="N2639" t="s">
        <v>3626</v>
      </c>
      <c r="O2639" t="s">
        <v>3624</v>
      </c>
      <c r="P2639">
        <v>5</v>
      </c>
      <c r="Q2639">
        <v>3</v>
      </c>
      <c r="R2639" s="2">
        <v>0</v>
      </c>
    </row>
    <row r="2640" spans="1:18">
      <c r="A2640">
        <v>7323</v>
      </c>
      <c r="B2640" t="s">
        <v>3627</v>
      </c>
      <c r="C2640" s="1">
        <v>44814</v>
      </c>
      <c r="D2640">
        <v>53027114</v>
      </c>
      <c r="E2640">
        <v>36</v>
      </c>
      <c r="F2640">
        <v>1</v>
      </c>
      <c r="G2640" s="2">
        <v>48.16</v>
      </c>
      <c r="H2640" s="2">
        <v>48.16</v>
      </c>
      <c r="I2640" t="s">
        <v>3619</v>
      </c>
      <c r="J2640" t="s">
        <v>3644</v>
      </c>
      <c r="K2640" t="s">
        <v>3634</v>
      </c>
      <c r="L2640">
        <v>3.31</v>
      </c>
      <c r="M2640" t="s">
        <v>3622</v>
      </c>
      <c r="N2640" t="s">
        <v>3626</v>
      </c>
      <c r="O2640" t="s">
        <v>3624</v>
      </c>
      <c r="P2640">
        <v>5</v>
      </c>
      <c r="Q2640">
        <v>5</v>
      </c>
      <c r="R2640" s="2">
        <v>48.16</v>
      </c>
    </row>
    <row r="2641" spans="1:18">
      <c r="A2641">
        <v>7364</v>
      </c>
      <c r="B2641" t="s">
        <v>3627</v>
      </c>
      <c r="C2641" s="1">
        <v>44814</v>
      </c>
      <c r="D2641">
        <v>86092082</v>
      </c>
      <c r="E2641">
        <v>38</v>
      </c>
      <c r="F2641">
        <v>2</v>
      </c>
      <c r="G2641" s="2">
        <v>26.03</v>
      </c>
      <c r="H2641" s="2">
        <v>52.06</v>
      </c>
      <c r="I2641" t="s">
        <v>3619</v>
      </c>
      <c r="J2641" t="s">
        <v>3637</v>
      </c>
      <c r="K2641" t="s">
        <v>3634</v>
      </c>
      <c r="L2641">
        <v>9.69</v>
      </c>
      <c r="M2641" t="s">
        <v>3622</v>
      </c>
      <c r="N2641" t="s">
        <v>3626</v>
      </c>
      <c r="O2641" t="s">
        <v>3646</v>
      </c>
      <c r="P2641">
        <v>5</v>
      </c>
      <c r="Q2641">
        <v>5</v>
      </c>
      <c r="R2641" s="2">
        <v>52.06</v>
      </c>
    </row>
    <row r="2642" spans="1:18">
      <c r="A2642">
        <v>7677</v>
      </c>
      <c r="B2642" t="s">
        <v>3627</v>
      </c>
      <c r="C2642" s="1">
        <v>44815</v>
      </c>
      <c r="D2642">
        <v>51262895</v>
      </c>
      <c r="E2642">
        <v>60</v>
      </c>
      <c r="F2642">
        <v>3</v>
      </c>
      <c r="G2642" s="2">
        <v>91.28</v>
      </c>
      <c r="H2642" s="2">
        <v>273.83999999999997</v>
      </c>
      <c r="I2642" t="s">
        <v>3625</v>
      </c>
      <c r="J2642" t="s">
        <v>3628</v>
      </c>
      <c r="K2642" t="s">
        <v>3621</v>
      </c>
      <c r="L2642">
        <v>2.85</v>
      </c>
      <c r="M2642" t="s">
        <v>3622</v>
      </c>
      <c r="N2642" t="s">
        <v>3623</v>
      </c>
      <c r="O2642" t="s">
        <v>3624</v>
      </c>
      <c r="P2642">
        <v>5</v>
      </c>
      <c r="Q2642">
        <v>5</v>
      </c>
      <c r="R2642" s="2">
        <v>0</v>
      </c>
    </row>
    <row r="2643" spans="1:18">
      <c r="A2643">
        <v>6136</v>
      </c>
      <c r="B2643" t="s">
        <v>3627</v>
      </c>
      <c r="C2643" s="1">
        <v>44815</v>
      </c>
      <c r="D2643">
        <v>39597845</v>
      </c>
      <c r="E2643">
        <v>57</v>
      </c>
      <c r="F2643">
        <v>2</v>
      </c>
      <c r="G2643" s="2">
        <v>13.08</v>
      </c>
      <c r="H2643" s="2">
        <v>26.16</v>
      </c>
      <c r="I2643" t="s">
        <v>3619</v>
      </c>
      <c r="J2643" t="s">
        <v>3644</v>
      </c>
      <c r="K2643" t="s">
        <v>3634</v>
      </c>
      <c r="L2643">
        <v>9.36</v>
      </c>
      <c r="M2643" t="s">
        <v>3631</v>
      </c>
      <c r="N2643" t="s">
        <v>3632</v>
      </c>
      <c r="O2643" t="s">
        <v>3624</v>
      </c>
      <c r="P2643">
        <v>4</v>
      </c>
      <c r="Q2643">
        <v>3</v>
      </c>
      <c r="R2643" s="2">
        <v>26.16</v>
      </c>
    </row>
    <row r="2644" spans="1:18">
      <c r="A2644">
        <v>2229</v>
      </c>
      <c r="B2644" t="s">
        <v>3627</v>
      </c>
      <c r="C2644" s="1">
        <v>44816</v>
      </c>
      <c r="D2644">
        <v>31849353</v>
      </c>
      <c r="E2644">
        <v>34</v>
      </c>
      <c r="F2644">
        <v>2</v>
      </c>
      <c r="G2644" s="2">
        <v>48.24</v>
      </c>
      <c r="H2644" s="2">
        <v>96.48</v>
      </c>
      <c r="I2644" t="s">
        <v>3640</v>
      </c>
      <c r="J2644" t="s">
        <v>3643</v>
      </c>
      <c r="K2644" t="s">
        <v>3634</v>
      </c>
      <c r="L2644">
        <v>3.69</v>
      </c>
      <c r="M2644" t="s">
        <v>3631</v>
      </c>
      <c r="N2644" t="s">
        <v>3632</v>
      </c>
      <c r="O2644" t="s">
        <v>3624</v>
      </c>
      <c r="P2644">
        <v>4</v>
      </c>
      <c r="Q2644">
        <v>5</v>
      </c>
      <c r="R2644" s="2">
        <v>0</v>
      </c>
    </row>
    <row r="2645" spans="1:18">
      <c r="A2645">
        <v>4526</v>
      </c>
      <c r="B2645" t="s">
        <v>3627</v>
      </c>
      <c r="C2645" s="1">
        <v>44817</v>
      </c>
      <c r="D2645">
        <v>37619357</v>
      </c>
      <c r="E2645">
        <v>51</v>
      </c>
      <c r="F2645">
        <v>3</v>
      </c>
      <c r="G2645" s="2">
        <v>50.59</v>
      </c>
      <c r="H2645" s="2">
        <v>151.77000000000001</v>
      </c>
      <c r="I2645" t="s">
        <v>3619</v>
      </c>
      <c r="J2645" t="s">
        <v>3659</v>
      </c>
      <c r="K2645" t="s">
        <v>3634</v>
      </c>
      <c r="L2645">
        <v>6.1</v>
      </c>
      <c r="M2645" t="s">
        <v>3631</v>
      </c>
      <c r="N2645" t="s">
        <v>3638</v>
      </c>
      <c r="O2645" t="s">
        <v>3647</v>
      </c>
      <c r="P2645">
        <v>5</v>
      </c>
      <c r="Q2645">
        <v>3</v>
      </c>
      <c r="R2645" s="2">
        <v>151.77000000000001</v>
      </c>
    </row>
    <row r="2646" spans="1:18">
      <c r="A2646">
        <v>2524</v>
      </c>
      <c r="B2646" t="s">
        <v>3627</v>
      </c>
      <c r="C2646" s="1">
        <v>44817</v>
      </c>
      <c r="D2646">
        <v>82281509</v>
      </c>
      <c r="E2646">
        <v>94</v>
      </c>
      <c r="F2646">
        <v>1</v>
      </c>
      <c r="G2646" s="2">
        <v>17.63</v>
      </c>
      <c r="H2646" s="2">
        <v>17.63</v>
      </c>
      <c r="I2646" t="s">
        <v>3619</v>
      </c>
      <c r="J2646" t="s">
        <v>3657</v>
      </c>
      <c r="K2646" t="s">
        <v>3634</v>
      </c>
      <c r="L2646">
        <v>8.4499999999999993</v>
      </c>
      <c r="M2646" t="s">
        <v>3622</v>
      </c>
      <c r="N2646" t="s">
        <v>3623</v>
      </c>
      <c r="O2646" t="s">
        <v>3624</v>
      </c>
      <c r="P2646">
        <v>2</v>
      </c>
      <c r="Q2646">
        <v>3</v>
      </c>
      <c r="R2646" s="2">
        <v>17.63</v>
      </c>
    </row>
    <row r="2647" spans="1:18">
      <c r="A2647">
        <v>3196</v>
      </c>
      <c r="B2647" t="s">
        <v>3618</v>
      </c>
      <c r="C2647" s="1">
        <v>44818</v>
      </c>
      <c r="D2647">
        <v>74498481</v>
      </c>
      <c r="E2647">
        <v>37</v>
      </c>
      <c r="F2647">
        <v>1</v>
      </c>
      <c r="G2647" s="2">
        <v>11.5</v>
      </c>
      <c r="H2647" s="2">
        <v>11.5</v>
      </c>
      <c r="I2647" t="s">
        <v>3619</v>
      </c>
      <c r="J2647" t="s">
        <v>3633</v>
      </c>
      <c r="K2647" t="s">
        <v>3634</v>
      </c>
      <c r="L2647">
        <v>3.65</v>
      </c>
      <c r="M2647" t="s">
        <v>3622</v>
      </c>
      <c r="N2647" t="s">
        <v>3626</v>
      </c>
      <c r="O2647" t="s">
        <v>3624</v>
      </c>
      <c r="P2647">
        <v>2</v>
      </c>
      <c r="Q2647">
        <v>1</v>
      </c>
      <c r="R2647" s="2">
        <v>11.5</v>
      </c>
    </row>
    <row r="2648" spans="1:18">
      <c r="A2648">
        <v>8133</v>
      </c>
      <c r="B2648" t="s">
        <v>3627</v>
      </c>
      <c r="C2648" s="1">
        <v>44819</v>
      </c>
      <c r="D2648">
        <v>93436638</v>
      </c>
      <c r="E2648">
        <v>22</v>
      </c>
      <c r="F2648">
        <v>3</v>
      </c>
      <c r="G2648" s="2">
        <v>41.48</v>
      </c>
      <c r="H2648" s="2">
        <v>124.44</v>
      </c>
      <c r="I2648" t="s">
        <v>3619</v>
      </c>
      <c r="J2648" t="s">
        <v>3635</v>
      </c>
      <c r="K2648" t="s">
        <v>3634</v>
      </c>
      <c r="L2648">
        <v>0.98</v>
      </c>
      <c r="M2648" t="s">
        <v>3631</v>
      </c>
      <c r="N2648" t="s">
        <v>3638</v>
      </c>
      <c r="O2648" t="s">
        <v>3624</v>
      </c>
      <c r="P2648">
        <v>3</v>
      </c>
      <c r="Q2648">
        <v>5</v>
      </c>
      <c r="R2648" s="2">
        <v>124.44</v>
      </c>
    </row>
    <row r="2649" spans="1:18">
      <c r="A2649">
        <v>1111</v>
      </c>
      <c r="B2649" t="s">
        <v>3627</v>
      </c>
      <c r="C2649" s="1">
        <v>44819</v>
      </c>
      <c r="D2649">
        <v>51081930</v>
      </c>
      <c r="E2649">
        <v>44</v>
      </c>
      <c r="F2649">
        <v>2</v>
      </c>
      <c r="G2649" s="2">
        <v>52.78</v>
      </c>
      <c r="H2649" s="2">
        <v>105.56</v>
      </c>
      <c r="I2649" t="s">
        <v>3619</v>
      </c>
      <c r="J2649" t="s">
        <v>3643</v>
      </c>
      <c r="K2649" t="s">
        <v>3629</v>
      </c>
      <c r="L2649">
        <v>2.92</v>
      </c>
      <c r="M2649" t="s">
        <v>3622</v>
      </c>
      <c r="N2649" t="s">
        <v>3626</v>
      </c>
      <c r="O2649" t="s">
        <v>3624</v>
      </c>
      <c r="P2649">
        <v>3</v>
      </c>
      <c r="Q2649">
        <v>4</v>
      </c>
      <c r="R2649" s="2">
        <v>105.56</v>
      </c>
    </row>
    <row r="2650" spans="1:18">
      <c r="A2650">
        <v>6607</v>
      </c>
      <c r="B2650" t="s">
        <v>3627</v>
      </c>
      <c r="C2650" s="1">
        <v>44820</v>
      </c>
      <c r="D2650">
        <v>58295151</v>
      </c>
      <c r="E2650">
        <v>20</v>
      </c>
      <c r="F2650">
        <v>3</v>
      </c>
      <c r="G2650" s="2">
        <v>81.89</v>
      </c>
      <c r="H2650" s="2">
        <v>245.67</v>
      </c>
      <c r="I2650" t="s">
        <v>3619</v>
      </c>
      <c r="J2650" t="s">
        <v>3655</v>
      </c>
      <c r="K2650" t="s">
        <v>3629</v>
      </c>
      <c r="L2650">
        <v>3.72</v>
      </c>
      <c r="M2650" t="s">
        <v>3631</v>
      </c>
      <c r="N2650" t="s">
        <v>3638</v>
      </c>
      <c r="O2650" t="s">
        <v>3647</v>
      </c>
      <c r="P2650">
        <v>4</v>
      </c>
      <c r="Q2650">
        <v>5</v>
      </c>
      <c r="R2650" s="2">
        <v>245.67</v>
      </c>
    </row>
    <row r="2651" spans="1:18">
      <c r="A2651">
        <v>9604</v>
      </c>
      <c r="B2651" t="s">
        <v>3618</v>
      </c>
      <c r="C2651" s="1">
        <v>44820</v>
      </c>
      <c r="D2651">
        <v>60175199</v>
      </c>
      <c r="E2651">
        <v>45</v>
      </c>
      <c r="F2651">
        <v>2</v>
      </c>
      <c r="G2651" s="2">
        <v>3.67</v>
      </c>
      <c r="H2651" s="2">
        <v>7.34</v>
      </c>
      <c r="I2651" t="s">
        <v>3640</v>
      </c>
      <c r="J2651" t="s">
        <v>3644</v>
      </c>
      <c r="K2651" t="s">
        <v>3634</v>
      </c>
      <c r="L2651">
        <v>4.88</v>
      </c>
      <c r="M2651" t="s">
        <v>3622</v>
      </c>
      <c r="N2651" t="s">
        <v>3623</v>
      </c>
      <c r="O2651" t="s">
        <v>3624</v>
      </c>
      <c r="P2651">
        <v>5</v>
      </c>
      <c r="Q2651">
        <v>3</v>
      </c>
      <c r="R2651" s="2">
        <v>0</v>
      </c>
    </row>
    <row r="2652" spans="1:18">
      <c r="A2652">
        <v>3717</v>
      </c>
      <c r="B2652" t="s">
        <v>3627</v>
      </c>
      <c r="C2652" s="1">
        <v>44821</v>
      </c>
      <c r="D2652">
        <v>13450884</v>
      </c>
      <c r="E2652">
        <v>30</v>
      </c>
      <c r="F2652">
        <v>2</v>
      </c>
      <c r="G2652" s="2">
        <v>6.08</v>
      </c>
      <c r="H2652" s="2">
        <v>12.16</v>
      </c>
      <c r="I2652" t="s">
        <v>3619</v>
      </c>
      <c r="J2652" t="s">
        <v>3641</v>
      </c>
      <c r="K2652" t="s">
        <v>3634</v>
      </c>
      <c r="L2652">
        <v>1.58</v>
      </c>
      <c r="M2652" t="s">
        <v>3622</v>
      </c>
      <c r="N2652" t="s">
        <v>3623</v>
      </c>
      <c r="O2652" t="s">
        <v>3642</v>
      </c>
      <c r="P2652">
        <v>4</v>
      </c>
      <c r="Q2652">
        <v>1</v>
      </c>
      <c r="R2652" s="2">
        <v>12.16</v>
      </c>
    </row>
    <row r="2653" spans="1:18">
      <c r="A2653">
        <v>7514</v>
      </c>
      <c r="B2653" t="s">
        <v>3627</v>
      </c>
      <c r="C2653" s="1">
        <v>44822</v>
      </c>
      <c r="D2653">
        <v>90493509</v>
      </c>
      <c r="E2653">
        <v>70</v>
      </c>
      <c r="F2653">
        <v>2</v>
      </c>
      <c r="G2653" s="2">
        <v>63.88</v>
      </c>
      <c r="H2653" s="2">
        <v>127.76</v>
      </c>
      <c r="I2653" t="s">
        <v>3645</v>
      </c>
      <c r="J2653" t="s">
        <v>3643</v>
      </c>
      <c r="K2653" t="s">
        <v>3621</v>
      </c>
      <c r="L2653">
        <v>4.5599999999999996</v>
      </c>
      <c r="M2653" t="s">
        <v>3631</v>
      </c>
      <c r="N2653" t="s">
        <v>3638</v>
      </c>
      <c r="O2653" t="s">
        <v>3624</v>
      </c>
      <c r="P2653">
        <v>4</v>
      </c>
      <c r="Q2653">
        <v>5</v>
      </c>
      <c r="R2653" s="2">
        <v>0</v>
      </c>
    </row>
    <row r="2654" spans="1:18">
      <c r="A2654">
        <v>5993</v>
      </c>
      <c r="B2654" t="s">
        <v>3627</v>
      </c>
      <c r="C2654" s="1">
        <v>44823</v>
      </c>
      <c r="D2654">
        <v>42043745</v>
      </c>
      <c r="E2654">
        <v>92</v>
      </c>
      <c r="F2654">
        <v>2</v>
      </c>
      <c r="G2654" s="2">
        <v>58.5</v>
      </c>
      <c r="H2654" s="2">
        <v>117</v>
      </c>
      <c r="I2654" t="s">
        <v>3619</v>
      </c>
      <c r="J2654" t="s">
        <v>3628</v>
      </c>
      <c r="K2654" t="s">
        <v>3621</v>
      </c>
      <c r="L2654">
        <v>7.19</v>
      </c>
      <c r="M2654" t="s">
        <v>3622</v>
      </c>
      <c r="N2654" t="s">
        <v>3626</v>
      </c>
      <c r="O2654" t="s">
        <v>3646</v>
      </c>
      <c r="P2654">
        <v>4</v>
      </c>
      <c r="Q2654">
        <v>5</v>
      </c>
      <c r="R2654" s="2">
        <v>117</v>
      </c>
    </row>
    <row r="2655" spans="1:18">
      <c r="A2655">
        <v>6760</v>
      </c>
      <c r="B2655" t="s">
        <v>3627</v>
      </c>
      <c r="C2655" s="1">
        <v>44823</v>
      </c>
      <c r="D2655">
        <v>18876579</v>
      </c>
      <c r="E2655">
        <v>91</v>
      </c>
      <c r="F2655">
        <v>1</v>
      </c>
      <c r="G2655" s="2">
        <v>67.48</v>
      </c>
      <c r="H2655" s="2">
        <v>67.48</v>
      </c>
      <c r="I2655" t="s">
        <v>3619</v>
      </c>
      <c r="J2655" t="s">
        <v>3637</v>
      </c>
      <c r="K2655" t="s">
        <v>3634</v>
      </c>
      <c r="L2655">
        <v>6.94</v>
      </c>
      <c r="M2655" t="s">
        <v>3622</v>
      </c>
      <c r="N2655" t="s">
        <v>3626</v>
      </c>
      <c r="O2655" t="s">
        <v>3624</v>
      </c>
      <c r="P2655">
        <v>4</v>
      </c>
      <c r="Q2655">
        <v>4</v>
      </c>
      <c r="R2655" s="2">
        <v>67.48</v>
      </c>
    </row>
    <row r="2656" spans="1:18">
      <c r="A2656">
        <v>4828</v>
      </c>
      <c r="B2656" t="s">
        <v>3627</v>
      </c>
      <c r="C2656" s="1">
        <v>44824</v>
      </c>
      <c r="D2656">
        <v>70040509</v>
      </c>
      <c r="E2656">
        <v>70</v>
      </c>
      <c r="F2656">
        <v>1</v>
      </c>
      <c r="G2656" s="2">
        <v>63.88</v>
      </c>
      <c r="H2656" s="2">
        <v>63.88</v>
      </c>
      <c r="I2656" t="s">
        <v>3619</v>
      </c>
      <c r="J2656" t="s">
        <v>3655</v>
      </c>
      <c r="K2656" t="s">
        <v>3634</v>
      </c>
      <c r="L2656">
        <v>0.22</v>
      </c>
      <c r="M2656" t="s">
        <v>3622</v>
      </c>
      <c r="N2656" t="s">
        <v>3626</v>
      </c>
      <c r="O2656" t="s">
        <v>3624</v>
      </c>
      <c r="P2656">
        <v>3</v>
      </c>
      <c r="Q2656">
        <v>5</v>
      </c>
      <c r="R2656" s="2">
        <v>63.88</v>
      </c>
    </row>
    <row r="2657" spans="1:18">
      <c r="A2657">
        <v>6998</v>
      </c>
      <c r="B2657" t="s">
        <v>3627</v>
      </c>
      <c r="C2657" s="1">
        <v>44824</v>
      </c>
      <c r="D2657">
        <v>75492969</v>
      </c>
      <c r="E2657">
        <v>81</v>
      </c>
      <c r="F2657">
        <v>3</v>
      </c>
      <c r="G2657" s="2">
        <v>52.96</v>
      </c>
      <c r="H2657" s="2">
        <v>158.88</v>
      </c>
      <c r="I2657" t="s">
        <v>3619</v>
      </c>
      <c r="J2657" t="s">
        <v>3620</v>
      </c>
      <c r="K2657" t="s">
        <v>3629</v>
      </c>
      <c r="L2657">
        <v>5.4</v>
      </c>
      <c r="M2657" t="s">
        <v>3622</v>
      </c>
      <c r="N2657" t="s">
        <v>3623</v>
      </c>
      <c r="O2657" t="s">
        <v>3624</v>
      </c>
      <c r="P2657">
        <v>5</v>
      </c>
      <c r="Q2657">
        <v>5</v>
      </c>
      <c r="R2657" s="2">
        <v>158.88</v>
      </c>
    </row>
    <row r="2658" spans="1:18">
      <c r="A2658">
        <v>3415</v>
      </c>
      <c r="B2658" t="s">
        <v>3627</v>
      </c>
      <c r="C2658" s="1">
        <v>44824</v>
      </c>
      <c r="D2658">
        <v>78759130</v>
      </c>
      <c r="E2658">
        <v>96</v>
      </c>
      <c r="F2658">
        <v>2</v>
      </c>
      <c r="G2658" s="2">
        <v>36.96</v>
      </c>
      <c r="H2658" s="2">
        <v>73.92</v>
      </c>
      <c r="I2658" t="s">
        <v>3619</v>
      </c>
      <c r="J2658" t="s">
        <v>3656</v>
      </c>
      <c r="K2658" t="s">
        <v>3634</v>
      </c>
      <c r="L2658">
        <v>1.35</v>
      </c>
      <c r="M2658" t="s">
        <v>3631</v>
      </c>
      <c r="N2658" t="s">
        <v>3638</v>
      </c>
      <c r="O2658" t="s">
        <v>3624</v>
      </c>
      <c r="P2658">
        <v>5</v>
      </c>
      <c r="Q2658">
        <v>5</v>
      </c>
      <c r="R2658" s="2">
        <v>73.92</v>
      </c>
    </row>
    <row r="2659" spans="1:18">
      <c r="A2659">
        <v>5595</v>
      </c>
      <c r="B2659" t="s">
        <v>3618</v>
      </c>
      <c r="C2659" s="1">
        <v>44825</v>
      </c>
      <c r="D2659">
        <v>30731326</v>
      </c>
      <c r="E2659">
        <v>16</v>
      </c>
      <c r="F2659">
        <v>3</v>
      </c>
      <c r="G2659" s="2">
        <v>39.33</v>
      </c>
      <c r="H2659" s="2">
        <v>117.99</v>
      </c>
      <c r="I2659" t="s">
        <v>3619</v>
      </c>
      <c r="J2659" t="s">
        <v>3658</v>
      </c>
      <c r="K2659" t="s">
        <v>3621</v>
      </c>
      <c r="L2659">
        <v>1.61</v>
      </c>
      <c r="M2659" t="s">
        <v>3631</v>
      </c>
      <c r="N2659" t="s">
        <v>3638</v>
      </c>
      <c r="O2659" t="s">
        <v>3647</v>
      </c>
      <c r="P2659">
        <v>4</v>
      </c>
      <c r="Q2659">
        <v>5</v>
      </c>
      <c r="R2659" s="2">
        <v>117.99</v>
      </c>
    </row>
    <row r="2660" spans="1:18">
      <c r="A2660">
        <v>3446</v>
      </c>
      <c r="B2660" t="s">
        <v>3618</v>
      </c>
      <c r="C2660" s="1">
        <v>44826</v>
      </c>
      <c r="D2660">
        <v>13546756</v>
      </c>
      <c r="E2660">
        <v>28</v>
      </c>
      <c r="F2660">
        <v>1</v>
      </c>
      <c r="G2660" s="2">
        <v>5.32</v>
      </c>
      <c r="H2660" s="2">
        <v>5.32</v>
      </c>
      <c r="I2660" t="s">
        <v>3619</v>
      </c>
      <c r="J2660" t="s">
        <v>3643</v>
      </c>
      <c r="K2660" t="s">
        <v>3621</v>
      </c>
      <c r="L2660">
        <v>6.56</v>
      </c>
      <c r="M2660" t="s">
        <v>3622</v>
      </c>
      <c r="N2660" t="s">
        <v>3623</v>
      </c>
      <c r="O2660" t="s">
        <v>3624</v>
      </c>
      <c r="P2660">
        <v>5</v>
      </c>
      <c r="Q2660">
        <v>5</v>
      </c>
      <c r="R2660" s="2">
        <v>5.32</v>
      </c>
    </row>
    <row r="2661" spans="1:18">
      <c r="A2661">
        <v>4386</v>
      </c>
      <c r="B2661" t="s">
        <v>3618</v>
      </c>
      <c r="C2661" s="1">
        <v>44826</v>
      </c>
      <c r="D2661">
        <v>90033965</v>
      </c>
      <c r="E2661">
        <v>30</v>
      </c>
      <c r="F2661">
        <v>2</v>
      </c>
      <c r="G2661" s="2">
        <v>6.08</v>
      </c>
      <c r="H2661" s="2">
        <v>12.16</v>
      </c>
      <c r="I2661" t="s">
        <v>3619</v>
      </c>
      <c r="J2661" t="s">
        <v>3652</v>
      </c>
      <c r="K2661" t="s">
        <v>3634</v>
      </c>
      <c r="L2661">
        <v>6.93</v>
      </c>
      <c r="M2661" t="s">
        <v>3631</v>
      </c>
      <c r="N2661" t="s">
        <v>3638</v>
      </c>
      <c r="O2661" t="s">
        <v>3647</v>
      </c>
      <c r="P2661">
        <v>5</v>
      </c>
      <c r="Q2661">
        <v>3</v>
      </c>
      <c r="R2661" s="2">
        <v>12.16</v>
      </c>
    </row>
    <row r="2662" spans="1:18">
      <c r="A2662">
        <v>2528</v>
      </c>
      <c r="B2662" t="s">
        <v>3627</v>
      </c>
      <c r="C2662" s="1">
        <v>44827</v>
      </c>
      <c r="D2662">
        <v>85584035</v>
      </c>
      <c r="E2662">
        <v>9</v>
      </c>
      <c r="F2662">
        <v>2</v>
      </c>
      <c r="G2662" s="2">
        <v>73.83</v>
      </c>
      <c r="H2662" s="2">
        <v>147.66</v>
      </c>
      <c r="I2662" t="s">
        <v>3645</v>
      </c>
      <c r="J2662" t="s">
        <v>3659</v>
      </c>
      <c r="K2662" t="s">
        <v>3634</v>
      </c>
      <c r="L2662">
        <v>1.54</v>
      </c>
      <c r="M2662" t="s">
        <v>3622</v>
      </c>
      <c r="N2662" t="s">
        <v>3626</v>
      </c>
      <c r="O2662" t="s">
        <v>3642</v>
      </c>
      <c r="P2662">
        <v>5</v>
      </c>
      <c r="Q2662">
        <v>5</v>
      </c>
      <c r="R2662" s="2">
        <v>0</v>
      </c>
    </row>
    <row r="2663" spans="1:18">
      <c r="A2663">
        <v>7029</v>
      </c>
      <c r="B2663" t="s">
        <v>3618</v>
      </c>
      <c r="C2663" s="1">
        <v>44828</v>
      </c>
      <c r="D2663">
        <v>87182601</v>
      </c>
      <c r="E2663">
        <v>52</v>
      </c>
      <c r="F2663">
        <v>2</v>
      </c>
      <c r="G2663" s="2">
        <v>20.149999999999999</v>
      </c>
      <c r="H2663" s="2">
        <v>40.299999999999997</v>
      </c>
      <c r="I2663" t="s">
        <v>3619</v>
      </c>
      <c r="J2663" t="s">
        <v>3636</v>
      </c>
      <c r="K2663" t="s">
        <v>3634</v>
      </c>
      <c r="L2663">
        <v>5.26</v>
      </c>
      <c r="M2663" t="s">
        <v>3631</v>
      </c>
      <c r="N2663" t="s">
        <v>3632</v>
      </c>
      <c r="O2663" t="s">
        <v>3624</v>
      </c>
      <c r="P2663">
        <v>5</v>
      </c>
      <c r="Q2663">
        <v>5</v>
      </c>
      <c r="R2663" s="2">
        <v>40.299999999999997</v>
      </c>
    </row>
    <row r="2664" spans="1:18">
      <c r="A2664">
        <v>8391</v>
      </c>
      <c r="B2664" t="s">
        <v>3627</v>
      </c>
      <c r="C2664" s="1">
        <v>44828</v>
      </c>
      <c r="D2664">
        <v>78820196</v>
      </c>
      <c r="E2664">
        <v>65</v>
      </c>
      <c r="F2664">
        <v>3</v>
      </c>
      <c r="G2664" s="2">
        <v>38.950000000000003</v>
      </c>
      <c r="H2664" s="2">
        <v>116.85</v>
      </c>
      <c r="I2664" t="s">
        <v>3619</v>
      </c>
      <c r="J2664" t="s">
        <v>3633</v>
      </c>
      <c r="K2664" t="s">
        <v>3634</v>
      </c>
      <c r="L2664">
        <v>1.58</v>
      </c>
      <c r="M2664" t="s">
        <v>3622</v>
      </c>
      <c r="N2664" t="s">
        <v>3623</v>
      </c>
      <c r="O2664" t="s">
        <v>3624</v>
      </c>
      <c r="P2664">
        <v>4</v>
      </c>
      <c r="Q2664">
        <v>3</v>
      </c>
      <c r="R2664" s="2">
        <v>116.85</v>
      </c>
    </row>
    <row r="2665" spans="1:18">
      <c r="A2665">
        <v>6006</v>
      </c>
      <c r="B2665" t="s">
        <v>3618</v>
      </c>
      <c r="C2665" s="1">
        <v>44828</v>
      </c>
      <c r="D2665">
        <v>52281478</v>
      </c>
      <c r="E2665">
        <v>37</v>
      </c>
      <c r="F2665">
        <v>1</v>
      </c>
      <c r="G2665" s="2">
        <v>11.5</v>
      </c>
      <c r="H2665" s="2">
        <v>11.5</v>
      </c>
      <c r="I2665" t="s">
        <v>3645</v>
      </c>
      <c r="J2665" t="s">
        <v>3636</v>
      </c>
      <c r="K2665" t="s">
        <v>3634</v>
      </c>
      <c r="L2665">
        <v>1.26</v>
      </c>
      <c r="M2665" t="s">
        <v>3622</v>
      </c>
      <c r="N2665" t="s">
        <v>3623</v>
      </c>
      <c r="O2665" t="s">
        <v>3624</v>
      </c>
      <c r="P2665">
        <v>4</v>
      </c>
      <c r="Q2665">
        <v>5</v>
      </c>
      <c r="R2665" s="2">
        <v>0</v>
      </c>
    </row>
    <row r="2666" spans="1:18">
      <c r="A2666">
        <v>4230</v>
      </c>
      <c r="B2666" t="s">
        <v>3627</v>
      </c>
      <c r="C2666" s="1">
        <v>44829</v>
      </c>
      <c r="D2666">
        <v>86407962</v>
      </c>
      <c r="E2666">
        <v>4</v>
      </c>
      <c r="F2666">
        <v>2</v>
      </c>
      <c r="G2666" s="2">
        <v>32.43</v>
      </c>
      <c r="H2666" s="2">
        <v>64.86</v>
      </c>
      <c r="I2666" t="s">
        <v>3645</v>
      </c>
      <c r="J2666" t="s">
        <v>3644</v>
      </c>
      <c r="K2666" t="s">
        <v>3634</v>
      </c>
      <c r="L2666">
        <v>6.36</v>
      </c>
      <c r="M2666" t="s">
        <v>3622</v>
      </c>
      <c r="N2666" t="s">
        <v>3626</v>
      </c>
      <c r="O2666" t="s">
        <v>3624</v>
      </c>
      <c r="P2666">
        <v>5</v>
      </c>
      <c r="Q2666">
        <v>4</v>
      </c>
      <c r="R2666" s="2">
        <v>0</v>
      </c>
    </row>
    <row r="2667" spans="1:18">
      <c r="A2667">
        <v>2242</v>
      </c>
      <c r="B2667" t="s">
        <v>3618</v>
      </c>
      <c r="C2667" s="1">
        <v>44829</v>
      </c>
      <c r="D2667">
        <v>99569706</v>
      </c>
      <c r="E2667">
        <v>74</v>
      </c>
      <c r="F2667">
        <v>1</v>
      </c>
      <c r="G2667" s="2">
        <v>33.51</v>
      </c>
      <c r="H2667" s="2">
        <v>33.51</v>
      </c>
      <c r="I2667" t="s">
        <v>3625</v>
      </c>
      <c r="J2667" t="s">
        <v>3651</v>
      </c>
      <c r="K2667" t="s">
        <v>3634</v>
      </c>
      <c r="L2667">
        <v>0.69</v>
      </c>
      <c r="M2667" t="s">
        <v>3622</v>
      </c>
      <c r="N2667" t="s">
        <v>3623</v>
      </c>
      <c r="O2667" t="s">
        <v>3624</v>
      </c>
      <c r="P2667">
        <v>2</v>
      </c>
      <c r="Q2667">
        <v>5</v>
      </c>
      <c r="R2667" s="2">
        <v>0</v>
      </c>
    </row>
    <row r="2668" spans="1:18">
      <c r="A2668">
        <v>4681</v>
      </c>
      <c r="B2668" t="s">
        <v>3618</v>
      </c>
      <c r="C2668" s="1">
        <v>44829</v>
      </c>
      <c r="D2668">
        <v>66680044</v>
      </c>
      <c r="E2668">
        <v>4</v>
      </c>
      <c r="F2668">
        <v>3</v>
      </c>
      <c r="G2668" s="2">
        <v>32.43</v>
      </c>
      <c r="H2668" s="2">
        <v>97.29</v>
      </c>
      <c r="I2668" t="s">
        <v>3619</v>
      </c>
      <c r="J2668" t="s">
        <v>3648</v>
      </c>
      <c r="K2668" t="s">
        <v>3621</v>
      </c>
      <c r="L2668">
        <v>7.51</v>
      </c>
      <c r="M2668" t="s">
        <v>3622</v>
      </c>
      <c r="N2668" t="s">
        <v>3626</v>
      </c>
      <c r="O2668" t="s">
        <v>3624</v>
      </c>
      <c r="P2668">
        <v>4</v>
      </c>
      <c r="Q2668">
        <v>5</v>
      </c>
      <c r="R2668" s="2">
        <v>97.29</v>
      </c>
    </row>
    <row r="2669" spans="1:18">
      <c r="A2669">
        <v>1390</v>
      </c>
      <c r="B2669" t="s">
        <v>3618</v>
      </c>
      <c r="C2669" s="1">
        <v>44830</v>
      </c>
      <c r="D2669">
        <v>27761603</v>
      </c>
      <c r="E2669">
        <v>61</v>
      </c>
      <c r="F2669">
        <v>1</v>
      </c>
      <c r="G2669" s="2">
        <v>70.34</v>
      </c>
      <c r="H2669" s="2">
        <v>70.34</v>
      </c>
      <c r="I2669" t="s">
        <v>3619</v>
      </c>
      <c r="J2669" t="s">
        <v>3648</v>
      </c>
      <c r="K2669" t="s">
        <v>3634</v>
      </c>
      <c r="L2669">
        <v>0.6</v>
      </c>
      <c r="M2669" t="s">
        <v>3622</v>
      </c>
      <c r="N2669" t="s">
        <v>3623</v>
      </c>
      <c r="O2669" t="s">
        <v>3624</v>
      </c>
      <c r="P2669">
        <v>5</v>
      </c>
      <c r="Q2669">
        <v>3</v>
      </c>
      <c r="R2669" s="2">
        <v>70.34</v>
      </c>
    </row>
    <row r="2670" spans="1:18">
      <c r="A2670">
        <v>1357</v>
      </c>
      <c r="B2670" t="s">
        <v>3627</v>
      </c>
      <c r="C2670" s="1">
        <v>44831</v>
      </c>
      <c r="D2670">
        <v>63129132</v>
      </c>
      <c r="E2670">
        <v>62</v>
      </c>
      <c r="F2670">
        <v>1</v>
      </c>
      <c r="G2670" s="2">
        <v>81.459999999999994</v>
      </c>
      <c r="H2670" s="2">
        <v>81.459999999999994</v>
      </c>
      <c r="I2670" t="s">
        <v>3619</v>
      </c>
      <c r="J2670" t="s">
        <v>3637</v>
      </c>
      <c r="K2670" t="s">
        <v>3634</v>
      </c>
      <c r="L2670">
        <v>1.94</v>
      </c>
      <c r="M2670" t="s">
        <v>3622</v>
      </c>
      <c r="N2670" t="s">
        <v>3623</v>
      </c>
      <c r="O2670" t="s">
        <v>3624</v>
      </c>
      <c r="P2670">
        <v>4</v>
      </c>
      <c r="Q2670">
        <v>5</v>
      </c>
      <c r="R2670" s="2">
        <v>81.459999999999994</v>
      </c>
    </row>
    <row r="2671" spans="1:18">
      <c r="A2671">
        <v>7187</v>
      </c>
      <c r="B2671" t="s">
        <v>3627</v>
      </c>
      <c r="C2671" s="1">
        <v>44832</v>
      </c>
      <c r="D2671">
        <v>32419196</v>
      </c>
      <c r="E2671">
        <v>82</v>
      </c>
      <c r="F2671">
        <v>3</v>
      </c>
      <c r="G2671" s="2">
        <v>5.82</v>
      </c>
      <c r="H2671" s="2">
        <v>17.46</v>
      </c>
      <c r="I2671" t="s">
        <v>3625</v>
      </c>
      <c r="J2671" t="s">
        <v>3639</v>
      </c>
      <c r="K2671" t="s">
        <v>3634</v>
      </c>
      <c r="L2671">
        <v>1.43</v>
      </c>
      <c r="M2671" t="s">
        <v>3631</v>
      </c>
      <c r="N2671" t="s">
        <v>3632</v>
      </c>
      <c r="O2671" t="s">
        <v>3624</v>
      </c>
      <c r="P2671">
        <v>5</v>
      </c>
      <c r="Q2671">
        <v>5</v>
      </c>
      <c r="R2671" s="2">
        <v>0</v>
      </c>
    </row>
    <row r="2672" spans="1:18">
      <c r="A2672">
        <v>9803</v>
      </c>
      <c r="B2672" t="s">
        <v>3627</v>
      </c>
      <c r="C2672" s="1">
        <v>44833</v>
      </c>
      <c r="D2672">
        <v>87996421</v>
      </c>
      <c r="E2672">
        <v>80</v>
      </c>
      <c r="F2672">
        <v>3</v>
      </c>
      <c r="G2672" s="2">
        <v>77.64</v>
      </c>
      <c r="H2672" s="2">
        <v>232.92</v>
      </c>
      <c r="I2672" t="s">
        <v>3625</v>
      </c>
      <c r="J2672" t="s">
        <v>3659</v>
      </c>
      <c r="K2672" t="s">
        <v>3634</v>
      </c>
      <c r="L2672">
        <v>8.56</v>
      </c>
      <c r="M2672" t="s">
        <v>3622</v>
      </c>
      <c r="N2672" t="s">
        <v>3626</v>
      </c>
      <c r="O2672" t="s">
        <v>3624</v>
      </c>
      <c r="P2672">
        <v>4</v>
      </c>
      <c r="Q2672">
        <v>3</v>
      </c>
      <c r="R2672" s="2">
        <v>0</v>
      </c>
    </row>
    <row r="2673" spans="1:18">
      <c r="A2673">
        <v>8679</v>
      </c>
      <c r="B2673" t="s">
        <v>3627</v>
      </c>
      <c r="C2673" s="1">
        <v>44833</v>
      </c>
      <c r="D2673">
        <v>97283623</v>
      </c>
      <c r="E2673">
        <v>82</v>
      </c>
      <c r="F2673">
        <v>1</v>
      </c>
      <c r="G2673" s="2">
        <v>5.82</v>
      </c>
      <c r="H2673" s="2">
        <v>5.82</v>
      </c>
      <c r="I2673" t="s">
        <v>3640</v>
      </c>
      <c r="J2673" t="s">
        <v>3643</v>
      </c>
      <c r="K2673" t="s">
        <v>3634</v>
      </c>
      <c r="L2673">
        <v>6.74</v>
      </c>
      <c r="M2673" t="s">
        <v>3622</v>
      </c>
      <c r="N2673" t="s">
        <v>3623</v>
      </c>
      <c r="O2673" t="s">
        <v>3624</v>
      </c>
      <c r="P2673">
        <v>4</v>
      </c>
      <c r="Q2673">
        <v>3</v>
      </c>
      <c r="R2673" s="2">
        <v>0</v>
      </c>
    </row>
    <row r="2674" spans="1:18">
      <c r="A2674">
        <v>1579</v>
      </c>
      <c r="B2674" t="s">
        <v>3627</v>
      </c>
      <c r="C2674" s="1">
        <v>44834</v>
      </c>
      <c r="D2674">
        <v>58112433</v>
      </c>
      <c r="E2674">
        <v>7</v>
      </c>
      <c r="F2674">
        <v>3</v>
      </c>
      <c r="G2674" s="2">
        <v>59.68</v>
      </c>
      <c r="H2674" s="2">
        <v>179.04</v>
      </c>
      <c r="I2674" t="s">
        <v>3619</v>
      </c>
      <c r="J2674" t="s">
        <v>3652</v>
      </c>
      <c r="K2674" t="s">
        <v>3634</v>
      </c>
      <c r="L2674">
        <v>0.82</v>
      </c>
      <c r="M2674" t="s">
        <v>3622</v>
      </c>
      <c r="N2674" t="s">
        <v>3623</v>
      </c>
      <c r="O2674" t="s">
        <v>3624</v>
      </c>
      <c r="P2674">
        <v>2</v>
      </c>
      <c r="Q2674">
        <v>5</v>
      </c>
      <c r="R2674" s="2">
        <v>179.04</v>
      </c>
    </row>
    <row r="2675" spans="1:18">
      <c r="A2675">
        <v>4589</v>
      </c>
      <c r="B2675" t="s">
        <v>3618</v>
      </c>
      <c r="C2675" s="1">
        <v>44834</v>
      </c>
      <c r="D2675">
        <v>74009456</v>
      </c>
      <c r="E2675">
        <v>57</v>
      </c>
      <c r="F2675">
        <v>2</v>
      </c>
      <c r="G2675" s="2">
        <v>13.08</v>
      </c>
      <c r="H2675" s="2">
        <v>26.16</v>
      </c>
      <c r="I2675" t="s">
        <v>3619</v>
      </c>
      <c r="J2675" t="s">
        <v>3641</v>
      </c>
      <c r="K2675" t="s">
        <v>3634</v>
      </c>
      <c r="L2675">
        <v>4.33</v>
      </c>
      <c r="M2675" t="s">
        <v>3631</v>
      </c>
      <c r="N2675" t="s">
        <v>3632</v>
      </c>
      <c r="O2675" t="s">
        <v>3624</v>
      </c>
      <c r="P2675">
        <v>5</v>
      </c>
      <c r="Q2675">
        <v>5</v>
      </c>
      <c r="R2675" s="2">
        <v>26.16</v>
      </c>
    </row>
    <row r="2676" spans="1:18">
      <c r="A2676">
        <v>1544</v>
      </c>
      <c r="B2676" t="s">
        <v>3627</v>
      </c>
      <c r="C2676" s="1">
        <v>44834</v>
      </c>
      <c r="D2676">
        <v>38842214</v>
      </c>
      <c r="E2676">
        <v>54</v>
      </c>
      <c r="F2676">
        <v>3</v>
      </c>
      <c r="G2676" s="2">
        <v>90.78</v>
      </c>
      <c r="H2676" s="2">
        <v>272.33999999999997</v>
      </c>
      <c r="I2676" t="s">
        <v>3625</v>
      </c>
      <c r="J2676" t="s">
        <v>3628</v>
      </c>
      <c r="K2676" t="s">
        <v>3621</v>
      </c>
      <c r="L2676">
        <v>6.03</v>
      </c>
      <c r="M2676" t="s">
        <v>3622</v>
      </c>
      <c r="N2676" t="s">
        <v>3626</v>
      </c>
      <c r="O2676" t="s">
        <v>3624</v>
      </c>
      <c r="P2676">
        <v>5</v>
      </c>
      <c r="Q2676">
        <v>5</v>
      </c>
      <c r="R2676" s="2">
        <v>0</v>
      </c>
    </row>
    <row r="2677" spans="1:18">
      <c r="A2677">
        <v>9345</v>
      </c>
      <c r="B2677" t="s">
        <v>3627</v>
      </c>
      <c r="C2677" s="1">
        <v>44835</v>
      </c>
      <c r="D2677">
        <v>92562017</v>
      </c>
      <c r="E2677">
        <v>55</v>
      </c>
      <c r="F2677">
        <v>1</v>
      </c>
      <c r="G2677" s="2">
        <v>73.53</v>
      </c>
      <c r="H2677" s="2">
        <v>73.53</v>
      </c>
      <c r="I2677" t="s">
        <v>3619</v>
      </c>
      <c r="J2677" t="s">
        <v>3657</v>
      </c>
      <c r="K2677" t="s">
        <v>3634</v>
      </c>
      <c r="L2677">
        <v>5.26</v>
      </c>
      <c r="M2677" t="s">
        <v>3622</v>
      </c>
      <c r="N2677" t="s">
        <v>3626</v>
      </c>
      <c r="O2677" t="s">
        <v>3646</v>
      </c>
      <c r="P2677">
        <v>5</v>
      </c>
      <c r="Q2677">
        <v>2</v>
      </c>
      <c r="R2677" s="2">
        <v>73.53</v>
      </c>
    </row>
    <row r="2678" spans="1:18">
      <c r="A2678">
        <v>1900</v>
      </c>
      <c r="B2678" t="s">
        <v>3627</v>
      </c>
      <c r="C2678" s="1">
        <v>44835</v>
      </c>
      <c r="D2678">
        <v>47375509</v>
      </c>
      <c r="E2678">
        <v>71</v>
      </c>
      <c r="F2678">
        <v>3</v>
      </c>
      <c r="G2678" s="2">
        <v>57.53</v>
      </c>
      <c r="H2678" s="2">
        <v>172.59</v>
      </c>
      <c r="I2678" t="s">
        <v>3619</v>
      </c>
      <c r="J2678" t="s">
        <v>3661</v>
      </c>
      <c r="K2678" t="s">
        <v>3621</v>
      </c>
      <c r="L2678">
        <v>8.1</v>
      </c>
      <c r="M2678" t="s">
        <v>3622</v>
      </c>
      <c r="N2678" t="s">
        <v>3626</v>
      </c>
      <c r="O2678" t="s">
        <v>3624</v>
      </c>
      <c r="P2678">
        <v>3</v>
      </c>
      <c r="Q2678">
        <v>5</v>
      </c>
      <c r="R2678" s="2">
        <v>172.59</v>
      </c>
    </row>
    <row r="2679" spans="1:18">
      <c r="A2679">
        <v>9894</v>
      </c>
      <c r="B2679" t="s">
        <v>3627</v>
      </c>
      <c r="C2679" s="1">
        <v>44836</v>
      </c>
      <c r="D2679">
        <v>33342166</v>
      </c>
      <c r="E2679">
        <v>3</v>
      </c>
      <c r="F2679">
        <v>1</v>
      </c>
      <c r="G2679" s="2">
        <v>97.19</v>
      </c>
      <c r="H2679" s="2">
        <v>97.19</v>
      </c>
      <c r="I2679" t="s">
        <v>3625</v>
      </c>
      <c r="J2679" t="s">
        <v>3655</v>
      </c>
      <c r="K2679" t="s">
        <v>3629</v>
      </c>
      <c r="L2679">
        <v>5.64</v>
      </c>
      <c r="M2679" t="s">
        <v>3622</v>
      </c>
      <c r="N2679" t="s">
        <v>3626</v>
      </c>
      <c r="O2679" t="s">
        <v>3624</v>
      </c>
      <c r="P2679">
        <v>2</v>
      </c>
      <c r="Q2679">
        <v>5</v>
      </c>
      <c r="R2679" s="2">
        <v>0</v>
      </c>
    </row>
    <row r="2680" spans="1:18">
      <c r="A2680">
        <v>4869</v>
      </c>
      <c r="B2680" t="s">
        <v>3627</v>
      </c>
      <c r="C2680" s="1">
        <v>44836</v>
      </c>
      <c r="D2680">
        <v>62577320</v>
      </c>
      <c r="E2680">
        <v>70</v>
      </c>
      <c r="F2680">
        <v>2</v>
      </c>
      <c r="G2680" s="2">
        <v>63.88</v>
      </c>
      <c r="H2680" s="2">
        <v>127.76</v>
      </c>
      <c r="I2680" t="s">
        <v>3619</v>
      </c>
      <c r="J2680" t="s">
        <v>3653</v>
      </c>
      <c r="K2680" t="s">
        <v>3629</v>
      </c>
      <c r="L2680">
        <v>8.83</v>
      </c>
      <c r="M2680" t="s">
        <v>3631</v>
      </c>
      <c r="N2680" t="s">
        <v>3638</v>
      </c>
      <c r="O2680" t="s">
        <v>3647</v>
      </c>
      <c r="P2680">
        <v>5</v>
      </c>
      <c r="Q2680">
        <v>5</v>
      </c>
      <c r="R2680" s="2">
        <v>127.76</v>
      </c>
    </row>
    <row r="2681" spans="1:18">
      <c r="A2681">
        <v>8567</v>
      </c>
      <c r="B2681" t="s">
        <v>3618</v>
      </c>
      <c r="C2681" s="1">
        <v>44836</v>
      </c>
      <c r="D2681">
        <v>32990724</v>
      </c>
      <c r="E2681">
        <v>96</v>
      </c>
      <c r="F2681">
        <v>3</v>
      </c>
      <c r="G2681" s="2">
        <v>36.96</v>
      </c>
      <c r="H2681" s="2">
        <v>110.88</v>
      </c>
      <c r="I2681" t="s">
        <v>3625</v>
      </c>
      <c r="J2681" t="s">
        <v>3643</v>
      </c>
      <c r="K2681" t="s">
        <v>3634</v>
      </c>
      <c r="L2681">
        <v>4.8099999999999996</v>
      </c>
      <c r="M2681" t="s">
        <v>3622</v>
      </c>
      <c r="N2681" t="s">
        <v>3626</v>
      </c>
      <c r="O2681" t="s">
        <v>3624</v>
      </c>
      <c r="P2681">
        <v>5</v>
      </c>
      <c r="Q2681">
        <v>4</v>
      </c>
      <c r="R2681" s="2">
        <v>0</v>
      </c>
    </row>
    <row r="2682" spans="1:18">
      <c r="A2682">
        <v>4067</v>
      </c>
      <c r="B2682" t="s">
        <v>3627</v>
      </c>
      <c r="C2682" s="1">
        <v>44836</v>
      </c>
      <c r="D2682">
        <v>57602809</v>
      </c>
      <c r="E2682">
        <v>49</v>
      </c>
      <c r="F2682">
        <v>2</v>
      </c>
      <c r="G2682" s="2">
        <v>99.72</v>
      </c>
      <c r="H2682" s="2">
        <v>199.44</v>
      </c>
      <c r="I2682" t="s">
        <v>3645</v>
      </c>
      <c r="J2682" t="s">
        <v>3656</v>
      </c>
      <c r="K2682" t="s">
        <v>3621</v>
      </c>
      <c r="L2682">
        <v>4.42</v>
      </c>
      <c r="M2682" t="s">
        <v>3622</v>
      </c>
      <c r="N2682" t="s">
        <v>3626</v>
      </c>
      <c r="O2682" t="s">
        <v>3624</v>
      </c>
      <c r="P2682">
        <v>5</v>
      </c>
      <c r="Q2682">
        <v>4</v>
      </c>
      <c r="R2682" s="2">
        <v>0</v>
      </c>
    </row>
    <row r="2683" spans="1:18">
      <c r="A2683">
        <v>2335</v>
      </c>
      <c r="B2683" t="s">
        <v>3627</v>
      </c>
      <c r="C2683" s="1">
        <v>44836</v>
      </c>
      <c r="D2683">
        <v>44707622</v>
      </c>
      <c r="E2683">
        <v>24</v>
      </c>
      <c r="F2683">
        <v>2</v>
      </c>
      <c r="G2683" s="2">
        <v>99.58</v>
      </c>
      <c r="H2683" s="2">
        <v>199.16</v>
      </c>
      <c r="I2683" t="s">
        <v>3619</v>
      </c>
      <c r="J2683" t="s">
        <v>3639</v>
      </c>
      <c r="K2683" t="s">
        <v>3634</v>
      </c>
      <c r="L2683">
        <v>3.97</v>
      </c>
      <c r="M2683" t="s">
        <v>3622</v>
      </c>
      <c r="N2683" t="s">
        <v>3626</v>
      </c>
      <c r="O2683" t="s">
        <v>3624</v>
      </c>
      <c r="P2683">
        <v>3</v>
      </c>
      <c r="Q2683">
        <v>4</v>
      </c>
      <c r="R2683" s="2">
        <v>199.16</v>
      </c>
    </row>
    <row r="2684" spans="1:18">
      <c r="A2684">
        <v>7035</v>
      </c>
      <c r="B2684" t="s">
        <v>3627</v>
      </c>
      <c r="C2684" s="1">
        <v>44837</v>
      </c>
      <c r="D2684">
        <v>90054310</v>
      </c>
      <c r="E2684">
        <v>46</v>
      </c>
      <c r="F2684">
        <v>1</v>
      </c>
      <c r="G2684" s="2">
        <v>9.8800000000000008</v>
      </c>
      <c r="H2684" s="2">
        <v>9.8800000000000008</v>
      </c>
      <c r="I2684" t="s">
        <v>3619</v>
      </c>
      <c r="J2684" t="s">
        <v>3620</v>
      </c>
      <c r="K2684" t="s">
        <v>3634</v>
      </c>
      <c r="L2684">
        <v>3.33</v>
      </c>
      <c r="M2684" t="s">
        <v>3622</v>
      </c>
      <c r="N2684" t="s">
        <v>3623</v>
      </c>
      <c r="O2684" t="s">
        <v>3624</v>
      </c>
      <c r="P2684">
        <v>5</v>
      </c>
      <c r="Q2684">
        <v>4</v>
      </c>
      <c r="R2684" s="2">
        <v>9.8800000000000008</v>
      </c>
    </row>
    <row r="2685" spans="1:18">
      <c r="A2685">
        <v>7829</v>
      </c>
      <c r="B2685" t="s">
        <v>3618</v>
      </c>
      <c r="C2685" s="1">
        <v>44838</v>
      </c>
      <c r="D2685">
        <v>89932597</v>
      </c>
      <c r="E2685">
        <v>50</v>
      </c>
      <c r="F2685">
        <v>3</v>
      </c>
      <c r="G2685" s="2">
        <v>50.71</v>
      </c>
      <c r="H2685" s="2">
        <v>152.13</v>
      </c>
      <c r="I2685" t="s">
        <v>3619</v>
      </c>
      <c r="J2685" t="s">
        <v>3641</v>
      </c>
      <c r="K2685" t="s">
        <v>3634</v>
      </c>
      <c r="L2685">
        <v>5.56</v>
      </c>
      <c r="M2685" t="s">
        <v>3622</v>
      </c>
      <c r="N2685" t="s">
        <v>3623</v>
      </c>
      <c r="O2685" t="s">
        <v>3624</v>
      </c>
      <c r="P2685">
        <v>5</v>
      </c>
      <c r="Q2685">
        <v>4</v>
      </c>
      <c r="R2685" s="2">
        <v>152.13</v>
      </c>
    </row>
    <row r="2686" spans="1:18">
      <c r="A2686">
        <v>9002</v>
      </c>
      <c r="B2686" t="s">
        <v>3627</v>
      </c>
      <c r="C2686" s="1">
        <v>44838</v>
      </c>
      <c r="D2686">
        <v>21780245</v>
      </c>
      <c r="E2686">
        <v>4</v>
      </c>
      <c r="F2686">
        <v>2</v>
      </c>
      <c r="G2686" s="2">
        <v>32.43</v>
      </c>
      <c r="H2686" s="2">
        <v>64.86</v>
      </c>
      <c r="I2686" t="s">
        <v>3619</v>
      </c>
      <c r="J2686" t="s">
        <v>3661</v>
      </c>
      <c r="K2686" t="s">
        <v>3629</v>
      </c>
      <c r="L2686">
        <v>1.77</v>
      </c>
      <c r="M2686" t="s">
        <v>3622</v>
      </c>
      <c r="N2686" t="s">
        <v>3626</v>
      </c>
      <c r="O2686" t="s">
        <v>3624</v>
      </c>
      <c r="P2686">
        <v>5</v>
      </c>
      <c r="Q2686">
        <v>4</v>
      </c>
      <c r="R2686" s="2">
        <v>64.86</v>
      </c>
    </row>
    <row r="2687" spans="1:18">
      <c r="A2687">
        <v>3154</v>
      </c>
      <c r="B2687" t="s">
        <v>3627</v>
      </c>
      <c r="C2687" s="1">
        <v>44839</v>
      </c>
      <c r="D2687">
        <v>22044501</v>
      </c>
      <c r="E2687">
        <v>28</v>
      </c>
      <c r="F2687">
        <v>3</v>
      </c>
      <c r="G2687" s="2">
        <v>5.32</v>
      </c>
      <c r="H2687" s="2">
        <v>15.96</v>
      </c>
      <c r="I2687" t="s">
        <v>3625</v>
      </c>
      <c r="J2687" t="s">
        <v>3654</v>
      </c>
      <c r="K2687" t="s">
        <v>3629</v>
      </c>
      <c r="L2687">
        <v>6.71</v>
      </c>
      <c r="M2687" t="s">
        <v>3622</v>
      </c>
      <c r="N2687" t="s">
        <v>3623</v>
      </c>
      <c r="O2687" t="s">
        <v>3642</v>
      </c>
      <c r="P2687">
        <v>5</v>
      </c>
      <c r="Q2687">
        <v>4</v>
      </c>
      <c r="R2687" s="2">
        <v>0</v>
      </c>
    </row>
    <row r="2688" spans="1:18">
      <c r="A2688">
        <v>9486</v>
      </c>
      <c r="B2688" t="s">
        <v>3618</v>
      </c>
      <c r="C2688" s="1">
        <v>44839</v>
      </c>
      <c r="D2688">
        <v>88161088</v>
      </c>
      <c r="E2688">
        <v>24</v>
      </c>
      <c r="F2688">
        <v>1</v>
      </c>
      <c r="G2688" s="2">
        <v>99.58</v>
      </c>
      <c r="H2688" s="2">
        <v>99.58</v>
      </c>
      <c r="I2688" t="s">
        <v>3645</v>
      </c>
      <c r="J2688" t="s">
        <v>3660</v>
      </c>
      <c r="K2688" t="s">
        <v>3621</v>
      </c>
      <c r="L2688">
        <v>3.47</v>
      </c>
      <c r="M2688" t="s">
        <v>3631</v>
      </c>
      <c r="N2688" t="s">
        <v>3638</v>
      </c>
      <c r="O2688" t="s">
        <v>3647</v>
      </c>
      <c r="P2688">
        <v>5</v>
      </c>
      <c r="Q2688">
        <v>5</v>
      </c>
      <c r="R2688" s="2">
        <v>0</v>
      </c>
    </row>
    <row r="2689" spans="1:18">
      <c r="A2689">
        <v>4017</v>
      </c>
      <c r="B2689" t="s">
        <v>3627</v>
      </c>
      <c r="C2689" s="1">
        <v>44840</v>
      </c>
      <c r="D2689">
        <v>60933227</v>
      </c>
      <c r="E2689">
        <v>99</v>
      </c>
      <c r="F2689">
        <v>1</v>
      </c>
      <c r="G2689" s="2">
        <v>36.83</v>
      </c>
      <c r="H2689" s="2">
        <v>36.83</v>
      </c>
      <c r="I2689" t="s">
        <v>3619</v>
      </c>
      <c r="J2689" t="s">
        <v>3628</v>
      </c>
      <c r="K2689" t="s">
        <v>3634</v>
      </c>
      <c r="L2689">
        <v>4.6900000000000004</v>
      </c>
      <c r="M2689" t="s">
        <v>3622</v>
      </c>
      <c r="N2689" t="s">
        <v>3623</v>
      </c>
      <c r="O2689" t="s">
        <v>3642</v>
      </c>
      <c r="P2689">
        <v>5</v>
      </c>
      <c r="Q2689">
        <v>4</v>
      </c>
      <c r="R2689" s="2">
        <v>36.83</v>
      </c>
    </row>
    <row r="2690" spans="1:18">
      <c r="A2690">
        <v>3381</v>
      </c>
      <c r="B2690" t="s">
        <v>3618</v>
      </c>
      <c r="C2690" s="1">
        <v>44840</v>
      </c>
      <c r="D2690">
        <v>80602430</v>
      </c>
      <c r="E2690">
        <v>19</v>
      </c>
      <c r="F2690">
        <v>1</v>
      </c>
      <c r="G2690" s="2">
        <v>13.2</v>
      </c>
      <c r="H2690" s="2">
        <v>13.2</v>
      </c>
      <c r="I2690" t="s">
        <v>3625</v>
      </c>
      <c r="J2690" t="s">
        <v>3655</v>
      </c>
      <c r="K2690" t="s">
        <v>3634</v>
      </c>
      <c r="L2690">
        <v>9.3000000000000007</v>
      </c>
      <c r="M2690" t="s">
        <v>3631</v>
      </c>
      <c r="N2690" t="s">
        <v>3638</v>
      </c>
      <c r="O2690" t="s">
        <v>3647</v>
      </c>
      <c r="P2690">
        <v>3</v>
      </c>
      <c r="Q2690">
        <v>5</v>
      </c>
      <c r="R2690" s="2">
        <v>0</v>
      </c>
    </row>
    <row r="2691" spans="1:18">
      <c r="A2691">
        <v>8464</v>
      </c>
      <c r="B2691" t="s">
        <v>3627</v>
      </c>
      <c r="C2691" s="1">
        <v>44841</v>
      </c>
      <c r="D2691">
        <v>34950603</v>
      </c>
      <c r="E2691">
        <v>88</v>
      </c>
      <c r="F2691">
        <v>3</v>
      </c>
      <c r="G2691" s="2">
        <v>40.950000000000003</v>
      </c>
      <c r="H2691" s="2">
        <v>122.85</v>
      </c>
      <c r="I2691" t="s">
        <v>3619</v>
      </c>
      <c r="J2691" t="s">
        <v>3639</v>
      </c>
      <c r="K2691" t="s">
        <v>3621</v>
      </c>
      <c r="L2691">
        <v>5.85</v>
      </c>
      <c r="M2691" t="s">
        <v>3622</v>
      </c>
      <c r="N2691" t="s">
        <v>3626</v>
      </c>
      <c r="O2691" t="s">
        <v>3624</v>
      </c>
      <c r="P2691">
        <v>4</v>
      </c>
      <c r="Q2691">
        <v>3</v>
      </c>
      <c r="R2691" s="2">
        <v>122.85</v>
      </c>
    </row>
    <row r="2692" spans="1:18">
      <c r="A2692">
        <v>1877</v>
      </c>
      <c r="B2692" t="s">
        <v>3627</v>
      </c>
      <c r="C2692" s="1">
        <v>44841</v>
      </c>
      <c r="D2692">
        <v>46600387</v>
      </c>
      <c r="E2692">
        <v>74</v>
      </c>
      <c r="F2692">
        <v>2</v>
      </c>
      <c r="G2692" s="2">
        <v>33.51</v>
      </c>
      <c r="H2692" s="2">
        <v>67.02</v>
      </c>
      <c r="I2692" t="s">
        <v>3619</v>
      </c>
      <c r="J2692" t="s">
        <v>3639</v>
      </c>
      <c r="K2692" t="s">
        <v>3634</v>
      </c>
      <c r="L2692">
        <v>5.88</v>
      </c>
      <c r="M2692" t="s">
        <v>3631</v>
      </c>
      <c r="N2692" t="s">
        <v>3632</v>
      </c>
      <c r="O2692" t="s">
        <v>3624</v>
      </c>
      <c r="P2692">
        <v>4</v>
      </c>
      <c r="Q2692">
        <v>5</v>
      </c>
      <c r="R2692" s="2">
        <v>67.02</v>
      </c>
    </row>
    <row r="2693" spans="1:18">
      <c r="A2693">
        <v>6449</v>
      </c>
      <c r="B2693" t="s">
        <v>3618</v>
      </c>
      <c r="C2693" s="1">
        <v>44842</v>
      </c>
      <c r="D2693">
        <v>22577362</v>
      </c>
      <c r="E2693">
        <v>35</v>
      </c>
      <c r="F2693">
        <v>2</v>
      </c>
      <c r="G2693" s="2">
        <v>78.78</v>
      </c>
      <c r="H2693" s="2">
        <v>157.56</v>
      </c>
      <c r="I2693" t="s">
        <v>3645</v>
      </c>
      <c r="J2693" t="s">
        <v>3620</v>
      </c>
      <c r="K2693" t="s">
        <v>3634</v>
      </c>
      <c r="L2693">
        <v>2.4300000000000002</v>
      </c>
      <c r="M2693" t="s">
        <v>3622</v>
      </c>
      <c r="N2693" t="s">
        <v>3623</v>
      </c>
      <c r="O2693" t="s">
        <v>3624</v>
      </c>
      <c r="P2693">
        <v>5</v>
      </c>
      <c r="Q2693">
        <v>4</v>
      </c>
      <c r="R2693" s="2">
        <v>0</v>
      </c>
    </row>
    <row r="2694" spans="1:18">
      <c r="A2694">
        <v>8900</v>
      </c>
      <c r="B2694" t="s">
        <v>3627</v>
      </c>
      <c r="C2694" s="1">
        <v>44842</v>
      </c>
      <c r="D2694">
        <v>62487853</v>
      </c>
      <c r="E2694">
        <v>90</v>
      </c>
      <c r="F2694">
        <v>1</v>
      </c>
      <c r="G2694" s="2">
        <v>21.51</v>
      </c>
      <c r="H2694" s="2">
        <v>21.51</v>
      </c>
      <c r="I2694" t="s">
        <v>3645</v>
      </c>
      <c r="J2694" t="s">
        <v>3637</v>
      </c>
      <c r="K2694" t="s">
        <v>3634</v>
      </c>
      <c r="L2694">
        <v>1.8</v>
      </c>
      <c r="M2694" t="s">
        <v>3631</v>
      </c>
      <c r="N2694" t="s">
        <v>3632</v>
      </c>
      <c r="O2694" t="s">
        <v>3647</v>
      </c>
      <c r="P2694">
        <v>5</v>
      </c>
      <c r="Q2694">
        <v>4</v>
      </c>
      <c r="R2694" s="2">
        <v>0</v>
      </c>
    </row>
    <row r="2695" spans="1:18">
      <c r="A2695">
        <v>7017</v>
      </c>
      <c r="B2695" t="s">
        <v>3627</v>
      </c>
      <c r="C2695" s="1">
        <v>44843</v>
      </c>
      <c r="D2695">
        <v>16353328</v>
      </c>
      <c r="E2695">
        <v>28</v>
      </c>
      <c r="F2695">
        <v>1</v>
      </c>
      <c r="G2695" s="2">
        <v>5.32</v>
      </c>
      <c r="H2695" s="2">
        <v>5.32</v>
      </c>
      <c r="I2695" t="s">
        <v>3619</v>
      </c>
      <c r="J2695" t="s">
        <v>3651</v>
      </c>
      <c r="K2695" t="s">
        <v>3621</v>
      </c>
      <c r="L2695">
        <v>5.98</v>
      </c>
      <c r="M2695" t="s">
        <v>3622</v>
      </c>
      <c r="N2695" t="s">
        <v>3626</v>
      </c>
      <c r="O2695" t="s">
        <v>3624</v>
      </c>
      <c r="P2695">
        <v>4</v>
      </c>
      <c r="Q2695">
        <v>5</v>
      </c>
      <c r="R2695" s="2">
        <v>5.32</v>
      </c>
    </row>
    <row r="2696" spans="1:18">
      <c r="A2696">
        <v>4238</v>
      </c>
      <c r="B2696" t="s">
        <v>3627</v>
      </c>
      <c r="C2696" s="1">
        <v>44843</v>
      </c>
      <c r="D2696">
        <v>20642675</v>
      </c>
      <c r="E2696">
        <v>25</v>
      </c>
      <c r="F2696">
        <v>1</v>
      </c>
      <c r="G2696" s="2">
        <v>11.29</v>
      </c>
      <c r="H2696" s="2">
        <v>11.29</v>
      </c>
      <c r="I2696" t="s">
        <v>3619</v>
      </c>
      <c r="J2696" t="s">
        <v>3644</v>
      </c>
      <c r="K2696" t="s">
        <v>3621</v>
      </c>
      <c r="L2696">
        <v>8.86</v>
      </c>
      <c r="M2696" t="s">
        <v>3622</v>
      </c>
      <c r="N2696" t="s">
        <v>3626</v>
      </c>
      <c r="O2696" t="s">
        <v>3642</v>
      </c>
      <c r="P2696">
        <v>5</v>
      </c>
      <c r="Q2696">
        <v>5</v>
      </c>
      <c r="R2696" s="2">
        <v>11.29</v>
      </c>
    </row>
    <row r="2697" spans="1:18">
      <c r="A2697">
        <v>6520</v>
      </c>
      <c r="B2697" t="s">
        <v>3627</v>
      </c>
      <c r="C2697" s="1">
        <v>44843</v>
      </c>
      <c r="D2697">
        <v>29651880</v>
      </c>
      <c r="E2697">
        <v>79</v>
      </c>
      <c r="F2697">
        <v>3</v>
      </c>
      <c r="G2697" s="2">
        <v>33.28</v>
      </c>
      <c r="H2697" s="2">
        <v>99.84</v>
      </c>
      <c r="I2697" t="s">
        <v>3619</v>
      </c>
      <c r="J2697" t="s">
        <v>3639</v>
      </c>
      <c r="K2697" t="s">
        <v>3634</v>
      </c>
      <c r="L2697">
        <v>8.98</v>
      </c>
      <c r="M2697" t="s">
        <v>3631</v>
      </c>
      <c r="N2697" t="s">
        <v>3638</v>
      </c>
      <c r="O2697" t="s">
        <v>3664</v>
      </c>
      <c r="P2697">
        <v>4</v>
      </c>
      <c r="Q2697">
        <v>5</v>
      </c>
      <c r="R2697" s="2">
        <v>99.84</v>
      </c>
    </row>
    <row r="2698" spans="1:18">
      <c r="A2698">
        <v>9969</v>
      </c>
      <c r="B2698" t="s">
        <v>3618</v>
      </c>
      <c r="C2698" s="1">
        <v>44844</v>
      </c>
      <c r="D2698">
        <v>58171560</v>
      </c>
      <c r="E2698">
        <v>92</v>
      </c>
      <c r="F2698">
        <v>3</v>
      </c>
      <c r="G2698" s="2">
        <v>58.5</v>
      </c>
      <c r="H2698" s="2">
        <v>175.5</v>
      </c>
      <c r="I2698" t="s">
        <v>3619</v>
      </c>
      <c r="J2698" t="s">
        <v>3643</v>
      </c>
      <c r="K2698" t="s">
        <v>3621</v>
      </c>
      <c r="L2698">
        <v>2.1</v>
      </c>
      <c r="M2698" t="s">
        <v>3622</v>
      </c>
      <c r="N2698" t="s">
        <v>3623</v>
      </c>
      <c r="O2698" t="s">
        <v>3624</v>
      </c>
      <c r="P2698">
        <v>5</v>
      </c>
      <c r="Q2698">
        <v>2</v>
      </c>
      <c r="R2698" s="2">
        <v>175.5</v>
      </c>
    </row>
    <row r="2699" spans="1:18">
      <c r="A2699">
        <v>1902</v>
      </c>
      <c r="B2699" t="s">
        <v>3627</v>
      </c>
      <c r="C2699" s="1">
        <v>44845</v>
      </c>
      <c r="D2699">
        <v>73502680</v>
      </c>
      <c r="E2699">
        <v>75</v>
      </c>
      <c r="F2699">
        <v>2</v>
      </c>
      <c r="G2699" s="2">
        <v>32.340000000000003</v>
      </c>
      <c r="H2699" s="2">
        <v>64.680000000000007</v>
      </c>
      <c r="I2699" t="s">
        <v>3625</v>
      </c>
      <c r="J2699" t="s">
        <v>3641</v>
      </c>
      <c r="K2699" t="s">
        <v>3621</v>
      </c>
      <c r="L2699">
        <v>8.35</v>
      </c>
      <c r="M2699" t="s">
        <v>3622</v>
      </c>
      <c r="N2699" t="s">
        <v>3626</v>
      </c>
      <c r="O2699" t="s">
        <v>3646</v>
      </c>
      <c r="P2699">
        <v>1</v>
      </c>
      <c r="Q2699">
        <v>5</v>
      </c>
      <c r="R2699" s="2">
        <v>0</v>
      </c>
    </row>
    <row r="2700" spans="1:18">
      <c r="A2700">
        <v>8876</v>
      </c>
      <c r="B2700" t="s">
        <v>3627</v>
      </c>
      <c r="C2700" s="1">
        <v>44846</v>
      </c>
      <c r="D2700">
        <v>30592091</v>
      </c>
      <c r="E2700">
        <v>57</v>
      </c>
      <c r="F2700">
        <v>1</v>
      </c>
      <c r="G2700" s="2">
        <v>13.08</v>
      </c>
      <c r="H2700" s="2">
        <v>13.08</v>
      </c>
      <c r="I2700" t="s">
        <v>3619</v>
      </c>
      <c r="J2700" t="s">
        <v>3652</v>
      </c>
      <c r="K2700" t="s">
        <v>3621</v>
      </c>
      <c r="L2700">
        <v>2.61</v>
      </c>
      <c r="M2700" t="s">
        <v>3622</v>
      </c>
      <c r="N2700" t="s">
        <v>3623</v>
      </c>
      <c r="O2700" t="s">
        <v>3642</v>
      </c>
      <c r="P2700">
        <v>3</v>
      </c>
      <c r="Q2700">
        <v>5</v>
      </c>
      <c r="R2700" s="2">
        <v>13.08</v>
      </c>
    </row>
    <row r="2701" spans="1:18">
      <c r="A2701">
        <v>3722</v>
      </c>
      <c r="B2701" t="s">
        <v>3627</v>
      </c>
      <c r="C2701" s="1">
        <v>44846</v>
      </c>
      <c r="D2701">
        <v>52289649</v>
      </c>
      <c r="E2701">
        <v>78</v>
      </c>
      <c r="F2701">
        <v>3</v>
      </c>
      <c r="G2701" s="2">
        <v>19.66</v>
      </c>
      <c r="H2701" s="2">
        <v>58.98</v>
      </c>
      <c r="I2701" t="s">
        <v>3619</v>
      </c>
      <c r="J2701" t="s">
        <v>3637</v>
      </c>
      <c r="K2701" t="s">
        <v>3629</v>
      </c>
      <c r="L2701">
        <v>5.0199999999999996</v>
      </c>
      <c r="M2701" t="s">
        <v>3622</v>
      </c>
      <c r="N2701" t="s">
        <v>3626</v>
      </c>
      <c r="O2701" t="s">
        <v>3624</v>
      </c>
      <c r="P2701">
        <v>5</v>
      </c>
      <c r="Q2701">
        <v>4</v>
      </c>
      <c r="R2701" s="2">
        <v>58.98</v>
      </c>
    </row>
    <row r="2702" spans="1:18">
      <c r="A2702">
        <v>1345</v>
      </c>
      <c r="B2702" t="s">
        <v>3627</v>
      </c>
      <c r="C2702" s="1">
        <v>44847</v>
      </c>
      <c r="D2702">
        <v>61164744</v>
      </c>
      <c r="E2702">
        <v>24</v>
      </c>
      <c r="F2702">
        <v>2</v>
      </c>
      <c r="G2702" s="2">
        <v>99.58</v>
      </c>
      <c r="H2702" s="2">
        <v>199.16</v>
      </c>
      <c r="I2702" t="s">
        <v>3619</v>
      </c>
      <c r="J2702" t="s">
        <v>3658</v>
      </c>
      <c r="K2702" t="s">
        <v>3634</v>
      </c>
      <c r="L2702">
        <v>6.63</v>
      </c>
      <c r="M2702" t="s">
        <v>3622</v>
      </c>
      <c r="N2702" t="s">
        <v>3623</v>
      </c>
      <c r="O2702" t="s">
        <v>3624</v>
      </c>
      <c r="P2702">
        <v>4</v>
      </c>
      <c r="Q2702">
        <v>5</v>
      </c>
      <c r="R2702" s="2">
        <v>199.16</v>
      </c>
    </row>
    <row r="2703" spans="1:18">
      <c r="A2703">
        <v>2909</v>
      </c>
      <c r="B2703" t="s">
        <v>3618</v>
      </c>
      <c r="C2703" s="1">
        <v>44847</v>
      </c>
      <c r="D2703">
        <v>58054439</v>
      </c>
      <c r="E2703">
        <v>44</v>
      </c>
      <c r="F2703">
        <v>1</v>
      </c>
      <c r="G2703" s="2">
        <v>52.78</v>
      </c>
      <c r="H2703" s="2">
        <v>52.78</v>
      </c>
      <c r="I2703" t="s">
        <v>3619</v>
      </c>
      <c r="J2703" t="s">
        <v>3650</v>
      </c>
      <c r="K2703" t="s">
        <v>3634</v>
      </c>
      <c r="L2703">
        <v>4.78</v>
      </c>
      <c r="M2703" t="s">
        <v>3631</v>
      </c>
      <c r="N2703" t="s">
        <v>3632</v>
      </c>
      <c r="O2703" t="s">
        <v>3624</v>
      </c>
      <c r="P2703">
        <v>5</v>
      </c>
      <c r="Q2703">
        <v>4</v>
      </c>
      <c r="R2703" s="2">
        <v>52.78</v>
      </c>
    </row>
    <row r="2704" spans="1:18">
      <c r="A2704">
        <v>4035</v>
      </c>
      <c r="B2704" t="s">
        <v>3618</v>
      </c>
      <c r="C2704" s="1">
        <v>44848</v>
      </c>
      <c r="D2704">
        <v>49453160</v>
      </c>
      <c r="E2704">
        <v>16</v>
      </c>
      <c r="F2704">
        <v>2</v>
      </c>
      <c r="G2704" s="2">
        <v>39.33</v>
      </c>
      <c r="H2704" s="2">
        <v>78.66</v>
      </c>
      <c r="I2704" t="s">
        <v>3619</v>
      </c>
      <c r="J2704" t="s">
        <v>3658</v>
      </c>
      <c r="K2704" t="s">
        <v>3634</v>
      </c>
      <c r="L2704">
        <v>4.2</v>
      </c>
      <c r="M2704" t="s">
        <v>3622</v>
      </c>
      <c r="N2704" t="s">
        <v>3623</v>
      </c>
      <c r="O2704" t="s">
        <v>3624</v>
      </c>
      <c r="P2704">
        <v>3</v>
      </c>
      <c r="Q2704">
        <v>5</v>
      </c>
      <c r="R2704" s="2">
        <v>78.66</v>
      </c>
    </row>
    <row r="2705" spans="1:18">
      <c r="A2705">
        <v>3801</v>
      </c>
      <c r="B2705" t="s">
        <v>3627</v>
      </c>
      <c r="C2705" s="1">
        <v>44849</v>
      </c>
      <c r="D2705">
        <v>19203263</v>
      </c>
      <c r="E2705">
        <v>97</v>
      </c>
      <c r="F2705">
        <v>3</v>
      </c>
      <c r="G2705" s="2">
        <v>56.74</v>
      </c>
      <c r="H2705" s="2">
        <v>170.22</v>
      </c>
      <c r="I2705" t="s">
        <v>3619</v>
      </c>
      <c r="J2705" t="s">
        <v>3648</v>
      </c>
      <c r="K2705" t="s">
        <v>3634</v>
      </c>
      <c r="L2705">
        <v>8.0500000000000007</v>
      </c>
      <c r="M2705" t="s">
        <v>3631</v>
      </c>
      <c r="N2705" t="s">
        <v>3638</v>
      </c>
      <c r="O2705" t="s">
        <v>3664</v>
      </c>
      <c r="P2705">
        <v>5</v>
      </c>
      <c r="Q2705">
        <v>3</v>
      </c>
      <c r="R2705" s="2">
        <v>170.22</v>
      </c>
    </row>
    <row r="2706" spans="1:18">
      <c r="A2706">
        <v>6170</v>
      </c>
      <c r="B2706" t="s">
        <v>3618</v>
      </c>
      <c r="C2706" s="1">
        <v>44849</v>
      </c>
      <c r="D2706">
        <v>71640747</v>
      </c>
      <c r="E2706">
        <v>94</v>
      </c>
      <c r="F2706">
        <v>3</v>
      </c>
      <c r="G2706" s="2">
        <v>17.63</v>
      </c>
      <c r="H2706" s="2">
        <v>52.89</v>
      </c>
      <c r="I2706" t="s">
        <v>3625</v>
      </c>
      <c r="J2706" t="s">
        <v>3641</v>
      </c>
      <c r="K2706" t="s">
        <v>3634</v>
      </c>
      <c r="L2706">
        <v>4.1900000000000004</v>
      </c>
      <c r="M2706" t="s">
        <v>3631</v>
      </c>
      <c r="N2706" t="s">
        <v>3638</v>
      </c>
      <c r="O2706" t="s">
        <v>3647</v>
      </c>
      <c r="P2706">
        <v>5</v>
      </c>
      <c r="Q2706">
        <v>3</v>
      </c>
      <c r="R2706" s="2">
        <v>0</v>
      </c>
    </row>
    <row r="2707" spans="1:18">
      <c r="A2707">
        <v>1511</v>
      </c>
      <c r="B2707" t="s">
        <v>3627</v>
      </c>
      <c r="C2707" s="1">
        <v>44850</v>
      </c>
      <c r="D2707">
        <v>29105017</v>
      </c>
      <c r="E2707">
        <v>5</v>
      </c>
      <c r="F2707">
        <v>1</v>
      </c>
      <c r="G2707" s="2">
        <v>11.97</v>
      </c>
      <c r="H2707" s="2">
        <v>11.97</v>
      </c>
      <c r="I2707" t="s">
        <v>3619</v>
      </c>
      <c r="J2707" t="s">
        <v>3637</v>
      </c>
      <c r="K2707" t="s">
        <v>3629</v>
      </c>
      <c r="L2707">
        <v>6.01</v>
      </c>
      <c r="M2707" t="s">
        <v>3631</v>
      </c>
      <c r="N2707" t="s">
        <v>3638</v>
      </c>
      <c r="O2707" t="s">
        <v>3664</v>
      </c>
      <c r="P2707">
        <v>5</v>
      </c>
      <c r="Q2707">
        <v>4</v>
      </c>
      <c r="R2707" s="2">
        <v>11.97</v>
      </c>
    </row>
    <row r="2708" spans="1:18">
      <c r="A2708">
        <v>3958</v>
      </c>
      <c r="B2708" t="s">
        <v>3627</v>
      </c>
      <c r="C2708" s="1">
        <v>44850</v>
      </c>
      <c r="D2708">
        <v>13084976</v>
      </c>
      <c r="E2708">
        <v>37</v>
      </c>
      <c r="F2708">
        <v>1</v>
      </c>
      <c r="G2708" s="2">
        <v>11.5</v>
      </c>
      <c r="H2708" s="2">
        <v>11.5</v>
      </c>
      <c r="I2708" t="s">
        <v>3625</v>
      </c>
      <c r="J2708" t="s">
        <v>3651</v>
      </c>
      <c r="K2708" t="s">
        <v>3634</v>
      </c>
      <c r="L2708">
        <v>0.84</v>
      </c>
      <c r="M2708" t="s">
        <v>3622</v>
      </c>
      <c r="N2708" t="s">
        <v>3623</v>
      </c>
      <c r="O2708" t="s">
        <v>3624</v>
      </c>
      <c r="P2708">
        <v>5</v>
      </c>
      <c r="Q2708">
        <v>5</v>
      </c>
      <c r="R2708" s="2">
        <v>0</v>
      </c>
    </row>
    <row r="2709" spans="1:18">
      <c r="A2709">
        <v>6100</v>
      </c>
      <c r="B2709" t="s">
        <v>3627</v>
      </c>
      <c r="C2709" s="1">
        <v>44851</v>
      </c>
      <c r="D2709">
        <v>35689010</v>
      </c>
      <c r="E2709">
        <v>69</v>
      </c>
      <c r="F2709">
        <v>2</v>
      </c>
      <c r="G2709" s="2">
        <v>96.47</v>
      </c>
      <c r="H2709" s="2">
        <v>192.94</v>
      </c>
      <c r="I2709" t="s">
        <v>3645</v>
      </c>
      <c r="J2709" t="s">
        <v>3641</v>
      </c>
      <c r="K2709" t="s">
        <v>3621</v>
      </c>
      <c r="L2709">
        <v>1.41</v>
      </c>
      <c r="M2709" t="s">
        <v>3622</v>
      </c>
      <c r="N2709" t="s">
        <v>3623</v>
      </c>
      <c r="O2709" t="s">
        <v>3624</v>
      </c>
      <c r="P2709">
        <v>5</v>
      </c>
      <c r="Q2709">
        <v>5</v>
      </c>
      <c r="R2709" s="2">
        <v>0</v>
      </c>
    </row>
    <row r="2710" spans="1:18">
      <c r="A2710">
        <v>9533</v>
      </c>
      <c r="B2710" t="s">
        <v>3627</v>
      </c>
      <c r="C2710" s="1">
        <v>44851</v>
      </c>
      <c r="D2710">
        <v>92377740</v>
      </c>
      <c r="E2710">
        <v>91</v>
      </c>
      <c r="F2710">
        <v>3</v>
      </c>
      <c r="G2710" s="2">
        <v>67.48</v>
      </c>
      <c r="H2710" s="2">
        <v>202.44</v>
      </c>
      <c r="I2710" t="s">
        <v>3645</v>
      </c>
      <c r="J2710" t="s">
        <v>3637</v>
      </c>
      <c r="K2710" t="s">
        <v>3629</v>
      </c>
      <c r="L2710">
        <v>5.0599999999999996</v>
      </c>
      <c r="M2710" t="s">
        <v>3622</v>
      </c>
      <c r="N2710" t="s">
        <v>3626</v>
      </c>
      <c r="O2710" t="s">
        <v>3646</v>
      </c>
      <c r="P2710">
        <v>4</v>
      </c>
      <c r="Q2710">
        <v>4</v>
      </c>
      <c r="R2710" s="2">
        <v>0</v>
      </c>
    </row>
    <row r="2711" spans="1:18">
      <c r="A2711">
        <v>2684</v>
      </c>
      <c r="B2711" t="s">
        <v>3627</v>
      </c>
      <c r="C2711" s="1">
        <v>44852</v>
      </c>
      <c r="D2711">
        <v>90312853</v>
      </c>
      <c r="E2711">
        <v>56</v>
      </c>
      <c r="F2711">
        <v>3</v>
      </c>
      <c r="G2711" s="2">
        <v>87.34</v>
      </c>
      <c r="H2711" s="2">
        <v>262.02</v>
      </c>
      <c r="I2711" t="s">
        <v>3619</v>
      </c>
      <c r="J2711" t="s">
        <v>3656</v>
      </c>
      <c r="K2711" t="s">
        <v>3621</v>
      </c>
      <c r="L2711">
        <v>7.5</v>
      </c>
      <c r="M2711" t="s">
        <v>3622</v>
      </c>
      <c r="N2711" t="s">
        <v>3626</v>
      </c>
      <c r="O2711" t="s">
        <v>3646</v>
      </c>
      <c r="P2711">
        <v>4</v>
      </c>
      <c r="Q2711">
        <v>5</v>
      </c>
      <c r="R2711" s="2">
        <v>262.02</v>
      </c>
    </row>
    <row r="2712" spans="1:18">
      <c r="A2712">
        <v>4484</v>
      </c>
      <c r="B2712" t="s">
        <v>3627</v>
      </c>
      <c r="C2712" s="1">
        <v>44853</v>
      </c>
      <c r="D2712">
        <v>37975869</v>
      </c>
      <c r="E2712">
        <v>46</v>
      </c>
      <c r="F2712">
        <v>3</v>
      </c>
      <c r="G2712" s="2">
        <v>9.8800000000000008</v>
      </c>
      <c r="H2712" s="2">
        <v>29.64</v>
      </c>
      <c r="I2712" t="s">
        <v>3619</v>
      </c>
      <c r="J2712" t="s">
        <v>3657</v>
      </c>
      <c r="K2712" t="s">
        <v>3634</v>
      </c>
      <c r="L2712">
        <v>0.21</v>
      </c>
      <c r="M2712" t="s">
        <v>3622</v>
      </c>
      <c r="N2712" t="s">
        <v>3623</v>
      </c>
      <c r="O2712" t="s">
        <v>3624</v>
      </c>
      <c r="P2712">
        <v>3</v>
      </c>
      <c r="Q2712">
        <v>5</v>
      </c>
      <c r="R2712" s="2">
        <v>29.64</v>
      </c>
    </row>
    <row r="2713" spans="1:18">
      <c r="A2713">
        <v>9847</v>
      </c>
      <c r="B2713" t="s">
        <v>3627</v>
      </c>
      <c r="C2713" s="1">
        <v>44854</v>
      </c>
      <c r="D2713">
        <v>94348294</v>
      </c>
      <c r="E2713">
        <v>31</v>
      </c>
      <c r="F2713">
        <v>1</v>
      </c>
      <c r="G2713" s="2">
        <v>43.5</v>
      </c>
      <c r="H2713" s="2">
        <v>43.5</v>
      </c>
      <c r="I2713" t="s">
        <v>3619</v>
      </c>
      <c r="J2713" t="s">
        <v>3663</v>
      </c>
      <c r="K2713" t="s">
        <v>3634</v>
      </c>
      <c r="L2713">
        <v>8.3699999999999992</v>
      </c>
      <c r="M2713" t="s">
        <v>3631</v>
      </c>
      <c r="N2713" t="s">
        <v>3638</v>
      </c>
      <c r="O2713" t="s">
        <v>3647</v>
      </c>
      <c r="P2713">
        <v>4</v>
      </c>
      <c r="Q2713">
        <v>4</v>
      </c>
      <c r="R2713" s="2">
        <v>43.5</v>
      </c>
    </row>
    <row r="2714" spans="1:18">
      <c r="A2714">
        <v>6617</v>
      </c>
      <c r="B2714" t="s">
        <v>3627</v>
      </c>
      <c r="C2714" s="1">
        <v>44854</v>
      </c>
      <c r="D2714">
        <v>28557611</v>
      </c>
      <c r="E2714">
        <v>57</v>
      </c>
      <c r="F2714">
        <v>3</v>
      </c>
      <c r="G2714" s="2">
        <v>13.08</v>
      </c>
      <c r="H2714" s="2">
        <v>39.24</v>
      </c>
      <c r="I2714" t="s">
        <v>3619</v>
      </c>
      <c r="J2714" t="s">
        <v>3656</v>
      </c>
      <c r="K2714" t="s">
        <v>3634</v>
      </c>
      <c r="L2714">
        <v>4.16</v>
      </c>
      <c r="M2714" t="s">
        <v>3622</v>
      </c>
      <c r="N2714" t="s">
        <v>3626</v>
      </c>
      <c r="O2714" t="s">
        <v>3624</v>
      </c>
      <c r="P2714">
        <v>4</v>
      </c>
      <c r="Q2714">
        <v>5</v>
      </c>
      <c r="R2714" s="2">
        <v>39.24</v>
      </c>
    </row>
    <row r="2715" spans="1:18">
      <c r="A2715">
        <v>5939</v>
      </c>
      <c r="B2715" t="s">
        <v>3627</v>
      </c>
      <c r="C2715" s="1">
        <v>44854</v>
      </c>
      <c r="D2715">
        <v>92608308</v>
      </c>
      <c r="E2715">
        <v>61</v>
      </c>
      <c r="F2715">
        <v>3</v>
      </c>
      <c r="G2715" s="2">
        <v>70.34</v>
      </c>
      <c r="H2715" s="2">
        <v>211.02</v>
      </c>
      <c r="I2715" t="s">
        <v>3619</v>
      </c>
      <c r="J2715" t="s">
        <v>3663</v>
      </c>
      <c r="K2715" t="s">
        <v>3634</v>
      </c>
      <c r="L2715">
        <v>1.83</v>
      </c>
      <c r="M2715" t="s">
        <v>3631</v>
      </c>
      <c r="N2715" t="s">
        <v>3632</v>
      </c>
      <c r="O2715" t="s">
        <v>3647</v>
      </c>
      <c r="P2715">
        <v>5</v>
      </c>
      <c r="Q2715">
        <v>4</v>
      </c>
      <c r="R2715" s="2">
        <v>211.02</v>
      </c>
    </row>
    <row r="2716" spans="1:18">
      <c r="A2716">
        <v>4088</v>
      </c>
      <c r="B2716" t="s">
        <v>3627</v>
      </c>
      <c r="C2716" s="1">
        <v>44855</v>
      </c>
      <c r="D2716">
        <v>54569050</v>
      </c>
      <c r="E2716">
        <v>29</v>
      </c>
      <c r="F2716">
        <v>3</v>
      </c>
      <c r="G2716" s="2">
        <v>1.91</v>
      </c>
      <c r="H2716" s="2">
        <v>5.73</v>
      </c>
      <c r="I2716" t="s">
        <v>3619</v>
      </c>
      <c r="J2716" t="s">
        <v>3637</v>
      </c>
      <c r="K2716" t="s">
        <v>3634</v>
      </c>
      <c r="L2716">
        <v>5.48</v>
      </c>
      <c r="M2716" t="s">
        <v>3622</v>
      </c>
      <c r="N2716" t="s">
        <v>3626</v>
      </c>
      <c r="O2716" t="s">
        <v>3642</v>
      </c>
      <c r="P2716">
        <v>5</v>
      </c>
      <c r="Q2716">
        <v>4</v>
      </c>
      <c r="R2716" s="2">
        <v>5.73</v>
      </c>
    </row>
    <row r="2717" spans="1:18">
      <c r="A2717">
        <v>3259</v>
      </c>
      <c r="B2717" t="s">
        <v>3627</v>
      </c>
      <c r="C2717" s="1">
        <v>44856</v>
      </c>
      <c r="D2717">
        <v>94095135</v>
      </c>
      <c r="E2717">
        <v>2</v>
      </c>
      <c r="F2717">
        <v>3</v>
      </c>
      <c r="G2717" s="2">
        <v>33.11</v>
      </c>
      <c r="H2717" s="2">
        <v>99.33</v>
      </c>
      <c r="I2717" t="s">
        <v>3645</v>
      </c>
      <c r="J2717" t="s">
        <v>3628</v>
      </c>
      <c r="K2717" t="s">
        <v>3621</v>
      </c>
      <c r="L2717">
        <v>5.87</v>
      </c>
      <c r="M2717" t="s">
        <v>3622</v>
      </c>
      <c r="N2717" t="s">
        <v>3626</v>
      </c>
      <c r="O2717" t="s">
        <v>3624</v>
      </c>
      <c r="P2717">
        <v>5</v>
      </c>
      <c r="Q2717">
        <v>4</v>
      </c>
      <c r="R2717" s="2">
        <v>0</v>
      </c>
    </row>
    <row r="2718" spans="1:18">
      <c r="A2718">
        <v>6247</v>
      </c>
      <c r="B2718" t="s">
        <v>3627</v>
      </c>
      <c r="C2718" s="1">
        <v>44856</v>
      </c>
      <c r="D2718">
        <v>71414120</v>
      </c>
      <c r="E2718">
        <v>68</v>
      </c>
      <c r="F2718">
        <v>1</v>
      </c>
      <c r="G2718" s="2">
        <v>32.68</v>
      </c>
      <c r="H2718" s="2">
        <v>32.68</v>
      </c>
      <c r="I2718" t="s">
        <v>3625</v>
      </c>
      <c r="J2718" t="s">
        <v>3661</v>
      </c>
      <c r="K2718" t="s">
        <v>3621</v>
      </c>
      <c r="L2718">
        <v>0.02</v>
      </c>
      <c r="M2718" t="s">
        <v>3631</v>
      </c>
      <c r="N2718" t="s">
        <v>3638</v>
      </c>
      <c r="O2718" t="s">
        <v>3647</v>
      </c>
      <c r="P2718">
        <v>3</v>
      </c>
      <c r="Q2718">
        <v>5</v>
      </c>
      <c r="R2718" s="2">
        <v>0</v>
      </c>
    </row>
    <row r="2719" spans="1:18">
      <c r="A2719">
        <v>4756</v>
      </c>
      <c r="B2719" t="s">
        <v>3627</v>
      </c>
      <c r="C2719" s="1">
        <v>44856</v>
      </c>
      <c r="D2719">
        <v>45432071</v>
      </c>
      <c r="E2719">
        <v>96</v>
      </c>
      <c r="F2719">
        <v>3</v>
      </c>
      <c r="G2719" s="2">
        <v>36.96</v>
      </c>
      <c r="H2719" s="2">
        <v>110.88</v>
      </c>
      <c r="I2719" t="s">
        <v>3619</v>
      </c>
      <c r="J2719" t="s">
        <v>3667</v>
      </c>
      <c r="K2719" t="s">
        <v>3634</v>
      </c>
      <c r="L2719">
        <v>9.4499999999999993</v>
      </c>
      <c r="M2719" t="s">
        <v>3622</v>
      </c>
      <c r="N2719" t="s">
        <v>3623</v>
      </c>
      <c r="O2719" t="s">
        <v>3624</v>
      </c>
      <c r="P2719">
        <v>5</v>
      </c>
      <c r="Q2719">
        <v>5</v>
      </c>
      <c r="R2719" s="2">
        <v>110.88</v>
      </c>
    </row>
    <row r="2720" spans="1:18">
      <c r="A2720">
        <v>9722</v>
      </c>
      <c r="B2720" t="s">
        <v>3618</v>
      </c>
      <c r="C2720" s="1">
        <v>44857</v>
      </c>
      <c r="D2720">
        <v>45304791</v>
      </c>
      <c r="E2720">
        <v>7</v>
      </c>
      <c r="F2720">
        <v>1</v>
      </c>
      <c r="G2720" s="2">
        <v>59.68</v>
      </c>
      <c r="H2720" s="2">
        <v>59.68</v>
      </c>
      <c r="I2720" t="s">
        <v>3619</v>
      </c>
      <c r="J2720" t="s">
        <v>3641</v>
      </c>
      <c r="K2720" t="s">
        <v>3634</v>
      </c>
      <c r="L2720">
        <v>6.9</v>
      </c>
      <c r="M2720" t="s">
        <v>3631</v>
      </c>
      <c r="N2720" t="s">
        <v>3638</v>
      </c>
      <c r="O2720" t="s">
        <v>3647</v>
      </c>
      <c r="P2720">
        <v>5</v>
      </c>
      <c r="Q2720">
        <v>4</v>
      </c>
      <c r="R2720" s="2">
        <v>59.68</v>
      </c>
    </row>
    <row r="2721" spans="1:18">
      <c r="A2721">
        <v>6482</v>
      </c>
      <c r="B2721" t="s">
        <v>3618</v>
      </c>
      <c r="C2721" s="1">
        <v>44858</v>
      </c>
      <c r="D2721">
        <v>65891010</v>
      </c>
      <c r="E2721">
        <v>78</v>
      </c>
      <c r="F2721">
        <v>3</v>
      </c>
      <c r="G2721" s="2">
        <v>19.66</v>
      </c>
      <c r="H2721" s="2">
        <v>58.98</v>
      </c>
      <c r="I2721" t="s">
        <v>3645</v>
      </c>
      <c r="J2721" t="s">
        <v>3655</v>
      </c>
      <c r="K2721" t="s">
        <v>3634</v>
      </c>
      <c r="L2721">
        <v>1.57</v>
      </c>
      <c r="M2721" t="s">
        <v>3622</v>
      </c>
      <c r="N2721" t="s">
        <v>3626</v>
      </c>
      <c r="O2721" t="s">
        <v>3624</v>
      </c>
      <c r="P2721">
        <v>4</v>
      </c>
      <c r="Q2721">
        <v>3</v>
      </c>
      <c r="R2721" s="2">
        <v>0</v>
      </c>
    </row>
    <row r="2722" spans="1:18">
      <c r="A2722">
        <v>2539</v>
      </c>
      <c r="B2722" t="s">
        <v>3627</v>
      </c>
      <c r="C2722" s="1">
        <v>44858</v>
      </c>
      <c r="D2722">
        <v>43890863</v>
      </c>
      <c r="E2722">
        <v>13</v>
      </c>
      <c r="F2722">
        <v>1</v>
      </c>
      <c r="G2722" s="2">
        <v>41.29</v>
      </c>
      <c r="H2722" s="2">
        <v>41.29</v>
      </c>
      <c r="I2722" t="s">
        <v>3619</v>
      </c>
      <c r="J2722" t="s">
        <v>3650</v>
      </c>
      <c r="K2722" t="s">
        <v>3634</v>
      </c>
      <c r="L2722">
        <v>1.45</v>
      </c>
      <c r="M2722" t="s">
        <v>3631</v>
      </c>
      <c r="N2722" t="s">
        <v>3638</v>
      </c>
      <c r="O2722" t="s">
        <v>3624</v>
      </c>
      <c r="P2722">
        <v>5</v>
      </c>
      <c r="Q2722">
        <v>4</v>
      </c>
      <c r="R2722" s="2">
        <v>41.29</v>
      </c>
    </row>
    <row r="2723" spans="1:18">
      <c r="A2723">
        <v>7141</v>
      </c>
      <c r="B2723" t="s">
        <v>3627</v>
      </c>
      <c r="C2723" s="1">
        <v>44859</v>
      </c>
      <c r="D2723">
        <v>46237113</v>
      </c>
      <c r="E2723">
        <v>92</v>
      </c>
      <c r="F2723">
        <v>3</v>
      </c>
      <c r="G2723" s="2">
        <v>58.5</v>
      </c>
      <c r="H2723" s="2">
        <v>175.5</v>
      </c>
      <c r="I2723" t="s">
        <v>3619</v>
      </c>
      <c r="J2723" t="s">
        <v>3644</v>
      </c>
      <c r="K2723" t="s">
        <v>3634</v>
      </c>
      <c r="L2723">
        <v>9.1999999999999993</v>
      </c>
      <c r="M2723" t="s">
        <v>3631</v>
      </c>
      <c r="N2723" t="s">
        <v>3632</v>
      </c>
      <c r="O2723" t="s">
        <v>3664</v>
      </c>
      <c r="P2723">
        <v>5</v>
      </c>
      <c r="Q2723">
        <v>3</v>
      </c>
      <c r="R2723" s="2">
        <v>175.5</v>
      </c>
    </row>
    <row r="2724" spans="1:18">
      <c r="A2724">
        <v>7106</v>
      </c>
      <c r="B2724" t="s">
        <v>3627</v>
      </c>
      <c r="C2724" s="1">
        <v>44859</v>
      </c>
      <c r="D2724">
        <v>60485026</v>
      </c>
      <c r="E2724">
        <v>73</v>
      </c>
      <c r="F2724">
        <v>2</v>
      </c>
      <c r="G2724" s="2">
        <v>30.57</v>
      </c>
      <c r="H2724" s="2">
        <v>61.14</v>
      </c>
      <c r="I2724" t="s">
        <v>3619</v>
      </c>
      <c r="J2724" t="s">
        <v>3650</v>
      </c>
      <c r="K2724" t="s">
        <v>3634</v>
      </c>
      <c r="L2724">
        <v>1.83</v>
      </c>
      <c r="M2724" t="s">
        <v>3631</v>
      </c>
      <c r="N2724" t="s">
        <v>3632</v>
      </c>
      <c r="O2724" t="s">
        <v>3624</v>
      </c>
      <c r="P2724">
        <v>4</v>
      </c>
      <c r="Q2724">
        <v>3</v>
      </c>
      <c r="R2724" s="2">
        <v>61.14</v>
      </c>
    </row>
    <row r="2725" spans="1:18">
      <c r="A2725">
        <v>8402</v>
      </c>
      <c r="B2725" t="s">
        <v>3627</v>
      </c>
      <c r="C2725" s="1">
        <v>44859</v>
      </c>
      <c r="D2725">
        <v>37284060</v>
      </c>
      <c r="E2725">
        <v>84</v>
      </c>
      <c r="F2725">
        <v>1</v>
      </c>
      <c r="G2725" s="2">
        <v>32.880000000000003</v>
      </c>
      <c r="H2725" s="2">
        <v>32.880000000000003</v>
      </c>
      <c r="I2725" t="s">
        <v>3619</v>
      </c>
      <c r="J2725" t="s">
        <v>3652</v>
      </c>
      <c r="K2725" t="s">
        <v>3634</v>
      </c>
      <c r="L2725">
        <v>3.68</v>
      </c>
      <c r="M2725" t="s">
        <v>3622</v>
      </c>
      <c r="N2725" t="s">
        <v>3623</v>
      </c>
      <c r="O2725" t="s">
        <v>3624</v>
      </c>
      <c r="P2725">
        <v>3</v>
      </c>
      <c r="Q2725">
        <v>5</v>
      </c>
      <c r="R2725" s="2">
        <v>32.880000000000003</v>
      </c>
    </row>
    <row r="2726" spans="1:18">
      <c r="A2726">
        <v>5024</v>
      </c>
      <c r="B2726" t="s">
        <v>3618</v>
      </c>
      <c r="C2726" s="1">
        <v>44860</v>
      </c>
      <c r="D2726">
        <v>20866694</v>
      </c>
      <c r="E2726">
        <v>50</v>
      </c>
      <c r="F2726">
        <v>1</v>
      </c>
      <c r="G2726" s="2">
        <v>50.71</v>
      </c>
      <c r="H2726" s="2">
        <v>50.71</v>
      </c>
      <c r="I2726" t="s">
        <v>3619</v>
      </c>
      <c r="J2726" t="s">
        <v>3644</v>
      </c>
      <c r="K2726" t="s">
        <v>3629</v>
      </c>
      <c r="L2726">
        <v>7.18</v>
      </c>
      <c r="M2726" t="s">
        <v>3622</v>
      </c>
      <c r="N2726" t="s">
        <v>3626</v>
      </c>
      <c r="O2726" t="s">
        <v>3624</v>
      </c>
      <c r="P2726">
        <v>5</v>
      </c>
      <c r="Q2726">
        <v>5</v>
      </c>
      <c r="R2726" s="2">
        <v>50.71</v>
      </c>
    </row>
    <row r="2727" spans="1:18">
      <c r="A2727">
        <v>8353</v>
      </c>
      <c r="B2727" t="s">
        <v>3627</v>
      </c>
      <c r="C2727" s="1">
        <v>44861</v>
      </c>
      <c r="D2727">
        <v>28963102</v>
      </c>
      <c r="E2727">
        <v>89</v>
      </c>
      <c r="F2727">
        <v>2</v>
      </c>
      <c r="G2727" s="2">
        <v>37.61</v>
      </c>
      <c r="H2727" s="2">
        <v>75.22</v>
      </c>
      <c r="I2727" t="s">
        <v>3625</v>
      </c>
      <c r="J2727" t="s">
        <v>3665</v>
      </c>
      <c r="K2727" t="s">
        <v>3621</v>
      </c>
      <c r="L2727">
        <v>8.85</v>
      </c>
      <c r="M2727" t="s">
        <v>3622</v>
      </c>
      <c r="N2727" t="s">
        <v>3626</v>
      </c>
      <c r="O2727" t="s">
        <v>3624</v>
      </c>
      <c r="P2727">
        <v>5</v>
      </c>
      <c r="Q2727">
        <v>5</v>
      </c>
      <c r="R2727" s="2">
        <v>0</v>
      </c>
    </row>
    <row r="2728" spans="1:18">
      <c r="A2728">
        <v>9865</v>
      </c>
      <c r="B2728" t="s">
        <v>3627</v>
      </c>
      <c r="C2728" s="1">
        <v>44861</v>
      </c>
      <c r="D2728">
        <v>45918117</v>
      </c>
      <c r="E2728">
        <v>34</v>
      </c>
      <c r="F2728">
        <v>2</v>
      </c>
      <c r="G2728" s="2">
        <v>48.24</v>
      </c>
      <c r="H2728" s="2">
        <v>96.48</v>
      </c>
      <c r="I2728" t="s">
        <v>3645</v>
      </c>
      <c r="J2728" t="s">
        <v>3620</v>
      </c>
      <c r="K2728" t="s">
        <v>3634</v>
      </c>
      <c r="L2728">
        <v>7.25</v>
      </c>
      <c r="M2728" t="s">
        <v>3622</v>
      </c>
      <c r="N2728" t="s">
        <v>3626</v>
      </c>
      <c r="O2728" t="s">
        <v>3624</v>
      </c>
      <c r="P2728">
        <v>4</v>
      </c>
      <c r="Q2728">
        <v>5</v>
      </c>
      <c r="R2728" s="2">
        <v>0</v>
      </c>
    </row>
    <row r="2729" spans="1:18">
      <c r="A2729">
        <v>3719</v>
      </c>
      <c r="B2729" t="s">
        <v>3627</v>
      </c>
      <c r="C2729" s="1">
        <v>44862</v>
      </c>
      <c r="D2729">
        <v>75492692</v>
      </c>
      <c r="E2729">
        <v>57</v>
      </c>
      <c r="F2729">
        <v>2</v>
      </c>
      <c r="G2729" s="2">
        <v>13.08</v>
      </c>
      <c r="H2729" s="2">
        <v>26.16</v>
      </c>
      <c r="I2729" t="s">
        <v>3619</v>
      </c>
      <c r="J2729" t="s">
        <v>3644</v>
      </c>
      <c r="K2729" t="s">
        <v>3621</v>
      </c>
      <c r="L2729">
        <v>8.82</v>
      </c>
      <c r="M2729" t="s">
        <v>3622</v>
      </c>
      <c r="N2729" t="s">
        <v>3626</v>
      </c>
      <c r="O2729" t="s">
        <v>3624</v>
      </c>
      <c r="P2729">
        <v>5</v>
      </c>
      <c r="Q2729">
        <v>3</v>
      </c>
      <c r="R2729" s="2">
        <v>26.16</v>
      </c>
    </row>
    <row r="2730" spans="1:18">
      <c r="A2730">
        <v>6123</v>
      </c>
      <c r="B2730" t="s">
        <v>3627</v>
      </c>
      <c r="C2730" s="1">
        <v>44862</v>
      </c>
      <c r="D2730">
        <v>66774980</v>
      </c>
      <c r="E2730">
        <v>23</v>
      </c>
      <c r="F2730">
        <v>3</v>
      </c>
      <c r="G2730" s="2">
        <v>95.72</v>
      </c>
      <c r="H2730" s="2">
        <v>287.16000000000003</v>
      </c>
      <c r="I2730" t="s">
        <v>3619</v>
      </c>
      <c r="J2730" t="s">
        <v>3643</v>
      </c>
      <c r="K2730" t="s">
        <v>3634</v>
      </c>
      <c r="L2730">
        <v>5.31</v>
      </c>
      <c r="M2730" t="s">
        <v>3622</v>
      </c>
      <c r="N2730" t="s">
        <v>3623</v>
      </c>
      <c r="O2730" t="s">
        <v>3624</v>
      </c>
      <c r="P2730">
        <v>4</v>
      </c>
      <c r="Q2730">
        <v>5</v>
      </c>
      <c r="R2730" s="2">
        <v>287.16000000000003</v>
      </c>
    </row>
    <row r="2731" spans="1:18">
      <c r="A2731">
        <v>7342</v>
      </c>
      <c r="B2731" t="s">
        <v>3627</v>
      </c>
      <c r="C2731" s="1">
        <v>44863</v>
      </c>
      <c r="D2731">
        <v>91673557</v>
      </c>
      <c r="E2731">
        <v>90</v>
      </c>
      <c r="F2731">
        <v>3</v>
      </c>
      <c r="G2731" s="2">
        <v>21.51</v>
      </c>
      <c r="H2731" s="2">
        <v>64.53</v>
      </c>
      <c r="I2731" t="s">
        <v>3619</v>
      </c>
      <c r="J2731" t="s">
        <v>3665</v>
      </c>
      <c r="K2731" t="s">
        <v>3621</v>
      </c>
      <c r="L2731">
        <v>1.73</v>
      </c>
      <c r="M2731" t="s">
        <v>3631</v>
      </c>
      <c r="N2731" t="s">
        <v>3638</v>
      </c>
      <c r="O2731" t="s">
        <v>3647</v>
      </c>
      <c r="P2731">
        <v>4</v>
      </c>
      <c r="Q2731">
        <v>5</v>
      </c>
      <c r="R2731" s="2">
        <v>64.53</v>
      </c>
    </row>
    <row r="2732" spans="1:18">
      <c r="A2732">
        <v>2901</v>
      </c>
      <c r="B2732" t="s">
        <v>3618</v>
      </c>
      <c r="C2732" s="1">
        <v>44863</v>
      </c>
      <c r="D2732">
        <v>26776695</v>
      </c>
      <c r="E2732">
        <v>47</v>
      </c>
      <c r="F2732">
        <v>2</v>
      </c>
      <c r="G2732" s="2">
        <v>64.64</v>
      </c>
      <c r="H2732" s="2">
        <v>129.28</v>
      </c>
      <c r="I2732" t="s">
        <v>3619</v>
      </c>
      <c r="J2732" t="s">
        <v>3653</v>
      </c>
      <c r="K2732" t="s">
        <v>3634</v>
      </c>
      <c r="L2732">
        <v>7.4</v>
      </c>
      <c r="M2732" t="s">
        <v>3622</v>
      </c>
      <c r="N2732" t="s">
        <v>3623</v>
      </c>
      <c r="O2732" t="s">
        <v>3624</v>
      </c>
      <c r="P2732">
        <v>5</v>
      </c>
      <c r="Q2732">
        <v>2</v>
      </c>
      <c r="R2732" s="2">
        <v>129.28</v>
      </c>
    </row>
    <row r="2733" spans="1:18">
      <c r="A2733">
        <v>3882</v>
      </c>
      <c r="B2733" t="s">
        <v>3627</v>
      </c>
      <c r="C2733" s="1">
        <v>44864</v>
      </c>
      <c r="D2733">
        <v>40032099</v>
      </c>
      <c r="E2733">
        <v>16</v>
      </c>
      <c r="F2733">
        <v>1</v>
      </c>
      <c r="G2733" s="2">
        <v>39.33</v>
      </c>
      <c r="H2733" s="2">
        <v>39.33</v>
      </c>
      <c r="I2733" t="s">
        <v>3619</v>
      </c>
      <c r="J2733" t="s">
        <v>3630</v>
      </c>
      <c r="K2733" t="s">
        <v>3634</v>
      </c>
      <c r="L2733">
        <v>4.91</v>
      </c>
      <c r="M2733" t="s">
        <v>3622</v>
      </c>
      <c r="N2733" t="s">
        <v>3626</v>
      </c>
      <c r="O2733" t="s">
        <v>3624</v>
      </c>
      <c r="P2733">
        <v>4</v>
      </c>
      <c r="Q2733">
        <v>4</v>
      </c>
      <c r="R2733" s="2">
        <v>39.33</v>
      </c>
    </row>
    <row r="2734" spans="1:18">
      <c r="A2734">
        <v>4773</v>
      </c>
      <c r="B2734" t="s">
        <v>3618</v>
      </c>
      <c r="C2734" s="1">
        <v>44864</v>
      </c>
      <c r="D2734">
        <v>93203823</v>
      </c>
      <c r="E2734">
        <v>63</v>
      </c>
      <c r="F2734">
        <v>2</v>
      </c>
      <c r="G2734" s="2">
        <v>57.12</v>
      </c>
      <c r="H2734" s="2">
        <v>114.24</v>
      </c>
      <c r="I2734" t="s">
        <v>3625</v>
      </c>
      <c r="J2734" t="s">
        <v>3656</v>
      </c>
      <c r="K2734" t="s">
        <v>3634</v>
      </c>
      <c r="L2734">
        <v>0.19</v>
      </c>
      <c r="M2734" t="s">
        <v>3622</v>
      </c>
      <c r="N2734" t="s">
        <v>3623</v>
      </c>
      <c r="O2734" t="s">
        <v>3624</v>
      </c>
      <c r="P2734">
        <v>3</v>
      </c>
      <c r="Q2734">
        <v>2</v>
      </c>
      <c r="R2734" s="2">
        <v>0</v>
      </c>
    </row>
    <row r="2735" spans="1:18">
      <c r="A2735">
        <v>9400</v>
      </c>
      <c r="B2735" t="s">
        <v>3618</v>
      </c>
      <c r="C2735" s="1">
        <v>44865</v>
      </c>
      <c r="D2735">
        <v>87560467</v>
      </c>
      <c r="E2735">
        <v>63</v>
      </c>
      <c r="F2735">
        <v>3</v>
      </c>
      <c r="G2735" s="2">
        <v>57.12</v>
      </c>
      <c r="H2735" s="2">
        <v>171.36</v>
      </c>
      <c r="I2735" t="s">
        <v>3619</v>
      </c>
      <c r="J2735" t="s">
        <v>3665</v>
      </c>
      <c r="K2735" t="s">
        <v>3621</v>
      </c>
      <c r="L2735">
        <v>7.37</v>
      </c>
      <c r="M2735" t="s">
        <v>3631</v>
      </c>
      <c r="N2735" t="s">
        <v>3632</v>
      </c>
      <c r="O2735" t="s">
        <v>3647</v>
      </c>
      <c r="P2735">
        <v>1</v>
      </c>
      <c r="Q2735">
        <v>4</v>
      </c>
      <c r="R2735" s="2">
        <v>171.36</v>
      </c>
    </row>
    <row r="2736" spans="1:18">
      <c r="A2736">
        <v>9260</v>
      </c>
      <c r="B2736" t="s">
        <v>3618</v>
      </c>
      <c r="C2736" s="1">
        <v>44865</v>
      </c>
      <c r="D2736">
        <v>26902189</v>
      </c>
      <c r="E2736">
        <v>72</v>
      </c>
      <c r="F2736">
        <v>3</v>
      </c>
      <c r="G2736" s="2">
        <v>3.55</v>
      </c>
      <c r="H2736" s="2">
        <v>10.65</v>
      </c>
      <c r="I2736" t="s">
        <v>3645</v>
      </c>
      <c r="J2736" t="s">
        <v>3650</v>
      </c>
      <c r="K2736" t="s">
        <v>3621</v>
      </c>
      <c r="L2736">
        <v>3.71</v>
      </c>
      <c r="M2736" t="s">
        <v>3622</v>
      </c>
      <c r="N2736" t="s">
        <v>3626</v>
      </c>
      <c r="O2736" t="s">
        <v>3624</v>
      </c>
      <c r="P2736">
        <v>5</v>
      </c>
      <c r="Q2736">
        <v>4</v>
      </c>
      <c r="R2736" s="2">
        <v>0</v>
      </c>
    </row>
    <row r="2737" spans="1:18">
      <c r="A2737">
        <v>2891</v>
      </c>
      <c r="B2737" t="s">
        <v>3627</v>
      </c>
      <c r="C2737" s="1">
        <v>44866</v>
      </c>
      <c r="D2737">
        <v>43987952</v>
      </c>
      <c r="E2737">
        <v>75</v>
      </c>
      <c r="F2737">
        <v>1</v>
      </c>
      <c r="G2737" s="2">
        <v>32.340000000000003</v>
      </c>
      <c r="H2737" s="2">
        <v>32.340000000000003</v>
      </c>
      <c r="I2737" t="s">
        <v>3619</v>
      </c>
      <c r="J2737" t="s">
        <v>3662</v>
      </c>
      <c r="K2737" t="s">
        <v>3634</v>
      </c>
      <c r="L2737">
        <v>1.71</v>
      </c>
      <c r="M2737" t="s">
        <v>3622</v>
      </c>
      <c r="N2737" t="s">
        <v>3623</v>
      </c>
      <c r="O2737" t="s">
        <v>3624</v>
      </c>
      <c r="P2737">
        <v>4</v>
      </c>
      <c r="Q2737">
        <v>5</v>
      </c>
      <c r="R2737" s="2">
        <v>32.340000000000003</v>
      </c>
    </row>
    <row r="2738" spans="1:18">
      <c r="A2738">
        <v>9680</v>
      </c>
      <c r="B2738" t="s">
        <v>3627</v>
      </c>
      <c r="C2738" s="1">
        <v>44867</v>
      </c>
      <c r="D2738">
        <v>65093745</v>
      </c>
      <c r="E2738">
        <v>7</v>
      </c>
      <c r="F2738">
        <v>3</v>
      </c>
      <c r="G2738" s="2">
        <v>59.68</v>
      </c>
      <c r="H2738" s="2">
        <v>179.04</v>
      </c>
      <c r="I2738" t="s">
        <v>3645</v>
      </c>
      <c r="J2738" t="s">
        <v>3649</v>
      </c>
      <c r="K2738" t="s">
        <v>3621</v>
      </c>
      <c r="L2738">
        <v>6.75</v>
      </c>
      <c r="M2738" t="s">
        <v>3622</v>
      </c>
      <c r="N2738" t="s">
        <v>3626</v>
      </c>
      <c r="O2738" t="s">
        <v>3624</v>
      </c>
      <c r="P2738">
        <v>5</v>
      </c>
      <c r="Q2738">
        <v>3</v>
      </c>
      <c r="R2738" s="2">
        <v>0</v>
      </c>
    </row>
    <row r="2739" spans="1:18">
      <c r="A2739">
        <v>9855</v>
      </c>
      <c r="B2739" t="s">
        <v>3627</v>
      </c>
      <c r="C2739" s="1">
        <v>44867</v>
      </c>
      <c r="D2739">
        <v>11259115</v>
      </c>
      <c r="E2739">
        <v>17</v>
      </c>
      <c r="F2739">
        <v>2</v>
      </c>
      <c r="G2739" s="2">
        <v>18.86</v>
      </c>
      <c r="H2739" s="2">
        <v>37.72</v>
      </c>
      <c r="I2739" t="s">
        <v>3619</v>
      </c>
      <c r="J2739" t="s">
        <v>3665</v>
      </c>
      <c r="K2739" t="s">
        <v>3634</v>
      </c>
      <c r="L2739">
        <v>7.69</v>
      </c>
      <c r="M2739" t="s">
        <v>3622</v>
      </c>
      <c r="N2739" t="s">
        <v>3623</v>
      </c>
      <c r="O2739" t="s">
        <v>3624</v>
      </c>
      <c r="P2739">
        <v>5</v>
      </c>
      <c r="Q2739">
        <v>5</v>
      </c>
      <c r="R2739" s="2">
        <v>37.72</v>
      </c>
    </row>
    <row r="2740" spans="1:18">
      <c r="A2740">
        <v>3563</v>
      </c>
      <c r="B2740" t="s">
        <v>3618</v>
      </c>
      <c r="C2740" s="1">
        <v>44867</v>
      </c>
      <c r="D2740">
        <v>55397146</v>
      </c>
      <c r="E2740">
        <v>30</v>
      </c>
      <c r="F2740">
        <v>2</v>
      </c>
      <c r="G2740" s="2">
        <v>6.08</v>
      </c>
      <c r="H2740" s="2">
        <v>12.16</v>
      </c>
      <c r="I2740" t="s">
        <v>3619</v>
      </c>
      <c r="J2740" t="s">
        <v>3644</v>
      </c>
      <c r="K2740" t="s">
        <v>3634</v>
      </c>
      <c r="L2740">
        <v>9.6199999999999992</v>
      </c>
      <c r="M2740" t="s">
        <v>3631</v>
      </c>
      <c r="N2740" t="s">
        <v>3632</v>
      </c>
      <c r="O2740" t="s">
        <v>3624</v>
      </c>
      <c r="P2740">
        <v>5</v>
      </c>
      <c r="Q2740">
        <v>5</v>
      </c>
      <c r="R2740" s="2">
        <v>12.16</v>
      </c>
    </row>
    <row r="2741" spans="1:18">
      <c r="A2741">
        <v>6970</v>
      </c>
      <c r="B2741" t="s">
        <v>3627</v>
      </c>
      <c r="C2741" s="1">
        <v>44868</v>
      </c>
      <c r="D2741">
        <v>13195168</v>
      </c>
      <c r="E2741">
        <v>25</v>
      </c>
      <c r="F2741">
        <v>3</v>
      </c>
      <c r="G2741" s="2">
        <v>11.29</v>
      </c>
      <c r="H2741" s="2">
        <v>33.869999999999997</v>
      </c>
      <c r="I2741" t="s">
        <v>3619</v>
      </c>
      <c r="J2741" t="s">
        <v>3628</v>
      </c>
      <c r="K2741" t="s">
        <v>3634</v>
      </c>
      <c r="L2741">
        <v>8.7899999999999991</v>
      </c>
      <c r="M2741" t="s">
        <v>3622</v>
      </c>
      <c r="N2741" t="s">
        <v>3623</v>
      </c>
      <c r="O2741" t="s">
        <v>3624</v>
      </c>
      <c r="P2741">
        <v>4</v>
      </c>
      <c r="Q2741">
        <v>4</v>
      </c>
      <c r="R2741" s="2">
        <v>33.869999999999997</v>
      </c>
    </row>
    <row r="2742" spans="1:18">
      <c r="A2742">
        <v>4379</v>
      </c>
      <c r="B2742" t="s">
        <v>3618</v>
      </c>
      <c r="C2742" s="1">
        <v>44869</v>
      </c>
      <c r="D2742">
        <v>60454233</v>
      </c>
      <c r="E2742">
        <v>56</v>
      </c>
      <c r="F2742">
        <v>1</v>
      </c>
      <c r="G2742" s="2">
        <v>87.34</v>
      </c>
      <c r="H2742" s="2">
        <v>87.34</v>
      </c>
      <c r="I2742" t="s">
        <v>3640</v>
      </c>
      <c r="J2742" t="s">
        <v>3649</v>
      </c>
      <c r="K2742" t="s">
        <v>3621</v>
      </c>
      <c r="L2742">
        <v>8.3000000000000007</v>
      </c>
      <c r="M2742" t="s">
        <v>3631</v>
      </c>
      <c r="N2742" t="s">
        <v>3632</v>
      </c>
      <c r="O2742" t="s">
        <v>3624</v>
      </c>
      <c r="P2742">
        <v>5</v>
      </c>
      <c r="Q2742">
        <v>4</v>
      </c>
      <c r="R2742" s="2">
        <v>0</v>
      </c>
    </row>
    <row r="2743" spans="1:18">
      <c r="A2743">
        <v>7145</v>
      </c>
      <c r="B2743" t="s">
        <v>3618</v>
      </c>
      <c r="C2743" s="1">
        <v>44869</v>
      </c>
      <c r="D2743">
        <v>20974128</v>
      </c>
      <c r="E2743">
        <v>73</v>
      </c>
      <c r="F2743">
        <v>3</v>
      </c>
      <c r="G2743" s="2">
        <v>30.57</v>
      </c>
      <c r="H2743" s="2">
        <v>91.71</v>
      </c>
      <c r="I2743" t="s">
        <v>3619</v>
      </c>
      <c r="J2743" t="s">
        <v>3654</v>
      </c>
      <c r="K2743" t="s">
        <v>3629</v>
      </c>
      <c r="L2743">
        <v>1.83</v>
      </c>
      <c r="M2743" t="s">
        <v>3622</v>
      </c>
      <c r="N2743" t="s">
        <v>3623</v>
      </c>
      <c r="O2743" t="s">
        <v>3646</v>
      </c>
      <c r="P2743">
        <v>4</v>
      </c>
      <c r="Q2743">
        <v>4</v>
      </c>
      <c r="R2743" s="2">
        <v>91.71</v>
      </c>
    </row>
    <row r="2744" spans="1:18">
      <c r="A2744">
        <v>1381</v>
      </c>
      <c r="B2744" t="s">
        <v>3618</v>
      </c>
      <c r="C2744" s="1">
        <v>44870</v>
      </c>
      <c r="D2744">
        <v>46200658</v>
      </c>
      <c r="E2744">
        <v>13</v>
      </c>
      <c r="F2744">
        <v>3</v>
      </c>
      <c r="G2744" s="2">
        <v>41.29</v>
      </c>
      <c r="H2744" s="2">
        <v>123.87</v>
      </c>
      <c r="I2744" t="s">
        <v>3619</v>
      </c>
      <c r="J2744" t="s">
        <v>3656</v>
      </c>
      <c r="K2744" t="s">
        <v>3634</v>
      </c>
      <c r="L2744">
        <v>6.38</v>
      </c>
      <c r="M2744" t="s">
        <v>3622</v>
      </c>
      <c r="N2744" t="s">
        <v>3623</v>
      </c>
      <c r="O2744" t="s">
        <v>3642</v>
      </c>
      <c r="P2744">
        <v>5</v>
      </c>
      <c r="Q2744">
        <v>5</v>
      </c>
      <c r="R2744" s="2">
        <v>123.87</v>
      </c>
    </row>
    <row r="2745" spans="1:18">
      <c r="A2745">
        <v>8545</v>
      </c>
      <c r="B2745" t="s">
        <v>3627</v>
      </c>
      <c r="C2745" s="1">
        <v>44871</v>
      </c>
      <c r="D2745">
        <v>98075444</v>
      </c>
      <c r="E2745">
        <v>16</v>
      </c>
      <c r="F2745">
        <v>1</v>
      </c>
      <c r="G2745" s="2">
        <v>39.33</v>
      </c>
      <c r="H2745" s="2">
        <v>39.33</v>
      </c>
      <c r="I2745" t="s">
        <v>3619</v>
      </c>
      <c r="J2745" t="s">
        <v>3641</v>
      </c>
      <c r="K2745" t="s">
        <v>3634</v>
      </c>
      <c r="L2745">
        <v>1.45</v>
      </c>
      <c r="M2745" t="s">
        <v>3622</v>
      </c>
      <c r="N2745" t="s">
        <v>3626</v>
      </c>
      <c r="O2745" t="s">
        <v>3646</v>
      </c>
      <c r="P2745">
        <v>5</v>
      </c>
      <c r="Q2745">
        <v>4</v>
      </c>
      <c r="R2745" s="2">
        <v>39.33</v>
      </c>
    </row>
    <row r="2746" spans="1:18">
      <c r="A2746">
        <v>9652</v>
      </c>
      <c r="B2746" t="s">
        <v>3627</v>
      </c>
      <c r="C2746" s="1">
        <v>44871</v>
      </c>
      <c r="D2746">
        <v>83214461</v>
      </c>
      <c r="E2746">
        <v>65</v>
      </c>
      <c r="F2746">
        <v>3</v>
      </c>
      <c r="G2746" s="2">
        <v>38.950000000000003</v>
      </c>
      <c r="H2746" s="2">
        <v>116.85</v>
      </c>
      <c r="I2746" t="s">
        <v>3619</v>
      </c>
      <c r="J2746" t="s">
        <v>3666</v>
      </c>
      <c r="K2746" t="s">
        <v>3634</v>
      </c>
      <c r="L2746">
        <v>9.7799999999999994</v>
      </c>
      <c r="M2746" t="s">
        <v>3622</v>
      </c>
      <c r="N2746" t="s">
        <v>3626</v>
      </c>
      <c r="O2746" t="s">
        <v>3624</v>
      </c>
      <c r="P2746">
        <v>4</v>
      </c>
      <c r="Q2746">
        <v>4</v>
      </c>
      <c r="R2746" s="2">
        <v>116.85</v>
      </c>
    </row>
    <row r="2747" spans="1:18">
      <c r="A2747">
        <v>4191</v>
      </c>
      <c r="B2747" t="s">
        <v>3618</v>
      </c>
      <c r="C2747" s="1">
        <v>44872</v>
      </c>
      <c r="D2747">
        <v>19023552</v>
      </c>
      <c r="E2747">
        <v>89</v>
      </c>
      <c r="F2747">
        <v>3</v>
      </c>
      <c r="G2747" s="2">
        <v>37.61</v>
      </c>
      <c r="H2747" s="2">
        <v>112.83</v>
      </c>
      <c r="I2747" t="s">
        <v>3619</v>
      </c>
      <c r="J2747" t="s">
        <v>3651</v>
      </c>
      <c r="K2747" t="s">
        <v>3629</v>
      </c>
      <c r="L2747">
        <v>3.43</v>
      </c>
      <c r="M2747" t="s">
        <v>3622</v>
      </c>
      <c r="N2747" t="s">
        <v>3623</v>
      </c>
      <c r="O2747" t="s">
        <v>3624</v>
      </c>
      <c r="P2747">
        <v>5</v>
      </c>
      <c r="Q2747">
        <v>5</v>
      </c>
      <c r="R2747" s="2">
        <v>112.83</v>
      </c>
    </row>
    <row r="2748" spans="1:18">
      <c r="A2748">
        <v>2469</v>
      </c>
      <c r="B2748" t="s">
        <v>3627</v>
      </c>
      <c r="C2748" s="1">
        <v>44873</v>
      </c>
      <c r="D2748">
        <v>47632468</v>
      </c>
      <c r="E2748">
        <v>33</v>
      </c>
      <c r="F2748">
        <v>3</v>
      </c>
      <c r="G2748" s="2">
        <v>28.56</v>
      </c>
      <c r="H2748" s="2">
        <v>85.68</v>
      </c>
      <c r="I2748" t="s">
        <v>3619</v>
      </c>
      <c r="J2748" t="s">
        <v>3644</v>
      </c>
      <c r="K2748" t="s">
        <v>3634</v>
      </c>
      <c r="L2748">
        <v>5.38</v>
      </c>
      <c r="M2748" t="s">
        <v>3631</v>
      </c>
      <c r="N2748" t="s">
        <v>3638</v>
      </c>
      <c r="O2748" t="s">
        <v>3647</v>
      </c>
      <c r="P2748">
        <v>4</v>
      </c>
      <c r="Q2748">
        <v>5</v>
      </c>
      <c r="R2748" s="2">
        <v>85.68</v>
      </c>
    </row>
    <row r="2749" spans="1:18">
      <c r="A2749">
        <v>2745</v>
      </c>
      <c r="B2749" t="s">
        <v>3627</v>
      </c>
      <c r="C2749" s="1">
        <v>44873</v>
      </c>
      <c r="D2749">
        <v>29257454</v>
      </c>
      <c r="E2749">
        <v>85</v>
      </c>
      <c r="F2749">
        <v>1</v>
      </c>
      <c r="G2749" s="2">
        <v>68.31</v>
      </c>
      <c r="H2749" s="2">
        <v>68.31</v>
      </c>
      <c r="I2749" t="s">
        <v>3645</v>
      </c>
      <c r="J2749" t="s">
        <v>3633</v>
      </c>
      <c r="K2749" t="s">
        <v>3621</v>
      </c>
      <c r="L2749">
        <v>2.97</v>
      </c>
      <c r="M2749" t="s">
        <v>3622</v>
      </c>
      <c r="N2749" t="s">
        <v>3623</v>
      </c>
      <c r="O2749" t="s">
        <v>3642</v>
      </c>
      <c r="P2749">
        <v>5</v>
      </c>
      <c r="Q2749">
        <v>4</v>
      </c>
      <c r="R2749" s="2">
        <v>0</v>
      </c>
    </row>
    <row r="2750" spans="1:18">
      <c r="A2750">
        <v>2435</v>
      </c>
      <c r="B2750" t="s">
        <v>3627</v>
      </c>
      <c r="C2750" s="1">
        <v>44874</v>
      </c>
      <c r="D2750">
        <v>91779904</v>
      </c>
      <c r="E2750">
        <v>17</v>
      </c>
      <c r="F2750">
        <v>3</v>
      </c>
      <c r="G2750" s="2">
        <v>18.86</v>
      </c>
      <c r="H2750" s="2">
        <v>56.58</v>
      </c>
      <c r="I2750" t="s">
        <v>3619</v>
      </c>
      <c r="J2750" t="s">
        <v>3636</v>
      </c>
      <c r="K2750" t="s">
        <v>3634</v>
      </c>
      <c r="L2750">
        <v>8.9700000000000006</v>
      </c>
      <c r="M2750" t="s">
        <v>3622</v>
      </c>
      <c r="N2750" t="s">
        <v>3623</v>
      </c>
      <c r="O2750" t="s">
        <v>3642</v>
      </c>
      <c r="P2750">
        <v>2</v>
      </c>
      <c r="Q2750">
        <v>4</v>
      </c>
      <c r="R2750" s="2">
        <v>56.58</v>
      </c>
    </row>
    <row r="2751" spans="1:18">
      <c r="A2751">
        <v>4412</v>
      </c>
      <c r="B2751" t="s">
        <v>3618</v>
      </c>
      <c r="C2751" s="1">
        <v>44875</v>
      </c>
      <c r="D2751">
        <v>28134504</v>
      </c>
      <c r="E2751">
        <v>96</v>
      </c>
      <c r="F2751">
        <v>3</v>
      </c>
      <c r="G2751" s="2">
        <v>36.96</v>
      </c>
      <c r="H2751" s="2">
        <v>110.88</v>
      </c>
      <c r="I2751" t="s">
        <v>3619</v>
      </c>
      <c r="J2751" t="s">
        <v>3639</v>
      </c>
      <c r="K2751" t="s">
        <v>3634</v>
      </c>
      <c r="L2751">
        <v>2.79</v>
      </c>
      <c r="M2751" t="s">
        <v>3631</v>
      </c>
      <c r="N2751" t="s">
        <v>3632</v>
      </c>
      <c r="O2751" t="s">
        <v>3664</v>
      </c>
      <c r="P2751">
        <v>4</v>
      </c>
      <c r="Q2751">
        <v>5</v>
      </c>
      <c r="R2751" s="2">
        <v>110.88</v>
      </c>
    </row>
    <row r="2752" spans="1:18">
      <c r="A2752">
        <v>7110</v>
      </c>
      <c r="B2752" t="s">
        <v>3627</v>
      </c>
      <c r="C2752" s="1">
        <v>44875</v>
      </c>
      <c r="D2752">
        <v>81647647</v>
      </c>
      <c r="E2752">
        <v>11</v>
      </c>
      <c r="F2752">
        <v>1</v>
      </c>
      <c r="G2752" s="2">
        <v>4.3099999999999996</v>
      </c>
      <c r="H2752" s="2">
        <v>4.3099999999999996</v>
      </c>
      <c r="I2752" t="s">
        <v>3640</v>
      </c>
      <c r="J2752" t="s">
        <v>3654</v>
      </c>
      <c r="K2752" t="s">
        <v>3634</v>
      </c>
      <c r="L2752">
        <v>4.66</v>
      </c>
      <c r="M2752" t="s">
        <v>3631</v>
      </c>
      <c r="N2752" t="s">
        <v>3638</v>
      </c>
      <c r="O2752" t="s">
        <v>3647</v>
      </c>
      <c r="P2752">
        <v>4</v>
      </c>
      <c r="Q2752">
        <v>3</v>
      </c>
      <c r="R2752" s="2">
        <v>0</v>
      </c>
    </row>
    <row r="2753" spans="1:18">
      <c r="A2753">
        <v>1218</v>
      </c>
      <c r="B2753" t="s">
        <v>3627</v>
      </c>
      <c r="C2753" s="1">
        <v>44876</v>
      </c>
      <c r="D2753">
        <v>72885849</v>
      </c>
      <c r="E2753">
        <v>7</v>
      </c>
      <c r="F2753">
        <v>1</v>
      </c>
      <c r="G2753" s="2">
        <v>59.68</v>
      </c>
      <c r="H2753" s="2">
        <v>59.68</v>
      </c>
      <c r="I2753" t="s">
        <v>3640</v>
      </c>
      <c r="J2753" t="s">
        <v>3663</v>
      </c>
      <c r="K2753" t="s">
        <v>3629</v>
      </c>
      <c r="L2753">
        <v>6.73</v>
      </c>
      <c r="M2753" t="s">
        <v>3631</v>
      </c>
      <c r="N2753" t="s">
        <v>3632</v>
      </c>
      <c r="O2753" t="s">
        <v>3624</v>
      </c>
      <c r="P2753">
        <v>3</v>
      </c>
      <c r="Q2753">
        <v>5</v>
      </c>
      <c r="R2753" s="2">
        <v>0</v>
      </c>
    </row>
    <row r="2754" spans="1:18">
      <c r="A2754">
        <v>6218</v>
      </c>
      <c r="B2754" t="s">
        <v>3627</v>
      </c>
      <c r="C2754" s="1">
        <v>44876</v>
      </c>
      <c r="D2754">
        <v>30120531</v>
      </c>
      <c r="E2754">
        <v>10</v>
      </c>
      <c r="F2754">
        <v>3</v>
      </c>
      <c r="G2754" s="2">
        <v>19.34</v>
      </c>
      <c r="H2754" s="2">
        <v>58.02</v>
      </c>
      <c r="I2754" t="s">
        <v>3619</v>
      </c>
      <c r="J2754" t="s">
        <v>3641</v>
      </c>
      <c r="K2754" t="s">
        <v>3621</v>
      </c>
      <c r="L2754">
        <v>8.17</v>
      </c>
      <c r="M2754" t="s">
        <v>3622</v>
      </c>
      <c r="N2754" t="s">
        <v>3626</v>
      </c>
      <c r="O2754" t="s">
        <v>3642</v>
      </c>
      <c r="P2754">
        <v>5</v>
      </c>
      <c r="Q2754">
        <v>4</v>
      </c>
      <c r="R2754" s="2">
        <v>58.02</v>
      </c>
    </row>
    <row r="2755" spans="1:18">
      <c r="A2755">
        <v>3933</v>
      </c>
      <c r="B2755" t="s">
        <v>3627</v>
      </c>
      <c r="C2755" s="1">
        <v>44876</v>
      </c>
      <c r="D2755">
        <v>73412341</v>
      </c>
      <c r="E2755">
        <v>32</v>
      </c>
      <c r="F2755">
        <v>1</v>
      </c>
      <c r="G2755" s="2">
        <v>91.37</v>
      </c>
      <c r="H2755" s="2">
        <v>91.37</v>
      </c>
      <c r="I2755" t="s">
        <v>3619</v>
      </c>
      <c r="J2755" t="s">
        <v>3628</v>
      </c>
      <c r="K2755" t="s">
        <v>3634</v>
      </c>
      <c r="L2755">
        <v>3.91</v>
      </c>
      <c r="M2755" t="s">
        <v>3631</v>
      </c>
      <c r="N2755" t="s">
        <v>3638</v>
      </c>
      <c r="O2755" t="s">
        <v>3624</v>
      </c>
      <c r="P2755">
        <v>2</v>
      </c>
      <c r="Q2755">
        <v>4</v>
      </c>
      <c r="R2755" s="2">
        <v>91.37</v>
      </c>
    </row>
    <row r="2756" spans="1:18">
      <c r="A2756">
        <v>9385</v>
      </c>
      <c r="B2756" t="s">
        <v>3627</v>
      </c>
      <c r="C2756" s="1">
        <v>44877</v>
      </c>
      <c r="D2756">
        <v>98790966</v>
      </c>
      <c r="E2756">
        <v>72</v>
      </c>
      <c r="F2756">
        <v>2</v>
      </c>
      <c r="G2756" s="2">
        <v>3.55</v>
      </c>
      <c r="H2756" s="2">
        <v>7.1</v>
      </c>
      <c r="I2756" t="s">
        <v>3640</v>
      </c>
      <c r="J2756" t="s">
        <v>3637</v>
      </c>
      <c r="K2756" t="s">
        <v>3621</v>
      </c>
      <c r="L2756">
        <v>2.83</v>
      </c>
      <c r="M2756" t="s">
        <v>3631</v>
      </c>
      <c r="N2756" t="s">
        <v>3638</v>
      </c>
      <c r="O2756" t="s">
        <v>3647</v>
      </c>
      <c r="P2756">
        <v>5</v>
      </c>
      <c r="Q2756">
        <v>5</v>
      </c>
      <c r="R2756" s="2">
        <v>0</v>
      </c>
    </row>
    <row r="2757" spans="1:18">
      <c r="A2757">
        <v>9765</v>
      </c>
      <c r="B2757" t="s">
        <v>3627</v>
      </c>
      <c r="C2757" s="1">
        <v>44877</v>
      </c>
      <c r="D2757">
        <v>82881672</v>
      </c>
      <c r="E2757">
        <v>65</v>
      </c>
      <c r="F2757">
        <v>3</v>
      </c>
      <c r="G2757" s="2">
        <v>38.950000000000003</v>
      </c>
      <c r="H2757" s="2">
        <v>116.85</v>
      </c>
      <c r="I2757" t="s">
        <v>3619</v>
      </c>
      <c r="J2757" t="s">
        <v>3660</v>
      </c>
      <c r="K2757" t="s">
        <v>3634</v>
      </c>
      <c r="L2757">
        <v>6.94</v>
      </c>
      <c r="M2757" t="s">
        <v>3622</v>
      </c>
      <c r="N2757" t="s">
        <v>3623</v>
      </c>
      <c r="O2757" t="s">
        <v>3642</v>
      </c>
      <c r="P2757">
        <v>2</v>
      </c>
      <c r="Q2757">
        <v>5</v>
      </c>
      <c r="R2757" s="2">
        <v>116.85</v>
      </c>
    </row>
    <row r="2758" spans="1:18">
      <c r="A2758">
        <v>3001</v>
      </c>
      <c r="B2758" t="s">
        <v>3618</v>
      </c>
      <c r="C2758" s="1">
        <v>44877</v>
      </c>
      <c r="D2758">
        <v>48927931</v>
      </c>
      <c r="E2758">
        <v>84</v>
      </c>
      <c r="F2758">
        <v>1</v>
      </c>
      <c r="G2758" s="2">
        <v>32.880000000000003</v>
      </c>
      <c r="H2758" s="2">
        <v>32.880000000000003</v>
      </c>
      <c r="I2758" t="s">
        <v>3645</v>
      </c>
      <c r="J2758" t="s">
        <v>3666</v>
      </c>
      <c r="K2758" t="s">
        <v>3621</v>
      </c>
      <c r="L2758">
        <v>8.14</v>
      </c>
      <c r="M2758" t="s">
        <v>3622</v>
      </c>
      <c r="N2758" t="s">
        <v>3623</v>
      </c>
      <c r="O2758" t="s">
        <v>3624</v>
      </c>
      <c r="P2758">
        <v>4</v>
      </c>
      <c r="Q2758">
        <v>4</v>
      </c>
      <c r="R2758" s="2">
        <v>0</v>
      </c>
    </row>
    <row r="2759" spans="1:18">
      <c r="A2759">
        <v>6843</v>
      </c>
      <c r="B2759" t="s">
        <v>3627</v>
      </c>
      <c r="C2759" s="1">
        <v>44878</v>
      </c>
      <c r="D2759">
        <v>20303754</v>
      </c>
      <c r="E2759">
        <v>63</v>
      </c>
      <c r="F2759">
        <v>3</v>
      </c>
      <c r="G2759" s="2">
        <v>57.12</v>
      </c>
      <c r="H2759" s="2">
        <v>171.36</v>
      </c>
      <c r="I2759" t="s">
        <v>3619</v>
      </c>
      <c r="J2759" t="s">
        <v>3658</v>
      </c>
      <c r="K2759" t="s">
        <v>3634</v>
      </c>
      <c r="L2759">
        <v>5.19</v>
      </c>
      <c r="M2759" t="s">
        <v>3622</v>
      </c>
      <c r="N2759" t="s">
        <v>3626</v>
      </c>
      <c r="O2759" t="s">
        <v>3624</v>
      </c>
      <c r="P2759">
        <v>5</v>
      </c>
      <c r="Q2759">
        <v>5</v>
      </c>
      <c r="R2759" s="2">
        <v>171.36</v>
      </c>
    </row>
    <row r="2760" spans="1:18">
      <c r="A2760">
        <v>3595</v>
      </c>
      <c r="B2760" t="s">
        <v>3627</v>
      </c>
      <c r="C2760" s="1">
        <v>44878</v>
      </c>
      <c r="D2760">
        <v>67434353</v>
      </c>
      <c r="E2760">
        <v>74</v>
      </c>
      <c r="F2760">
        <v>2</v>
      </c>
      <c r="G2760" s="2">
        <v>33.51</v>
      </c>
      <c r="H2760" s="2">
        <v>67.02</v>
      </c>
      <c r="I2760" t="s">
        <v>3625</v>
      </c>
      <c r="J2760" t="s">
        <v>3633</v>
      </c>
      <c r="K2760" t="s">
        <v>3634</v>
      </c>
      <c r="L2760">
        <v>7.04</v>
      </c>
      <c r="M2760" t="s">
        <v>3631</v>
      </c>
      <c r="N2760" t="s">
        <v>3638</v>
      </c>
      <c r="O2760" t="s">
        <v>3647</v>
      </c>
      <c r="P2760">
        <v>4</v>
      </c>
      <c r="Q2760">
        <v>3</v>
      </c>
      <c r="R2760" s="2">
        <v>0</v>
      </c>
    </row>
    <row r="2761" spans="1:18">
      <c r="A2761">
        <v>2523</v>
      </c>
      <c r="B2761" t="s">
        <v>3627</v>
      </c>
      <c r="C2761" s="1">
        <v>44879</v>
      </c>
      <c r="D2761">
        <v>18860789</v>
      </c>
      <c r="E2761">
        <v>54</v>
      </c>
      <c r="F2761">
        <v>1</v>
      </c>
      <c r="G2761" s="2">
        <v>90.78</v>
      </c>
      <c r="H2761" s="2">
        <v>90.78</v>
      </c>
      <c r="I2761" t="s">
        <v>3619</v>
      </c>
      <c r="J2761" t="s">
        <v>3628</v>
      </c>
      <c r="K2761" t="s">
        <v>3634</v>
      </c>
      <c r="L2761">
        <v>5.33</v>
      </c>
      <c r="M2761" t="s">
        <v>3631</v>
      </c>
      <c r="N2761" t="s">
        <v>3632</v>
      </c>
      <c r="O2761" t="s">
        <v>3624</v>
      </c>
      <c r="P2761">
        <v>5</v>
      </c>
      <c r="Q2761">
        <v>5</v>
      </c>
      <c r="R2761" s="2">
        <v>90.78</v>
      </c>
    </row>
    <row r="2762" spans="1:18">
      <c r="A2762">
        <v>4888</v>
      </c>
      <c r="B2762" t="s">
        <v>3627</v>
      </c>
      <c r="C2762" s="1">
        <v>44879</v>
      </c>
      <c r="D2762">
        <v>51766477</v>
      </c>
      <c r="E2762">
        <v>91</v>
      </c>
      <c r="F2762">
        <v>3</v>
      </c>
      <c r="G2762" s="2">
        <v>67.48</v>
      </c>
      <c r="H2762" s="2">
        <v>202.44</v>
      </c>
      <c r="I2762" t="s">
        <v>3619</v>
      </c>
      <c r="J2762" t="s">
        <v>3666</v>
      </c>
      <c r="K2762" t="s">
        <v>3634</v>
      </c>
      <c r="L2762">
        <v>1.43</v>
      </c>
      <c r="M2762" t="s">
        <v>3631</v>
      </c>
      <c r="N2762" t="s">
        <v>3638</v>
      </c>
      <c r="O2762" t="s">
        <v>3647</v>
      </c>
      <c r="P2762">
        <v>4</v>
      </c>
      <c r="Q2762">
        <v>5</v>
      </c>
      <c r="R2762" s="2">
        <v>202.44</v>
      </c>
    </row>
    <row r="2763" spans="1:18">
      <c r="A2763">
        <v>9206</v>
      </c>
      <c r="B2763" t="s">
        <v>3627</v>
      </c>
      <c r="C2763" s="1">
        <v>44880</v>
      </c>
      <c r="D2763">
        <v>80459583</v>
      </c>
      <c r="E2763">
        <v>16</v>
      </c>
      <c r="F2763">
        <v>2</v>
      </c>
      <c r="G2763" s="2">
        <v>39.33</v>
      </c>
      <c r="H2763" s="2">
        <v>78.66</v>
      </c>
      <c r="I2763" t="s">
        <v>3625</v>
      </c>
      <c r="J2763" t="s">
        <v>3654</v>
      </c>
      <c r="K2763" t="s">
        <v>3621</v>
      </c>
      <c r="L2763">
        <v>0.49</v>
      </c>
      <c r="M2763" t="s">
        <v>3622</v>
      </c>
      <c r="N2763" t="s">
        <v>3626</v>
      </c>
      <c r="O2763" t="s">
        <v>3646</v>
      </c>
      <c r="P2763">
        <v>5</v>
      </c>
      <c r="Q2763">
        <v>2</v>
      </c>
      <c r="R2763" s="2">
        <v>0</v>
      </c>
    </row>
    <row r="2764" spans="1:18">
      <c r="A2764">
        <v>4887</v>
      </c>
      <c r="B2764" t="s">
        <v>3627</v>
      </c>
      <c r="C2764" s="1">
        <v>44880</v>
      </c>
      <c r="D2764">
        <v>55996000</v>
      </c>
      <c r="E2764">
        <v>66</v>
      </c>
      <c r="F2764">
        <v>3</v>
      </c>
      <c r="G2764" s="2">
        <v>56.01</v>
      </c>
      <c r="H2764" s="2">
        <v>168.03</v>
      </c>
      <c r="I2764" t="s">
        <v>3619</v>
      </c>
      <c r="J2764" t="s">
        <v>3635</v>
      </c>
      <c r="K2764" t="s">
        <v>3621</v>
      </c>
      <c r="L2764">
        <v>6.41</v>
      </c>
      <c r="M2764" t="s">
        <v>3631</v>
      </c>
      <c r="N2764" t="s">
        <v>3632</v>
      </c>
      <c r="O2764" t="s">
        <v>3647</v>
      </c>
      <c r="P2764">
        <v>2</v>
      </c>
      <c r="Q2764">
        <v>5</v>
      </c>
      <c r="R2764" s="2">
        <v>168.03</v>
      </c>
    </row>
    <row r="2765" spans="1:18">
      <c r="A2765">
        <v>2165</v>
      </c>
      <c r="B2765" t="s">
        <v>3618</v>
      </c>
      <c r="C2765" s="1">
        <v>44880</v>
      </c>
      <c r="D2765">
        <v>43978947</v>
      </c>
      <c r="E2765">
        <v>71</v>
      </c>
      <c r="F2765">
        <v>2</v>
      </c>
      <c r="G2765" s="2">
        <v>57.53</v>
      </c>
      <c r="H2765" s="2">
        <v>115.06</v>
      </c>
      <c r="I2765" t="s">
        <v>3619</v>
      </c>
      <c r="J2765" t="s">
        <v>3663</v>
      </c>
      <c r="K2765" t="s">
        <v>3634</v>
      </c>
      <c r="L2765">
        <v>1.49</v>
      </c>
      <c r="M2765" t="s">
        <v>3631</v>
      </c>
      <c r="N2765" t="s">
        <v>3632</v>
      </c>
      <c r="O2765" t="s">
        <v>3624</v>
      </c>
      <c r="P2765">
        <v>3</v>
      </c>
      <c r="Q2765">
        <v>5</v>
      </c>
      <c r="R2765" s="2">
        <v>115.06</v>
      </c>
    </row>
    <row r="2766" spans="1:18">
      <c r="A2766">
        <v>1899</v>
      </c>
      <c r="B2766" t="s">
        <v>3627</v>
      </c>
      <c r="C2766" s="1">
        <v>44880</v>
      </c>
      <c r="D2766">
        <v>29284541</v>
      </c>
      <c r="E2766">
        <v>46</v>
      </c>
      <c r="F2766">
        <v>3</v>
      </c>
      <c r="G2766" s="2">
        <v>9.8800000000000008</v>
      </c>
      <c r="H2766" s="2">
        <v>29.64</v>
      </c>
      <c r="I2766" t="s">
        <v>3645</v>
      </c>
      <c r="J2766" t="s">
        <v>3633</v>
      </c>
      <c r="K2766" t="s">
        <v>3621</v>
      </c>
      <c r="L2766">
        <v>4.4000000000000004</v>
      </c>
      <c r="M2766" t="s">
        <v>3622</v>
      </c>
      <c r="N2766" t="s">
        <v>3623</v>
      </c>
      <c r="O2766" t="s">
        <v>3624</v>
      </c>
      <c r="P2766">
        <v>3</v>
      </c>
      <c r="Q2766">
        <v>5</v>
      </c>
      <c r="R2766" s="2">
        <v>0</v>
      </c>
    </row>
    <row r="2767" spans="1:18">
      <c r="A2767">
        <v>7239</v>
      </c>
      <c r="B2767" t="s">
        <v>3627</v>
      </c>
      <c r="C2767" s="1">
        <v>44881</v>
      </c>
      <c r="D2767">
        <v>59867239</v>
      </c>
      <c r="E2767">
        <v>79</v>
      </c>
      <c r="F2767">
        <v>3</v>
      </c>
      <c r="G2767" s="2">
        <v>33.28</v>
      </c>
      <c r="H2767" s="2">
        <v>99.84</v>
      </c>
      <c r="I2767" t="s">
        <v>3645</v>
      </c>
      <c r="J2767" t="s">
        <v>3656</v>
      </c>
      <c r="K2767" t="s">
        <v>3634</v>
      </c>
      <c r="L2767">
        <v>5.64</v>
      </c>
      <c r="M2767" t="s">
        <v>3622</v>
      </c>
      <c r="N2767" t="s">
        <v>3626</v>
      </c>
      <c r="O2767" t="s">
        <v>3642</v>
      </c>
      <c r="P2767">
        <v>5</v>
      </c>
      <c r="Q2767">
        <v>4</v>
      </c>
      <c r="R2767" s="2">
        <v>0</v>
      </c>
    </row>
    <row r="2768" spans="1:18">
      <c r="A2768">
        <v>9935</v>
      </c>
      <c r="B2768" t="s">
        <v>3627</v>
      </c>
      <c r="C2768" s="1">
        <v>44882</v>
      </c>
      <c r="D2768">
        <v>38782627</v>
      </c>
      <c r="E2768">
        <v>9</v>
      </c>
      <c r="F2768">
        <v>1</v>
      </c>
      <c r="G2768" s="2">
        <v>73.83</v>
      </c>
      <c r="H2768" s="2">
        <v>73.83</v>
      </c>
      <c r="I2768" t="s">
        <v>3619</v>
      </c>
      <c r="J2768" t="s">
        <v>3628</v>
      </c>
      <c r="K2768" t="s">
        <v>3634</v>
      </c>
      <c r="L2768">
        <v>3.17</v>
      </c>
      <c r="M2768" t="s">
        <v>3622</v>
      </c>
      <c r="N2768" t="s">
        <v>3623</v>
      </c>
      <c r="O2768" t="s">
        <v>3624</v>
      </c>
      <c r="P2768">
        <v>5</v>
      </c>
      <c r="Q2768">
        <v>4</v>
      </c>
      <c r="R2768" s="2">
        <v>73.83</v>
      </c>
    </row>
    <row r="2769" spans="1:18">
      <c r="A2769">
        <v>8575</v>
      </c>
      <c r="B2769" t="s">
        <v>3618</v>
      </c>
      <c r="C2769" s="1">
        <v>44882</v>
      </c>
      <c r="D2769">
        <v>72848784</v>
      </c>
      <c r="E2769">
        <v>40</v>
      </c>
      <c r="F2769">
        <v>2</v>
      </c>
      <c r="G2769" s="2">
        <v>89.85</v>
      </c>
      <c r="H2769" s="2">
        <v>179.7</v>
      </c>
      <c r="I2769" t="s">
        <v>3619</v>
      </c>
      <c r="J2769" t="s">
        <v>3659</v>
      </c>
      <c r="K2769" t="s">
        <v>3634</v>
      </c>
      <c r="L2769">
        <v>1.86</v>
      </c>
      <c r="M2769" t="s">
        <v>3631</v>
      </c>
      <c r="N2769" t="s">
        <v>3632</v>
      </c>
      <c r="O2769" t="s">
        <v>3624</v>
      </c>
      <c r="P2769">
        <v>5</v>
      </c>
      <c r="Q2769">
        <v>5</v>
      </c>
      <c r="R2769" s="2">
        <v>179.7</v>
      </c>
    </row>
    <row r="2770" spans="1:18">
      <c r="A2770">
        <v>7295</v>
      </c>
      <c r="B2770" t="s">
        <v>3627</v>
      </c>
      <c r="C2770" s="1">
        <v>44882</v>
      </c>
      <c r="D2770">
        <v>87589048</v>
      </c>
      <c r="E2770">
        <v>39</v>
      </c>
      <c r="F2770">
        <v>2</v>
      </c>
      <c r="G2770" s="2">
        <v>41.61</v>
      </c>
      <c r="H2770" s="2">
        <v>83.22</v>
      </c>
      <c r="I2770" t="s">
        <v>3645</v>
      </c>
      <c r="J2770" t="s">
        <v>3628</v>
      </c>
      <c r="K2770" t="s">
        <v>3621</v>
      </c>
      <c r="L2770">
        <v>4.1500000000000004</v>
      </c>
      <c r="M2770" t="s">
        <v>3622</v>
      </c>
      <c r="N2770" t="s">
        <v>3623</v>
      </c>
      <c r="O2770" t="s">
        <v>3624</v>
      </c>
      <c r="P2770">
        <v>4</v>
      </c>
      <c r="Q2770">
        <v>5</v>
      </c>
      <c r="R2770" s="2">
        <v>0</v>
      </c>
    </row>
    <row r="2771" spans="1:18">
      <c r="A2771">
        <v>5257</v>
      </c>
      <c r="B2771" t="s">
        <v>3618</v>
      </c>
      <c r="C2771" s="1">
        <v>44883</v>
      </c>
      <c r="D2771">
        <v>25213614</v>
      </c>
      <c r="E2771">
        <v>79</v>
      </c>
      <c r="F2771">
        <v>2</v>
      </c>
      <c r="G2771" s="2">
        <v>33.28</v>
      </c>
      <c r="H2771" s="2">
        <v>66.56</v>
      </c>
      <c r="I2771" t="s">
        <v>3625</v>
      </c>
      <c r="J2771" t="s">
        <v>3637</v>
      </c>
      <c r="K2771" t="s">
        <v>3621</v>
      </c>
      <c r="L2771">
        <v>3.04</v>
      </c>
      <c r="M2771" t="s">
        <v>3622</v>
      </c>
      <c r="N2771" t="s">
        <v>3623</v>
      </c>
      <c r="O2771" t="s">
        <v>3624</v>
      </c>
      <c r="P2771">
        <v>4</v>
      </c>
      <c r="Q2771">
        <v>2</v>
      </c>
      <c r="R2771" s="2">
        <v>0</v>
      </c>
    </row>
    <row r="2772" spans="1:18">
      <c r="A2772">
        <v>2856</v>
      </c>
      <c r="B2772" t="s">
        <v>3627</v>
      </c>
      <c r="C2772" s="1">
        <v>44884</v>
      </c>
      <c r="D2772">
        <v>56321829</v>
      </c>
      <c r="E2772">
        <v>80</v>
      </c>
      <c r="F2772">
        <v>2</v>
      </c>
      <c r="G2772" s="2">
        <v>77.64</v>
      </c>
      <c r="H2772" s="2">
        <v>155.28</v>
      </c>
      <c r="I2772" t="s">
        <v>3619</v>
      </c>
      <c r="J2772" t="s">
        <v>3643</v>
      </c>
      <c r="K2772" t="s">
        <v>3621</v>
      </c>
      <c r="L2772">
        <v>0.11</v>
      </c>
      <c r="M2772" t="s">
        <v>3622</v>
      </c>
      <c r="N2772" t="s">
        <v>3623</v>
      </c>
      <c r="O2772" t="s">
        <v>3624</v>
      </c>
      <c r="P2772">
        <v>4</v>
      </c>
      <c r="Q2772">
        <v>4</v>
      </c>
      <c r="R2772" s="2">
        <v>155.28</v>
      </c>
    </row>
    <row r="2773" spans="1:18">
      <c r="A2773">
        <v>4264</v>
      </c>
      <c r="B2773" t="s">
        <v>3627</v>
      </c>
      <c r="C2773" s="1">
        <v>44885</v>
      </c>
      <c r="D2773">
        <v>50101463</v>
      </c>
      <c r="E2773">
        <v>96</v>
      </c>
      <c r="F2773">
        <v>1</v>
      </c>
      <c r="G2773" s="2">
        <v>36.96</v>
      </c>
      <c r="H2773" s="2">
        <v>36.96</v>
      </c>
      <c r="I2773" t="s">
        <v>3619</v>
      </c>
      <c r="J2773" t="s">
        <v>3648</v>
      </c>
      <c r="K2773" t="s">
        <v>3621</v>
      </c>
      <c r="L2773">
        <v>6.88</v>
      </c>
      <c r="M2773" t="s">
        <v>3622</v>
      </c>
      <c r="N2773" t="s">
        <v>3623</v>
      </c>
      <c r="O2773" t="s">
        <v>3624</v>
      </c>
      <c r="P2773">
        <v>5</v>
      </c>
      <c r="Q2773">
        <v>4</v>
      </c>
      <c r="R2773" s="2">
        <v>36.96</v>
      </c>
    </row>
    <row r="2774" spans="1:18">
      <c r="A2774">
        <v>9851</v>
      </c>
      <c r="B2774" t="s">
        <v>3627</v>
      </c>
      <c r="C2774" s="1">
        <v>44885</v>
      </c>
      <c r="D2774">
        <v>51584721</v>
      </c>
      <c r="E2774">
        <v>23</v>
      </c>
      <c r="F2774">
        <v>3</v>
      </c>
      <c r="G2774" s="2">
        <v>95.72</v>
      </c>
      <c r="H2774" s="2">
        <v>287.16000000000003</v>
      </c>
      <c r="I2774" t="s">
        <v>3619</v>
      </c>
      <c r="J2774" t="s">
        <v>3636</v>
      </c>
      <c r="K2774" t="s">
        <v>3634</v>
      </c>
      <c r="L2774">
        <v>3.06</v>
      </c>
      <c r="M2774" t="s">
        <v>3622</v>
      </c>
      <c r="N2774" t="s">
        <v>3623</v>
      </c>
      <c r="O2774" t="s">
        <v>3624</v>
      </c>
      <c r="P2774">
        <v>5</v>
      </c>
      <c r="Q2774">
        <v>5</v>
      </c>
      <c r="R2774" s="2">
        <v>287.16000000000003</v>
      </c>
    </row>
    <row r="2775" spans="1:18">
      <c r="A2775">
        <v>1724</v>
      </c>
      <c r="B2775" t="s">
        <v>3618</v>
      </c>
      <c r="C2775" s="1">
        <v>44886</v>
      </c>
      <c r="D2775">
        <v>33985329</v>
      </c>
      <c r="E2775">
        <v>55</v>
      </c>
      <c r="F2775">
        <v>2</v>
      </c>
      <c r="G2775" s="2">
        <v>73.53</v>
      </c>
      <c r="H2775" s="2">
        <v>147.06</v>
      </c>
      <c r="I2775" t="s">
        <v>3619</v>
      </c>
      <c r="J2775" t="s">
        <v>3655</v>
      </c>
      <c r="K2775" t="s">
        <v>3621</v>
      </c>
      <c r="L2775">
        <v>2.2400000000000002</v>
      </c>
      <c r="M2775" t="s">
        <v>3622</v>
      </c>
      <c r="N2775" t="s">
        <v>3626</v>
      </c>
      <c r="O2775" t="s">
        <v>3624</v>
      </c>
      <c r="P2775">
        <v>5</v>
      </c>
      <c r="Q2775">
        <v>5</v>
      </c>
      <c r="R2775" s="2">
        <v>147.06</v>
      </c>
    </row>
    <row r="2776" spans="1:18">
      <c r="A2776">
        <v>8722</v>
      </c>
      <c r="B2776" t="s">
        <v>3627</v>
      </c>
      <c r="C2776" s="1">
        <v>44887</v>
      </c>
      <c r="D2776">
        <v>94573950</v>
      </c>
      <c r="E2776">
        <v>95</v>
      </c>
      <c r="F2776">
        <v>3</v>
      </c>
      <c r="G2776" s="2">
        <v>50.48</v>
      </c>
      <c r="H2776" s="2">
        <v>151.44</v>
      </c>
      <c r="I2776" t="s">
        <v>3619</v>
      </c>
      <c r="J2776" t="s">
        <v>3641</v>
      </c>
      <c r="K2776" t="s">
        <v>3634</v>
      </c>
      <c r="L2776">
        <v>6.16</v>
      </c>
      <c r="M2776" t="s">
        <v>3622</v>
      </c>
      <c r="N2776" t="s">
        <v>3626</v>
      </c>
      <c r="O2776" t="s">
        <v>3624</v>
      </c>
      <c r="P2776">
        <v>5</v>
      </c>
      <c r="Q2776">
        <v>4</v>
      </c>
      <c r="R2776" s="2">
        <v>151.44</v>
      </c>
    </row>
    <row r="2777" spans="1:18">
      <c r="A2777">
        <v>9689</v>
      </c>
      <c r="B2777" t="s">
        <v>3627</v>
      </c>
      <c r="C2777" s="1">
        <v>44887</v>
      </c>
      <c r="D2777">
        <v>45638180</v>
      </c>
      <c r="E2777">
        <v>8</v>
      </c>
      <c r="F2777">
        <v>3</v>
      </c>
      <c r="G2777" s="2">
        <v>67.180000000000007</v>
      </c>
      <c r="H2777" s="2">
        <v>201.54</v>
      </c>
      <c r="I2777" t="s">
        <v>3619</v>
      </c>
      <c r="J2777" t="s">
        <v>3648</v>
      </c>
      <c r="K2777" t="s">
        <v>3621</v>
      </c>
      <c r="L2777">
        <v>4.5</v>
      </c>
      <c r="M2777" t="s">
        <v>3622</v>
      </c>
      <c r="N2777" t="s">
        <v>3626</v>
      </c>
      <c r="O2777" t="s">
        <v>3624</v>
      </c>
      <c r="P2777">
        <v>4</v>
      </c>
      <c r="Q2777">
        <v>3</v>
      </c>
      <c r="R2777" s="2">
        <v>201.54</v>
      </c>
    </row>
    <row r="2778" spans="1:18">
      <c r="A2778">
        <v>3294</v>
      </c>
      <c r="B2778" t="s">
        <v>3627</v>
      </c>
      <c r="C2778" s="1">
        <v>44887</v>
      </c>
      <c r="D2778">
        <v>11757230</v>
      </c>
      <c r="E2778">
        <v>7</v>
      </c>
      <c r="F2778">
        <v>3</v>
      </c>
      <c r="G2778" s="2">
        <v>59.68</v>
      </c>
      <c r="H2778" s="2">
        <v>179.04</v>
      </c>
      <c r="I2778" t="s">
        <v>3619</v>
      </c>
      <c r="J2778" t="s">
        <v>3658</v>
      </c>
      <c r="K2778" t="s">
        <v>3634</v>
      </c>
      <c r="L2778">
        <v>1.67</v>
      </c>
      <c r="M2778" t="s">
        <v>3622</v>
      </c>
      <c r="N2778" t="s">
        <v>3623</v>
      </c>
      <c r="O2778" t="s">
        <v>3624</v>
      </c>
      <c r="P2778">
        <v>4</v>
      </c>
      <c r="Q2778">
        <v>5</v>
      </c>
      <c r="R2778" s="2">
        <v>179.04</v>
      </c>
    </row>
    <row r="2779" spans="1:18">
      <c r="A2779">
        <v>4228</v>
      </c>
      <c r="B2779" t="s">
        <v>3627</v>
      </c>
      <c r="C2779" s="1">
        <v>44887</v>
      </c>
      <c r="D2779">
        <v>43266304</v>
      </c>
      <c r="E2779">
        <v>17</v>
      </c>
      <c r="F2779">
        <v>1</v>
      </c>
      <c r="G2779" s="2">
        <v>18.86</v>
      </c>
      <c r="H2779" s="2">
        <v>18.86</v>
      </c>
      <c r="I2779" t="s">
        <v>3619</v>
      </c>
      <c r="J2779" t="s">
        <v>3650</v>
      </c>
      <c r="K2779" t="s">
        <v>3629</v>
      </c>
      <c r="L2779">
        <v>2.9</v>
      </c>
      <c r="M2779" t="s">
        <v>3622</v>
      </c>
      <c r="N2779" t="s">
        <v>3626</v>
      </c>
      <c r="O2779" t="s">
        <v>3624</v>
      </c>
      <c r="P2779">
        <v>5</v>
      </c>
      <c r="Q2779">
        <v>4</v>
      </c>
      <c r="R2779" s="2">
        <v>18.86</v>
      </c>
    </row>
    <row r="2780" spans="1:18">
      <c r="A2780">
        <v>7845</v>
      </c>
      <c r="B2780" t="s">
        <v>3627</v>
      </c>
      <c r="C2780" s="1">
        <v>44888</v>
      </c>
      <c r="D2780">
        <v>38851596</v>
      </c>
      <c r="E2780">
        <v>41</v>
      </c>
      <c r="F2780">
        <v>1</v>
      </c>
      <c r="G2780" s="2">
        <v>32.33</v>
      </c>
      <c r="H2780" s="2">
        <v>32.33</v>
      </c>
      <c r="I2780" t="s">
        <v>3619</v>
      </c>
      <c r="J2780" t="s">
        <v>3641</v>
      </c>
      <c r="K2780" t="s">
        <v>3634</v>
      </c>
      <c r="L2780">
        <v>9.89</v>
      </c>
      <c r="M2780" t="s">
        <v>3622</v>
      </c>
      <c r="N2780" t="s">
        <v>3623</v>
      </c>
      <c r="O2780" t="s">
        <v>3642</v>
      </c>
      <c r="P2780">
        <v>5</v>
      </c>
      <c r="Q2780">
        <v>4</v>
      </c>
      <c r="R2780" s="2">
        <v>32.33</v>
      </c>
    </row>
    <row r="2781" spans="1:18">
      <c r="A2781">
        <v>5229</v>
      </c>
      <c r="B2781" t="s">
        <v>3627</v>
      </c>
      <c r="C2781" s="1">
        <v>44888</v>
      </c>
      <c r="D2781">
        <v>25429275</v>
      </c>
      <c r="E2781">
        <v>47</v>
      </c>
      <c r="F2781">
        <v>1</v>
      </c>
      <c r="G2781" s="2">
        <v>64.64</v>
      </c>
      <c r="H2781" s="2">
        <v>64.64</v>
      </c>
      <c r="I2781" t="s">
        <v>3619</v>
      </c>
      <c r="J2781" t="s">
        <v>3643</v>
      </c>
      <c r="K2781" t="s">
        <v>3634</v>
      </c>
      <c r="L2781">
        <v>4.3899999999999997</v>
      </c>
      <c r="M2781" t="s">
        <v>3622</v>
      </c>
      <c r="N2781" t="s">
        <v>3626</v>
      </c>
      <c r="O2781" t="s">
        <v>3642</v>
      </c>
      <c r="P2781">
        <v>5</v>
      </c>
      <c r="Q2781">
        <v>5</v>
      </c>
      <c r="R2781" s="2">
        <v>64.64</v>
      </c>
    </row>
    <row r="2782" spans="1:18">
      <c r="A2782">
        <v>7012</v>
      </c>
      <c r="B2782" t="s">
        <v>3627</v>
      </c>
      <c r="C2782" s="1">
        <v>44889</v>
      </c>
      <c r="D2782">
        <v>40448897</v>
      </c>
      <c r="E2782">
        <v>27</v>
      </c>
      <c r="F2782">
        <v>3</v>
      </c>
      <c r="G2782" s="2">
        <v>72.930000000000007</v>
      </c>
      <c r="H2782" s="2">
        <v>218.79</v>
      </c>
      <c r="I2782" t="s">
        <v>3619</v>
      </c>
      <c r="J2782" t="s">
        <v>3620</v>
      </c>
      <c r="K2782" t="s">
        <v>3629</v>
      </c>
      <c r="L2782">
        <v>0.84</v>
      </c>
      <c r="M2782" t="s">
        <v>3622</v>
      </c>
      <c r="N2782" t="s">
        <v>3623</v>
      </c>
      <c r="O2782" t="s">
        <v>3624</v>
      </c>
      <c r="P2782">
        <v>4</v>
      </c>
      <c r="Q2782">
        <v>5</v>
      </c>
      <c r="R2782" s="2">
        <v>218.79</v>
      </c>
    </row>
    <row r="2783" spans="1:18">
      <c r="A2783">
        <v>8248</v>
      </c>
      <c r="B2783" t="s">
        <v>3627</v>
      </c>
      <c r="C2783" s="1">
        <v>44890</v>
      </c>
      <c r="D2783">
        <v>88509845</v>
      </c>
      <c r="E2783">
        <v>22</v>
      </c>
      <c r="F2783">
        <v>2</v>
      </c>
      <c r="G2783" s="2">
        <v>41.48</v>
      </c>
      <c r="H2783" s="2">
        <v>82.96</v>
      </c>
      <c r="I2783" t="s">
        <v>3619</v>
      </c>
      <c r="J2783" t="s">
        <v>3636</v>
      </c>
      <c r="K2783" t="s">
        <v>3621</v>
      </c>
      <c r="L2783">
        <v>9.44</v>
      </c>
      <c r="M2783" t="s">
        <v>3622</v>
      </c>
      <c r="N2783" t="s">
        <v>3626</v>
      </c>
      <c r="O2783" t="s">
        <v>3624</v>
      </c>
      <c r="P2783">
        <v>3</v>
      </c>
      <c r="Q2783">
        <v>4</v>
      </c>
      <c r="R2783" s="2">
        <v>82.96</v>
      </c>
    </row>
    <row r="2784" spans="1:18">
      <c r="A2784">
        <v>1218</v>
      </c>
      <c r="B2784" t="s">
        <v>3627</v>
      </c>
      <c r="C2784" s="1">
        <v>44890</v>
      </c>
      <c r="D2784">
        <v>27122430</v>
      </c>
      <c r="E2784">
        <v>6</v>
      </c>
      <c r="F2784">
        <v>2</v>
      </c>
      <c r="G2784" s="2">
        <v>8.07</v>
      </c>
      <c r="H2784" s="2">
        <v>16.14</v>
      </c>
      <c r="I2784" t="s">
        <v>3619</v>
      </c>
      <c r="J2784" t="s">
        <v>3655</v>
      </c>
      <c r="K2784" t="s">
        <v>3634</v>
      </c>
      <c r="L2784">
        <v>4.1100000000000003</v>
      </c>
      <c r="M2784" t="s">
        <v>3622</v>
      </c>
      <c r="N2784" t="s">
        <v>3623</v>
      </c>
      <c r="O2784" t="s">
        <v>3624</v>
      </c>
      <c r="P2784">
        <v>5</v>
      </c>
      <c r="Q2784">
        <v>4</v>
      </c>
      <c r="R2784" s="2">
        <v>16.14</v>
      </c>
    </row>
    <row r="2785" spans="1:18">
      <c r="A2785">
        <v>5126</v>
      </c>
      <c r="B2785" t="s">
        <v>3618</v>
      </c>
      <c r="C2785" s="1">
        <v>44890</v>
      </c>
      <c r="D2785">
        <v>44825057</v>
      </c>
      <c r="E2785">
        <v>66</v>
      </c>
      <c r="F2785">
        <v>2</v>
      </c>
      <c r="G2785" s="2">
        <v>56.01</v>
      </c>
      <c r="H2785" s="2">
        <v>112.02</v>
      </c>
      <c r="I2785" t="s">
        <v>3625</v>
      </c>
      <c r="J2785" t="s">
        <v>3639</v>
      </c>
      <c r="K2785" t="s">
        <v>3629</v>
      </c>
      <c r="L2785">
        <v>5.6</v>
      </c>
      <c r="M2785" t="s">
        <v>3622</v>
      </c>
      <c r="N2785" t="s">
        <v>3626</v>
      </c>
      <c r="O2785" t="s">
        <v>3624</v>
      </c>
      <c r="P2785">
        <v>4</v>
      </c>
      <c r="Q2785">
        <v>5</v>
      </c>
      <c r="R2785" s="2">
        <v>0</v>
      </c>
    </row>
    <row r="2786" spans="1:18">
      <c r="A2786">
        <v>6663</v>
      </c>
      <c r="B2786" t="s">
        <v>3627</v>
      </c>
      <c r="C2786" s="1">
        <v>44891</v>
      </c>
      <c r="D2786">
        <v>35597769</v>
      </c>
      <c r="E2786">
        <v>36</v>
      </c>
      <c r="F2786">
        <v>3</v>
      </c>
      <c r="G2786" s="2">
        <v>48.16</v>
      </c>
      <c r="H2786" s="2">
        <v>144.47999999999999</v>
      </c>
      <c r="I2786" t="s">
        <v>3619</v>
      </c>
      <c r="J2786" t="s">
        <v>3637</v>
      </c>
      <c r="K2786" t="s">
        <v>3621</v>
      </c>
      <c r="L2786">
        <v>6.77</v>
      </c>
      <c r="M2786" t="s">
        <v>3622</v>
      </c>
      <c r="N2786" t="s">
        <v>3626</v>
      </c>
      <c r="O2786" t="s">
        <v>3624</v>
      </c>
      <c r="P2786">
        <v>5</v>
      </c>
      <c r="Q2786">
        <v>4</v>
      </c>
      <c r="R2786" s="2">
        <v>144.47999999999999</v>
      </c>
    </row>
    <row r="2787" spans="1:18">
      <c r="A2787">
        <v>2015</v>
      </c>
      <c r="B2787" t="s">
        <v>3627</v>
      </c>
      <c r="C2787" s="1">
        <v>44891</v>
      </c>
      <c r="D2787">
        <v>62270119</v>
      </c>
      <c r="E2787">
        <v>46</v>
      </c>
      <c r="F2787">
        <v>2</v>
      </c>
      <c r="G2787" s="2">
        <v>9.8800000000000008</v>
      </c>
      <c r="H2787" s="2">
        <v>19.760000000000002</v>
      </c>
      <c r="I2787" t="s">
        <v>3640</v>
      </c>
      <c r="J2787" t="s">
        <v>3662</v>
      </c>
      <c r="K2787" t="s">
        <v>3634</v>
      </c>
      <c r="L2787">
        <v>4.95</v>
      </c>
      <c r="M2787" t="s">
        <v>3622</v>
      </c>
      <c r="N2787" t="s">
        <v>3623</v>
      </c>
      <c r="O2787" t="s">
        <v>3624</v>
      </c>
      <c r="P2787">
        <v>5</v>
      </c>
      <c r="Q2787">
        <v>4</v>
      </c>
      <c r="R2787" s="2">
        <v>0</v>
      </c>
    </row>
    <row r="2788" spans="1:18">
      <c r="A2788">
        <v>2522</v>
      </c>
      <c r="B2788" t="s">
        <v>3627</v>
      </c>
      <c r="C2788" s="1">
        <v>44891</v>
      </c>
      <c r="D2788">
        <v>67977493</v>
      </c>
      <c r="E2788">
        <v>81</v>
      </c>
      <c r="F2788">
        <v>2</v>
      </c>
      <c r="G2788" s="2">
        <v>52.96</v>
      </c>
      <c r="H2788" s="2">
        <v>105.92</v>
      </c>
      <c r="I2788" t="s">
        <v>3619</v>
      </c>
      <c r="J2788" t="s">
        <v>3656</v>
      </c>
      <c r="K2788" t="s">
        <v>3634</v>
      </c>
      <c r="L2788">
        <v>5.26</v>
      </c>
      <c r="M2788" t="s">
        <v>3631</v>
      </c>
      <c r="N2788" t="s">
        <v>3638</v>
      </c>
      <c r="O2788" t="s">
        <v>3647</v>
      </c>
      <c r="P2788">
        <v>5</v>
      </c>
      <c r="Q2788">
        <v>1</v>
      </c>
      <c r="R2788" s="2">
        <v>105.92</v>
      </c>
    </row>
    <row r="2789" spans="1:18">
      <c r="A2789">
        <v>4592</v>
      </c>
      <c r="B2789" t="s">
        <v>3627</v>
      </c>
      <c r="C2789" s="1">
        <v>44892</v>
      </c>
      <c r="D2789">
        <v>88204087</v>
      </c>
      <c r="E2789">
        <v>41</v>
      </c>
      <c r="F2789">
        <v>2</v>
      </c>
      <c r="G2789" s="2">
        <v>32.33</v>
      </c>
      <c r="H2789" s="2">
        <v>64.66</v>
      </c>
      <c r="I2789" t="s">
        <v>3619</v>
      </c>
      <c r="J2789" t="s">
        <v>3637</v>
      </c>
      <c r="K2789" t="s">
        <v>3634</v>
      </c>
      <c r="L2789">
        <v>7.04</v>
      </c>
      <c r="M2789" t="s">
        <v>3631</v>
      </c>
      <c r="N2789" t="s">
        <v>3638</v>
      </c>
      <c r="O2789" t="s">
        <v>3647</v>
      </c>
      <c r="P2789">
        <v>5</v>
      </c>
      <c r="Q2789">
        <v>4</v>
      </c>
      <c r="R2789" s="2">
        <v>64.66</v>
      </c>
    </row>
    <row r="2790" spans="1:18">
      <c r="A2790">
        <v>8128</v>
      </c>
      <c r="B2790" t="s">
        <v>3618</v>
      </c>
      <c r="C2790" s="1">
        <v>44892</v>
      </c>
      <c r="D2790">
        <v>73002542</v>
      </c>
      <c r="E2790">
        <v>14</v>
      </c>
      <c r="F2790">
        <v>2</v>
      </c>
      <c r="G2790" s="2">
        <v>89.76</v>
      </c>
      <c r="H2790" s="2">
        <v>179.52</v>
      </c>
      <c r="I2790" t="s">
        <v>3640</v>
      </c>
      <c r="J2790" t="s">
        <v>3651</v>
      </c>
      <c r="K2790" t="s">
        <v>3634</v>
      </c>
      <c r="L2790">
        <v>3.89</v>
      </c>
      <c r="M2790" t="s">
        <v>3631</v>
      </c>
      <c r="N2790" t="s">
        <v>3638</v>
      </c>
      <c r="O2790" t="s">
        <v>3647</v>
      </c>
      <c r="P2790">
        <v>2</v>
      </c>
      <c r="Q2790">
        <v>5</v>
      </c>
      <c r="R2790" s="2">
        <v>0</v>
      </c>
    </row>
    <row r="2791" spans="1:18">
      <c r="A2791">
        <v>6030</v>
      </c>
      <c r="B2791" t="s">
        <v>3618</v>
      </c>
      <c r="C2791" s="1">
        <v>44893</v>
      </c>
      <c r="D2791">
        <v>19212425</v>
      </c>
      <c r="E2791">
        <v>36</v>
      </c>
      <c r="F2791">
        <v>1</v>
      </c>
      <c r="G2791" s="2">
        <v>48.16</v>
      </c>
      <c r="H2791" s="2">
        <v>48.16</v>
      </c>
      <c r="I2791" t="s">
        <v>3619</v>
      </c>
      <c r="J2791" t="s">
        <v>3652</v>
      </c>
      <c r="K2791" t="s">
        <v>3634</v>
      </c>
      <c r="L2791">
        <v>6.51</v>
      </c>
      <c r="M2791" t="s">
        <v>3622</v>
      </c>
      <c r="N2791" t="s">
        <v>3623</v>
      </c>
      <c r="O2791" t="s">
        <v>3624</v>
      </c>
      <c r="P2791">
        <v>5</v>
      </c>
      <c r="Q2791">
        <v>3</v>
      </c>
      <c r="R2791" s="2">
        <v>48.16</v>
      </c>
    </row>
    <row r="2792" spans="1:18">
      <c r="A2792">
        <v>5123</v>
      </c>
      <c r="B2792" t="s">
        <v>3627</v>
      </c>
      <c r="C2792" s="1">
        <v>44893</v>
      </c>
      <c r="D2792">
        <v>48832332</v>
      </c>
      <c r="E2792">
        <v>21</v>
      </c>
      <c r="F2792">
        <v>1</v>
      </c>
      <c r="G2792" s="2">
        <v>98.91</v>
      </c>
      <c r="H2792" s="2">
        <v>98.91</v>
      </c>
      <c r="I2792" t="s">
        <v>3619</v>
      </c>
      <c r="J2792" t="s">
        <v>3660</v>
      </c>
      <c r="K2792" t="s">
        <v>3634</v>
      </c>
      <c r="L2792">
        <v>6.77</v>
      </c>
      <c r="M2792" t="s">
        <v>3622</v>
      </c>
      <c r="N2792" t="s">
        <v>3626</v>
      </c>
      <c r="O2792" t="s">
        <v>3624</v>
      </c>
      <c r="P2792">
        <v>2</v>
      </c>
      <c r="Q2792">
        <v>4</v>
      </c>
      <c r="R2792" s="2">
        <v>98.91</v>
      </c>
    </row>
    <row r="2793" spans="1:18">
      <c r="A2793">
        <v>5771</v>
      </c>
      <c r="B2793" t="s">
        <v>3618</v>
      </c>
      <c r="C2793" s="1">
        <v>44893</v>
      </c>
      <c r="D2793">
        <v>47899530</v>
      </c>
      <c r="E2793">
        <v>89</v>
      </c>
      <c r="F2793">
        <v>2</v>
      </c>
      <c r="G2793" s="2">
        <v>37.61</v>
      </c>
      <c r="H2793" s="2">
        <v>75.22</v>
      </c>
      <c r="I2793" t="s">
        <v>3640</v>
      </c>
      <c r="J2793" t="s">
        <v>3636</v>
      </c>
      <c r="K2793" t="s">
        <v>3621</v>
      </c>
      <c r="L2793">
        <v>0.92</v>
      </c>
      <c r="M2793" t="s">
        <v>3622</v>
      </c>
      <c r="N2793" t="s">
        <v>3626</v>
      </c>
      <c r="O2793" t="s">
        <v>3624</v>
      </c>
      <c r="P2793">
        <v>4</v>
      </c>
      <c r="Q2793">
        <v>5</v>
      </c>
      <c r="R2793" s="2">
        <v>0</v>
      </c>
    </row>
    <row r="2794" spans="1:18">
      <c r="A2794">
        <v>6090</v>
      </c>
      <c r="B2794" t="s">
        <v>3627</v>
      </c>
      <c r="C2794" s="1">
        <v>44893</v>
      </c>
      <c r="D2794">
        <v>84782876</v>
      </c>
      <c r="E2794">
        <v>70</v>
      </c>
      <c r="F2794">
        <v>2</v>
      </c>
      <c r="G2794" s="2">
        <v>63.88</v>
      </c>
      <c r="H2794" s="2">
        <v>127.76</v>
      </c>
      <c r="I2794" t="s">
        <v>3619</v>
      </c>
      <c r="J2794" t="s">
        <v>3658</v>
      </c>
      <c r="K2794" t="s">
        <v>3629</v>
      </c>
      <c r="L2794">
        <v>0.25</v>
      </c>
      <c r="M2794" t="s">
        <v>3622</v>
      </c>
      <c r="N2794" t="s">
        <v>3626</v>
      </c>
      <c r="O2794" t="s">
        <v>3624</v>
      </c>
      <c r="P2794">
        <v>3</v>
      </c>
      <c r="Q2794">
        <v>5</v>
      </c>
      <c r="R2794" s="2">
        <v>127.76</v>
      </c>
    </row>
    <row r="2795" spans="1:18">
      <c r="A2795">
        <v>5456</v>
      </c>
      <c r="B2795" t="s">
        <v>3618</v>
      </c>
      <c r="C2795" s="1">
        <v>44894</v>
      </c>
      <c r="D2795">
        <v>74101605</v>
      </c>
      <c r="E2795">
        <v>24</v>
      </c>
      <c r="F2795">
        <v>3</v>
      </c>
      <c r="G2795" s="2">
        <v>99.58</v>
      </c>
      <c r="H2795" s="2">
        <v>298.74</v>
      </c>
      <c r="I2795" t="s">
        <v>3619</v>
      </c>
      <c r="J2795" t="s">
        <v>3641</v>
      </c>
      <c r="K2795" t="s">
        <v>3634</v>
      </c>
      <c r="L2795">
        <v>7.56</v>
      </c>
      <c r="M2795" t="s">
        <v>3622</v>
      </c>
      <c r="N2795" t="s">
        <v>3626</v>
      </c>
      <c r="O2795" t="s">
        <v>3624</v>
      </c>
      <c r="P2795">
        <v>5</v>
      </c>
      <c r="Q2795">
        <v>5</v>
      </c>
      <c r="R2795" s="2">
        <v>298.74</v>
      </c>
    </row>
    <row r="2796" spans="1:18">
      <c r="A2796">
        <v>3697</v>
      </c>
      <c r="B2796" t="s">
        <v>3627</v>
      </c>
      <c r="C2796" s="1">
        <v>44894</v>
      </c>
      <c r="D2796">
        <v>73099661</v>
      </c>
      <c r="E2796">
        <v>73</v>
      </c>
      <c r="F2796">
        <v>3</v>
      </c>
      <c r="G2796" s="2">
        <v>30.57</v>
      </c>
      <c r="H2796" s="2">
        <v>91.71</v>
      </c>
      <c r="I2796" t="s">
        <v>3619</v>
      </c>
      <c r="J2796" t="s">
        <v>3637</v>
      </c>
      <c r="K2796" t="s">
        <v>3629</v>
      </c>
      <c r="L2796">
        <v>7.23</v>
      </c>
      <c r="M2796" t="s">
        <v>3622</v>
      </c>
      <c r="N2796" t="s">
        <v>3626</v>
      </c>
      <c r="O2796" t="s">
        <v>3624</v>
      </c>
      <c r="P2796">
        <v>5</v>
      </c>
      <c r="Q2796">
        <v>4</v>
      </c>
      <c r="R2796" s="2">
        <v>91.71</v>
      </c>
    </row>
    <row r="2797" spans="1:18">
      <c r="A2797">
        <v>7964</v>
      </c>
      <c r="B2797" t="s">
        <v>3627</v>
      </c>
      <c r="C2797" s="1">
        <v>44895</v>
      </c>
      <c r="D2797">
        <v>76318383</v>
      </c>
      <c r="E2797">
        <v>21</v>
      </c>
      <c r="F2797">
        <v>3</v>
      </c>
      <c r="G2797" s="2">
        <v>98.91</v>
      </c>
      <c r="H2797" s="2">
        <v>296.73</v>
      </c>
      <c r="I2797" t="s">
        <v>3619</v>
      </c>
      <c r="J2797" t="s">
        <v>3628</v>
      </c>
      <c r="K2797" t="s">
        <v>3634</v>
      </c>
      <c r="L2797">
        <v>4.3600000000000003</v>
      </c>
      <c r="M2797" t="s">
        <v>3622</v>
      </c>
      <c r="N2797" t="s">
        <v>3626</v>
      </c>
      <c r="O2797" t="s">
        <v>3624</v>
      </c>
      <c r="P2797">
        <v>5</v>
      </c>
      <c r="Q2797">
        <v>2</v>
      </c>
      <c r="R2797" s="2">
        <v>296.73</v>
      </c>
    </row>
    <row r="2798" spans="1:18">
      <c r="A2798">
        <v>5784</v>
      </c>
      <c r="B2798" t="s">
        <v>3618</v>
      </c>
      <c r="C2798" s="1">
        <v>44895</v>
      </c>
      <c r="D2798">
        <v>53319656</v>
      </c>
      <c r="E2798">
        <v>29</v>
      </c>
      <c r="F2798">
        <v>2</v>
      </c>
      <c r="G2798" s="2">
        <v>1.91</v>
      </c>
      <c r="H2798" s="2">
        <v>3.82</v>
      </c>
      <c r="I2798" t="s">
        <v>3619</v>
      </c>
      <c r="J2798" t="s">
        <v>3657</v>
      </c>
      <c r="K2798" t="s">
        <v>3634</v>
      </c>
      <c r="L2798">
        <v>6.72</v>
      </c>
      <c r="M2798" t="s">
        <v>3631</v>
      </c>
      <c r="N2798" t="s">
        <v>3638</v>
      </c>
      <c r="O2798" t="s">
        <v>3647</v>
      </c>
      <c r="P2798">
        <v>3</v>
      </c>
      <c r="Q2798">
        <v>3</v>
      </c>
      <c r="R2798" s="2">
        <v>3.82</v>
      </c>
    </row>
    <row r="2799" spans="1:18">
      <c r="A2799">
        <v>5803</v>
      </c>
      <c r="B2799" t="s">
        <v>3627</v>
      </c>
      <c r="C2799" s="1">
        <v>44896</v>
      </c>
      <c r="D2799">
        <v>13124841</v>
      </c>
      <c r="E2799">
        <v>78</v>
      </c>
      <c r="F2799">
        <v>3</v>
      </c>
      <c r="G2799" s="2">
        <v>19.66</v>
      </c>
      <c r="H2799" s="2">
        <v>58.98</v>
      </c>
      <c r="I2799" t="s">
        <v>3625</v>
      </c>
      <c r="J2799" t="s">
        <v>3648</v>
      </c>
      <c r="K2799" t="s">
        <v>3621</v>
      </c>
      <c r="L2799">
        <v>4.0999999999999996</v>
      </c>
      <c r="M2799" t="s">
        <v>3622</v>
      </c>
      <c r="N2799" t="s">
        <v>3623</v>
      </c>
      <c r="O2799" t="s">
        <v>3642</v>
      </c>
      <c r="P2799">
        <v>4</v>
      </c>
      <c r="Q2799">
        <v>4</v>
      </c>
      <c r="R2799" s="2">
        <v>0</v>
      </c>
    </row>
    <row r="2800" spans="1:18">
      <c r="A2800">
        <v>2525</v>
      </c>
      <c r="B2800" t="s">
        <v>3618</v>
      </c>
      <c r="C2800" s="1">
        <v>44896</v>
      </c>
      <c r="D2800">
        <v>75701916</v>
      </c>
      <c r="E2800">
        <v>91</v>
      </c>
      <c r="F2800">
        <v>1</v>
      </c>
      <c r="G2800" s="2">
        <v>67.48</v>
      </c>
      <c r="H2800" s="2">
        <v>67.48</v>
      </c>
      <c r="I2800" t="s">
        <v>3645</v>
      </c>
      <c r="J2800" t="s">
        <v>3643</v>
      </c>
      <c r="K2800" t="s">
        <v>3621</v>
      </c>
      <c r="L2800">
        <v>2.5499999999999998</v>
      </c>
      <c r="M2800" t="s">
        <v>3622</v>
      </c>
      <c r="N2800" t="s">
        <v>3626</v>
      </c>
      <c r="O2800" t="s">
        <v>3646</v>
      </c>
      <c r="P2800">
        <v>5</v>
      </c>
      <c r="Q2800">
        <v>5</v>
      </c>
      <c r="R2800" s="2">
        <v>0</v>
      </c>
    </row>
    <row r="2801" spans="1:18">
      <c r="A2801">
        <v>5563</v>
      </c>
      <c r="B2801" t="s">
        <v>3627</v>
      </c>
      <c r="C2801" s="1">
        <v>44896</v>
      </c>
      <c r="D2801">
        <v>96369130</v>
      </c>
      <c r="E2801">
        <v>53</v>
      </c>
      <c r="F2801">
        <v>2</v>
      </c>
      <c r="G2801" s="2">
        <v>7.51</v>
      </c>
      <c r="H2801" s="2">
        <v>15.02</v>
      </c>
      <c r="I2801" t="s">
        <v>3645</v>
      </c>
      <c r="J2801" t="s">
        <v>3650</v>
      </c>
      <c r="K2801" t="s">
        <v>3621</v>
      </c>
      <c r="L2801">
        <v>1.7</v>
      </c>
      <c r="M2801" t="s">
        <v>3622</v>
      </c>
      <c r="N2801" t="s">
        <v>3626</v>
      </c>
      <c r="O2801" t="s">
        <v>3624</v>
      </c>
      <c r="P2801">
        <v>4</v>
      </c>
      <c r="Q2801">
        <v>5</v>
      </c>
      <c r="R2801" s="2">
        <v>0</v>
      </c>
    </row>
    <row r="2802" spans="1:18">
      <c r="A2802">
        <v>2097</v>
      </c>
      <c r="B2802" t="s">
        <v>3627</v>
      </c>
      <c r="C2802" s="1">
        <v>44897</v>
      </c>
      <c r="D2802">
        <v>91304012</v>
      </c>
      <c r="E2802">
        <v>89</v>
      </c>
      <c r="F2802">
        <v>3</v>
      </c>
      <c r="G2802" s="2">
        <v>37.61</v>
      </c>
      <c r="H2802" s="2">
        <v>112.83</v>
      </c>
      <c r="I2802" t="s">
        <v>3645</v>
      </c>
      <c r="J2802" t="s">
        <v>3620</v>
      </c>
      <c r="K2802" t="s">
        <v>3621</v>
      </c>
      <c r="L2802">
        <v>0.23</v>
      </c>
      <c r="M2802" t="s">
        <v>3622</v>
      </c>
      <c r="N2802" t="s">
        <v>3623</v>
      </c>
      <c r="O2802" t="s">
        <v>3624</v>
      </c>
      <c r="P2802">
        <v>3</v>
      </c>
      <c r="Q2802">
        <v>4</v>
      </c>
      <c r="R2802" s="2">
        <v>0</v>
      </c>
    </row>
    <row r="2803" spans="1:18">
      <c r="A2803">
        <v>8569</v>
      </c>
      <c r="B2803" t="s">
        <v>3627</v>
      </c>
      <c r="C2803" s="1">
        <v>44898</v>
      </c>
      <c r="D2803">
        <v>51520549</v>
      </c>
      <c r="E2803">
        <v>57</v>
      </c>
      <c r="F2803">
        <v>2</v>
      </c>
      <c r="G2803" s="2">
        <v>13.08</v>
      </c>
      <c r="H2803" s="2">
        <v>26.16</v>
      </c>
      <c r="I2803" t="s">
        <v>3619</v>
      </c>
      <c r="J2803" t="s">
        <v>3654</v>
      </c>
      <c r="K2803" t="s">
        <v>3621</v>
      </c>
      <c r="L2803">
        <v>9.06</v>
      </c>
      <c r="M2803" t="s">
        <v>3622</v>
      </c>
      <c r="N2803" t="s">
        <v>3623</v>
      </c>
      <c r="O2803" t="s">
        <v>3624</v>
      </c>
      <c r="P2803">
        <v>3</v>
      </c>
      <c r="Q2803">
        <v>5</v>
      </c>
      <c r="R2803" s="2">
        <v>26.16</v>
      </c>
    </row>
    <row r="2804" spans="1:18">
      <c r="A2804">
        <v>3490</v>
      </c>
      <c r="B2804" t="s">
        <v>3627</v>
      </c>
      <c r="C2804" s="1">
        <v>44899</v>
      </c>
      <c r="D2804">
        <v>79772628</v>
      </c>
      <c r="E2804">
        <v>16</v>
      </c>
      <c r="F2804">
        <v>3</v>
      </c>
      <c r="G2804" s="2">
        <v>39.33</v>
      </c>
      <c r="H2804" s="2">
        <v>117.99</v>
      </c>
      <c r="I2804" t="s">
        <v>3619</v>
      </c>
      <c r="J2804" t="s">
        <v>3651</v>
      </c>
      <c r="K2804" t="s">
        <v>3634</v>
      </c>
      <c r="L2804">
        <v>5.99</v>
      </c>
      <c r="M2804" t="s">
        <v>3631</v>
      </c>
      <c r="N2804" t="s">
        <v>3632</v>
      </c>
      <c r="O2804" t="s">
        <v>3624</v>
      </c>
      <c r="P2804">
        <v>4</v>
      </c>
      <c r="Q2804">
        <v>4</v>
      </c>
      <c r="R2804" s="2">
        <v>117.99</v>
      </c>
    </row>
    <row r="2805" spans="1:18">
      <c r="A2805">
        <v>2742</v>
      </c>
      <c r="B2805" t="s">
        <v>3627</v>
      </c>
      <c r="C2805" s="1">
        <v>44899</v>
      </c>
      <c r="D2805">
        <v>16405514</v>
      </c>
      <c r="E2805">
        <v>9</v>
      </c>
      <c r="F2805">
        <v>1</v>
      </c>
      <c r="G2805" s="2">
        <v>73.83</v>
      </c>
      <c r="H2805" s="2">
        <v>73.83</v>
      </c>
      <c r="I2805" t="s">
        <v>3619</v>
      </c>
      <c r="J2805" t="s">
        <v>3637</v>
      </c>
      <c r="K2805" t="s">
        <v>3634</v>
      </c>
      <c r="L2805">
        <v>6.75</v>
      </c>
      <c r="M2805" t="s">
        <v>3622</v>
      </c>
      <c r="N2805" t="s">
        <v>3623</v>
      </c>
      <c r="O2805" t="s">
        <v>3624</v>
      </c>
      <c r="P2805">
        <v>3</v>
      </c>
      <c r="Q2805">
        <v>4</v>
      </c>
      <c r="R2805" s="2">
        <v>73.83</v>
      </c>
    </row>
    <row r="2806" spans="1:18">
      <c r="A2806">
        <v>7972</v>
      </c>
      <c r="B2806" t="s">
        <v>3618</v>
      </c>
      <c r="C2806" s="1">
        <v>44899</v>
      </c>
      <c r="D2806">
        <v>96293067</v>
      </c>
      <c r="E2806">
        <v>9</v>
      </c>
      <c r="F2806">
        <v>1</v>
      </c>
      <c r="G2806" s="2">
        <v>73.83</v>
      </c>
      <c r="H2806" s="2">
        <v>73.83</v>
      </c>
      <c r="I2806" t="s">
        <v>3619</v>
      </c>
      <c r="J2806" t="s">
        <v>3636</v>
      </c>
      <c r="K2806" t="s">
        <v>3629</v>
      </c>
      <c r="L2806">
        <v>0.42</v>
      </c>
      <c r="M2806" t="s">
        <v>3622</v>
      </c>
      <c r="N2806" t="s">
        <v>3626</v>
      </c>
      <c r="O2806" t="s">
        <v>3624</v>
      </c>
      <c r="P2806">
        <v>4</v>
      </c>
      <c r="Q2806">
        <v>3</v>
      </c>
      <c r="R2806" s="2">
        <v>73.83</v>
      </c>
    </row>
    <row r="2807" spans="1:18">
      <c r="A2807">
        <v>6509</v>
      </c>
      <c r="B2807" t="s">
        <v>3627</v>
      </c>
      <c r="C2807" s="1">
        <v>44899</v>
      </c>
      <c r="D2807">
        <v>75264436</v>
      </c>
      <c r="E2807">
        <v>46</v>
      </c>
      <c r="F2807">
        <v>3</v>
      </c>
      <c r="G2807" s="2">
        <v>9.8800000000000008</v>
      </c>
      <c r="H2807" s="2">
        <v>29.64</v>
      </c>
      <c r="I2807" t="s">
        <v>3619</v>
      </c>
      <c r="J2807" t="s">
        <v>3666</v>
      </c>
      <c r="K2807" t="s">
        <v>3634</v>
      </c>
      <c r="L2807">
        <v>4.51</v>
      </c>
      <c r="M2807" t="s">
        <v>3622</v>
      </c>
      <c r="N2807" t="s">
        <v>3626</v>
      </c>
      <c r="O2807" t="s">
        <v>3624</v>
      </c>
      <c r="P2807">
        <v>5</v>
      </c>
      <c r="Q2807">
        <v>5</v>
      </c>
      <c r="R2807" s="2">
        <v>29.64</v>
      </c>
    </row>
    <row r="2808" spans="1:18">
      <c r="A2808">
        <v>8777</v>
      </c>
      <c r="B2808" t="s">
        <v>3618</v>
      </c>
      <c r="C2808" s="1">
        <v>44900</v>
      </c>
      <c r="D2808">
        <v>13421797</v>
      </c>
      <c r="E2808">
        <v>78</v>
      </c>
      <c r="F2808">
        <v>1</v>
      </c>
      <c r="G2808" s="2">
        <v>19.66</v>
      </c>
      <c r="H2808" s="2">
        <v>19.66</v>
      </c>
      <c r="I2808" t="s">
        <v>3625</v>
      </c>
      <c r="J2808" t="s">
        <v>3663</v>
      </c>
      <c r="K2808" t="s">
        <v>3629</v>
      </c>
      <c r="L2808">
        <v>2.23</v>
      </c>
      <c r="M2808" t="s">
        <v>3631</v>
      </c>
      <c r="N2808" t="s">
        <v>3638</v>
      </c>
      <c r="O2808" t="s">
        <v>3647</v>
      </c>
      <c r="P2808">
        <v>4</v>
      </c>
      <c r="Q2808">
        <v>4</v>
      </c>
      <c r="R2808" s="2">
        <v>0</v>
      </c>
    </row>
    <row r="2809" spans="1:18">
      <c r="A2809">
        <v>8824</v>
      </c>
      <c r="B2809" t="s">
        <v>3618</v>
      </c>
      <c r="C2809" s="1">
        <v>44900</v>
      </c>
      <c r="D2809">
        <v>36011508</v>
      </c>
      <c r="E2809">
        <v>47</v>
      </c>
      <c r="F2809">
        <v>3</v>
      </c>
      <c r="G2809" s="2">
        <v>64.64</v>
      </c>
      <c r="H2809" s="2">
        <v>193.92</v>
      </c>
      <c r="I2809" t="s">
        <v>3619</v>
      </c>
      <c r="J2809" t="s">
        <v>3628</v>
      </c>
      <c r="K2809" t="s">
        <v>3634</v>
      </c>
      <c r="L2809">
        <v>7.82</v>
      </c>
      <c r="M2809" t="s">
        <v>3622</v>
      </c>
      <c r="N2809" t="s">
        <v>3623</v>
      </c>
      <c r="O2809" t="s">
        <v>3624</v>
      </c>
      <c r="P2809">
        <v>5</v>
      </c>
      <c r="Q2809">
        <v>5</v>
      </c>
      <c r="R2809" s="2">
        <v>193.92</v>
      </c>
    </row>
    <row r="2810" spans="1:18">
      <c r="A2810">
        <v>6787</v>
      </c>
      <c r="B2810" t="s">
        <v>3627</v>
      </c>
      <c r="C2810" s="1">
        <v>44901</v>
      </c>
      <c r="D2810">
        <v>14071345</v>
      </c>
      <c r="E2810">
        <v>59</v>
      </c>
      <c r="F2810">
        <v>2</v>
      </c>
      <c r="G2810" s="2">
        <v>79.569999999999993</v>
      </c>
      <c r="H2810" s="2">
        <v>159.13999999999999</v>
      </c>
      <c r="I2810" t="s">
        <v>3619</v>
      </c>
      <c r="J2810" t="s">
        <v>3652</v>
      </c>
      <c r="K2810" t="s">
        <v>3629</v>
      </c>
      <c r="L2810">
        <v>0.82</v>
      </c>
      <c r="M2810" t="s">
        <v>3622</v>
      </c>
      <c r="N2810" t="s">
        <v>3623</v>
      </c>
      <c r="O2810" t="s">
        <v>3624</v>
      </c>
      <c r="P2810">
        <v>5</v>
      </c>
      <c r="Q2810">
        <v>4</v>
      </c>
      <c r="R2810" s="2">
        <v>159.13999999999999</v>
      </c>
    </row>
    <row r="2811" spans="1:18">
      <c r="A2811">
        <v>9997</v>
      </c>
      <c r="B2811" t="s">
        <v>3627</v>
      </c>
      <c r="C2811" s="1">
        <v>44902</v>
      </c>
      <c r="D2811">
        <v>35106132</v>
      </c>
      <c r="E2811">
        <v>32</v>
      </c>
      <c r="F2811">
        <v>1</v>
      </c>
      <c r="G2811" s="2">
        <v>91.37</v>
      </c>
      <c r="H2811" s="2">
        <v>91.37</v>
      </c>
      <c r="I2811" t="s">
        <v>3619</v>
      </c>
      <c r="J2811" t="s">
        <v>3628</v>
      </c>
      <c r="K2811" t="s">
        <v>3629</v>
      </c>
      <c r="L2811">
        <v>1.1000000000000001</v>
      </c>
      <c r="M2811" t="s">
        <v>3631</v>
      </c>
      <c r="N2811" t="s">
        <v>3638</v>
      </c>
      <c r="O2811" t="s">
        <v>3647</v>
      </c>
      <c r="P2811">
        <v>5</v>
      </c>
      <c r="Q2811">
        <v>5</v>
      </c>
      <c r="R2811" s="2">
        <v>91.37</v>
      </c>
    </row>
    <row r="2812" spans="1:18">
      <c r="A2812">
        <v>1880</v>
      </c>
      <c r="B2812" t="s">
        <v>3627</v>
      </c>
      <c r="C2812" s="1">
        <v>44902</v>
      </c>
      <c r="D2812">
        <v>30221757</v>
      </c>
      <c r="E2812">
        <v>28</v>
      </c>
      <c r="F2812">
        <v>1</v>
      </c>
      <c r="G2812" s="2">
        <v>5.32</v>
      </c>
      <c r="H2812" s="2">
        <v>5.32</v>
      </c>
      <c r="I2812" t="s">
        <v>3619</v>
      </c>
      <c r="J2812" t="s">
        <v>3620</v>
      </c>
      <c r="K2812" t="s">
        <v>3621</v>
      </c>
      <c r="L2812">
        <v>0.65</v>
      </c>
      <c r="M2812" t="s">
        <v>3622</v>
      </c>
      <c r="N2812" t="s">
        <v>3626</v>
      </c>
      <c r="O2812" t="s">
        <v>3624</v>
      </c>
      <c r="P2812">
        <v>3</v>
      </c>
      <c r="Q2812">
        <v>5</v>
      </c>
      <c r="R2812" s="2">
        <v>5.32</v>
      </c>
    </row>
    <row r="2813" spans="1:18">
      <c r="A2813">
        <v>7182</v>
      </c>
      <c r="B2813" t="s">
        <v>3627</v>
      </c>
      <c r="C2813" s="1">
        <v>44903</v>
      </c>
      <c r="D2813">
        <v>40752075</v>
      </c>
      <c r="E2813">
        <v>99</v>
      </c>
      <c r="F2813">
        <v>3</v>
      </c>
      <c r="G2813" s="2">
        <v>36.83</v>
      </c>
      <c r="H2813" s="2">
        <v>110.49</v>
      </c>
      <c r="I2813" t="s">
        <v>3619</v>
      </c>
      <c r="J2813" t="s">
        <v>3639</v>
      </c>
      <c r="K2813" t="s">
        <v>3634</v>
      </c>
      <c r="L2813">
        <v>0.37</v>
      </c>
      <c r="M2813" t="s">
        <v>3622</v>
      </c>
      <c r="N2813" t="s">
        <v>3623</v>
      </c>
      <c r="O2813" t="s">
        <v>3642</v>
      </c>
      <c r="P2813">
        <v>3</v>
      </c>
      <c r="Q2813">
        <v>5</v>
      </c>
      <c r="R2813" s="2">
        <v>110.49</v>
      </c>
    </row>
    <row r="2814" spans="1:18">
      <c r="A2814">
        <v>8444</v>
      </c>
      <c r="B2814" t="s">
        <v>3627</v>
      </c>
      <c r="C2814" s="1">
        <v>44903</v>
      </c>
      <c r="D2814">
        <v>65563357</v>
      </c>
      <c r="E2814">
        <v>20</v>
      </c>
      <c r="F2814">
        <v>3</v>
      </c>
      <c r="G2814" s="2">
        <v>81.89</v>
      </c>
      <c r="H2814" s="2">
        <v>245.67</v>
      </c>
      <c r="I2814" t="s">
        <v>3645</v>
      </c>
      <c r="J2814" t="s">
        <v>3628</v>
      </c>
      <c r="K2814" t="s">
        <v>3621</v>
      </c>
      <c r="L2814">
        <v>9.65</v>
      </c>
      <c r="M2814" t="s">
        <v>3622</v>
      </c>
      <c r="N2814" t="s">
        <v>3623</v>
      </c>
      <c r="O2814" t="s">
        <v>3624</v>
      </c>
      <c r="P2814">
        <v>5</v>
      </c>
      <c r="Q2814">
        <v>5</v>
      </c>
      <c r="R2814" s="2">
        <v>0</v>
      </c>
    </row>
    <row r="2815" spans="1:18">
      <c r="A2815">
        <v>9386</v>
      </c>
      <c r="B2815" t="s">
        <v>3627</v>
      </c>
      <c r="C2815" s="1">
        <v>44904</v>
      </c>
      <c r="D2815">
        <v>66472076</v>
      </c>
      <c r="E2815">
        <v>69</v>
      </c>
      <c r="F2815">
        <v>1</v>
      </c>
      <c r="G2815" s="2">
        <v>96.47</v>
      </c>
      <c r="H2815" s="2">
        <v>96.47</v>
      </c>
      <c r="I2815" t="s">
        <v>3619</v>
      </c>
      <c r="J2815" t="s">
        <v>3630</v>
      </c>
      <c r="K2815" t="s">
        <v>3621</v>
      </c>
      <c r="L2815">
        <v>4.87</v>
      </c>
      <c r="M2815" t="s">
        <v>3631</v>
      </c>
      <c r="N2815" t="s">
        <v>3632</v>
      </c>
      <c r="O2815" t="s">
        <v>3624</v>
      </c>
      <c r="P2815">
        <v>2</v>
      </c>
      <c r="Q2815">
        <v>5</v>
      </c>
      <c r="R2815" s="2">
        <v>96.47</v>
      </c>
    </row>
    <row r="2816" spans="1:18">
      <c r="A2816">
        <v>4197</v>
      </c>
      <c r="B2816" t="s">
        <v>3627</v>
      </c>
      <c r="C2816" s="1">
        <v>44904</v>
      </c>
      <c r="D2816">
        <v>61351923</v>
      </c>
      <c r="E2816">
        <v>85</v>
      </c>
      <c r="F2816">
        <v>2</v>
      </c>
      <c r="G2816" s="2">
        <v>68.31</v>
      </c>
      <c r="H2816" s="2">
        <v>136.62</v>
      </c>
      <c r="I2816" t="s">
        <v>3625</v>
      </c>
      <c r="J2816" t="s">
        <v>3658</v>
      </c>
      <c r="K2816" t="s">
        <v>3621</v>
      </c>
      <c r="L2816">
        <v>3.24</v>
      </c>
      <c r="M2816" t="s">
        <v>3622</v>
      </c>
      <c r="N2816" t="s">
        <v>3626</v>
      </c>
      <c r="O2816" t="s">
        <v>3624</v>
      </c>
      <c r="P2816">
        <v>2</v>
      </c>
      <c r="Q2816">
        <v>4</v>
      </c>
      <c r="R2816" s="2">
        <v>0</v>
      </c>
    </row>
    <row r="2817" spans="1:18">
      <c r="A2817">
        <v>9028</v>
      </c>
      <c r="B2817" t="s">
        <v>3627</v>
      </c>
      <c r="C2817" s="1">
        <v>44904</v>
      </c>
      <c r="D2817">
        <v>52963760</v>
      </c>
      <c r="E2817">
        <v>39</v>
      </c>
      <c r="F2817">
        <v>3</v>
      </c>
      <c r="G2817" s="2">
        <v>41.61</v>
      </c>
      <c r="H2817" s="2">
        <v>124.83</v>
      </c>
      <c r="I2817" t="s">
        <v>3619</v>
      </c>
      <c r="J2817" t="s">
        <v>3637</v>
      </c>
      <c r="K2817" t="s">
        <v>3634</v>
      </c>
      <c r="L2817">
        <v>9.66</v>
      </c>
      <c r="M2817" t="s">
        <v>3622</v>
      </c>
      <c r="N2817" t="s">
        <v>3623</v>
      </c>
      <c r="O2817" t="s">
        <v>3624</v>
      </c>
      <c r="P2817">
        <v>4</v>
      </c>
      <c r="Q2817">
        <v>4</v>
      </c>
      <c r="R2817" s="2">
        <v>124.83</v>
      </c>
    </row>
    <row r="2818" spans="1:18">
      <c r="A2818">
        <v>7740</v>
      </c>
      <c r="B2818" t="s">
        <v>3627</v>
      </c>
      <c r="C2818" s="1">
        <v>44905</v>
      </c>
      <c r="D2818">
        <v>93725539</v>
      </c>
      <c r="E2818">
        <v>35</v>
      </c>
      <c r="F2818">
        <v>2</v>
      </c>
      <c r="G2818" s="2">
        <v>78.78</v>
      </c>
      <c r="H2818" s="2">
        <v>157.56</v>
      </c>
      <c r="I2818" t="s">
        <v>3619</v>
      </c>
      <c r="J2818" t="s">
        <v>3659</v>
      </c>
      <c r="K2818" t="s">
        <v>3629</v>
      </c>
      <c r="L2818">
        <v>7.89</v>
      </c>
      <c r="M2818" t="s">
        <v>3631</v>
      </c>
      <c r="N2818" t="s">
        <v>3638</v>
      </c>
      <c r="O2818" t="s">
        <v>3664</v>
      </c>
      <c r="P2818">
        <v>4</v>
      </c>
      <c r="Q2818">
        <v>5</v>
      </c>
      <c r="R2818" s="2">
        <v>157.56</v>
      </c>
    </row>
    <row r="2819" spans="1:18">
      <c r="A2819">
        <v>9033</v>
      </c>
      <c r="B2819" t="s">
        <v>3627</v>
      </c>
      <c r="C2819" s="1">
        <v>44905</v>
      </c>
      <c r="D2819">
        <v>62809669</v>
      </c>
      <c r="E2819">
        <v>95</v>
      </c>
      <c r="F2819">
        <v>2</v>
      </c>
      <c r="G2819" s="2">
        <v>50.48</v>
      </c>
      <c r="H2819" s="2">
        <v>100.96</v>
      </c>
      <c r="I2819" t="s">
        <v>3625</v>
      </c>
      <c r="J2819" t="s">
        <v>3665</v>
      </c>
      <c r="K2819" t="s">
        <v>3634</v>
      </c>
      <c r="L2819">
        <v>2.0499999999999998</v>
      </c>
      <c r="M2819" t="s">
        <v>3631</v>
      </c>
      <c r="N2819" t="s">
        <v>3632</v>
      </c>
      <c r="O2819" t="s">
        <v>3647</v>
      </c>
      <c r="P2819">
        <v>4</v>
      </c>
      <c r="Q2819">
        <v>5</v>
      </c>
      <c r="R2819" s="2">
        <v>0</v>
      </c>
    </row>
    <row r="2820" spans="1:18">
      <c r="A2820">
        <v>3907</v>
      </c>
      <c r="B2820" t="s">
        <v>3627</v>
      </c>
      <c r="C2820" s="1">
        <v>44905</v>
      </c>
      <c r="D2820">
        <v>35733494</v>
      </c>
      <c r="E2820">
        <v>11</v>
      </c>
      <c r="F2820">
        <v>1</v>
      </c>
      <c r="G2820" s="2">
        <v>4.3099999999999996</v>
      </c>
      <c r="H2820" s="2">
        <v>4.3099999999999996</v>
      </c>
      <c r="I2820" t="s">
        <v>3619</v>
      </c>
      <c r="J2820" t="s">
        <v>3648</v>
      </c>
      <c r="K2820" t="s">
        <v>3634</v>
      </c>
      <c r="L2820">
        <v>9.7799999999999994</v>
      </c>
      <c r="M2820" t="s">
        <v>3622</v>
      </c>
      <c r="N2820" t="s">
        <v>3626</v>
      </c>
      <c r="O2820" t="s">
        <v>3624</v>
      </c>
      <c r="P2820">
        <v>5</v>
      </c>
      <c r="Q2820">
        <v>5</v>
      </c>
      <c r="R2820" s="2">
        <v>4.3099999999999996</v>
      </c>
    </row>
    <row r="2821" spans="1:18">
      <c r="A2821">
        <v>4799</v>
      </c>
      <c r="B2821" t="s">
        <v>3618</v>
      </c>
      <c r="C2821" s="1">
        <v>44906</v>
      </c>
      <c r="D2821">
        <v>73555109</v>
      </c>
      <c r="E2821">
        <v>71</v>
      </c>
      <c r="F2821">
        <v>3</v>
      </c>
      <c r="G2821" s="2">
        <v>57.53</v>
      </c>
      <c r="H2821" s="2">
        <v>172.59</v>
      </c>
      <c r="I2821" t="s">
        <v>3619</v>
      </c>
      <c r="J2821" t="s">
        <v>3644</v>
      </c>
      <c r="K2821" t="s">
        <v>3629</v>
      </c>
      <c r="L2821">
        <v>2.86</v>
      </c>
      <c r="M2821" t="s">
        <v>3622</v>
      </c>
      <c r="N2821" t="s">
        <v>3623</v>
      </c>
      <c r="O2821" t="s">
        <v>3624</v>
      </c>
      <c r="P2821">
        <v>5</v>
      </c>
      <c r="Q2821">
        <v>5</v>
      </c>
      <c r="R2821" s="2">
        <v>172.59</v>
      </c>
    </row>
    <row r="2822" spans="1:18">
      <c r="A2822">
        <v>3951</v>
      </c>
      <c r="B2822" t="s">
        <v>3618</v>
      </c>
      <c r="C2822" s="1">
        <v>44906</v>
      </c>
      <c r="D2822">
        <v>19736943</v>
      </c>
      <c r="E2822">
        <v>26</v>
      </c>
      <c r="F2822">
        <v>1</v>
      </c>
      <c r="G2822" s="2">
        <v>34.43</v>
      </c>
      <c r="H2822" s="2">
        <v>34.43</v>
      </c>
      <c r="I2822" t="s">
        <v>3645</v>
      </c>
      <c r="J2822" t="s">
        <v>3633</v>
      </c>
      <c r="K2822" t="s">
        <v>3634</v>
      </c>
      <c r="L2822">
        <v>2.04</v>
      </c>
      <c r="M2822" t="s">
        <v>3631</v>
      </c>
      <c r="N2822" t="s">
        <v>3632</v>
      </c>
      <c r="O2822" t="s">
        <v>3624</v>
      </c>
      <c r="P2822">
        <v>5</v>
      </c>
      <c r="Q2822">
        <v>4</v>
      </c>
      <c r="R2822" s="2">
        <v>0</v>
      </c>
    </row>
    <row r="2823" spans="1:18">
      <c r="A2823">
        <v>3526</v>
      </c>
      <c r="B2823" t="s">
        <v>3627</v>
      </c>
      <c r="C2823" s="1">
        <v>44906</v>
      </c>
      <c r="D2823">
        <v>18856137</v>
      </c>
      <c r="E2823">
        <v>2</v>
      </c>
      <c r="F2823">
        <v>2</v>
      </c>
      <c r="G2823" s="2">
        <v>33.11</v>
      </c>
      <c r="H2823" s="2">
        <v>66.22</v>
      </c>
      <c r="I2823" t="s">
        <v>3619</v>
      </c>
      <c r="J2823" t="s">
        <v>3648</v>
      </c>
      <c r="K2823" t="s">
        <v>3621</v>
      </c>
      <c r="L2823">
        <v>4.1900000000000004</v>
      </c>
      <c r="M2823" t="s">
        <v>3631</v>
      </c>
      <c r="N2823" t="s">
        <v>3638</v>
      </c>
      <c r="O2823" t="s">
        <v>3647</v>
      </c>
      <c r="P2823">
        <v>5</v>
      </c>
      <c r="Q2823">
        <v>3</v>
      </c>
      <c r="R2823" s="2">
        <v>66.22</v>
      </c>
    </row>
    <row r="2824" spans="1:18">
      <c r="A2824">
        <v>1821</v>
      </c>
      <c r="B2824" t="s">
        <v>3627</v>
      </c>
      <c r="C2824" s="1">
        <v>44907</v>
      </c>
      <c r="D2824">
        <v>55576952</v>
      </c>
      <c r="E2824">
        <v>51</v>
      </c>
      <c r="F2824">
        <v>3</v>
      </c>
      <c r="G2824" s="2">
        <v>50.59</v>
      </c>
      <c r="H2824" s="2">
        <v>151.77000000000001</v>
      </c>
      <c r="I2824" t="s">
        <v>3619</v>
      </c>
      <c r="J2824" t="s">
        <v>3658</v>
      </c>
      <c r="K2824" t="s">
        <v>3621</v>
      </c>
      <c r="L2824">
        <v>5.89</v>
      </c>
      <c r="M2824" t="s">
        <v>3622</v>
      </c>
      <c r="N2824" t="s">
        <v>3623</v>
      </c>
      <c r="O2824" t="s">
        <v>3624</v>
      </c>
      <c r="P2824">
        <v>5</v>
      </c>
      <c r="Q2824">
        <v>5</v>
      </c>
      <c r="R2824" s="2">
        <v>151.77000000000001</v>
      </c>
    </row>
    <row r="2825" spans="1:18">
      <c r="A2825">
        <v>4205</v>
      </c>
      <c r="B2825" t="s">
        <v>3618</v>
      </c>
      <c r="C2825" s="1">
        <v>44907</v>
      </c>
      <c r="D2825">
        <v>16518231</v>
      </c>
      <c r="E2825">
        <v>35</v>
      </c>
      <c r="F2825">
        <v>1</v>
      </c>
      <c r="G2825" s="2">
        <v>78.78</v>
      </c>
      <c r="H2825" s="2">
        <v>78.78</v>
      </c>
      <c r="I2825" t="s">
        <v>3619</v>
      </c>
      <c r="J2825" t="s">
        <v>3628</v>
      </c>
      <c r="K2825" t="s">
        <v>3621</v>
      </c>
      <c r="L2825">
        <v>3.03</v>
      </c>
      <c r="M2825" t="s">
        <v>3622</v>
      </c>
      <c r="N2825" t="s">
        <v>3623</v>
      </c>
      <c r="O2825" t="s">
        <v>3624</v>
      </c>
      <c r="P2825">
        <v>3</v>
      </c>
      <c r="Q2825">
        <v>5</v>
      </c>
      <c r="R2825" s="2">
        <v>78.78</v>
      </c>
    </row>
    <row r="2826" spans="1:18">
      <c r="A2826">
        <v>2970</v>
      </c>
      <c r="B2826" t="s">
        <v>3618</v>
      </c>
      <c r="C2826" s="1">
        <v>44907</v>
      </c>
      <c r="D2826">
        <v>11758801</v>
      </c>
      <c r="E2826">
        <v>48</v>
      </c>
      <c r="F2826">
        <v>1</v>
      </c>
      <c r="G2826" s="2">
        <v>31.26</v>
      </c>
      <c r="H2826" s="2">
        <v>31.26</v>
      </c>
      <c r="I2826" t="s">
        <v>3625</v>
      </c>
      <c r="J2826" t="s">
        <v>3644</v>
      </c>
      <c r="K2826" t="s">
        <v>3634</v>
      </c>
      <c r="L2826">
        <v>9.69</v>
      </c>
      <c r="M2826" t="s">
        <v>3622</v>
      </c>
      <c r="N2826" t="s">
        <v>3623</v>
      </c>
      <c r="O2826" t="s">
        <v>3624</v>
      </c>
      <c r="P2826">
        <v>5</v>
      </c>
      <c r="Q2826">
        <v>1</v>
      </c>
      <c r="R2826" s="2">
        <v>0</v>
      </c>
    </row>
    <row r="2827" spans="1:18">
      <c r="A2827">
        <v>4599</v>
      </c>
      <c r="B2827" t="s">
        <v>3627</v>
      </c>
      <c r="C2827" s="1">
        <v>44908</v>
      </c>
      <c r="D2827">
        <v>18944610</v>
      </c>
      <c r="E2827">
        <v>78</v>
      </c>
      <c r="F2827">
        <v>1</v>
      </c>
      <c r="G2827" s="2">
        <v>19.66</v>
      </c>
      <c r="H2827" s="2">
        <v>19.66</v>
      </c>
      <c r="I2827" t="s">
        <v>3619</v>
      </c>
      <c r="J2827" t="s">
        <v>3660</v>
      </c>
      <c r="K2827" t="s">
        <v>3621</v>
      </c>
      <c r="L2827">
        <v>6.71</v>
      </c>
      <c r="M2827" t="s">
        <v>3622</v>
      </c>
      <c r="N2827" t="s">
        <v>3626</v>
      </c>
      <c r="O2827" t="s">
        <v>3624</v>
      </c>
      <c r="P2827">
        <v>5</v>
      </c>
      <c r="Q2827">
        <v>4</v>
      </c>
      <c r="R2827" s="2">
        <v>19.66</v>
      </c>
    </row>
    <row r="2828" spans="1:18">
      <c r="A2828">
        <v>3628</v>
      </c>
      <c r="B2828" t="s">
        <v>3627</v>
      </c>
      <c r="C2828" s="1">
        <v>44908</v>
      </c>
      <c r="D2828">
        <v>49987051</v>
      </c>
      <c r="E2828">
        <v>19</v>
      </c>
      <c r="F2828">
        <v>1</v>
      </c>
      <c r="G2828" s="2">
        <v>13.2</v>
      </c>
      <c r="H2828" s="2">
        <v>13.2</v>
      </c>
      <c r="I2828" t="s">
        <v>3619</v>
      </c>
      <c r="J2828" t="s">
        <v>3667</v>
      </c>
      <c r="K2828" t="s">
        <v>3621</v>
      </c>
      <c r="L2828">
        <v>9.43</v>
      </c>
      <c r="M2828" t="s">
        <v>3622</v>
      </c>
      <c r="N2828" t="s">
        <v>3626</v>
      </c>
      <c r="O2828" t="s">
        <v>3642</v>
      </c>
      <c r="P2828">
        <v>5</v>
      </c>
      <c r="Q2828">
        <v>5</v>
      </c>
      <c r="R2828" s="2">
        <v>13.2</v>
      </c>
    </row>
    <row r="2829" spans="1:18">
      <c r="A2829">
        <v>1332</v>
      </c>
      <c r="B2829" t="s">
        <v>3618</v>
      </c>
      <c r="C2829" s="1">
        <v>44908</v>
      </c>
      <c r="D2829">
        <v>46922261</v>
      </c>
      <c r="E2829">
        <v>50</v>
      </c>
      <c r="F2829">
        <v>2</v>
      </c>
      <c r="G2829" s="2">
        <v>50.71</v>
      </c>
      <c r="H2829" s="2">
        <v>101.42</v>
      </c>
      <c r="I2829" t="s">
        <v>3645</v>
      </c>
      <c r="J2829" t="s">
        <v>3641</v>
      </c>
      <c r="K2829" t="s">
        <v>3629</v>
      </c>
      <c r="L2829">
        <v>4.75</v>
      </c>
      <c r="M2829" t="s">
        <v>3622</v>
      </c>
      <c r="N2829" t="s">
        <v>3626</v>
      </c>
      <c r="O2829" t="s">
        <v>3624</v>
      </c>
      <c r="P2829">
        <v>5</v>
      </c>
      <c r="Q2829">
        <v>5</v>
      </c>
      <c r="R2829" s="2">
        <v>0</v>
      </c>
    </row>
    <row r="2830" spans="1:18">
      <c r="A2830">
        <v>2236</v>
      </c>
      <c r="B2830" t="s">
        <v>3618</v>
      </c>
      <c r="C2830" s="1">
        <v>44908</v>
      </c>
      <c r="D2830">
        <v>77593984</v>
      </c>
      <c r="E2830">
        <v>1</v>
      </c>
      <c r="F2830">
        <v>1</v>
      </c>
      <c r="G2830" s="2">
        <v>81.91</v>
      </c>
      <c r="H2830" s="2">
        <v>81.91</v>
      </c>
      <c r="I2830" t="s">
        <v>3619</v>
      </c>
      <c r="J2830" t="s">
        <v>3655</v>
      </c>
      <c r="K2830" t="s">
        <v>3634</v>
      </c>
      <c r="L2830">
        <v>4.6900000000000004</v>
      </c>
      <c r="M2830" t="s">
        <v>3631</v>
      </c>
      <c r="N2830" t="s">
        <v>3632</v>
      </c>
      <c r="O2830" t="s">
        <v>3624</v>
      </c>
      <c r="P2830">
        <v>4</v>
      </c>
      <c r="Q2830">
        <v>3</v>
      </c>
      <c r="R2830" s="2">
        <v>81.91</v>
      </c>
    </row>
    <row r="2831" spans="1:18">
      <c r="A2831">
        <v>1163</v>
      </c>
      <c r="B2831" t="s">
        <v>3627</v>
      </c>
      <c r="C2831" s="1">
        <v>44909</v>
      </c>
      <c r="D2831">
        <v>39524753</v>
      </c>
      <c r="E2831">
        <v>31</v>
      </c>
      <c r="F2831">
        <v>3</v>
      </c>
      <c r="G2831" s="2">
        <v>43.5</v>
      </c>
      <c r="H2831" s="2">
        <v>130.5</v>
      </c>
      <c r="I2831" t="s">
        <v>3640</v>
      </c>
      <c r="J2831" t="s">
        <v>3658</v>
      </c>
      <c r="K2831" t="s">
        <v>3634</v>
      </c>
      <c r="L2831">
        <v>4.4000000000000004</v>
      </c>
      <c r="M2831" t="s">
        <v>3622</v>
      </c>
      <c r="N2831" t="s">
        <v>3626</v>
      </c>
      <c r="O2831" t="s">
        <v>3624</v>
      </c>
      <c r="P2831">
        <v>5</v>
      </c>
      <c r="Q2831">
        <v>4</v>
      </c>
      <c r="R2831" s="2">
        <v>0</v>
      </c>
    </row>
    <row r="2832" spans="1:18">
      <c r="A2832">
        <v>5696</v>
      </c>
      <c r="B2832" t="s">
        <v>3618</v>
      </c>
      <c r="C2832" s="1">
        <v>44910</v>
      </c>
      <c r="D2832">
        <v>73331273</v>
      </c>
      <c r="E2832">
        <v>21</v>
      </c>
      <c r="F2832">
        <v>1</v>
      </c>
      <c r="G2832" s="2">
        <v>98.91</v>
      </c>
      <c r="H2832" s="2">
        <v>98.91</v>
      </c>
      <c r="I2832" t="s">
        <v>3625</v>
      </c>
      <c r="J2832" t="s">
        <v>3620</v>
      </c>
      <c r="K2832" t="s">
        <v>3634</v>
      </c>
      <c r="L2832">
        <v>4.5</v>
      </c>
      <c r="M2832" t="s">
        <v>3622</v>
      </c>
      <c r="N2832" t="s">
        <v>3626</v>
      </c>
      <c r="O2832" t="s">
        <v>3646</v>
      </c>
      <c r="P2832">
        <v>4</v>
      </c>
      <c r="Q2832">
        <v>5</v>
      </c>
      <c r="R2832" s="2">
        <v>0</v>
      </c>
    </row>
    <row r="2833" spans="1:18">
      <c r="A2833">
        <v>8188</v>
      </c>
      <c r="B2833" t="s">
        <v>3618</v>
      </c>
      <c r="C2833" s="1">
        <v>44911</v>
      </c>
      <c r="D2833">
        <v>39041972</v>
      </c>
      <c r="E2833">
        <v>86</v>
      </c>
      <c r="F2833">
        <v>1</v>
      </c>
      <c r="G2833" s="2">
        <v>93.47</v>
      </c>
      <c r="H2833" s="2">
        <v>93.47</v>
      </c>
      <c r="I2833" t="s">
        <v>3640</v>
      </c>
      <c r="J2833" t="s">
        <v>3663</v>
      </c>
      <c r="K2833" t="s">
        <v>3621</v>
      </c>
      <c r="L2833">
        <v>0.39</v>
      </c>
      <c r="M2833" t="s">
        <v>3631</v>
      </c>
      <c r="N2833" t="s">
        <v>3638</v>
      </c>
      <c r="O2833" t="s">
        <v>3647</v>
      </c>
      <c r="P2833">
        <v>4</v>
      </c>
      <c r="Q2833">
        <v>4</v>
      </c>
      <c r="R2833" s="2">
        <v>0</v>
      </c>
    </row>
    <row r="2834" spans="1:18">
      <c r="A2834">
        <v>9499</v>
      </c>
      <c r="B2834" t="s">
        <v>3627</v>
      </c>
      <c r="C2834" s="1">
        <v>44911</v>
      </c>
      <c r="D2834">
        <v>88223353</v>
      </c>
      <c r="E2834">
        <v>3</v>
      </c>
      <c r="F2834">
        <v>1</v>
      </c>
      <c r="G2834" s="2">
        <v>97.19</v>
      </c>
      <c r="H2834" s="2">
        <v>97.19</v>
      </c>
      <c r="I2834" t="s">
        <v>3619</v>
      </c>
      <c r="J2834" t="s">
        <v>3620</v>
      </c>
      <c r="K2834" t="s">
        <v>3634</v>
      </c>
      <c r="L2834">
        <v>1.86</v>
      </c>
      <c r="M2834" t="s">
        <v>3631</v>
      </c>
      <c r="N2834" t="s">
        <v>3638</v>
      </c>
      <c r="O2834" t="s">
        <v>3647</v>
      </c>
      <c r="P2834">
        <v>4</v>
      </c>
      <c r="Q2834">
        <v>4</v>
      </c>
      <c r="R2834" s="2">
        <v>97.19</v>
      </c>
    </row>
    <row r="2835" spans="1:18">
      <c r="A2835">
        <v>8317</v>
      </c>
      <c r="B2835" t="s">
        <v>3618</v>
      </c>
      <c r="C2835" s="1">
        <v>44912</v>
      </c>
      <c r="D2835">
        <v>50448882</v>
      </c>
      <c r="E2835">
        <v>82</v>
      </c>
      <c r="F2835">
        <v>3</v>
      </c>
      <c r="G2835" s="2">
        <v>5.82</v>
      </c>
      <c r="H2835" s="2">
        <v>17.46</v>
      </c>
      <c r="I2835" t="s">
        <v>3619</v>
      </c>
      <c r="J2835" t="s">
        <v>3637</v>
      </c>
      <c r="K2835" t="s">
        <v>3634</v>
      </c>
      <c r="L2835">
        <v>4.6900000000000004</v>
      </c>
      <c r="M2835" t="s">
        <v>3631</v>
      </c>
      <c r="N2835" t="s">
        <v>3638</v>
      </c>
      <c r="O2835" t="s">
        <v>3624</v>
      </c>
      <c r="P2835">
        <v>4</v>
      </c>
      <c r="Q2835">
        <v>5</v>
      </c>
      <c r="R2835" s="2">
        <v>17.46</v>
      </c>
    </row>
    <row r="2836" spans="1:18">
      <c r="A2836">
        <v>1143</v>
      </c>
      <c r="B2836" t="s">
        <v>3618</v>
      </c>
      <c r="C2836" s="1">
        <v>44912</v>
      </c>
      <c r="D2836">
        <v>15436977</v>
      </c>
      <c r="E2836">
        <v>56</v>
      </c>
      <c r="F2836">
        <v>2</v>
      </c>
      <c r="G2836" s="2">
        <v>87.34</v>
      </c>
      <c r="H2836" s="2">
        <v>174.68</v>
      </c>
      <c r="I2836" t="s">
        <v>3619</v>
      </c>
      <c r="J2836" t="s">
        <v>3630</v>
      </c>
      <c r="K2836" t="s">
        <v>3621</v>
      </c>
      <c r="L2836">
        <v>5.28</v>
      </c>
      <c r="M2836" t="s">
        <v>3631</v>
      </c>
      <c r="N2836" t="s">
        <v>3632</v>
      </c>
      <c r="O2836" t="s">
        <v>3624</v>
      </c>
      <c r="P2836">
        <v>4</v>
      </c>
      <c r="Q2836">
        <v>5</v>
      </c>
      <c r="R2836" s="2">
        <v>174.68</v>
      </c>
    </row>
    <row r="2837" spans="1:18">
      <c r="A2837">
        <v>2708</v>
      </c>
      <c r="B2837" t="s">
        <v>3618</v>
      </c>
      <c r="C2837" s="1">
        <v>44913</v>
      </c>
      <c r="D2837">
        <v>37432731</v>
      </c>
      <c r="E2837">
        <v>48</v>
      </c>
      <c r="F2837">
        <v>2</v>
      </c>
      <c r="G2837" s="2">
        <v>31.26</v>
      </c>
      <c r="H2837" s="2">
        <v>62.52</v>
      </c>
      <c r="I2837" t="s">
        <v>3625</v>
      </c>
      <c r="J2837" t="s">
        <v>3636</v>
      </c>
      <c r="K2837" t="s">
        <v>3634</v>
      </c>
      <c r="L2837">
        <v>5.58</v>
      </c>
      <c r="M2837" t="s">
        <v>3622</v>
      </c>
      <c r="N2837" t="s">
        <v>3623</v>
      </c>
      <c r="O2837" t="s">
        <v>3624</v>
      </c>
      <c r="P2837">
        <v>4</v>
      </c>
      <c r="Q2837">
        <v>5</v>
      </c>
      <c r="R2837" s="2">
        <v>0</v>
      </c>
    </row>
    <row r="2838" spans="1:18">
      <c r="A2838">
        <v>2927</v>
      </c>
      <c r="B2838" t="s">
        <v>3627</v>
      </c>
      <c r="C2838" s="1">
        <v>44913</v>
      </c>
      <c r="D2838">
        <v>95611930</v>
      </c>
      <c r="E2838">
        <v>30</v>
      </c>
      <c r="F2838">
        <v>3</v>
      </c>
      <c r="G2838" s="2">
        <v>6.08</v>
      </c>
      <c r="H2838" s="2">
        <v>18.239999999999998</v>
      </c>
      <c r="I2838" t="s">
        <v>3619</v>
      </c>
      <c r="J2838" t="s">
        <v>3648</v>
      </c>
      <c r="K2838" t="s">
        <v>3634</v>
      </c>
      <c r="L2838">
        <v>9.6999999999999993</v>
      </c>
      <c r="M2838" t="s">
        <v>3622</v>
      </c>
      <c r="N2838" t="s">
        <v>3626</v>
      </c>
      <c r="O2838" t="s">
        <v>3642</v>
      </c>
      <c r="P2838">
        <v>5</v>
      </c>
      <c r="Q2838">
        <v>4</v>
      </c>
      <c r="R2838" s="2">
        <v>18.239999999999998</v>
      </c>
    </row>
    <row r="2839" spans="1:18">
      <c r="A2839">
        <v>4161</v>
      </c>
      <c r="B2839" t="s">
        <v>3618</v>
      </c>
      <c r="C2839" s="1">
        <v>44913</v>
      </c>
      <c r="D2839">
        <v>74962730</v>
      </c>
      <c r="E2839">
        <v>25</v>
      </c>
      <c r="F2839">
        <v>1</v>
      </c>
      <c r="G2839" s="2">
        <v>11.29</v>
      </c>
      <c r="H2839" s="2">
        <v>11.29</v>
      </c>
      <c r="I2839" t="s">
        <v>3619</v>
      </c>
      <c r="J2839" t="s">
        <v>3620</v>
      </c>
      <c r="K2839" t="s">
        <v>3634</v>
      </c>
      <c r="L2839">
        <v>8.06</v>
      </c>
      <c r="M2839" t="s">
        <v>3631</v>
      </c>
      <c r="N2839" t="s">
        <v>3638</v>
      </c>
      <c r="O2839" t="s">
        <v>3647</v>
      </c>
      <c r="P2839">
        <v>4</v>
      </c>
      <c r="Q2839">
        <v>5</v>
      </c>
      <c r="R2839" s="2">
        <v>11.29</v>
      </c>
    </row>
    <row r="2840" spans="1:18">
      <c r="A2840">
        <v>7468</v>
      </c>
      <c r="B2840" t="s">
        <v>3618</v>
      </c>
      <c r="C2840" s="1">
        <v>44914</v>
      </c>
      <c r="D2840">
        <v>23825020</v>
      </c>
      <c r="E2840">
        <v>85</v>
      </c>
      <c r="F2840">
        <v>1</v>
      </c>
      <c r="G2840" s="2">
        <v>68.31</v>
      </c>
      <c r="H2840" s="2">
        <v>68.31</v>
      </c>
      <c r="I2840" t="s">
        <v>3619</v>
      </c>
      <c r="J2840" t="s">
        <v>3628</v>
      </c>
      <c r="K2840" t="s">
        <v>3634</v>
      </c>
      <c r="L2840">
        <v>1.2</v>
      </c>
      <c r="M2840" t="s">
        <v>3631</v>
      </c>
      <c r="N2840" t="s">
        <v>3638</v>
      </c>
      <c r="O2840" t="s">
        <v>3647</v>
      </c>
      <c r="P2840">
        <v>5</v>
      </c>
      <c r="Q2840">
        <v>3</v>
      </c>
      <c r="R2840" s="2">
        <v>68.31</v>
      </c>
    </row>
    <row r="2841" spans="1:18">
      <c r="A2841">
        <v>6931</v>
      </c>
      <c r="B2841" t="s">
        <v>3627</v>
      </c>
      <c r="C2841" s="1">
        <v>44914</v>
      </c>
      <c r="D2841">
        <v>25540918</v>
      </c>
      <c r="E2841">
        <v>94</v>
      </c>
      <c r="F2841">
        <v>2</v>
      </c>
      <c r="G2841" s="2">
        <v>17.63</v>
      </c>
      <c r="H2841" s="2">
        <v>35.26</v>
      </c>
      <c r="I2841" t="s">
        <v>3625</v>
      </c>
      <c r="J2841" t="s">
        <v>3652</v>
      </c>
      <c r="K2841" t="s">
        <v>3634</v>
      </c>
      <c r="L2841">
        <v>8.34</v>
      </c>
      <c r="M2841" t="s">
        <v>3631</v>
      </c>
      <c r="N2841" t="s">
        <v>3632</v>
      </c>
      <c r="O2841" t="s">
        <v>3647</v>
      </c>
      <c r="P2841">
        <v>4</v>
      </c>
      <c r="Q2841">
        <v>4</v>
      </c>
      <c r="R2841" s="2">
        <v>0</v>
      </c>
    </row>
    <row r="2842" spans="1:18">
      <c r="A2842">
        <v>1356</v>
      </c>
      <c r="B2842" t="s">
        <v>3627</v>
      </c>
      <c r="C2842" s="1">
        <v>44915</v>
      </c>
      <c r="D2842">
        <v>78315723</v>
      </c>
      <c r="E2842">
        <v>84</v>
      </c>
      <c r="F2842">
        <v>3</v>
      </c>
      <c r="G2842" s="2">
        <v>32.880000000000003</v>
      </c>
      <c r="H2842" s="2">
        <v>98.64</v>
      </c>
      <c r="I2842" t="s">
        <v>3619</v>
      </c>
      <c r="J2842" t="s">
        <v>3641</v>
      </c>
      <c r="K2842" t="s">
        <v>3621</v>
      </c>
      <c r="L2842">
        <v>6.92</v>
      </c>
      <c r="M2842" t="s">
        <v>3622</v>
      </c>
      <c r="N2842" t="s">
        <v>3626</v>
      </c>
      <c r="O2842" t="s">
        <v>3624</v>
      </c>
      <c r="P2842">
        <v>5</v>
      </c>
      <c r="Q2842">
        <v>2</v>
      </c>
      <c r="R2842" s="2">
        <v>98.64</v>
      </c>
    </row>
    <row r="2843" spans="1:18">
      <c r="A2843">
        <v>4688</v>
      </c>
      <c r="B2843" t="s">
        <v>3627</v>
      </c>
      <c r="C2843" s="1">
        <v>44916</v>
      </c>
      <c r="D2843">
        <v>97894082</v>
      </c>
      <c r="E2843">
        <v>51</v>
      </c>
      <c r="F2843">
        <v>3</v>
      </c>
      <c r="G2843" s="2">
        <v>50.59</v>
      </c>
      <c r="H2843" s="2">
        <v>151.77000000000001</v>
      </c>
      <c r="I2843" t="s">
        <v>3619</v>
      </c>
      <c r="J2843" t="s">
        <v>3637</v>
      </c>
      <c r="K2843" t="s">
        <v>3621</v>
      </c>
      <c r="L2843">
        <v>6.61</v>
      </c>
      <c r="M2843" t="s">
        <v>3622</v>
      </c>
      <c r="N2843" t="s">
        <v>3623</v>
      </c>
      <c r="O2843" t="s">
        <v>3624</v>
      </c>
      <c r="P2843">
        <v>3</v>
      </c>
      <c r="Q2843">
        <v>5</v>
      </c>
      <c r="R2843" s="2">
        <v>151.77000000000001</v>
      </c>
    </row>
    <row r="2844" spans="1:18">
      <c r="A2844">
        <v>5659</v>
      </c>
      <c r="B2844" t="s">
        <v>3618</v>
      </c>
      <c r="C2844" s="1">
        <v>44916</v>
      </c>
      <c r="D2844">
        <v>26079986</v>
      </c>
      <c r="E2844">
        <v>92</v>
      </c>
      <c r="F2844">
        <v>2</v>
      </c>
      <c r="G2844" s="2">
        <v>58.5</v>
      </c>
      <c r="H2844" s="2">
        <v>117</v>
      </c>
      <c r="I2844" t="s">
        <v>3625</v>
      </c>
      <c r="J2844" t="s">
        <v>3651</v>
      </c>
      <c r="K2844" t="s">
        <v>3621</v>
      </c>
      <c r="L2844">
        <v>0.21</v>
      </c>
      <c r="M2844" t="s">
        <v>3622</v>
      </c>
      <c r="N2844" t="s">
        <v>3626</v>
      </c>
      <c r="O2844" t="s">
        <v>3624</v>
      </c>
      <c r="P2844">
        <v>2</v>
      </c>
      <c r="Q2844">
        <v>3</v>
      </c>
      <c r="R2844" s="2">
        <v>0</v>
      </c>
    </row>
    <row r="2845" spans="1:18">
      <c r="A2845">
        <v>6205</v>
      </c>
      <c r="B2845" t="s">
        <v>3627</v>
      </c>
      <c r="C2845" s="1">
        <v>44917</v>
      </c>
      <c r="D2845">
        <v>44759931</v>
      </c>
      <c r="E2845">
        <v>44</v>
      </c>
      <c r="F2845">
        <v>3</v>
      </c>
      <c r="G2845" s="2">
        <v>52.78</v>
      </c>
      <c r="H2845" s="2">
        <v>158.34</v>
      </c>
      <c r="I2845" t="s">
        <v>3625</v>
      </c>
      <c r="J2845" t="s">
        <v>3656</v>
      </c>
      <c r="K2845" t="s">
        <v>3621</v>
      </c>
      <c r="L2845">
        <v>6.1</v>
      </c>
      <c r="M2845" t="s">
        <v>3622</v>
      </c>
      <c r="N2845" t="s">
        <v>3623</v>
      </c>
      <c r="O2845" t="s">
        <v>3624</v>
      </c>
      <c r="P2845">
        <v>5</v>
      </c>
      <c r="Q2845">
        <v>4</v>
      </c>
      <c r="R2845" s="2">
        <v>0</v>
      </c>
    </row>
    <row r="2846" spans="1:18">
      <c r="A2846">
        <v>4446</v>
      </c>
      <c r="B2846" t="s">
        <v>3627</v>
      </c>
      <c r="C2846" s="1">
        <v>44917</v>
      </c>
      <c r="D2846">
        <v>49527067</v>
      </c>
      <c r="E2846">
        <v>68</v>
      </c>
      <c r="F2846">
        <v>2</v>
      </c>
      <c r="G2846" s="2">
        <v>32.68</v>
      </c>
      <c r="H2846" s="2">
        <v>65.36</v>
      </c>
      <c r="I2846" t="s">
        <v>3619</v>
      </c>
      <c r="J2846" t="s">
        <v>3628</v>
      </c>
      <c r="K2846" t="s">
        <v>3634</v>
      </c>
      <c r="L2846">
        <v>0.62</v>
      </c>
      <c r="M2846" t="s">
        <v>3622</v>
      </c>
      <c r="N2846" t="s">
        <v>3626</v>
      </c>
      <c r="O2846" t="s">
        <v>3624</v>
      </c>
      <c r="P2846">
        <v>3</v>
      </c>
      <c r="Q2846">
        <v>4</v>
      </c>
      <c r="R2846" s="2">
        <v>65.36</v>
      </c>
    </row>
    <row r="2847" spans="1:18">
      <c r="A2847">
        <v>3940</v>
      </c>
      <c r="B2847" t="s">
        <v>3618</v>
      </c>
      <c r="C2847" s="1">
        <v>44918</v>
      </c>
      <c r="D2847">
        <v>42531003</v>
      </c>
      <c r="E2847">
        <v>50</v>
      </c>
      <c r="F2847">
        <v>1</v>
      </c>
      <c r="G2847" s="2">
        <v>50.71</v>
      </c>
      <c r="H2847" s="2">
        <v>50.71</v>
      </c>
      <c r="I2847" t="s">
        <v>3625</v>
      </c>
      <c r="J2847" t="s">
        <v>3653</v>
      </c>
      <c r="K2847" t="s">
        <v>3634</v>
      </c>
      <c r="L2847">
        <v>9.67</v>
      </c>
      <c r="M2847" t="s">
        <v>3631</v>
      </c>
      <c r="N2847" t="s">
        <v>3638</v>
      </c>
      <c r="O2847" t="s">
        <v>3624</v>
      </c>
      <c r="P2847">
        <v>4</v>
      </c>
      <c r="Q2847">
        <v>3</v>
      </c>
      <c r="R2847" s="2">
        <v>0</v>
      </c>
    </row>
    <row r="2848" spans="1:18">
      <c r="A2848">
        <v>4726</v>
      </c>
      <c r="B2848" t="s">
        <v>3618</v>
      </c>
      <c r="C2848" s="1">
        <v>44919</v>
      </c>
      <c r="D2848">
        <v>32742210</v>
      </c>
      <c r="E2848">
        <v>49</v>
      </c>
      <c r="F2848">
        <v>3</v>
      </c>
      <c r="G2848" s="2">
        <v>99.72</v>
      </c>
      <c r="H2848" s="2">
        <v>299.16000000000003</v>
      </c>
      <c r="I2848" t="s">
        <v>3625</v>
      </c>
      <c r="J2848" t="s">
        <v>3641</v>
      </c>
      <c r="K2848" t="s">
        <v>3621</v>
      </c>
      <c r="L2848">
        <v>5.91</v>
      </c>
      <c r="M2848" t="s">
        <v>3622</v>
      </c>
      <c r="N2848" t="s">
        <v>3623</v>
      </c>
      <c r="O2848" t="s">
        <v>3624</v>
      </c>
      <c r="P2848">
        <v>4</v>
      </c>
      <c r="Q2848">
        <v>5</v>
      </c>
      <c r="R2848" s="2">
        <v>0</v>
      </c>
    </row>
    <row r="2849" spans="1:18">
      <c r="A2849">
        <v>3830</v>
      </c>
      <c r="B2849" t="s">
        <v>3627</v>
      </c>
      <c r="C2849" s="1">
        <v>44919</v>
      </c>
      <c r="D2849">
        <v>55095132</v>
      </c>
      <c r="E2849">
        <v>33</v>
      </c>
      <c r="F2849">
        <v>2</v>
      </c>
      <c r="G2849" s="2">
        <v>28.56</v>
      </c>
      <c r="H2849" s="2">
        <v>57.12</v>
      </c>
      <c r="I2849" t="s">
        <v>3625</v>
      </c>
      <c r="J2849" t="s">
        <v>3656</v>
      </c>
      <c r="K2849" t="s">
        <v>3629</v>
      </c>
      <c r="L2849">
        <v>10</v>
      </c>
      <c r="M2849" t="s">
        <v>3631</v>
      </c>
      <c r="N2849" t="s">
        <v>3638</v>
      </c>
      <c r="O2849" t="s">
        <v>3647</v>
      </c>
      <c r="P2849">
        <v>5</v>
      </c>
      <c r="Q2849">
        <v>5</v>
      </c>
      <c r="R2849" s="2">
        <v>0</v>
      </c>
    </row>
    <row r="2850" spans="1:18">
      <c r="A2850">
        <v>9290</v>
      </c>
      <c r="B2850" t="s">
        <v>3627</v>
      </c>
      <c r="C2850" s="1">
        <v>44920</v>
      </c>
      <c r="D2850">
        <v>64974893</v>
      </c>
      <c r="E2850">
        <v>66</v>
      </c>
      <c r="F2850">
        <v>3</v>
      </c>
      <c r="G2850" s="2">
        <v>56.01</v>
      </c>
      <c r="H2850" s="2">
        <v>168.03</v>
      </c>
      <c r="I2850" t="s">
        <v>3640</v>
      </c>
      <c r="J2850" t="s">
        <v>3628</v>
      </c>
      <c r="K2850" t="s">
        <v>3621</v>
      </c>
      <c r="L2850">
        <v>7.67</v>
      </c>
      <c r="M2850" t="s">
        <v>3622</v>
      </c>
      <c r="N2850" t="s">
        <v>3623</v>
      </c>
      <c r="O2850" t="s">
        <v>3624</v>
      </c>
      <c r="P2850">
        <v>4</v>
      </c>
      <c r="Q2850">
        <v>5</v>
      </c>
      <c r="R2850" s="2">
        <v>0</v>
      </c>
    </row>
    <row r="2851" spans="1:18">
      <c r="A2851">
        <v>7422</v>
      </c>
      <c r="B2851" t="s">
        <v>3627</v>
      </c>
      <c r="C2851" s="1">
        <v>44921</v>
      </c>
      <c r="D2851">
        <v>11238389</v>
      </c>
      <c r="E2851">
        <v>66</v>
      </c>
      <c r="F2851">
        <v>3</v>
      </c>
      <c r="G2851" s="2">
        <v>56.01</v>
      </c>
      <c r="H2851" s="2">
        <v>168.03</v>
      </c>
      <c r="I2851" t="s">
        <v>3640</v>
      </c>
      <c r="J2851" t="s">
        <v>3658</v>
      </c>
      <c r="K2851" t="s">
        <v>3629</v>
      </c>
      <c r="L2851">
        <v>4.3899999999999997</v>
      </c>
      <c r="M2851" t="s">
        <v>3622</v>
      </c>
      <c r="N2851" t="s">
        <v>3623</v>
      </c>
      <c r="O2851" t="s">
        <v>3642</v>
      </c>
      <c r="P2851">
        <v>5</v>
      </c>
      <c r="Q2851">
        <v>5</v>
      </c>
      <c r="R2851" s="2">
        <v>0</v>
      </c>
    </row>
    <row r="2852" spans="1:18">
      <c r="A2852">
        <v>9145</v>
      </c>
      <c r="B2852" t="s">
        <v>3627</v>
      </c>
      <c r="C2852" s="1">
        <v>44921</v>
      </c>
      <c r="D2852">
        <v>80334038</v>
      </c>
      <c r="E2852">
        <v>29</v>
      </c>
      <c r="F2852">
        <v>1</v>
      </c>
      <c r="G2852" s="2">
        <v>1.91</v>
      </c>
      <c r="H2852" s="2">
        <v>1.91</v>
      </c>
      <c r="I2852" t="s">
        <v>3619</v>
      </c>
      <c r="J2852" t="s">
        <v>3636</v>
      </c>
      <c r="K2852" t="s">
        <v>3621</v>
      </c>
      <c r="L2852">
        <v>7.11</v>
      </c>
      <c r="M2852" t="s">
        <v>3622</v>
      </c>
      <c r="N2852" t="s">
        <v>3626</v>
      </c>
      <c r="O2852" t="s">
        <v>3624</v>
      </c>
      <c r="P2852">
        <v>4</v>
      </c>
      <c r="Q2852">
        <v>5</v>
      </c>
      <c r="R2852" s="2">
        <v>1.91</v>
      </c>
    </row>
    <row r="2853" spans="1:18">
      <c r="A2853">
        <v>4535</v>
      </c>
      <c r="B2853" t="s">
        <v>3627</v>
      </c>
      <c r="C2853" s="1">
        <v>44922</v>
      </c>
      <c r="D2853">
        <v>58492893</v>
      </c>
      <c r="E2853">
        <v>20</v>
      </c>
      <c r="F2853">
        <v>2</v>
      </c>
      <c r="G2853" s="2">
        <v>81.89</v>
      </c>
      <c r="H2853" s="2">
        <v>163.78</v>
      </c>
      <c r="I2853" t="s">
        <v>3619</v>
      </c>
      <c r="J2853" t="s">
        <v>3641</v>
      </c>
      <c r="K2853" t="s">
        <v>3621</v>
      </c>
      <c r="L2853">
        <v>8.34</v>
      </c>
      <c r="M2853" t="s">
        <v>3622</v>
      </c>
      <c r="N2853" t="s">
        <v>3626</v>
      </c>
      <c r="O2853" t="s">
        <v>3624</v>
      </c>
      <c r="P2853">
        <v>4</v>
      </c>
      <c r="Q2853">
        <v>5</v>
      </c>
      <c r="R2853" s="2">
        <v>163.78</v>
      </c>
    </row>
    <row r="2854" spans="1:18">
      <c r="A2854">
        <v>8086</v>
      </c>
      <c r="B2854" t="s">
        <v>3618</v>
      </c>
      <c r="C2854" s="1">
        <v>44922</v>
      </c>
      <c r="D2854">
        <v>34471356</v>
      </c>
      <c r="E2854">
        <v>14</v>
      </c>
      <c r="F2854">
        <v>3</v>
      </c>
      <c r="G2854" s="2">
        <v>89.76</v>
      </c>
      <c r="H2854" s="2">
        <v>269.27999999999997</v>
      </c>
      <c r="I2854" t="s">
        <v>3619</v>
      </c>
      <c r="J2854" t="s">
        <v>3654</v>
      </c>
      <c r="K2854" t="s">
        <v>3629</v>
      </c>
      <c r="L2854">
        <v>9.4</v>
      </c>
      <c r="M2854" t="s">
        <v>3631</v>
      </c>
      <c r="N2854" t="s">
        <v>3632</v>
      </c>
      <c r="O2854" t="s">
        <v>3664</v>
      </c>
      <c r="P2854">
        <v>5</v>
      </c>
      <c r="Q2854">
        <v>5</v>
      </c>
      <c r="R2854" s="2">
        <v>269.27999999999997</v>
      </c>
    </row>
    <row r="2855" spans="1:18">
      <c r="A2855">
        <v>8230</v>
      </c>
      <c r="B2855" t="s">
        <v>3627</v>
      </c>
      <c r="C2855" s="1">
        <v>44923</v>
      </c>
      <c r="D2855">
        <v>60428251</v>
      </c>
      <c r="E2855">
        <v>92</v>
      </c>
      <c r="F2855">
        <v>3</v>
      </c>
      <c r="G2855" s="2">
        <v>58.5</v>
      </c>
      <c r="H2855" s="2">
        <v>175.5</v>
      </c>
      <c r="I2855" t="s">
        <v>3619</v>
      </c>
      <c r="J2855" t="s">
        <v>3620</v>
      </c>
      <c r="K2855" t="s">
        <v>3634</v>
      </c>
      <c r="L2855">
        <v>2.42</v>
      </c>
      <c r="M2855" t="s">
        <v>3631</v>
      </c>
      <c r="N2855" t="s">
        <v>3632</v>
      </c>
      <c r="O2855" t="s">
        <v>3624</v>
      </c>
      <c r="P2855">
        <v>5</v>
      </c>
      <c r="Q2855">
        <v>5</v>
      </c>
      <c r="R2855" s="2">
        <v>175.5</v>
      </c>
    </row>
    <row r="2856" spans="1:18">
      <c r="A2856">
        <v>6102</v>
      </c>
      <c r="B2856" t="s">
        <v>3627</v>
      </c>
      <c r="C2856" s="1">
        <v>44923</v>
      </c>
      <c r="D2856">
        <v>81145908</v>
      </c>
      <c r="E2856">
        <v>6</v>
      </c>
      <c r="F2856">
        <v>2</v>
      </c>
      <c r="G2856" s="2">
        <v>8.07</v>
      </c>
      <c r="H2856" s="2">
        <v>16.14</v>
      </c>
      <c r="I2856" t="s">
        <v>3645</v>
      </c>
      <c r="J2856" t="s">
        <v>3628</v>
      </c>
      <c r="K2856" t="s">
        <v>3634</v>
      </c>
      <c r="L2856">
        <v>8.98</v>
      </c>
      <c r="M2856" t="s">
        <v>3631</v>
      </c>
      <c r="N2856" t="s">
        <v>3638</v>
      </c>
      <c r="O2856" t="s">
        <v>3647</v>
      </c>
      <c r="P2856">
        <v>3</v>
      </c>
      <c r="Q2856">
        <v>4</v>
      </c>
      <c r="R2856" s="2">
        <v>0</v>
      </c>
    </row>
    <row r="2857" spans="1:18">
      <c r="A2857">
        <v>6085</v>
      </c>
      <c r="B2857" t="s">
        <v>3627</v>
      </c>
      <c r="C2857" s="1">
        <v>44924</v>
      </c>
      <c r="D2857">
        <v>48520470</v>
      </c>
      <c r="E2857">
        <v>74</v>
      </c>
      <c r="F2857">
        <v>1</v>
      </c>
      <c r="G2857" s="2">
        <v>33.51</v>
      </c>
      <c r="H2857" s="2">
        <v>33.51</v>
      </c>
      <c r="I2857" t="s">
        <v>3619</v>
      </c>
      <c r="J2857" t="s">
        <v>3633</v>
      </c>
      <c r="K2857" t="s">
        <v>3629</v>
      </c>
      <c r="L2857">
        <v>5.0599999999999996</v>
      </c>
      <c r="M2857" t="s">
        <v>3622</v>
      </c>
      <c r="N2857" t="s">
        <v>3626</v>
      </c>
      <c r="O2857" t="s">
        <v>3624</v>
      </c>
      <c r="P2857">
        <v>4</v>
      </c>
      <c r="Q2857">
        <v>4</v>
      </c>
      <c r="R2857" s="2">
        <v>33.51</v>
      </c>
    </row>
    <row r="2858" spans="1:18">
      <c r="A2858">
        <v>1522</v>
      </c>
      <c r="B2858" t="s">
        <v>3627</v>
      </c>
      <c r="C2858" s="1">
        <v>44924</v>
      </c>
      <c r="D2858">
        <v>40812543</v>
      </c>
      <c r="E2858">
        <v>16</v>
      </c>
      <c r="F2858">
        <v>1</v>
      </c>
      <c r="G2858" s="2">
        <v>39.33</v>
      </c>
      <c r="H2858" s="2">
        <v>39.33</v>
      </c>
      <c r="I2858" t="s">
        <v>3619</v>
      </c>
      <c r="J2858" t="s">
        <v>3655</v>
      </c>
      <c r="K2858" t="s">
        <v>3621</v>
      </c>
      <c r="L2858">
        <v>1.05</v>
      </c>
      <c r="M2858" t="s">
        <v>3622</v>
      </c>
      <c r="N2858" t="s">
        <v>3623</v>
      </c>
      <c r="O2858" t="s">
        <v>3624</v>
      </c>
      <c r="P2858">
        <v>2</v>
      </c>
      <c r="Q2858">
        <v>5</v>
      </c>
      <c r="R2858" s="2">
        <v>39.33</v>
      </c>
    </row>
    <row r="2859" spans="1:18">
      <c r="A2859">
        <v>2271</v>
      </c>
      <c r="B2859" t="s">
        <v>3618</v>
      </c>
      <c r="C2859" s="1">
        <v>44925</v>
      </c>
      <c r="D2859">
        <v>96860779</v>
      </c>
      <c r="E2859">
        <v>75</v>
      </c>
      <c r="F2859">
        <v>1</v>
      </c>
      <c r="G2859" s="2">
        <v>32.340000000000003</v>
      </c>
      <c r="H2859" s="2">
        <v>32.340000000000003</v>
      </c>
      <c r="I2859" t="s">
        <v>3625</v>
      </c>
      <c r="J2859" t="s">
        <v>3639</v>
      </c>
      <c r="K2859" t="s">
        <v>3634</v>
      </c>
      <c r="L2859">
        <v>7.56</v>
      </c>
      <c r="M2859" t="s">
        <v>3631</v>
      </c>
      <c r="N2859" t="s">
        <v>3632</v>
      </c>
      <c r="O2859" t="s">
        <v>3647</v>
      </c>
      <c r="P2859">
        <v>3</v>
      </c>
      <c r="Q2859">
        <v>5</v>
      </c>
      <c r="R2859" s="2">
        <v>0</v>
      </c>
    </row>
    <row r="2860" spans="1:18">
      <c r="A2860">
        <v>8798</v>
      </c>
      <c r="B2860" t="s">
        <v>3618</v>
      </c>
      <c r="C2860" s="1">
        <v>44925</v>
      </c>
      <c r="D2860">
        <v>32453379</v>
      </c>
      <c r="E2860">
        <v>36</v>
      </c>
      <c r="F2860">
        <v>3</v>
      </c>
      <c r="G2860" s="2">
        <v>48.16</v>
      </c>
      <c r="H2860" s="2">
        <v>144.47999999999999</v>
      </c>
      <c r="I2860" t="s">
        <v>3625</v>
      </c>
      <c r="J2860" t="s">
        <v>3644</v>
      </c>
      <c r="K2860" t="s">
        <v>3621</v>
      </c>
      <c r="L2860">
        <v>5.26</v>
      </c>
      <c r="M2860" t="s">
        <v>3622</v>
      </c>
      <c r="N2860" t="s">
        <v>3626</v>
      </c>
      <c r="O2860" t="s">
        <v>3646</v>
      </c>
      <c r="P2860">
        <v>5</v>
      </c>
      <c r="Q2860">
        <v>4</v>
      </c>
      <c r="R2860" s="2">
        <v>0</v>
      </c>
    </row>
    <row r="2861" spans="1:18">
      <c r="A2861">
        <v>4326</v>
      </c>
      <c r="B2861" t="s">
        <v>3627</v>
      </c>
      <c r="C2861" s="1">
        <v>44926</v>
      </c>
      <c r="D2861">
        <v>98365868</v>
      </c>
      <c r="E2861">
        <v>8</v>
      </c>
      <c r="F2861">
        <v>1</v>
      </c>
      <c r="G2861" s="2">
        <v>67.180000000000007</v>
      </c>
      <c r="H2861" s="2">
        <v>67.180000000000007</v>
      </c>
      <c r="I2861" t="s">
        <v>3619</v>
      </c>
      <c r="J2861" t="s">
        <v>3643</v>
      </c>
      <c r="K2861" t="s">
        <v>3634</v>
      </c>
      <c r="L2861">
        <v>4.87</v>
      </c>
      <c r="M2861" t="s">
        <v>3631</v>
      </c>
      <c r="N2861" t="s">
        <v>3632</v>
      </c>
      <c r="O2861" t="s">
        <v>3624</v>
      </c>
      <c r="P2861">
        <v>2</v>
      </c>
      <c r="Q2861">
        <v>3</v>
      </c>
      <c r="R2861" s="2">
        <v>67.180000000000007</v>
      </c>
    </row>
    <row r="2862" spans="1:18">
      <c r="A2862">
        <v>7408</v>
      </c>
      <c r="B2862" t="s">
        <v>3627</v>
      </c>
      <c r="C2862" s="1">
        <v>44926</v>
      </c>
      <c r="D2862">
        <v>65110231</v>
      </c>
      <c r="E2862">
        <v>9</v>
      </c>
      <c r="F2862">
        <v>2</v>
      </c>
      <c r="G2862" s="2">
        <v>73.83</v>
      </c>
      <c r="H2862" s="2">
        <v>147.66</v>
      </c>
      <c r="I2862" t="s">
        <v>3619</v>
      </c>
      <c r="J2862" t="s">
        <v>3659</v>
      </c>
      <c r="K2862" t="s">
        <v>3634</v>
      </c>
      <c r="L2862">
        <v>4.2300000000000004</v>
      </c>
      <c r="M2862" t="s">
        <v>3622</v>
      </c>
      <c r="N2862" t="s">
        <v>3626</v>
      </c>
      <c r="O2862" t="s">
        <v>3624</v>
      </c>
      <c r="P2862">
        <v>5</v>
      </c>
      <c r="Q2862">
        <v>5</v>
      </c>
      <c r="R2862" s="2">
        <v>147.66</v>
      </c>
    </row>
    <row r="2863" spans="1:18">
      <c r="A2863">
        <v>6790</v>
      </c>
      <c r="B2863" t="s">
        <v>3618</v>
      </c>
      <c r="C2863" s="1">
        <v>44927</v>
      </c>
      <c r="D2863">
        <v>83166557</v>
      </c>
      <c r="E2863">
        <v>97</v>
      </c>
      <c r="F2863">
        <v>3</v>
      </c>
      <c r="G2863" s="2">
        <v>56.74</v>
      </c>
      <c r="H2863" s="2">
        <v>170.22</v>
      </c>
      <c r="I2863" t="s">
        <v>3625</v>
      </c>
      <c r="J2863" t="s">
        <v>3639</v>
      </c>
      <c r="K2863" t="s">
        <v>3634</v>
      </c>
      <c r="L2863">
        <v>5.56</v>
      </c>
      <c r="M2863" t="s">
        <v>3622</v>
      </c>
      <c r="N2863" t="s">
        <v>3626</v>
      </c>
      <c r="O2863" t="s">
        <v>3624</v>
      </c>
      <c r="P2863">
        <v>4</v>
      </c>
      <c r="Q2863">
        <v>5</v>
      </c>
      <c r="R2863" s="2">
        <v>0</v>
      </c>
    </row>
    <row r="2864" spans="1:18">
      <c r="A2864">
        <v>1495</v>
      </c>
      <c r="B2864" t="s">
        <v>3627</v>
      </c>
      <c r="C2864" s="1">
        <v>44928</v>
      </c>
      <c r="D2864">
        <v>27366388</v>
      </c>
      <c r="E2864">
        <v>68</v>
      </c>
      <c r="F2864">
        <v>1</v>
      </c>
      <c r="G2864" s="2">
        <v>32.68</v>
      </c>
      <c r="H2864" s="2">
        <v>32.68</v>
      </c>
      <c r="I2864" t="s">
        <v>3625</v>
      </c>
      <c r="J2864" t="s">
        <v>3643</v>
      </c>
      <c r="K2864" t="s">
        <v>3634</v>
      </c>
      <c r="L2864">
        <v>1.27</v>
      </c>
      <c r="M2864" t="s">
        <v>3622</v>
      </c>
      <c r="N2864" t="s">
        <v>3626</v>
      </c>
      <c r="O2864" t="s">
        <v>3624</v>
      </c>
      <c r="P2864">
        <v>5</v>
      </c>
      <c r="Q2864">
        <v>3</v>
      </c>
      <c r="R2864" s="2">
        <v>0</v>
      </c>
    </row>
    <row r="2865" spans="1:18">
      <c r="A2865">
        <v>6135</v>
      </c>
      <c r="B2865" t="s">
        <v>3627</v>
      </c>
      <c r="C2865" s="1">
        <v>44929</v>
      </c>
      <c r="D2865">
        <v>65515987</v>
      </c>
      <c r="E2865">
        <v>87</v>
      </c>
      <c r="F2865">
        <v>3</v>
      </c>
      <c r="G2865" s="2">
        <v>50.56</v>
      </c>
      <c r="H2865" s="2">
        <v>151.68</v>
      </c>
      <c r="I2865" t="s">
        <v>3619</v>
      </c>
      <c r="J2865" t="s">
        <v>3663</v>
      </c>
      <c r="K2865" t="s">
        <v>3621</v>
      </c>
      <c r="L2865">
        <v>4.0599999999999996</v>
      </c>
      <c r="M2865" t="s">
        <v>3622</v>
      </c>
      <c r="N2865" t="s">
        <v>3623</v>
      </c>
      <c r="O2865" t="s">
        <v>3624</v>
      </c>
      <c r="P2865">
        <v>2</v>
      </c>
      <c r="Q2865">
        <v>5</v>
      </c>
      <c r="R2865" s="2">
        <v>151.68</v>
      </c>
    </row>
    <row r="2866" spans="1:18">
      <c r="A2866">
        <v>9695</v>
      </c>
      <c r="B2866" t="s">
        <v>3618</v>
      </c>
      <c r="C2866" s="1">
        <v>44929</v>
      </c>
      <c r="D2866">
        <v>79120145</v>
      </c>
      <c r="E2866">
        <v>81</v>
      </c>
      <c r="F2866">
        <v>2</v>
      </c>
      <c r="G2866" s="2">
        <v>52.96</v>
      </c>
      <c r="H2866" s="2">
        <v>105.92</v>
      </c>
      <c r="I2866" t="s">
        <v>3625</v>
      </c>
      <c r="J2866" t="s">
        <v>3654</v>
      </c>
      <c r="K2866" t="s">
        <v>3634</v>
      </c>
      <c r="L2866">
        <v>8.07</v>
      </c>
      <c r="M2866" t="s">
        <v>3631</v>
      </c>
      <c r="N2866" t="s">
        <v>3632</v>
      </c>
      <c r="O2866" t="s">
        <v>3624</v>
      </c>
      <c r="P2866">
        <v>5</v>
      </c>
      <c r="Q2866">
        <v>5</v>
      </c>
      <c r="R2866" s="2">
        <v>0</v>
      </c>
    </row>
    <row r="2867" spans="1:18">
      <c r="A2867">
        <v>1284</v>
      </c>
      <c r="B2867" t="s">
        <v>3618</v>
      </c>
      <c r="C2867" s="1">
        <v>44930</v>
      </c>
      <c r="D2867">
        <v>45524273</v>
      </c>
      <c r="E2867">
        <v>26</v>
      </c>
      <c r="F2867">
        <v>2</v>
      </c>
      <c r="G2867" s="2">
        <v>34.43</v>
      </c>
      <c r="H2867" s="2">
        <v>68.86</v>
      </c>
      <c r="I2867" t="s">
        <v>3645</v>
      </c>
      <c r="J2867" t="s">
        <v>3641</v>
      </c>
      <c r="K2867" t="s">
        <v>3629</v>
      </c>
      <c r="L2867">
        <v>9.76</v>
      </c>
      <c r="M2867" t="s">
        <v>3631</v>
      </c>
      <c r="N2867" t="s">
        <v>3632</v>
      </c>
      <c r="O2867" t="s">
        <v>3664</v>
      </c>
      <c r="P2867">
        <v>5</v>
      </c>
      <c r="Q2867">
        <v>5</v>
      </c>
      <c r="R2867" s="2">
        <v>0</v>
      </c>
    </row>
    <row r="2868" spans="1:18">
      <c r="A2868">
        <v>8086</v>
      </c>
      <c r="B2868" t="s">
        <v>3618</v>
      </c>
      <c r="C2868" s="1">
        <v>44930</v>
      </c>
      <c r="D2868">
        <v>99537886</v>
      </c>
      <c r="E2868">
        <v>47</v>
      </c>
      <c r="F2868">
        <v>3</v>
      </c>
      <c r="G2868" s="2">
        <v>64.64</v>
      </c>
      <c r="H2868" s="2">
        <v>193.92</v>
      </c>
      <c r="I2868" t="s">
        <v>3640</v>
      </c>
      <c r="J2868" t="s">
        <v>3656</v>
      </c>
      <c r="K2868" t="s">
        <v>3621</v>
      </c>
      <c r="L2868">
        <v>1.26</v>
      </c>
      <c r="M2868" t="s">
        <v>3631</v>
      </c>
      <c r="N2868" t="s">
        <v>3638</v>
      </c>
      <c r="O2868" t="s">
        <v>3647</v>
      </c>
      <c r="P2868">
        <v>5</v>
      </c>
      <c r="Q2868">
        <v>4</v>
      </c>
      <c r="R2868" s="2">
        <v>0</v>
      </c>
    </row>
    <row r="2869" spans="1:18">
      <c r="A2869">
        <v>3221</v>
      </c>
      <c r="B2869" t="s">
        <v>3627</v>
      </c>
      <c r="C2869" s="1">
        <v>44930</v>
      </c>
      <c r="D2869">
        <v>43671980</v>
      </c>
      <c r="E2869">
        <v>71</v>
      </c>
      <c r="F2869">
        <v>1</v>
      </c>
      <c r="G2869" s="2">
        <v>57.53</v>
      </c>
      <c r="H2869" s="2">
        <v>57.53</v>
      </c>
      <c r="I2869" t="s">
        <v>3619</v>
      </c>
      <c r="J2869" t="s">
        <v>3655</v>
      </c>
      <c r="K2869" t="s">
        <v>3621</v>
      </c>
      <c r="L2869">
        <v>0.48</v>
      </c>
      <c r="M2869" t="s">
        <v>3622</v>
      </c>
      <c r="N2869" t="s">
        <v>3623</v>
      </c>
      <c r="O2869" t="s">
        <v>3642</v>
      </c>
      <c r="P2869">
        <v>5</v>
      </c>
      <c r="Q2869">
        <v>4</v>
      </c>
      <c r="R2869" s="2">
        <v>57.53</v>
      </c>
    </row>
    <row r="2870" spans="1:18">
      <c r="A2870">
        <v>6390</v>
      </c>
      <c r="B2870" t="s">
        <v>3627</v>
      </c>
      <c r="C2870" s="1">
        <v>44931</v>
      </c>
      <c r="D2870">
        <v>26811591</v>
      </c>
      <c r="E2870">
        <v>83</v>
      </c>
      <c r="F2870">
        <v>1</v>
      </c>
      <c r="G2870" s="2">
        <v>1.22</v>
      </c>
      <c r="H2870" s="2">
        <v>1.22</v>
      </c>
      <c r="I2870" t="s">
        <v>3645</v>
      </c>
      <c r="J2870" t="s">
        <v>3635</v>
      </c>
      <c r="K2870" t="s">
        <v>3629</v>
      </c>
      <c r="L2870">
        <v>0.57999999999999996</v>
      </c>
      <c r="M2870" t="s">
        <v>3622</v>
      </c>
      <c r="N2870" t="s">
        <v>3623</v>
      </c>
      <c r="O2870" t="s">
        <v>3624</v>
      </c>
      <c r="P2870">
        <v>3</v>
      </c>
      <c r="Q2870">
        <v>2</v>
      </c>
      <c r="R2870" s="2">
        <v>0</v>
      </c>
    </row>
    <row r="2871" spans="1:18">
      <c r="A2871">
        <v>8227</v>
      </c>
      <c r="B2871" t="s">
        <v>3627</v>
      </c>
      <c r="C2871" s="1">
        <v>44932</v>
      </c>
      <c r="D2871">
        <v>34901839</v>
      </c>
      <c r="E2871">
        <v>29</v>
      </c>
      <c r="F2871">
        <v>2</v>
      </c>
      <c r="G2871" s="2">
        <v>1.91</v>
      </c>
      <c r="H2871" s="2">
        <v>3.82</v>
      </c>
      <c r="I2871" t="s">
        <v>3619</v>
      </c>
      <c r="J2871" t="s">
        <v>3650</v>
      </c>
      <c r="K2871" t="s">
        <v>3629</v>
      </c>
      <c r="L2871">
        <v>3.47</v>
      </c>
      <c r="M2871" t="s">
        <v>3622</v>
      </c>
      <c r="N2871" t="s">
        <v>3626</v>
      </c>
      <c r="O2871" t="s">
        <v>3624</v>
      </c>
      <c r="P2871">
        <v>5</v>
      </c>
      <c r="Q2871">
        <v>5</v>
      </c>
      <c r="R2871" s="2">
        <v>3.82</v>
      </c>
    </row>
    <row r="2872" spans="1:18">
      <c r="A2872">
        <v>7427</v>
      </c>
      <c r="B2872" t="s">
        <v>3627</v>
      </c>
      <c r="C2872" s="1">
        <v>44932</v>
      </c>
      <c r="D2872">
        <v>16620966</v>
      </c>
      <c r="E2872">
        <v>46</v>
      </c>
      <c r="F2872">
        <v>3</v>
      </c>
      <c r="G2872" s="2">
        <v>9.8800000000000008</v>
      </c>
      <c r="H2872" s="2">
        <v>29.64</v>
      </c>
      <c r="I2872" t="s">
        <v>3625</v>
      </c>
      <c r="J2872" t="s">
        <v>3663</v>
      </c>
      <c r="K2872" t="s">
        <v>3634</v>
      </c>
      <c r="L2872">
        <v>5.1100000000000003</v>
      </c>
      <c r="M2872" t="s">
        <v>3631</v>
      </c>
      <c r="N2872" t="s">
        <v>3632</v>
      </c>
      <c r="O2872" t="s">
        <v>3624</v>
      </c>
      <c r="P2872">
        <v>4</v>
      </c>
      <c r="Q2872">
        <v>5</v>
      </c>
      <c r="R2872" s="2">
        <v>0</v>
      </c>
    </row>
    <row r="2873" spans="1:18">
      <c r="A2873">
        <v>3488</v>
      </c>
      <c r="B2873" t="s">
        <v>3627</v>
      </c>
      <c r="C2873" s="1">
        <v>44933</v>
      </c>
      <c r="D2873">
        <v>95176833</v>
      </c>
      <c r="E2873">
        <v>86</v>
      </c>
      <c r="F2873">
        <v>3</v>
      </c>
      <c r="G2873" s="2">
        <v>93.47</v>
      </c>
      <c r="H2873" s="2">
        <v>280.41000000000003</v>
      </c>
      <c r="I2873" t="s">
        <v>3619</v>
      </c>
      <c r="J2873" t="s">
        <v>3633</v>
      </c>
      <c r="K2873" t="s">
        <v>3629</v>
      </c>
      <c r="L2873">
        <v>3.98</v>
      </c>
      <c r="M2873" t="s">
        <v>3622</v>
      </c>
      <c r="N2873" t="s">
        <v>3623</v>
      </c>
      <c r="O2873" t="s">
        <v>3624</v>
      </c>
      <c r="P2873">
        <v>4</v>
      </c>
      <c r="Q2873">
        <v>2</v>
      </c>
      <c r="R2873" s="2">
        <v>280.41000000000003</v>
      </c>
    </row>
    <row r="2874" spans="1:18">
      <c r="A2874">
        <v>4114</v>
      </c>
      <c r="B2874" t="s">
        <v>3627</v>
      </c>
      <c r="C2874" s="1">
        <v>44933</v>
      </c>
      <c r="D2874">
        <v>43480402</v>
      </c>
      <c r="E2874">
        <v>40</v>
      </c>
      <c r="F2874">
        <v>3</v>
      </c>
      <c r="G2874" s="2">
        <v>89.85</v>
      </c>
      <c r="H2874" s="2">
        <v>269.55</v>
      </c>
      <c r="I2874" t="s">
        <v>3619</v>
      </c>
      <c r="J2874" t="s">
        <v>3639</v>
      </c>
      <c r="K2874" t="s">
        <v>3634</v>
      </c>
      <c r="L2874">
        <v>4.3600000000000003</v>
      </c>
      <c r="M2874" t="s">
        <v>3622</v>
      </c>
      <c r="N2874" t="s">
        <v>3623</v>
      </c>
      <c r="O2874" t="s">
        <v>3642</v>
      </c>
      <c r="P2874">
        <v>5</v>
      </c>
      <c r="Q2874">
        <v>3</v>
      </c>
      <c r="R2874" s="2">
        <v>269.55</v>
      </c>
    </row>
    <row r="2875" spans="1:18">
      <c r="A2875">
        <v>4433</v>
      </c>
      <c r="B2875" t="s">
        <v>3627</v>
      </c>
      <c r="C2875" s="1">
        <v>44934</v>
      </c>
      <c r="D2875">
        <v>58404403</v>
      </c>
      <c r="E2875">
        <v>76</v>
      </c>
      <c r="F2875">
        <v>1</v>
      </c>
      <c r="G2875" s="2">
        <v>76.67</v>
      </c>
      <c r="H2875" s="2">
        <v>76.67</v>
      </c>
      <c r="I2875" t="s">
        <v>3619</v>
      </c>
      <c r="J2875" t="s">
        <v>3652</v>
      </c>
      <c r="K2875" t="s">
        <v>3629</v>
      </c>
      <c r="L2875">
        <v>2.64</v>
      </c>
      <c r="M2875" t="s">
        <v>3622</v>
      </c>
      <c r="N2875" t="s">
        <v>3626</v>
      </c>
      <c r="O2875" t="s">
        <v>3624</v>
      </c>
      <c r="P2875">
        <v>5</v>
      </c>
      <c r="Q2875">
        <v>5</v>
      </c>
      <c r="R2875" s="2">
        <v>76.67</v>
      </c>
    </row>
    <row r="2876" spans="1:18">
      <c r="A2876">
        <v>2763</v>
      </c>
      <c r="B2876" t="s">
        <v>3627</v>
      </c>
      <c r="C2876" s="1">
        <v>44934</v>
      </c>
      <c r="D2876">
        <v>93352019</v>
      </c>
      <c r="E2876">
        <v>55</v>
      </c>
      <c r="F2876">
        <v>1</v>
      </c>
      <c r="G2876" s="2">
        <v>73.53</v>
      </c>
      <c r="H2876" s="2">
        <v>73.53</v>
      </c>
      <c r="I2876" t="s">
        <v>3619</v>
      </c>
      <c r="J2876" t="s">
        <v>3651</v>
      </c>
      <c r="K2876" t="s">
        <v>3634</v>
      </c>
      <c r="L2876">
        <v>7.26</v>
      </c>
      <c r="M2876" t="s">
        <v>3622</v>
      </c>
      <c r="N2876" t="s">
        <v>3626</v>
      </c>
      <c r="O2876" t="s">
        <v>3624</v>
      </c>
      <c r="P2876">
        <v>5</v>
      </c>
      <c r="Q2876">
        <v>4</v>
      </c>
      <c r="R2876" s="2">
        <v>73.53</v>
      </c>
    </row>
    <row r="2877" spans="1:18">
      <c r="A2877">
        <v>4593</v>
      </c>
      <c r="B2877" t="s">
        <v>3618</v>
      </c>
      <c r="C2877" s="1">
        <v>44934</v>
      </c>
      <c r="D2877">
        <v>71297829</v>
      </c>
      <c r="E2877">
        <v>19</v>
      </c>
      <c r="F2877">
        <v>2</v>
      </c>
      <c r="G2877" s="2">
        <v>13.2</v>
      </c>
      <c r="H2877" s="2">
        <v>26.4</v>
      </c>
      <c r="I2877" t="s">
        <v>3619</v>
      </c>
      <c r="J2877" t="s">
        <v>3656</v>
      </c>
      <c r="K2877" t="s">
        <v>3621</v>
      </c>
      <c r="L2877">
        <v>8.7100000000000009</v>
      </c>
      <c r="M2877" t="s">
        <v>3622</v>
      </c>
      <c r="N2877" t="s">
        <v>3626</v>
      </c>
      <c r="O2877" t="s">
        <v>3624</v>
      </c>
      <c r="P2877">
        <v>1</v>
      </c>
      <c r="Q2877">
        <v>5</v>
      </c>
      <c r="R2877" s="2">
        <v>26.4</v>
      </c>
    </row>
    <row r="2878" spans="1:18">
      <c r="A2878">
        <v>7043</v>
      </c>
      <c r="B2878" t="s">
        <v>3618</v>
      </c>
      <c r="C2878" s="1">
        <v>44935</v>
      </c>
      <c r="D2878">
        <v>79446211</v>
      </c>
      <c r="E2878">
        <v>44</v>
      </c>
      <c r="F2878">
        <v>1</v>
      </c>
      <c r="G2878" s="2">
        <v>52.78</v>
      </c>
      <c r="H2878" s="2">
        <v>52.78</v>
      </c>
      <c r="I2878" t="s">
        <v>3619</v>
      </c>
      <c r="J2878" t="s">
        <v>3637</v>
      </c>
      <c r="K2878" t="s">
        <v>3621</v>
      </c>
      <c r="L2878">
        <v>5.65</v>
      </c>
      <c r="M2878" t="s">
        <v>3622</v>
      </c>
      <c r="N2878" t="s">
        <v>3626</v>
      </c>
      <c r="O2878" t="s">
        <v>3624</v>
      </c>
      <c r="P2878">
        <v>5</v>
      </c>
      <c r="Q2878">
        <v>5</v>
      </c>
      <c r="R2878" s="2">
        <v>52.78</v>
      </c>
    </row>
    <row r="2879" spans="1:18">
      <c r="A2879">
        <v>5092</v>
      </c>
      <c r="B2879" t="s">
        <v>3627</v>
      </c>
      <c r="C2879" s="1">
        <v>44936</v>
      </c>
      <c r="D2879">
        <v>27159473</v>
      </c>
      <c r="E2879">
        <v>83</v>
      </c>
      <c r="F2879">
        <v>1</v>
      </c>
      <c r="G2879" s="2">
        <v>1.22</v>
      </c>
      <c r="H2879" s="2">
        <v>1.22</v>
      </c>
      <c r="I2879" t="s">
        <v>3619</v>
      </c>
      <c r="J2879" t="s">
        <v>3643</v>
      </c>
      <c r="K2879" t="s">
        <v>3621</v>
      </c>
      <c r="L2879">
        <v>6.93</v>
      </c>
      <c r="M2879" t="s">
        <v>3622</v>
      </c>
      <c r="N2879" t="s">
        <v>3623</v>
      </c>
      <c r="O2879" t="s">
        <v>3624</v>
      </c>
      <c r="P2879">
        <v>5</v>
      </c>
      <c r="Q2879">
        <v>4</v>
      </c>
      <c r="R2879" s="2">
        <v>1.22</v>
      </c>
    </row>
    <row r="2880" spans="1:18">
      <c r="A2880">
        <v>7175</v>
      </c>
      <c r="B2880" t="s">
        <v>3627</v>
      </c>
      <c r="C2880" s="1">
        <v>44936</v>
      </c>
      <c r="D2880">
        <v>69995511</v>
      </c>
      <c r="E2880">
        <v>56</v>
      </c>
      <c r="F2880">
        <v>1</v>
      </c>
      <c r="G2880" s="2">
        <v>87.34</v>
      </c>
      <c r="H2880" s="2">
        <v>87.34</v>
      </c>
      <c r="I2880" t="s">
        <v>3645</v>
      </c>
      <c r="J2880" t="s">
        <v>3643</v>
      </c>
      <c r="K2880" t="s">
        <v>3629</v>
      </c>
      <c r="L2880">
        <v>7.88</v>
      </c>
      <c r="M2880" t="s">
        <v>3631</v>
      </c>
      <c r="N2880" t="s">
        <v>3632</v>
      </c>
      <c r="O2880" t="s">
        <v>3647</v>
      </c>
      <c r="P2880">
        <v>5</v>
      </c>
      <c r="Q2880">
        <v>4</v>
      </c>
      <c r="R2880" s="2">
        <v>0</v>
      </c>
    </row>
    <row r="2881" spans="1:18">
      <c r="A2881">
        <v>8410</v>
      </c>
      <c r="B2881" t="s">
        <v>3627</v>
      </c>
      <c r="C2881" s="1">
        <v>44936</v>
      </c>
      <c r="D2881">
        <v>59001160</v>
      </c>
      <c r="E2881">
        <v>66</v>
      </c>
      <c r="F2881">
        <v>2</v>
      </c>
      <c r="G2881" s="2">
        <v>56.01</v>
      </c>
      <c r="H2881" s="2">
        <v>112.02</v>
      </c>
      <c r="I2881" t="s">
        <v>3625</v>
      </c>
      <c r="J2881" t="s">
        <v>3655</v>
      </c>
      <c r="K2881" t="s">
        <v>3634</v>
      </c>
      <c r="L2881">
        <v>7.14</v>
      </c>
      <c r="M2881" t="s">
        <v>3622</v>
      </c>
      <c r="N2881" t="s">
        <v>3623</v>
      </c>
      <c r="O2881" t="s">
        <v>3642</v>
      </c>
      <c r="P2881">
        <v>3</v>
      </c>
      <c r="Q2881">
        <v>2</v>
      </c>
      <c r="R2881" s="2">
        <v>0</v>
      </c>
    </row>
    <row r="2882" spans="1:18">
      <c r="A2882">
        <v>1184</v>
      </c>
      <c r="B2882" t="s">
        <v>3627</v>
      </c>
      <c r="C2882" s="1">
        <v>44936</v>
      </c>
      <c r="D2882">
        <v>93556967</v>
      </c>
      <c r="E2882">
        <v>82</v>
      </c>
      <c r="F2882">
        <v>3</v>
      </c>
      <c r="G2882" s="2">
        <v>5.82</v>
      </c>
      <c r="H2882" s="2">
        <v>17.46</v>
      </c>
      <c r="I2882" t="s">
        <v>3619</v>
      </c>
      <c r="J2882" t="s">
        <v>3649</v>
      </c>
      <c r="K2882" t="s">
        <v>3621</v>
      </c>
      <c r="L2882">
        <v>4.07</v>
      </c>
      <c r="M2882" t="s">
        <v>3622</v>
      </c>
      <c r="N2882" t="s">
        <v>3626</v>
      </c>
      <c r="O2882" t="s">
        <v>3646</v>
      </c>
      <c r="P2882">
        <v>1</v>
      </c>
      <c r="Q2882">
        <v>5</v>
      </c>
      <c r="R2882" s="2">
        <v>17.46</v>
      </c>
    </row>
    <row r="2883" spans="1:18">
      <c r="A2883">
        <v>1645</v>
      </c>
      <c r="B2883" t="s">
        <v>3618</v>
      </c>
      <c r="C2883" s="1">
        <v>44936</v>
      </c>
      <c r="D2883">
        <v>66680866</v>
      </c>
      <c r="E2883">
        <v>64</v>
      </c>
      <c r="F2883">
        <v>3</v>
      </c>
      <c r="G2883" s="2">
        <v>35.229999999999997</v>
      </c>
      <c r="H2883" s="2">
        <v>105.69</v>
      </c>
      <c r="I2883" t="s">
        <v>3645</v>
      </c>
      <c r="J2883" t="s">
        <v>3648</v>
      </c>
      <c r="K2883" t="s">
        <v>3634</v>
      </c>
      <c r="L2883">
        <v>6.74</v>
      </c>
      <c r="M2883" t="s">
        <v>3622</v>
      </c>
      <c r="N2883" t="s">
        <v>3626</v>
      </c>
      <c r="O2883" t="s">
        <v>3642</v>
      </c>
      <c r="P2883">
        <v>5</v>
      </c>
      <c r="Q2883">
        <v>3</v>
      </c>
      <c r="R2883" s="2">
        <v>0</v>
      </c>
    </row>
    <row r="2884" spans="1:18">
      <c r="A2884">
        <v>7251</v>
      </c>
      <c r="B2884" t="s">
        <v>3618</v>
      </c>
      <c r="C2884" s="1">
        <v>44937</v>
      </c>
      <c r="D2884">
        <v>96643539</v>
      </c>
      <c r="E2884">
        <v>40</v>
      </c>
      <c r="F2884">
        <v>1</v>
      </c>
      <c r="G2884" s="2">
        <v>89.85</v>
      </c>
      <c r="H2884" s="2">
        <v>89.85</v>
      </c>
      <c r="I2884" t="s">
        <v>3640</v>
      </c>
      <c r="J2884" t="s">
        <v>3656</v>
      </c>
      <c r="K2884" t="s">
        <v>3621</v>
      </c>
      <c r="L2884">
        <v>4.16</v>
      </c>
      <c r="M2884" t="s">
        <v>3622</v>
      </c>
      <c r="N2884" t="s">
        <v>3626</v>
      </c>
      <c r="O2884" t="s">
        <v>3624</v>
      </c>
      <c r="P2884">
        <v>5</v>
      </c>
      <c r="Q2884">
        <v>4</v>
      </c>
      <c r="R2884" s="2">
        <v>0</v>
      </c>
    </row>
    <row r="2885" spans="1:18">
      <c r="A2885">
        <v>7661</v>
      </c>
      <c r="B2885" t="s">
        <v>3627</v>
      </c>
      <c r="C2885" s="1">
        <v>44938</v>
      </c>
      <c r="D2885">
        <v>21602142</v>
      </c>
      <c r="E2885">
        <v>60</v>
      </c>
      <c r="F2885">
        <v>1</v>
      </c>
      <c r="G2885" s="2">
        <v>91.28</v>
      </c>
      <c r="H2885" s="2">
        <v>91.28</v>
      </c>
      <c r="I2885" t="s">
        <v>3625</v>
      </c>
      <c r="J2885" t="s">
        <v>3665</v>
      </c>
      <c r="K2885" t="s">
        <v>3634</v>
      </c>
      <c r="L2885">
        <v>5.57</v>
      </c>
      <c r="M2885" t="s">
        <v>3622</v>
      </c>
      <c r="N2885" t="s">
        <v>3626</v>
      </c>
      <c r="O2885" t="s">
        <v>3624</v>
      </c>
      <c r="P2885">
        <v>3</v>
      </c>
      <c r="Q2885">
        <v>5</v>
      </c>
      <c r="R2885" s="2">
        <v>0</v>
      </c>
    </row>
    <row r="2886" spans="1:18">
      <c r="A2886">
        <v>9700</v>
      </c>
      <c r="B2886" t="s">
        <v>3627</v>
      </c>
      <c r="C2886" s="1">
        <v>44938</v>
      </c>
      <c r="D2886">
        <v>50944223</v>
      </c>
      <c r="E2886">
        <v>92</v>
      </c>
      <c r="F2886">
        <v>1</v>
      </c>
      <c r="G2886" s="2">
        <v>58.5</v>
      </c>
      <c r="H2886" s="2">
        <v>58.5</v>
      </c>
      <c r="I2886" t="s">
        <v>3619</v>
      </c>
      <c r="J2886" t="s">
        <v>3639</v>
      </c>
      <c r="K2886" t="s">
        <v>3634</v>
      </c>
      <c r="L2886">
        <v>3.82</v>
      </c>
      <c r="M2886" t="s">
        <v>3622</v>
      </c>
      <c r="N2886" t="s">
        <v>3626</v>
      </c>
      <c r="O2886" t="s">
        <v>3624</v>
      </c>
      <c r="P2886">
        <v>4</v>
      </c>
      <c r="Q2886">
        <v>4</v>
      </c>
      <c r="R2886" s="2">
        <v>58.5</v>
      </c>
    </row>
    <row r="2887" spans="1:18">
      <c r="A2887">
        <v>8025</v>
      </c>
      <c r="B2887" t="s">
        <v>3618</v>
      </c>
      <c r="C2887" s="1">
        <v>44938</v>
      </c>
      <c r="D2887">
        <v>34179861</v>
      </c>
      <c r="E2887">
        <v>53</v>
      </c>
      <c r="F2887">
        <v>1</v>
      </c>
      <c r="G2887" s="2">
        <v>7.51</v>
      </c>
      <c r="H2887" s="2">
        <v>7.51</v>
      </c>
      <c r="I2887" t="s">
        <v>3619</v>
      </c>
      <c r="J2887" t="s">
        <v>3655</v>
      </c>
      <c r="K2887" t="s">
        <v>3634</v>
      </c>
      <c r="L2887">
        <v>0.6</v>
      </c>
      <c r="M2887" t="s">
        <v>3631</v>
      </c>
      <c r="N2887" t="s">
        <v>3632</v>
      </c>
      <c r="O2887" t="s">
        <v>3647</v>
      </c>
      <c r="P2887">
        <v>4</v>
      </c>
      <c r="Q2887">
        <v>2</v>
      </c>
      <c r="R2887" s="2">
        <v>7.51</v>
      </c>
    </row>
    <row r="2888" spans="1:18">
      <c r="A2888">
        <v>4528</v>
      </c>
      <c r="B2888" t="s">
        <v>3627</v>
      </c>
      <c r="C2888" s="1">
        <v>44939</v>
      </c>
      <c r="D2888">
        <v>72344561</v>
      </c>
      <c r="E2888">
        <v>89</v>
      </c>
      <c r="F2888">
        <v>1</v>
      </c>
      <c r="G2888" s="2">
        <v>37.61</v>
      </c>
      <c r="H2888" s="2">
        <v>37.61</v>
      </c>
      <c r="I2888" t="s">
        <v>3619</v>
      </c>
      <c r="J2888" t="s">
        <v>3656</v>
      </c>
      <c r="K2888" t="s">
        <v>3634</v>
      </c>
      <c r="L2888">
        <v>5.62</v>
      </c>
      <c r="M2888" t="s">
        <v>3622</v>
      </c>
      <c r="N2888" t="s">
        <v>3623</v>
      </c>
      <c r="O2888" t="s">
        <v>3624</v>
      </c>
      <c r="P2888">
        <v>5</v>
      </c>
      <c r="Q2888">
        <v>5</v>
      </c>
      <c r="R2888" s="2">
        <v>37.61</v>
      </c>
    </row>
    <row r="2889" spans="1:18">
      <c r="A2889">
        <v>7821</v>
      </c>
      <c r="B2889" t="s">
        <v>3627</v>
      </c>
      <c r="C2889" s="1">
        <v>44939</v>
      </c>
      <c r="D2889">
        <v>85547990</v>
      </c>
      <c r="E2889">
        <v>33</v>
      </c>
      <c r="F2889">
        <v>1</v>
      </c>
      <c r="G2889" s="2">
        <v>28.56</v>
      </c>
      <c r="H2889" s="2">
        <v>28.56</v>
      </c>
      <c r="I2889" t="s">
        <v>3619</v>
      </c>
      <c r="J2889" t="s">
        <v>3652</v>
      </c>
      <c r="K2889" t="s">
        <v>3634</v>
      </c>
      <c r="L2889">
        <v>9.01</v>
      </c>
      <c r="M2889" t="s">
        <v>3622</v>
      </c>
      <c r="N2889" t="s">
        <v>3623</v>
      </c>
      <c r="O2889" t="s">
        <v>3624</v>
      </c>
      <c r="P2889">
        <v>5</v>
      </c>
      <c r="Q2889">
        <v>3</v>
      </c>
      <c r="R2889" s="2">
        <v>28.56</v>
      </c>
    </row>
    <row r="2890" spans="1:18">
      <c r="A2890">
        <v>7433</v>
      </c>
      <c r="B2890" t="s">
        <v>3627</v>
      </c>
      <c r="C2890" s="1">
        <v>44939</v>
      </c>
      <c r="D2890">
        <v>64120737</v>
      </c>
      <c r="E2890">
        <v>24</v>
      </c>
      <c r="F2890">
        <v>2</v>
      </c>
      <c r="G2890" s="2">
        <v>99.58</v>
      </c>
      <c r="H2890" s="2">
        <v>199.16</v>
      </c>
      <c r="I2890" t="s">
        <v>3619</v>
      </c>
      <c r="J2890" t="s">
        <v>3641</v>
      </c>
      <c r="K2890" t="s">
        <v>3629</v>
      </c>
      <c r="L2890">
        <v>9.9</v>
      </c>
      <c r="M2890" t="s">
        <v>3622</v>
      </c>
      <c r="N2890" t="s">
        <v>3623</v>
      </c>
      <c r="O2890" t="s">
        <v>3624</v>
      </c>
      <c r="P2890">
        <v>5</v>
      </c>
      <c r="Q2890">
        <v>5</v>
      </c>
      <c r="R2890" s="2">
        <v>199.16</v>
      </c>
    </row>
    <row r="2891" spans="1:18">
      <c r="A2891">
        <v>8266</v>
      </c>
      <c r="B2891" t="s">
        <v>3618</v>
      </c>
      <c r="C2891" s="1">
        <v>44940</v>
      </c>
      <c r="D2891">
        <v>69876330</v>
      </c>
      <c r="E2891">
        <v>66</v>
      </c>
      <c r="F2891">
        <v>3</v>
      </c>
      <c r="G2891" s="2">
        <v>56.01</v>
      </c>
      <c r="H2891" s="2">
        <v>168.03</v>
      </c>
      <c r="I2891" t="s">
        <v>3625</v>
      </c>
      <c r="J2891" t="s">
        <v>3637</v>
      </c>
      <c r="K2891" t="s">
        <v>3621</v>
      </c>
      <c r="L2891">
        <v>5.85</v>
      </c>
      <c r="M2891" t="s">
        <v>3631</v>
      </c>
      <c r="N2891" t="s">
        <v>3632</v>
      </c>
      <c r="O2891" t="s">
        <v>3647</v>
      </c>
      <c r="P2891">
        <v>3</v>
      </c>
      <c r="Q2891">
        <v>5</v>
      </c>
      <c r="R2891" s="2">
        <v>0</v>
      </c>
    </row>
    <row r="2892" spans="1:18">
      <c r="A2892">
        <v>7707</v>
      </c>
      <c r="B2892" t="s">
        <v>3627</v>
      </c>
      <c r="C2892" s="1">
        <v>44941</v>
      </c>
      <c r="D2892">
        <v>34581117</v>
      </c>
      <c r="E2892">
        <v>75</v>
      </c>
      <c r="F2892">
        <v>2</v>
      </c>
      <c r="G2892" s="2">
        <v>32.340000000000003</v>
      </c>
      <c r="H2892" s="2">
        <v>64.680000000000007</v>
      </c>
      <c r="I2892" t="s">
        <v>3625</v>
      </c>
      <c r="J2892" t="s">
        <v>3641</v>
      </c>
      <c r="K2892" t="s">
        <v>3634</v>
      </c>
      <c r="L2892">
        <v>9.32</v>
      </c>
      <c r="M2892" t="s">
        <v>3622</v>
      </c>
      <c r="N2892" t="s">
        <v>3626</v>
      </c>
      <c r="O2892" t="s">
        <v>3624</v>
      </c>
      <c r="P2892">
        <v>3</v>
      </c>
      <c r="Q2892">
        <v>5</v>
      </c>
      <c r="R2892" s="2">
        <v>0</v>
      </c>
    </row>
    <row r="2893" spans="1:18">
      <c r="A2893">
        <v>3044</v>
      </c>
      <c r="B2893" t="s">
        <v>3627</v>
      </c>
      <c r="C2893" s="1">
        <v>44941</v>
      </c>
      <c r="D2893">
        <v>47276812</v>
      </c>
      <c r="E2893">
        <v>90</v>
      </c>
      <c r="F2893">
        <v>2</v>
      </c>
      <c r="G2893" s="2">
        <v>21.51</v>
      </c>
      <c r="H2893" s="2">
        <v>43.02</v>
      </c>
      <c r="I2893" t="s">
        <v>3619</v>
      </c>
      <c r="J2893" t="s">
        <v>3665</v>
      </c>
      <c r="K2893" t="s">
        <v>3621</v>
      </c>
      <c r="L2893">
        <v>4.99</v>
      </c>
      <c r="M2893" t="s">
        <v>3622</v>
      </c>
      <c r="N2893" t="s">
        <v>3623</v>
      </c>
      <c r="O2893" t="s">
        <v>3642</v>
      </c>
      <c r="P2893">
        <v>4</v>
      </c>
      <c r="Q2893">
        <v>4</v>
      </c>
      <c r="R2893" s="2">
        <v>43.02</v>
      </c>
    </row>
    <row r="2894" spans="1:18">
      <c r="A2894">
        <v>7768</v>
      </c>
      <c r="B2894" t="s">
        <v>3627</v>
      </c>
      <c r="C2894" s="1">
        <v>44942</v>
      </c>
      <c r="D2894">
        <v>98344383</v>
      </c>
      <c r="E2894">
        <v>84</v>
      </c>
      <c r="F2894">
        <v>1</v>
      </c>
      <c r="G2894" s="2">
        <v>32.880000000000003</v>
      </c>
      <c r="H2894" s="2">
        <v>32.880000000000003</v>
      </c>
      <c r="I2894" t="s">
        <v>3625</v>
      </c>
      <c r="J2894" t="s">
        <v>3659</v>
      </c>
      <c r="K2894" t="s">
        <v>3621</v>
      </c>
      <c r="L2894">
        <v>5.94</v>
      </c>
      <c r="M2894" t="s">
        <v>3622</v>
      </c>
      <c r="N2894" t="s">
        <v>3623</v>
      </c>
      <c r="O2894" t="s">
        <v>3624</v>
      </c>
      <c r="P2894">
        <v>5</v>
      </c>
      <c r="Q2894">
        <v>5</v>
      </c>
      <c r="R2894" s="2">
        <v>0</v>
      </c>
    </row>
    <row r="2895" spans="1:18">
      <c r="A2895">
        <v>9139</v>
      </c>
      <c r="B2895" t="s">
        <v>3627</v>
      </c>
      <c r="C2895" s="1">
        <v>44943</v>
      </c>
      <c r="D2895">
        <v>13391466</v>
      </c>
      <c r="E2895">
        <v>20</v>
      </c>
      <c r="F2895">
        <v>3</v>
      </c>
      <c r="G2895" s="2">
        <v>81.89</v>
      </c>
      <c r="H2895" s="2">
        <v>245.67</v>
      </c>
      <c r="I2895" t="s">
        <v>3619</v>
      </c>
      <c r="J2895" t="s">
        <v>3628</v>
      </c>
      <c r="K2895" t="s">
        <v>3634</v>
      </c>
      <c r="L2895">
        <v>2.94</v>
      </c>
      <c r="M2895" t="s">
        <v>3622</v>
      </c>
      <c r="N2895" t="s">
        <v>3623</v>
      </c>
      <c r="O2895" t="s">
        <v>3642</v>
      </c>
      <c r="P2895">
        <v>5</v>
      </c>
      <c r="Q2895">
        <v>4</v>
      </c>
      <c r="R2895" s="2">
        <v>245.67</v>
      </c>
    </row>
    <row r="2896" spans="1:18">
      <c r="A2896">
        <v>5678</v>
      </c>
      <c r="B2896" t="s">
        <v>3627</v>
      </c>
      <c r="C2896" s="1">
        <v>44943</v>
      </c>
      <c r="D2896">
        <v>76223635</v>
      </c>
      <c r="E2896">
        <v>100</v>
      </c>
      <c r="F2896">
        <v>1</v>
      </c>
      <c r="G2896" s="2">
        <v>98.59</v>
      </c>
      <c r="H2896" s="2">
        <v>98.59</v>
      </c>
      <c r="I2896" t="s">
        <v>3625</v>
      </c>
      <c r="J2896" t="s">
        <v>3643</v>
      </c>
      <c r="K2896" t="s">
        <v>3634</v>
      </c>
      <c r="L2896">
        <v>5.25</v>
      </c>
      <c r="M2896" t="s">
        <v>3622</v>
      </c>
      <c r="N2896" t="s">
        <v>3623</v>
      </c>
      <c r="O2896" t="s">
        <v>3624</v>
      </c>
      <c r="P2896">
        <v>5</v>
      </c>
      <c r="Q2896">
        <v>3</v>
      </c>
      <c r="R2896" s="2">
        <v>0</v>
      </c>
    </row>
    <row r="2897" spans="1:18">
      <c r="A2897">
        <v>7445</v>
      </c>
      <c r="B2897" t="s">
        <v>3627</v>
      </c>
      <c r="C2897" s="1">
        <v>44943</v>
      </c>
      <c r="D2897">
        <v>72151616</v>
      </c>
      <c r="E2897">
        <v>73</v>
      </c>
      <c r="F2897">
        <v>2</v>
      </c>
      <c r="G2897" s="2">
        <v>30.57</v>
      </c>
      <c r="H2897" s="2">
        <v>61.14</v>
      </c>
      <c r="I2897" t="s">
        <v>3625</v>
      </c>
      <c r="J2897" t="s">
        <v>3663</v>
      </c>
      <c r="K2897" t="s">
        <v>3634</v>
      </c>
      <c r="L2897">
        <v>1.17</v>
      </c>
      <c r="M2897" t="s">
        <v>3631</v>
      </c>
      <c r="N2897" t="s">
        <v>3632</v>
      </c>
      <c r="O2897" t="s">
        <v>3624</v>
      </c>
      <c r="P2897">
        <v>5</v>
      </c>
      <c r="Q2897">
        <v>5</v>
      </c>
      <c r="R2897" s="2">
        <v>0</v>
      </c>
    </row>
    <row r="2898" spans="1:18">
      <c r="A2898">
        <v>4010</v>
      </c>
      <c r="B2898" t="s">
        <v>3618</v>
      </c>
      <c r="C2898" s="1">
        <v>44944</v>
      </c>
      <c r="D2898">
        <v>32048585</v>
      </c>
      <c r="E2898">
        <v>38</v>
      </c>
      <c r="F2898">
        <v>3</v>
      </c>
      <c r="G2898" s="2">
        <v>26.03</v>
      </c>
      <c r="H2898" s="2">
        <v>78.09</v>
      </c>
      <c r="I2898" t="s">
        <v>3619</v>
      </c>
      <c r="J2898" t="s">
        <v>3650</v>
      </c>
      <c r="K2898" t="s">
        <v>3634</v>
      </c>
      <c r="L2898">
        <v>4.87</v>
      </c>
      <c r="M2898" t="s">
        <v>3631</v>
      </c>
      <c r="N2898" t="s">
        <v>3632</v>
      </c>
      <c r="O2898" t="s">
        <v>3647</v>
      </c>
      <c r="P2898">
        <v>5</v>
      </c>
      <c r="Q2898">
        <v>3</v>
      </c>
      <c r="R2898" s="2">
        <v>78.09</v>
      </c>
    </row>
    <row r="2899" spans="1:18">
      <c r="A2899">
        <v>4796</v>
      </c>
      <c r="B2899" t="s">
        <v>3627</v>
      </c>
      <c r="C2899" s="1">
        <v>44944</v>
      </c>
      <c r="D2899">
        <v>81803585</v>
      </c>
      <c r="E2899">
        <v>59</v>
      </c>
      <c r="F2899">
        <v>1</v>
      </c>
      <c r="G2899" s="2">
        <v>79.569999999999993</v>
      </c>
      <c r="H2899" s="2">
        <v>79.569999999999993</v>
      </c>
      <c r="I2899" t="s">
        <v>3619</v>
      </c>
      <c r="J2899" t="s">
        <v>3635</v>
      </c>
      <c r="K2899" t="s">
        <v>3634</v>
      </c>
      <c r="L2899">
        <v>9.66</v>
      </c>
      <c r="M2899" t="s">
        <v>3622</v>
      </c>
      <c r="N2899" t="s">
        <v>3623</v>
      </c>
      <c r="O2899" t="s">
        <v>3624</v>
      </c>
      <c r="P2899">
        <v>3</v>
      </c>
      <c r="Q2899">
        <v>5</v>
      </c>
      <c r="R2899" s="2">
        <v>79.569999999999993</v>
      </c>
    </row>
    <row r="2900" spans="1:18">
      <c r="A2900">
        <v>5818</v>
      </c>
      <c r="B2900" t="s">
        <v>3618</v>
      </c>
      <c r="C2900" s="1">
        <v>44944</v>
      </c>
      <c r="D2900">
        <v>39104466</v>
      </c>
      <c r="E2900">
        <v>26</v>
      </c>
      <c r="F2900">
        <v>3</v>
      </c>
      <c r="G2900" s="2">
        <v>34.43</v>
      </c>
      <c r="H2900" s="2">
        <v>103.29</v>
      </c>
      <c r="I2900" t="s">
        <v>3619</v>
      </c>
      <c r="J2900" t="s">
        <v>3656</v>
      </c>
      <c r="K2900" t="s">
        <v>3634</v>
      </c>
      <c r="L2900">
        <v>1.52</v>
      </c>
      <c r="M2900" t="s">
        <v>3622</v>
      </c>
      <c r="N2900" t="s">
        <v>3626</v>
      </c>
      <c r="O2900" t="s">
        <v>3624</v>
      </c>
      <c r="P2900">
        <v>5</v>
      </c>
      <c r="Q2900">
        <v>5</v>
      </c>
      <c r="R2900" s="2">
        <v>103.29</v>
      </c>
    </row>
    <row r="2901" spans="1:18">
      <c r="A2901">
        <v>2455</v>
      </c>
      <c r="B2901" t="s">
        <v>3627</v>
      </c>
      <c r="C2901" s="1">
        <v>44945</v>
      </c>
      <c r="D2901">
        <v>13351668</v>
      </c>
      <c r="E2901">
        <v>6</v>
      </c>
      <c r="F2901">
        <v>1</v>
      </c>
      <c r="G2901" s="2">
        <v>8.07</v>
      </c>
      <c r="H2901" s="2">
        <v>8.07</v>
      </c>
      <c r="I2901" t="s">
        <v>3625</v>
      </c>
      <c r="J2901" t="s">
        <v>3644</v>
      </c>
      <c r="K2901" t="s">
        <v>3634</v>
      </c>
      <c r="L2901">
        <v>5.0999999999999996</v>
      </c>
      <c r="M2901" t="s">
        <v>3622</v>
      </c>
      <c r="N2901" t="s">
        <v>3626</v>
      </c>
      <c r="O2901" t="s">
        <v>3624</v>
      </c>
      <c r="P2901">
        <v>2</v>
      </c>
      <c r="Q2901">
        <v>4</v>
      </c>
      <c r="R2901" s="2">
        <v>0</v>
      </c>
    </row>
    <row r="2902" spans="1:18">
      <c r="A2902">
        <v>4900</v>
      </c>
      <c r="B2902" t="s">
        <v>3627</v>
      </c>
      <c r="C2902" s="1">
        <v>44946</v>
      </c>
      <c r="D2902">
        <v>64543583</v>
      </c>
      <c r="E2902">
        <v>23</v>
      </c>
      <c r="F2902">
        <v>3</v>
      </c>
      <c r="G2902" s="2">
        <v>95.72</v>
      </c>
      <c r="H2902" s="2">
        <v>287.16000000000003</v>
      </c>
      <c r="I2902" t="s">
        <v>3619</v>
      </c>
      <c r="J2902" t="s">
        <v>3650</v>
      </c>
      <c r="K2902" t="s">
        <v>3634</v>
      </c>
      <c r="L2902">
        <v>0.28000000000000003</v>
      </c>
      <c r="M2902" t="s">
        <v>3631</v>
      </c>
      <c r="N2902" t="s">
        <v>3638</v>
      </c>
      <c r="O2902" t="s">
        <v>3647</v>
      </c>
      <c r="P2902">
        <v>2</v>
      </c>
      <c r="Q2902">
        <v>4</v>
      </c>
      <c r="R2902" s="2">
        <v>287.16000000000003</v>
      </c>
    </row>
    <row r="2903" spans="1:18">
      <c r="A2903">
        <v>6554</v>
      </c>
      <c r="B2903" t="s">
        <v>3627</v>
      </c>
      <c r="C2903" s="1">
        <v>44946</v>
      </c>
      <c r="D2903">
        <v>97758094</v>
      </c>
      <c r="E2903">
        <v>20</v>
      </c>
      <c r="F2903">
        <v>2</v>
      </c>
      <c r="G2903" s="2">
        <v>81.89</v>
      </c>
      <c r="H2903" s="2">
        <v>163.78</v>
      </c>
      <c r="I2903" t="s">
        <v>3625</v>
      </c>
      <c r="J2903" t="s">
        <v>3656</v>
      </c>
      <c r="K2903" t="s">
        <v>3629</v>
      </c>
      <c r="L2903">
        <v>8.2200000000000006</v>
      </c>
      <c r="M2903" t="s">
        <v>3622</v>
      </c>
      <c r="N2903" t="s">
        <v>3626</v>
      </c>
      <c r="O2903" t="s">
        <v>3624</v>
      </c>
      <c r="P2903">
        <v>4</v>
      </c>
      <c r="Q2903">
        <v>3</v>
      </c>
      <c r="R2903" s="2">
        <v>0</v>
      </c>
    </row>
    <row r="2904" spans="1:18">
      <c r="A2904">
        <v>2190</v>
      </c>
      <c r="B2904" t="s">
        <v>3618</v>
      </c>
      <c r="C2904" s="1">
        <v>44947</v>
      </c>
      <c r="D2904">
        <v>55304822</v>
      </c>
      <c r="E2904">
        <v>77</v>
      </c>
      <c r="F2904">
        <v>2</v>
      </c>
      <c r="G2904" s="2">
        <v>20.399999999999999</v>
      </c>
      <c r="H2904" s="2">
        <v>40.799999999999997</v>
      </c>
      <c r="I2904" t="s">
        <v>3619</v>
      </c>
      <c r="J2904" t="s">
        <v>3628</v>
      </c>
      <c r="K2904" t="s">
        <v>3621</v>
      </c>
      <c r="L2904">
        <v>9.17</v>
      </c>
      <c r="M2904" t="s">
        <v>3631</v>
      </c>
      <c r="N2904" t="s">
        <v>3638</v>
      </c>
      <c r="O2904" t="s">
        <v>3647</v>
      </c>
      <c r="P2904">
        <v>5</v>
      </c>
      <c r="Q2904">
        <v>5</v>
      </c>
      <c r="R2904" s="2">
        <v>40.799999999999997</v>
      </c>
    </row>
    <row r="2905" spans="1:18">
      <c r="A2905">
        <v>8426</v>
      </c>
      <c r="B2905" t="s">
        <v>3627</v>
      </c>
      <c r="C2905" s="1">
        <v>44948</v>
      </c>
      <c r="D2905">
        <v>51606548</v>
      </c>
      <c r="E2905">
        <v>65</v>
      </c>
      <c r="F2905">
        <v>3</v>
      </c>
      <c r="G2905" s="2">
        <v>38.950000000000003</v>
      </c>
      <c r="H2905" s="2">
        <v>116.85</v>
      </c>
      <c r="I2905" t="s">
        <v>3645</v>
      </c>
      <c r="J2905" t="s">
        <v>3620</v>
      </c>
      <c r="K2905" t="s">
        <v>3621</v>
      </c>
      <c r="L2905">
        <v>3.1</v>
      </c>
      <c r="M2905" t="s">
        <v>3622</v>
      </c>
      <c r="N2905" t="s">
        <v>3623</v>
      </c>
      <c r="O2905" t="s">
        <v>3624</v>
      </c>
      <c r="P2905">
        <v>4</v>
      </c>
      <c r="Q2905">
        <v>1</v>
      </c>
      <c r="R2905" s="2">
        <v>0</v>
      </c>
    </row>
    <row r="2906" spans="1:18">
      <c r="A2906">
        <v>1381</v>
      </c>
      <c r="B2906" t="s">
        <v>3618</v>
      </c>
      <c r="C2906" s="1">
        <v>44949</v>
      </c>
      <c r="D2906">
        <v>89933208</v>
      </c>
      <c r="E2906">
        <v>46</v>
      </c>
      <c r="F2906">
        <v>2</v>
      </c>
      <c r="G2906" s="2">
        <v>9.8800000000000008</v>
      </c>
      <c r="H2906" s="2">
        <v>19.760000000000002</v>
      </c>
      <c r="I2906" t="s">
        <v>3619</v>
      </c>
      <c r="J2906" t="s">
        <v>3663</v>
      </c>
      <c r="K2906" t="s">
        <v>3634</v>
      </c>
      <c r="L2906">
        <v>1.49</v>
      </c>
      <c r="M2906" t="s">
        <v>3631</v>
      </c>
      <c r="N2906" t="s">
        <v>3632</v>
      </c>
      <c r="O2906" t="s">
        <v>3624</v>
      </c>
      <c r="P2906">
        <v>5</v>
      </c>
      <c r="Q2906">
        <v>3</v>
      </c>
      <c r="R2906" s="2">
        <v>19.760000000000002</v>
      </c>
    </row>
    <row r="2907" spans="1:18">
      <c r="A2907">
        <v>6266</v>
      </c>
      <c r="B2907" t="s">
        <v>3627</v>
      </c>
      <c r="C2907" s="1">
        <v>44949</v>
      </c>
      <c r="D2907">
        <v>91167128</v>
      </c>
      <c r="E2907">
        <v>64</v>
      </c>
      <c r="F2907">
        <v>2</v>
      </c>
      <c r="G2907" s="2">
        <v>35.229999999999997</v>
      </c>
      <c r="H2907" s="2">
        <v>70.459999999999994</v>
      </c>
      <c r="I2907" t="s">
        <v>3645</v>
      </c>
      <c r="J2907" t="s">
        <v>3644</v>
      </c>
      <c r="K2907" t="s">
        <v>3634</v>
      </c>
      <c r="L2907">
        <v>8.93</v>
      </c>
      <c r="M2907" t="s">
        <v>3622</v>
      </c>
      <c r="N2907" t="s">
        <v>3626</v>
      </c>
      <c r="O2907" t="s">
        <v>3624</v>
      </c>
      <c r="P2907">
        <v>5</v>
      </c>
      <c r="Q2907">
        <v>5</v>
      </c>
      <c r="R2907" s="2">
        <v>0</v>
      </c>
    </row>
    <row r="2908" spans="1:18">
      <c r="A2908">
        <v>6636</v>
      </c>
      <c r="B2908" t="s">
        <v>3627</v>
      </c>
      <c r="C2908" s="1">
        <v>44950</v>
      </c>
      <c r="D2908">
        <v>54056838</v>
      </c>
      <c r="E2908">
        <v>22</v>
      </c>
      <c r="F2908">
        <v>3</v>
      </c>
      <c r="G2908" s="2">
        <v>41.48</v>
      </c>
      <c r="H2908" s="2">
        <v>124.44</v>
      </c>
      <c r="I2908" t="s">
        <v>3619</v>
      </c>
      <c r="J2908" t="s">
        <v>3637</v>
      </c>
      <c r="K2908" t="s">
        <v>3634</v>
      </c>
      <c r="L2908">
        <v>6.32</v>
      </c>
      <c r="M2908" t="s">
        <v>3631</v>
      </c>
      <c r="N2908" t="s">
        <v>3638</v>
      </c>
      <c r="O2908" t="s">
        <v>3647</v>
      </c>
      <c r="P2908">
        <v>5</v>
      </c>
      <c r="Q2908">
        <v>5</v>
      </c>
      <c r="R2908" s="2">
        <v>124.44</v>
      </c>
    </row>
    <row r="2909" spans="1:18">
      <c r="A2909">
        <v>9946</v>
      </c>
      <c r="B2909" t="s">
        <v>3627</v>
      </c>
      <c r="C2909" s="1">
        <v>44950</v>
      </c>
      <c r="D2909">
        <v>71758164</v>
      </c>
      <c r="E2909">
        <v>7</v>
      </c>
      <c r="F2909">
        <v>2</v>
      </c>
      <c r="G2909" s="2">
        <v>59.68</v>
      </c>
      <c r="H2909" s="2">
        <v>119.36</v>
      </c>
      <c r="I2909" t="s">
        <v>3619</v>
      </c>
      <c r="J2909" t="s">
        <v>3641</v>
      </c>
      <c r="K2909" t="s">
        <v>3629</v>
      </c>
      <c r="L2909">
        <v>8.82</v>
      </c>
      <c r="M2909" t="s">
        <v>3622</v>
      </c>
      <c r="N2909" t="s">
        <v>3626</v>
      </c>
      <c r="O2909" t="s">
        <v>3624</v>
      </c>
      <c r="P2909">
        <v>5</v>
      </c>
      <c r="Q2909">
        <v>5</v>
      </c>
      <c r="R2909" s="2">
        <v>119.36</v>
      </c>
    </row>
    <row r="2910" spans="1:18">
      <c r="A2910">
        <v>3821</v>
      </c>
      <c r="B2910" t="s">
        <v>3627</v>
      </c>
      <c r="C2910" s="1">
        <v>44951</v>
      </c>
      <c r="D2910">
        <v>93212555</v>
      </c>
      <c r="E2910">
        <v>91</v>
      </c>
      <c r="F2910">
        <v>1</v>
      </c>
      <c r="G2910" s="2">
        <v>67.48</v>
      </c>
      <c r="H2910" s="2">
        <v>67.48</v>
      </c>
      <c r="I2910" t="s">
        <v>3619</v>
      </c>
      <c r="J2910" t="s">
        <v>3656</v>
      </c>
      <c r="K2910" t="s">
        <v>3621</v>
      </c>
      <c r="L2910">
        <v>7.28</v>
      </c>
      <c r="M2910" t="s">
        <v>3622</v>
      </c>
      <c r="N2910" t="s">
        <v>3623</v>
      </c>
      <c r="O2910" t="s">
        <v>3624</v>
      </c>
      <c r="P2910">
        <v>1</v>
      </c>
      <c r="Q2910">
        <v>4</v>
      </c>
      <c r="R2910" s="2">
        <v>67.48</v>
      </c>
    </row>
    <row r="2911" spans="1:18">
      <c r="A2911">
        <v>4756</v>
      </c>
      <c r="B2911" t="s">
        <v>3627</v>
      </c>
      <c r="C2911" s="1">
        <v>44952</v>
      </c>
      <c r="D2911">
        <v>95140098</v>
      </c>
      <c r="E2911">
        <v>89</v>
      </c>
      <c r="F2911">
        <v>1</v>
      </c>
      <c r="G2911" s="2">
        <v>37.61</v>
      </c>
      <c r="H2911" s="2">
        <v>37.61</v>
      </c>
      <c r="I2911" t="s">
        <v>3619</v>
      </c>
      <c r="J2911" t="s">
        <v>3628</v>
      </c>
      <c r="K2911" t="s">
        <v>3634</v>
      </c>
      <c r="L2911">
        <v>2.0299999999999998</v>
      </c>
      <c r="M2911" t="s">
        <v>3622</v>
      </c>
      <c r="N2911" t="s">
        <v>3623</v>
      </c>
      <c r="O2911" t="s">
        <v>3624</v>
      </c>
      <c r="P2911">
        <v>4</v>
      </c>
      <c r="Q2911">
        <v>3</v>
      </c>
      <c r="R2911" s="2">
        <v>37.61</v>
      </c>
    </row>
    <row r="2912" spans="1:18">
      <c r="A2912">
        <v>6459</v>
      </c>
      <c r="B2912" t="s">
        <v>3618</v>
      </c>
      <c r="C2912" s="1">
        <v>44952</v>
      </c>
      <c r="D2912">
        <v>90198226</v>
      </c>
      <c r="E2912">
        <v>73</v>
      </c>
      <c r="F2912">
        <v>1</v>
      </c>
      <c r="G2912" s="2">
        <v>30.57</v>
      </c>
      <c r="H2912" s="2">
        <v>30.57</v>
      </c>
      <c r="I2912" t="s">
        <v>3619</v>
      </c>
      <c r="J2912" t="s">
        <v>3630</v>
      </c>
      <c r="K2912" t="s">
        <v>3621</v>
      </c>
      <c r="L2912">
        <v>5.3</v>
      </c>
      <c r="M2912" t="s">
        <v>3622</v>
      </c>
      <c r="N2912" t="s">
        <v>3623</v>
      </c>
      <c r="O2912" t="s">
        <v>3624</v>
      </c>
      <c r="P2912">
        <v>5</v>
      </c>
      <c r="Q2912">
        <v>5</v>
      </c>
      <c r="R2912" s="2">
        <v>30.57</v>
      </c>
    </row>
    <row r="2913" spans="1:18">
      <c r="A2913">
        <v>1914</v>
      </c>
      <c r="B2913" t="s">
        <v>3627</v>
      </c>
      <c r="C2913" s="1">
        <v>44953</v>
      </c>
      <c r="D2913">
        <v>95646116</v>
      </c>
      <c r="E2913">
        <v>5</v>
      </c>
      <c r="F2913">
        <v>2</v>
      </c>
      <c r="G2913" s="2">
        <v>11.97</v>
      </c>
      <c r="H2913" s="2">
        <v>23.94</v>
      </c>
      <c r="I2913" t="s">
        <v>3619</v>
      </c>
      <c r="J2913" t="s">
        <v>3641</v>
      </c>
      <c r="K2913" t="s">
        <v>3621</v>
      </c>
      <c r="L2913">
        <v>5.85</v>
      </c>
      <c r="M2913" t="s">
        <v>3622</v>
      </c>
      <c r="N2913" t="s">
        <v>3626</v>
      </c>
      <c r="O2913" t="s">
        <v>3624</v>
      </c>
      <c r="P2913">
        <v>4</v>
      </c>
      <c r="Q2913">
        <v>5</v>
      </c>
      <c r="R2913" s="2">
        <v>23.94</v>
      </c>
    </row>
    <row r="2914" spans="1:18">
      <c r="A2914">
        <v>5476</v>
      </c>
      <c r="B2914" t="s">
        <v>3618</v>
      </c>
      <c r="C2914" s="1">
        <v>44954</v>
      </c>
      <c r="D2914">
        <v>48820778</v>
      </c>
      <c r="E2914">
        <v>96</v>
      </c>
      <c r="F2914">
        <v>1</v>
      </c>
      <c r="G2914" s="2">
        <v>36.96</v>
      </c>
      <c r="H2914" s="2">
        <v>36.96</v>
      </c>
      <c r="I2914" t="s">
        <v>3619</v>
      </c>
      <c r="J2914" t="s">
        <v>3639</v>
      </c>
      <c r="K2914" t="s">
        <v>3634</v>
      </c>
      <c r="L2914">
        <v>1.08</v>
      </c>
      <c r="M2914" t="s">
        <v>3622</v>
      </c>
      <c r="N2914" t="s">
        <v>3626</v>
      </c>
      <c r="O2914" t="s">
        <v>3642</v>
      </c>
      <c r="P2914">
        <v>2</v>
      </c>
      <c r="Q2914">
        <v>4</v>
      </c>
      <c r="R2914" s="2">
        <v>36.96</v>
      </c>
    </row>
    <row r="2915" spans="1:18">
      <c r="A2915">
        <v>5032</v>
      </c>
      <c r="B2915" t="s">
        <v>3627</v>
      </c>
      <c r="C2915" s="1">
        <v>44955</v>
      </c>
      <c r="D2915">
        <v>18806652</v>
      </c>
      <c r="E2915">
        <v>7</v>
      </c>
      <c r="F2915">
        <v>1</v>
      </c>
      <c r="G2915" s="2">
        <v>59.68</v>
      </c>
      <c r="H2915" s="2">
        <v>59.68</v>
      </c>
      <c r="I2915" t="s">
        <v>3619</v>
      </c>
      <c r="J2915" t="s">
        <v>3635</v>
      </c>
      <c r="K2915" t="s">
        <v>3634</v>
      </c>
      <c r="L2915">
        <v>5.31</v>
      </c>
      <c r="M2915" t="s">
        <v>3631</v>
      </c>
      <c r="N2915" t="s">
        <v>3632</v>
      </c>
      <c r="O2915" t="s">
        <v>3624</v>
      </c>
      <c r="P2915">
        <v>2</v>
      </c>
      <c r="Q2915">
        <v>4</v>
      </c>
      <c r="R2915" s="2">
        <v>59.68</v>
      </c>
    </row>
    <row r="2916" spans="1:18">
      <c r="A2916">
        <v>4950</v>
      </c>
      <c r="B2916" t="s">
        <v>3627</v>
      </c>
      <c r="C2916" s="1">
        <v>44956</v>
      </c>
      <c r="D2916">
        <v>37198639</v>
      </c>
      <c r="E2916">
        <v>36</v>
      </c>
      <c r="F2916">
        <v>3</v>
      </c>
      <c r="G2916" s="2">
        <v>48.16</v>
      </c>
      <c r="H2916" s="2">
        <v>144.47999999999999</v>
      </c>
      <c r="I2916" t="s">
        <v>3625</v>
      </c>
      <c r="J2916" t="s">
        <v>3663</v>
      </c>
      <c r="K2916" t="s">
        <v>3621</v>
      </c>
      <c r="L2916">
        <v>4.7699999999999996</v>
      </c>
      <c r="M2916" t="s">
        <v>3622</v>
      </c>
      <c r="N2916" t="s">
        <v>3623</v>
      </c>
      <c r="O2916" t="s">
        <v>3624</v>
      </c>
      <c r="P2916">
        <v>5</v>
      </c>
      <c r="Q2916">
        <v>5</v>
      </c>
      <c r="R2916" s="2">
        <v>0</v>
      </c>
    </row>
    <row r="2917" spans="1:18">
      <c r="A2917">
        <v>9167</v>
      </c>
      <c r="B2917" t="s">
        <v>3627</v>
      </c>
      <c r="C2917" s="1">
        <v>44957</v>
      </c>
      <c r="D2917">
        <v>49032001</v>
      </c>
      <c r="E2917">
        <v>78</v>
      </c>
      <c r="F2917">
        <v>1</v>
      </c>
      <c r="G2917" s="2">
        <v>19.66</v>
      </c>
      <c r="H2917" s="2">
        <v>19.66</v>
      </c>
      <c r="I2917" t="s">
        <v>3619</v>
      </c>
      <c r="J2917" t="s">
        <v>3657</v>
      </c>
      <c r="K2917" t="s">
        <v>3621</v>
      </c>
      <c r="L2917">
        <v>0.18</v>
      </c>
      <c r="M2917" t="s">
        <v>3622</v>
      </c>
      <c r="N2917" t="s">
        <v>3626</v>
      </c>
      <c r="O2917" t="s">
        <v>3646</v>
      </c>
      <c r="P2917">
        <v>4</v>
      </c>
      <c r="Q2917">
        <v>4</v>
      </c>
      <c r="R2917" s="2">
        <v>19.66</v>
      </c>
    </row>
    <row r="2918" spans="1:18">
      <c r="A2918">
        <v>9640</v>
      </c>
      <c r="B2918" t="s">
        <v>3618</v>
      </c>
      <c r="C2918" s="1">
        <v>44957</v>
      </c>
      <c r="D2918">
        <v>62665947</v>
      </c>
      <c r="E2918">
        <v>25</v>
      </c>
      <c r="F2918">
        <v>3</v>
      </c>
      <c r="G2918" s="2">
        <v>11.29</v>
      </c>
      <c r="H2918" s="2">
        <v>33.869999999999997</v>
      </c>
      <c r="I2918" t="s">
        <v>3619</v>
      </c>
      <c r="J2918" t="s">
        <v>3620</v>
      </c>
      <c r="K2918" t="s">
        <v>3634</v>
      </c>
      <c r="L2918">
        <v>5.96</v>
      </c>
      <c r="M2918" t="s">
        <v>3622</v>
      </c>
      <c r="N2918" t="s">
        <v>3623</v>
      </c>
      <c r="O2918" t="s">
        <v>3624</v>
      </c>
      <c r="P2918">
        <v>4</v>
      </c>
      <c r="Q2918">
        <v>4</v>
      </c>
      <c r="R2918" s="2">
        <v>33.869999999999997</v>
      </c>
    </row>
    <row r="2919" spans="1:18">
      <c r="A2919">
        <v>3431</v>
      </c>
      <c r="B2919" t="s">
        <v>3627</v>
      </c>
      <c r="C2919" s="1">
        <v>44958</v>
      </c>
      <c r="D2919">
        <v>39804011</v>
      </c>
      <c r="E2919">
        <v>38</v>
      </c>
      <c r="F2919">
        <v>2</v>
      </c>
      <c r="G2919" s="2">
        <v>26.03</v>
      </c>
      <c r="H2919" s="2">
        <v>52.06</v>
      </c>
      <c r="I2919" t="s">
        <v>3619</v>
      </c>
      <c r="J2919" t="s">
        <v>3633</v>
      </c>
      <c r="K2919" t="s">
        <v>3621</v>
      </c>
      <c r="L2919">
        <v>1.24</v>
      </c>
      <c r="M2919" t="s">
        <v>3622</v>
      </c>
      <c r="N2919" t="s">
        <v>3623</v>
      </c>
      <c r="O2919" t="s">
        <v>3624</v>
      </c>
      <c r="P2919">
        <v>5</v>
      </c>
      <c r="Q2919">
        <v>5</v>
      </c>
      <c r="R2919" s="2">
        <v>52.06</v>
      </c>
    </row>
    <row r="2920" spans="1:18">
      <c r="A2920">
        <v>2618</v>
      </c>
      <c r="B2920" t="s">
        <v>3627</v>
      </c>
      <c r="C2920" s="1">
        <v>44959</v>
      </c>
      <c r="D2920">
        <v>48255476</v>
      </c>
      <c r="E2920">
        <v>19</v>
      </c>
      <c r="F2920">
        <v>2</v>
      </c>
      <c r="G2920" s="2">
        <v>13.2</v>
      </c>
      <c r="H2920" s="2">
        <v>26.4</v>
      </c>
      <c r="I2920" t="s">
        <v>3619</v>
      </c>
      <c r="J2920" t="s">
        <v>3628</v>
      </c>
      <c r="K2920" t="s">
        <v>3634</v>
      </c>
      <c r="L2920">
        <v>1.03</v>
      </c>
      <c r="M2920" t="s">
        <v>3622</v>
      </c>
      <c r="N2920" t="s">
        <v>3623</v>
      </c>
      <c r="O2920" t="s">
        <v>3624</v>
      </c>
      <c r="P2920">
        <v>5</v>
      </c>
      <c r="Q2920">
        <v>5</v>
      </c>
      <c r="R2920" s="2">
        <v>26.4</v>
      </c>
    </row>
    <row r="2921" spans="1:18">
      <c r="A2921">
        <v>3416</v>
      </c>
      <c r="B2921" t="s">
        <v>3627</v>
      </c>
      <c r="C2921" s="1">
        <v>44959</v>
      </c>
      <c r="D2921">
        <v>39922160</v>
      </c>
      <c r="E2921">
        <v>5</v>
      </c>
      <c r="F2921">
        <v>2</v>
      </c>
      <c r="G2921" s="2">
        <v>11.97</v>
      </c>
      <c r="H2921" s="2">
        <v>23.94</v>
      </c>
      <c r="I2921" t="s">
        <v>3625</v>
      </c>
      <c r="J2921" t="s">
        <v>3639</v>
      </c>
      <c r="K2921" t="s">
        <v>3621</v>
      </c>
      <c r="L2921">
        <v>8.36</v>
      </c>
      <c r="M2921" t="s">
        <v>3622</v>
      </c>
      <c r="N2921" t="s">
        <v>3623</v>
      </c>
      <c r="O2921" t="s">
        <v>3624</v>
      </c>
      <c r="P2921">
        <v>3</v>
      </c>
      <c r="Q2921">
        <v>5</v>
      </c>
      <c r="R2921" s="2">
        <v>0</v>
      </c>
    </row>
    <row r="2922" spans="1:18">
      <c r="A2922">
        <v>5165</v>
      </c>
      <c r="B2922" t="s">
        <v>3627</v>
      </c>
      <c r="C2922" s="1">
        <v>44959</v>
      </c>
      <c r="D2922">
        <v>21385852</v>
      </c>
      <c r="E2922">
        <v>16</v>
      </c>
      <c r="F2922">
        <v>1</v>
      </c>
      <c r="G2922" s="2">
        <v>39.33</v>
      </c>
      <c r="H2922" s="2">
        <v>39.33</v>
      </c>
      <c r="I2922" t="s">
        <v>3640</v>
      </c>
      <c r="J2922" t="s">
        <v>3658</v>
      </c>
      <c r="K2922" t="s">
        <v>3634</v>
      </c>
      <c r="L2922">
        <v>6.62</v>
      </c>
      <c r="M2922" t="s">
        <v>3622</v>
      </c>
      <c r="N2922" t="s">
        <v>3626</v>
      </c>
      <c r="O2922" t="s">
        <v>3624</v>
      </c>
      <c r="P2922">
        <v>5</v>
      </c>
      <c r="Q2922">
        <v>5</v>
      </c>
      <c r="R2922" s="2">
        <v>0</v>
      </c>
    </row>
    <row r="2923" spans="1:18">
      <c r="A2923">
        <v>8594</v>
      </c>
      <c r="B2923" t="s">
        <v>3627</v>
      </c>
      <c r="C2923" s="1">
        <v>44960</v>
      </c>
      <c r="D2923">
        <v>71948518</v>
      </c>
      <c r="E2923">
        <v>70</v>
      </c>
      <c r="F2923">
        <v>1</v>
      </c>
      <c r="G2923" s="2">
        <v>63.88</v>
      </c>
      <c r="H2923" s="2">
        <v>63.88</v>
      </c>
      <c r="I2923" t="s">
        <v>3619</v>
      </c>
      <c r="J2923" t="s">
        <v>3650</v>
      </c>
      <c r="K2923" t="s">
        <v>3634</v>
      </c>
      <c r="L2923">
        <v>8.23</v>
      </c>
      <c r="M2923" t="s">
        <v>3622</v>
      </c>
      <c r="N2923" t="s">
        <v>3626</v>
      </c>
      <c r="O2923" t="s">
        <v>3624</v>
      </c>
      <c r="P2923">
        <v>4</v>
      </c>
      <c r="Q2923">
        <v>5</v>
      </c>
      <c r="R2923" s="2">
        <v>63.88</v>
      </c>
    </row>
    <row r="2924" spans="1:18">
      <c r="A2924">
        <v>1791</v>
      </c>
      <c r="B2924" t="s">
        <v>3618</v>
      </c>
      <c r="C2924" s="1">
        <v>44960</v>
      </c>
      <c r="D2924">
        <v>59286003</v>
      </c>
      <c r="E2924">
        <v>97</v>
      </c>
      <c r="F2924">
        <v>3</v>
      </c>
      <c r="G2924" s="2">
        <v>56.74</v>
      </c>
      <c r="H2924" s="2">
        <v>170.22</v>
      </c>
      <c r="I2924" t="s">
        <v>3625</v>
      </c>
      <c r="J2924" t="s">
        <v>3656</v>
      </c>
      <c r="K2924" t="s">
        <v>3634</v>
      </c>
      <c r="L2924">
        <v>7.73</v>
      </c>
      <c r="M2924" t="s">
        <v>3631</v>
      </c>
      <c r="N2924" t="s">
        <v>3638</v>
      </c>
      <c r="O2924" t="s">
        <v>3624</v>
      </c>
      <c r="P2924">
        <v>4</v>
      </c>
      <c r="Q2924">
        <v>3</v>
      </c>
      <c r="R2924" s="2">
        <v>0</v>
      </c>
    </row>
    <row r="2925" spans="1:18">
      <c r="A2925">
        <v>1766</v>
      </c>
      <c r="B2925" t="s">
        <v>3627</v>
      </c>
      <c r="C2925" s="1">
        <v>44961</v>
      </c>
      <c r="D2925">
        <v>57853371</v>
      </c>
      <c r="E2925">
        <v>6</v>
      </c>
      <c r="F2925">
        <v>2</v>
      </c>
      <c r="G2925" s="2">
        <v>8.07</v>
      </c>
      <c r="H2925" s="2">
        <v>16.14</v>
      </c>
      <c r="I2925" t="s">
        <v>3625</v>
      </c>
      <c r="J2925" t="s">
        <v>3655</v>
      </c>
      <c r="K2925" t="s">
        <v>3634</v>
      </c>
      <c r="L2925">
        <v>6.3</v>
      </c>
      <c r="M2925" t="s">
        <v>3631</v>
      </c>
      <c r="N2925" t="s">
        <v>3632</v>
      </c>
      <c r="O2925" t="s">
        <v>3647</v>
      </c>
      <c r="P2925">
        <v>4</v>
      </c>
      <c r="Q2925">
        <v>1</v>
      </c>
      <c r="R2925" s="2">
        <v>0</v>
      </c>
    </row>
    <row r="2926" spans="1:18">
      <c r="A2926">
        <v>1733</v>
      </c>
      <c r="B2926" t="s">
        <v>3627</v>
      </c>
      <c r="C2926" s="1">
        <v>44962</v>
      </c>
      <c r="D2926">
        <v>70501582</v>
      </c>
      <c r="E2926">
        <v>58</v>
      </c>
      <c r="F2926">
        <v>3</v>
      </c>
      <c r="G2926" s="2">
        <v>74.55</v>
      </c>
      <c r="H2926" s="2">
        <v>223.65</v>
      </c>
      <c r="I2926" t="s">
        <v>3619</v>
      </c>
      <c r="J2926" t="s">
        <v>3659</v>
      </c>
      <c r="K2926" t="s">
        <v>3621</v>
      </c>
      <c r="L2926">
        <v>7.4</v>
      </c>
      <c r="M2926" t="s">
        <v>3622</v>
      </c>
      <c r="N2926" t="s">
        <v>3626</v>
      </c>
      <c r="O2926" t="s">
        <v>3624</v>
      </c>
      <c r="P2926">
        <v>3</v>
      </c>
      <c r="Q2926">
        <v>5</v>
      </c>
      <c r="R2926" s="2">
        <v>223.65</v>
      </c>
    </row>
    <row r="2927" spans="1:18">
      <c r="A2927">
        <v>1388</v>
      </c>
      <c r="B2927" t="s">
        <v>3618</v>
      </c>
      <c r="C2927" s="1">
        <v>44962</v>
      </c>
      <c r="D2927">
        <v>14320020</v>
      </c>
      <c r="E2927">
        <v>53</v>
      </c>
      <c r="F2927">
        <v>3</v>
      </c>
      <c r="G2927" s="2">
        <v>7.51</v>
      </c>
      <c r="H2927" s="2">
        <v>22.53</v>
      </c>
      <c r="I2927" t="s">
        <v>3619</v>
      </c>
      <c r="J2927" t="s">
        <v>3633</v>
      </c>
      <c r="K2927" t="s">
        <v>3634</v>
      </c>
      <c r="L2927">
        <v>9.85</v>
      </c>
      <c r="M2927" t="s">
        <v>3631</v>
      </c>
      <c r="N2927" t="s">
        <v>3638</v>
      </c>
      <c r="O2927" t="s">
        <v>3624</v>
      </c>
      <c r="P2927">
        <v>5</v>
      </c>
      <c r="Q2927">
        <v>5</v>
      </c>
      <c r="R2927" s="2">
        <v>22.53</v>
      </c>
    </row>
    <row r="2928" spans="1:18">
      <c r="A2928">
        <v>9781</v>
      </c>
      <c r="B2928" t="s">
        <v>3627</v>
      </c>
      <c r="C2928" s="1">
        <v>44963</v>
      </c>
      <c r="D2928">
        <v>30575678</v>
      </c>
      <c r="E2928">
        <v>70</v>
      </c>
      <c r="F2928">
        <v>1</v>
      </c>
      <c r="G2928" s="2">
        <v>63.88</v>
      </c>
      <c r="H2928" s="2">
        <v>63.88</v>
      </c>
      <c r="I2928" t="s">
        <v>3645</v>
      </c>
      <c r="J2928" t="s">
        <v>3655</v>
      </c>
      <c r="K2928" t="s">
        <v>3621</v>
      </c>
      <c r="L2928">
        <v>6.46</v>
      </c>
      <c r="M2928" t="s">
        <v>3622</v>
      </c>
      <c r="N2928" t="s">
        <v>3626</v>
      </c>
      <c r="O2928" t="s">
        <v>3646</v>
      </c>
      <c r="P2928">
        <v>4</v>
      </c>
      <c r="Q2928">
        <v>2</v>
      </c>
      <c r="R2928" s="2">
        <v>0</v>
      </c>
    </row>
    <row r="2929" spans="1:18">
      <c r="A2929">
        <v>6047</v>
      </c>
      <c r="B2929" t="s">
        <v>3618</v>
      </c>
      <c r="C2929" s="1">
        <v>44963</v>
      </c>
      <c r="D2929">
        <v>30514547</v>
      </c>
      <c r="E2929">
        <v>79</v>
      </c>
      <c r="F2929">
        <v>1</v>
      </c>
      <c r="G2929" s="2">
        <v>33.28</v>
      </c>
      <c r="H2929" s="2">
        <v>33.28</v>
      </c>
      <c r="I2929" t="s">
        <v>3619</v>
      </c>
      <c r="J2929" t="s">
        <v>3661</v>
      </c>
      <c r="K2929" t="s">
        <v>3634</v>
      </c>
      <c r="L2929">
        <v>1.54</v>
      </c>
      <c r="M2929" t="s">
        <v>3622</v>
      </c>
      <c r="N2929" t="s">
        <v>3626</v>
      </c>
      <c r="O2929" t="s">
        <v>3624</v>
      </c>
      <c r="P2929">
        <v>5</v>
      </c>
      <c r="Q2929">
        <v>5</v>
      </c>
      <c r="R2929" s="2">
        <v>33.28</v>
      </c>
    </row>
    <row r="2930" spans="1:18">
      <c r="A2930">
        <v>5487</v>
      </c>
      <c r="B2930" t="s">
        <v>3627</v>
      </c>
      <c r="C2930" s="1">
        <v>44963</v>
      </c>
      <c r="D2930">
        <v>31252972</v>
      </c>
      <c r="E2930">
        <v>50</v>
      </c>
      <c r="F2930">
        <v>1</v>
      </c>
      <c r="G2930" s="2">
        <v>50.71</v>
      </c>
      <c r="H2930" s="2">
        <v>50.71</v>
      </c>
      <c r="I2930" t="s">
        <v>3619</v>
      </c>
      <c r="J2930" t="s">
        <v>3648</v>
      </c>
      <c r="K2930" t="s">
        <v>3634</v>
      </c>
      <c r="L2930">
        <v>0.02</v>
      </c>
      <c r="M2930" t="s">
        <v>3631</v>
      </c>
      <c r="N2930" t="s">
        <v>3638</v>
      </c>
      <c r="O2930" t="s">
        <v>3647</v>
      </c>
      <c r="P2930">
        <v>5</v>
      </c>
      <c r="Q2930">
        <v>4</v>
      </c>
      <c r="R2930" s="2">
        <v>50.71</v>
      </c>
    </row>
    <row r="2931" spans="1:18">
      <c r="A2931">
        <v>1168</v>
      </c>
      <c r="B2931" t="s">
        <v>3627</v>
      </c>
      <c r="C2931" s="1">
        <v>44964</v>
      </c>
      <c r="D2931">
        <v>20379604</v>
      </c>
      <c r="E2931">
        <v>85</v>
      </c>
      <c r="F2931">
        <v>3</v>
      </c>
      <c r="G2931" s="2">
        <v>68.31</v>
      </c>
      <c r="H2931" s="2">
        <v>204.93</v>
      </c>
      <c r="I2931" t="s">
        <v>3619</v>
      </c>
      <c r="J2931" t="s">
        <v>3643</v>
      </c>
      <c r="K2931" t="s">
        <v>3629</v>
      </c>
      <c r="L2931">
        <v>5.75</v>
      </c>
      <c r="M2931" t="s">
        <v>3622</v>
      </c>
      <c r="N2931" t="s">
        <v>3623</v>
      </c>
      <c r="O2931" t="s">
        <v>3624</v>
      </c>
      <c r="P2931">
        <v>3</v>
      </c>
      <c r="Q2931">
        <v>4</v>
      </c>
      <c r="R2931" s="2">
        <v>204.93</v>
      </c>
    </row>
    <row r="2932" spans="1:18">
      <c r="A2932">
        <v>2960</v>
      </c>
      <c r="B2932" t="s">
        <v>3627</v>
      </c>
      <c r="C2932" s="1">
        <v>44965</v>
      </c>
      <c r="D2932">
        <v>42660282</v>
      </c>
      <c r="E2932">
        <v>59</v>
      </c>
      <c r="F2932">
        <v>3</v>
      </c>
      <c r="G2932" s="2">
        <v>79.569999999999993</v>
      </c>
      <c r="H2932" s="2">
        <v>238.71</v>
      </c>
      <c r="I2932" t="s">
        <v>3619</v>
      </c>
      <c r="J2932" t="s">
        <v>3633</v>
      </c>
      <c r="K2932" t="s">
        <v>3629</v>
      </c>
      <c r="L2932">
        <v>6.12</v>
      </c>
      <c r="M2932" t="s">
        <v>3631</v>
      </c>
      <c r="N2932" t="s">
        <v>3638</v>
      </c>
      <c r="O2932" t="s">
        <v>3647</v>
      </c>
      <c r="P2932">
        <v>4</v>
      </c>
      <c r="Q2932">
        <v>3</v>
      </c>
      <c r="R2932" s="2">
        <v>238.71</v>
      </c>
    </row>
    <row r="2933" spans="1:18">
      <c r="A2933">
        <v>3250</v>
      </c>
      <c r="B2933" t="s">
        <v>3627</v>
      </c>
      <c r="C2933" s="1">
        <v>44965</v>
      </c>
      <c r="D2933">
        <v>27575870</v>
      </c>
      <c r="E2933">
        <v>26</v>
      </c>
      <c r="F2933">
        <v>2</v>
      </c>
      <c r="G2933" s="2">
        <v>34.43</v>
      </c>
      <c r="H2933" s="2">
        <v>68.86</v>
      </c>
      <c r="I2933" t="s">
        <v>3619</v>
      </c>
      <c r="J2933" t="s">
        <v>3648</v>
      </c>
      <c r="K2933" t="s">
        <v>3634</v>
      </c>
      <c r="L2933">
        <v>0.74</v>
      </c>
      <c r="M2933" t="s">
        <v>3631</v>
      </c>
      <c r="N2933" t="s">
        <v>3638</v>
      </c>
      <c r="O2933" t="s">
        <v>3647</v>
      </c>
      <c r="P2933">
        <v>5</v>
      </c>
      <c r="Q2933">
        <v>5</v>
      </c>
      <c r="R2933" s="2">
        <v>68.86</v>
      </c>
    </row>
    <row r="2934" spans="1:18">
      <c r="A2934">
        <v>8715</v>
      </c>
      <c r="B2934" t="s">
        <v>3627</v>
      </c>
      <c r="C2934" s="1">
        <v>44965</v>
      </c>
      <c r="D2934">
        <v>50028856</v>
      </c>
      <c r="E2934">
        <v>35</v>
      </c>
      <c r="F2934">
        <v>3</v>
      </c>
      <c r="G2934" s="2">
        <v>78.78</v>
      </c>
      <c r="H2934" s="2">
        <v>236.34</v>
      </c>
      <c r="I2934" t="s">
        <v>3619</v>
      </c>
      <c r="J2934" t="s">
        <v>3648</v>
      </c>
      <c r="K2934" t="s">
        <v>3621</v>
      </c>
      <c r="L2934">
        <v>6.42</v>
      </c>
      <c r="M2934" t="s">
        <v>3622</v>
      </c>
      <c r="N2934" t="s">
        <v>3626</v>
      </c>
      <c r="O2934" t="s">
        <v>3624</v>
      </c>
      <c r="P2934">
        <v>4</v>
      </c>
      <c r="Q2934">
        <v>5</v>
      </c>
      <c r="R2934" s="2">
        <v>236.34</v>
      </c>
    </row>
    <row r="2935" spans="1:18">
      <c r="A2935">
        <v>4470</v>
      </c>
      <c r="B2935" t="s">
        <v>3627</v>
      </c>
      <c r="C2935" s="1">
        <v>44966</v>
      </c>
      <c r="D2935">
        <v>29429078</v>
      </c>
      <c r="E2935">
        <v>59</v>
      </c>
      <c r="F2935">
        <v>3</v>
      </c>
      <c r="G2935" s="2">
        <v>79.569999999999993</v>
      </c>
      <c r="H2935" s="2">
        <v>238.71</v>
      </c>
      <c r="I2935" t="s">
        <v>3640</v>
      </c>
      <c r="J2935" t="s">
        <v>3641</v>
      </c>
      <c r="K2935" t="s">
        <v>3629</v>
      </c>
      <c r="L2935">
        <v>8.56</v>
      </c>
      <c r="M2935" t="s">
        <v>3631</v>
      </c>
      <c r="N2935" t="s">
        <v>3638</v>
      </c>
      <c r="O2935" t="s">
        <v>3624</v>
      </c>
      <c r="P2935">
        <v>5</v>
      </c>
      <c r="Q2935">
        <v>5</v>
      </c>
      <c r="R2935" s="2">
        <v>0</v>
      </c>
    </row>
    <row r="2936" spans="1:18">
      <c r="A2936">
        <v>1972</v>
      </c>
      <c r="B2936" t="s">
        <v>3627</v>
      </c>
      <c r="C2936" s="1">
        <v>44966</v>
      </c>
      <c r="D2936">
        <v>28198247</v>
      </c>
      <c r="E2936">
        <v>19</v>
      </c>
      <c r="F2936">
        <v>2</v>
      </c>
      <c r="G2936" s="2">
        <v>13.2</v>
      </c>
      <c r="H2936" s="2">
        <v>26.4</v>
      </c>
      <c r="I2936" t="s">
        <v>3619</v>
      </c>
      <c r="J2936" t="s">
        <v>3663</v>
      </c>
      <c r="K2936" t="s">
        <v>3621</v>
      </c>
      <c r="L2936">
        <v>2.0099999999999998</v>
      </c>
      <c r="M2936" t="s">
        <v>3622</v>
      </c>
      <c r="N2936" t="s">
        <v>3626</v>
      </c>
      <c r="O2936" t="s">
        <v>3624</v>
      </c>
      <c r="P2936">
        <v>4</v>
      </c>
      <c r="Q2936">
        <v>5</v>
      </c>
      <c r="R2936" s="2">
        <v>26.4</v>
      </c>
    </row>
    <row r="2937" spans="1:18">
      <c r="A2937">
        <v>9799</v>
      </c>
      <c r="B2937" t="s">
        <v>3627</v>
      </c>
      <c r="C2937" s="1">
        <v>44967</v>
      </c>
      <c r="D2937">
        <v>64528673</v>
      </c>
      <c r="E2937">
        <v>90</v>
      </c>
      <c r="F2937">
        <v>3</v>
      </c>
      <c r="G2937" s="2">
        <v>21.51</v>
      </c>
      <c r="H2937" s="2">
        <v>64.53</v>
      </c>
      <c r="I2937" t="s">
        <v>3619</v>
      </c>
      <c r="J2937" t="s">
        <v>3662</v>
      </c>
      <c r="K2937" t="s">
        <v>3621</v>
      </c>
      <c r="L2937">
        <v>4.7699999999999996</v>
      </c>
      <c r="M2937" t="s">
        <v>3622</v>
      </c>
      <c r="N2937" t="s">
        <v>3626</v>
      </c>
      <c r="O2937" t="s">
        <v>3646</v>
      </c>
      <c r="P2937">
        <v>5</v>
      </c>
      <c r="Q2937">
        <v>3</v>
      </c>
      <c r="R2937" s="2">
        <v>64.53</v>
      </c>
    </row>
    <row r="2938" spans="1:18">
      <c r="A2938">
        <v>6640</v>
      </c>
      <c r="B2938" t="s">
        <v>3618</v>
      </c>
      <c r="C2938" s="1">
        <v>44967</v>
      </c>
      <c r="D2938">
        <v>53222540</v>
      </c>
      <c r="E2938">
        <v>51</v>
      </c>
      <c r="F2938">
        <v>2</v>
      </c>
      <c r="G2938" s="2">
        <v>50.59</v>
      </c>
      <c r="H2938" s="2">
        <v>101.18</v>
      </c>
      <c r="I2938" t="s">
        <v>3619</v>
      </c>
      <c r="J2938" t="s">
        <v>3641</v>
      </c>
      <c r="K2938" t="s">
        <v>3621</v>
      </c>
      <c r="L2938">
        <v>0.56999999999999995</v>
      </c>
      <c r="M2938" t="s">
        <v>3631</v>
      </c>
      <c r="N2938" t="s">
        <v>3638</v>
      </c>
      <c r="O2938" t="s">
        <v>3647</v>
      </c>
      <c r="P2938">
        <v>5</v>
      </c>
      <c r="Q2938">
        <v>4</v>
      </c>
      <c r="R2938" s="2">
        <v>101.18</v>
      </c>
    </row>
    <row r="2939" spans="1:18">
      <c r="A2939">
        <v>8571</v>
      </c>
      <c r="B2939" t="s">
        <v>3627</v>
      </c>
      <c r="C2939" s="1">
        <v>44967</v>
      </c>
      <c r="D2939">
        <v>24703945</v>
      </c>
      <c r="E2939">
        <v>39</v>
      </c>
      <c r="F2939">
        <v>1</v>
      </c>
      <c r="G2939" s="2">
        <v>41.61</v>
      </c>
      <c r="H2939" s="2">
        <v>41.61</v>
      </c>
      <c r="I2939" t="s">
        <v>3619</v>
      </c>
      <c r="J2939" t="s">
        <v>3649</v>
      </c>
      <c r="K2939" t="s">
        <v>3634</v>
      </c>
      <c r="L2939">
        <v>2.44</v>
      </c>
      <c r="M2939" t="s">
        <v>3622</v>
      </c>
      <c r="N2939" t="s">
        <v>3626</v>
      </c>
      <c r="O2939" t="s">
        <v>3624</v>
      </c>
      <c r="P2939">
        <v>5</v>
      </c>
      <c r="Q2939">
        <v>5</v>
      </c>
      <c r="R2939" s="2">
        <v>41.61</v>
      </c>
    </row>
    <row r="2940" spans="1:18">
      <c r="A2940">
        <v>9969</v>
      </c>
      <c r="B2940" t="s">
        <v>3618</v>
      </c>
      <c r="C2940" s="1">
        <v>44968</v>
      </c>
      <c r="D2940">
        <v>87693057</v>
      </c>
      <c r="E2940">
        <v>83</v>
      </c>
      <c r="F2940">
        <v>3</v>
      </c>
      <c r="G2940" s="2">
        <v>1.22</v>
      </c>
      <c r="H2940" s="2">
        <v>3.66</v>
      </c>
      <c r="I2940" t="s">
        <v>3619</v>
      </c>
      <c r="J2940" t="s">
        <v>3637</v>
      </c>
      <c r="K2940" t="s">
        <v>3634</v>
      </c>
      <c r="L2940">
        <v>9.48</v>
      </c>
      <c r="M2940" t="s">
        <v>3622</v>
      </c>
      <c r="N2940" t="s">
        <v>3623</v>
      </c>
      <c r="O2940" t="s">
        <v>3624</v>
      </c>
      <c r="P2940">
        <v>5</v>
      </c>
      <c r="Q2940">
        <v>3</v>
      </c>
      <c r="R2940" s="2">
        <v>3.66</v>
      </c>
    </row>
    <row r="2941" spans="1:18">
      <c r="A2941">
        <v>6781</v>
      </c>
      <c r="B2941" t="s">
        <v>3627</v>
      </c>
      <c r="C2941" s="1">
        <v>44969</v>
      </c>
      <c r="D2941">
        <v>67432325</v>
      </c>
      <c r="E2941">
        <v>84</v>
      </c>
      <c r="F2941">
        <v>1</v>
      </c>
      <c r="G2941" s="2">
        <v>32.880000000000003</v>
      </c>
      <c r="H2941" s="2">
        <v>32.880000000000003</v>
      </c>
      <c r="I2941" t="s">
        <v>3645</v>
      </c>
      <c r="J2941" t="s">
        <v>3637</v>
      </c>
      <c r="K2941" t="s">
        <v>3634</v>
      </c>
      <c r="L2941">
        <v>0.55000000000000004</v>
      </c>
      <c r="M2941" t="s">
        <v>3622</v>
      </c>
      <c r="N2941" t="s">
        <v>3623</v>
      </c>
      <c r="O2941" t="s">
        <v>3624</v>
      </c>
      <c r="P2941">
        <v>2</v>
      </c>
      <c r="Q2941">
        <v>4</v>
      </c>
      <c r="R2941" s="2">
        <v>0</v>
      </c>
    </row>
    <row r="2942" spans="1:18">
      <c r="A2942">
        <v>9120</v>
      </c>
      <c r="B2942" t="s">
        <v>3627</v>
      </c>
      <c r="C2942" s="1">
        <v>44969</v>
      </c>
      <c r="D2942">
        <v>38746627</v>
      </c>
      <c r="E2942">
        <v>32</v>
      </c>
      <c r="F2942">
        <v>1</v>
      </c>
      <c r="G2942" s="2">
        <v>91.37</v>
      </c>
      <c r="H2942" s="2">
        <v>91.37</v>
      </c>
      <c r="I2942" t="s">
        <v>3625</v>
      </c>
      <c r="J2942" t="s">
        <v>3620</v>
      </c>
      <c r="K2942" t="s">
        <v>3634</v>
      </c>
      <c r="L2942">
        <v>5.09</v>
      </c>
      <c r="M2942" t="s">
        <v>3622</v>
      </c>
      <c r="N2942" t="s">
        <v>3623</v>
      </c>
      <c r="O2942" t="s">
        <v>3624</v>
      </c>
      <c r="P2942">
        <v>3</v>
      </c>
      <c r="Q2942">
        <v>4</v>
      </c>
      <c r="R2942" s="2">
        <v>0</v>
      </c>
    </row>
    <row r="2943" spans="1:18">
      <c r="A2943">
        <v>2871</v>
      </c>
      <c r="B2943" t="s">
        <v>3618</v>
      </c>
      <c r="C2943" s="1">
        <v>44970</v>
      </c>
      <c r="D2943">
        <v>12510965</v>
      </c>
      <c r="E2943">
        <v>100</v>
      </c>
      <c r="F2943">
        <v>2</v>
      </c>
      <c r="G2943" s="2">
        <v>98.59</v>
      </c>
      <c r="H2943" s="2">
        <v>197.18</v>
      </c>
      <c r="I2943" t="s">
        <v>3619</v>
      </c>
      <c r="J2943" t="s">
        <v>3659</v>
      </c>
      <c r="K2943" t="s">
        <v>3629</v>
      </c>
      <c r="L2943">
        <v>6.01</v>
      </c>
      <c r="M2943" t="s">
        <v>3622</v>
      </c>
      <c r="N2943" t="s">
        <v>3623</v>
      </c>
      <c r="O2943" t="s">
        <v>3642</v>
      </c>
      <c r="P2943">
        <v>5</v>
      </c>
      <c r="Q2943">
        <v>3</v>
      </c>
      <c r="R2943" s="2">
        <v>197.18</v>
      </c>
    </row>
    <row r="2944" spans="1:18">
      <c r="A2944">
        <v>5843</v>
      </c>
      <c r="B2944" t="s">
        <v>3627</v>
      </c>
      <c r="C2944" s="1">
        <v>44970</v>
      </c>
      <c r="D2944">
        <v>76313350</v>
      </c>
      <c r="E2944">
        <v>1</v>
      </c>
      <c r="F2944">
        <v>2</v>
      </c>
      <c r="G2944" s="2">
        <v>81.91</v>
      </c>
      <c r="H2944" s="2">
        <v>163.82</v>
      </c>
      <c r="I2944" t="s">
        <v>3619</v>
      </c>
      <c r="J2944" t="s">
        <v>3628</v>
      </c>
      <c r="K2944" t="s">
        <v>3621</v>
      </c>
      <c r="L2944">
        <v>2.0699999999999998</v>
      </c>
      <c r="M2944" t="s">
        <v>3622</v>
      </c>
      <c r="N2944" t="s">
        <v>3626</v>
      </c>
      <c r="O2944" t="s">
        <v>3624</v>
      </c>
      <c r="P2944">
        <v>3</v>
      </c>
      <c r="Q2944">
        <v>5</v>
      </c>
      <c r="R2944" s="2">
        <v>163.82</v>
      </c>
    </row>
    <row r="2945" spans="1:18">
      <c r="A2945">
        <v>8539</v>
      </c>
      <c r="B2945" t="s">
        <v>3618</v>
      </c>
      <c r="C2945" s="1">
        <v>44970</v>
      </c>
      <c r="D2945">
        <v>93403142</v>
      </c>
      <c r="E2945">
        <v>98</v>
      </c>
      <c r="F2945">
        <v>2</v>
      </c>
      <c r="G2945" s="2">
        <v>85.04</v>
      </c>
      <c r="H2945" s="2">
        <v>170.08</v>
      </c>
      <c r="I2945" t="s">
        <v>3619</v>
      </c>
      <c r="J2945" t="s">
        <v>3659</v>
      </c>
      <c r="K2945" t="s">
        <v>3621</v>
      </c>
      <c r="L2945">
        <v>1.52</v>
      </c>
      <c r="M2945" t="s">
        <v>3631</v>
      </c>
      <c r="N2945" t="s">
        <v>3638</v>
      </c>
      <c r="O2945" t="s">
        <v>3647</v>
      </c>
      <c r="P2945">
        <v>5</v>
      </c>
      <c r="Q2945">
        <v>5</v>
      </c>
      <c r="R2945" s="2">
        <v>170.08</v>
      </c>
    </row>
    <row r="2946" spans="1:18">
      <c r="A2946">
        <v>4809</v>
      </c>
      <c r="B2946" t="s">
        <v>3618</v>
      </c>
      <c r="C2946" s="1">
        <v>44971</v>
      </c>
      <c r="D2946">
        <v>76798584</v>
      </c>
      <c r="E2946">
        <v>30</v>
      </c>
      <c r="F2946">
        <v>2</v>
      </c>
      <c r="G2946" s="2">
        <v>6.08</v>
      </c>
      <c r="H2946" s="2">
        <v>12.16</v>
      </c>
      <c r="I2946" t="s">
        <v>3619</v>
      </c>
      <c r="J2946" t="s">
        <v>3658</v>
      </c>
      <c r="K2946" t="s">
        <v>3634</v>
      </c>
      <c r="L2946">
        <v>0.09</v>
      </c>
      <c r="M2946" t="s">
        <v>3622</v>
      </c>
      <c r="N2946" t="s">
        <v>3623</v>
      </c>
      <c r="O2946" t="s">
        <v>3624</v>
      </c>
      <c r="P2946">
        <v>3</v>
      </c>
      <c r="Q2946">
        <v>2</v>
      </c>
      <c r="R2946" s="2">
        <v>12.16</v>
      </c>
    </row>
    <row r="2947" spans="1:18">
      <c r="A2947">
        <v>7437</v>
      </c>
      <c r="B2947" t="s">
        <v>3627</v>
      </c>
      <c r="C2947" s="1">
        <v>44971</v>
      </c>
      <c r="D2947">
        <v>21225809</v>
      </c>
      <c r="E2947">
        <v>64</v>
      </c>
      <c r="F2947">
        <v>1</v>
      </c>
      <c r="G2947" s="2">
        <v>35.229999999999997</v>
      </c>
      <c r="H2947" s="2">
        <v>35.229999999999997</v>
      </c>
      <c r="I2947" t="s">
        <v>3619</v>
      </c>
      <c r="J2947" t="s">
        <v>3648</v>
      </c>
      <c r="K2947" t="s">
        <v>3629</v>
      </c>
      <c r="L2947">
        <v>4.6399999999999997</v>
      </c>
      <c r="M2947" t="s">
        <v>3622</v>
      </c>
      <c r="N2947" t="s">
        <v>3626</v>
      </c>
      <c r="O2947" t="s">
        <v>3624</v>
      </c>
      <c r="P2947">
        <v>3</v>
      </c>
      <c r="Q2947">
        <v>5</v>
      </c>
      <c r="R2947" s="2">
        <v>35.229999999999997</v>
      </c>
    </row>
    <row r="2948" spans="1:18">
      <c r="A2948">
        <v>3268</v>
      </c>
      <c r="B2948" t="s">
        <v>3627</v>
      </c>
      <c r="C2948" s="1">
        <v>44972</v>
      </c>
      <c r="D2948">
        <v>87556056</v>
      </c>
      <c r="E2948">
        <v>61</v>
      </c>
      <c r="F2948">
        <v>3</v>
      </c>
      <c r="G2948" s="2">
        <v>70.34</v>
      </c>
      <c r="H2948" s="2">
        <v>211.02</v>
      </c>
      <c r="I2948" t="s">
        <v>3619</v>
      </c>
      <c r="J2948" t="s">
        <v>3658</v>
      </c>
      <c r="K2948" t="s">
        <v>3634</v>
      </c>
      <c r="L2948">
        <v>8.5399999999999991</v>
      </c>
      <c r="M2948" t="s">
        <v>3631</v>
      </c>
      <c r="N2948" t="s">
        <v>3632</v>
      </c>
      <c r="O2948" t="s">
        <v>3647</v>
      </c>
      <c r="P2948">
        <v>5</v>
      </c>
      <c r="Q2948">
        <v>4</v>
      </c>
      <c r="R2948" s="2">
        <v>211.02</v>
      </c>
    </row>
    <row r="2949" spans="1:18">
      <c r="A2949">
        <v>1370</v>
      </c>
      <c r="B2949" t="s">
        <v>3618</v>
      </c>
      <c r="C2949" s="1">
        <v>44972</v>
      </c>
      <c r="D2949">
        <v>41759797</v>
      </c>
      <c r="E2949">
        <v>10</v>
      </c>
      <c r="F2949">
        <v>3</v>
      </c>
      <c r="G2949" s="2">
        <v>19.34</v>
      </c>
      <c r="H2949" s="2">
        <v>58.02</v>
      </c>
      <c r="I2949" t="s">
        <v>3619</v>
      </c>
      <c r="J2949" t="s">
        <v>3644</v>
      </c>
      <c r="K2949" t="s">
        <v>3634</v>
      </c>
      <c r="L2949">
        <v>7.37</v>
      </c>
      <c r="M2949" t="s">
        <v>3622</v>
      </c>
      <c r="N2949" t="s">
        <v>3626</v>
      </c>
      <c r="O2949" t="s">
        <v>3624</v>
      </c>
      <c r="P2949">
        <v>5</v>
      </c>
      <c r="Q2949">
        <v>5</v>
      </c>
      <c r="R2949" s="2">
        <v>58.02</v>
      </c>
    </row>
    <row r="2950" spans="1:18">
      <c r="A2950">
        <v>6268</v>
      </c>
      <c r="B2950" t="s">
        <v>3618</v>
      </c>
      <c r="C2950" s="1">
        <v>44973</v>
      </c>
      <c r="D2950">
        <v>68776829</v>
      </c>
      <c r="E2950">
        <v>96</v>
      </c>
      <c r="F2950">
        <v>3</v>
      </c>
      <c r="G2950" s="2">
        <v>36.96</v>
      </c>
      <c r="H2950" s="2">
        <v>110.88</v>
      </c>
      <c r="I2950" t="s">
        <v>3645</v>
      </c>
      <c r="J2950" t="s">
        <v>3658</v>
      </c>
      <c r="K2950" t="s">
        <v>3629</v>
      </c>
      <c r="L2950">
        <v>9.09</v>
      </c>
      <c r="M2950" t="s">
        <v>3631</v>
      </c>
      <c r="N2950" t="s">
        <v>3638</v>
      </c>
      <c r="O2950" t="s">
        <v>3624</v>
      </c>
      <c r="P2950">
        <v>5</v>
      </c>
      <c r="Q2950">
        <v>4</v>
      </c>
      <c r="R2950" s="2">
        <v>0</v>
      </c>
    </row>
    <row r="2951" spans="1:18">
      <c r="A2951">
        <v>3792</v>
      </c>
      <c r="B2951" t="s">
        <v>3618</v>
      </c>
      <c r="C2951" s="1">
        <v>44973</v>
      </c>
      <c r="D2951">
        <v>16708534</v>
      </c>
      <c r="E2951">
        <v>56</v>
      </c>
      <c r="F2951">
        <v>2</v>
      </c>
      <c r="G2951" s="2">
        <v>87.34</v>
      </c>
      <c r="H2951" s="2">
        <v>174.68</v>
      </c>
      <c r="I2951" t="s">
        <v>3625</v>
      </c>
      <c r="J2951" t="s">
        <v>3635</v>
      </c>
      <c r="K2951" t="s">
        <v>3621</v>
      </c>
      <c r="L2951">
        <v>2.52</v>
      </c>
      <c r="M2951" t="s">
        <v>3622</v>
      </c>
      <c r="N2951" t="s">
        <v>3626</v>
      </c>
      <c r="O2951" t="s">
        <v>3624</v>
      </c>
      <c r="P2951">
        <v>3</v>
      </c>
      <c r="Q2951">
        <v>3</v>
      </c>
      <c r="R2951" s="2">
        <v>0</v>
      </c>
    </row>
    <row r="2952" spans="1:18">
      <c r="A2952">
        <v>3046</v>
      </c>
      <c r="B2952" t="s">
        <v>3618</v>
      </c>
      <c r="C2952" s="1">
        <v>44973</v>
      </c>
      <c r="D2952">
        <v>57043457</v>
      </c>
      <c r="E2952">
        <v>43</v>
      </c>
      <c r="F2952">
        <v>3</v>
      </c>
      <c r="G2952" s="2">
        <v>30.66</v>
      </c>
      <c r="H2952" s="2">
        <v>91.98</v>
      </c>
      <c r="I2952" t="s">
        <v>3625</v>
      </c>
      <c r="J2952" t="s">
        <v>3633</v>
      </c>
      <c r="K2952" t="s">
        <v>3634</v>
      </c>
      <c r="L2952">
        <v>6.7</v>
      </c>
      <c r="M2952" t="s">
        <v>3622</v>
      </c>
      <c r="N2952" t="s">
        <v>3626</v>
      </c>
      <c r="O2952" t="s">
        <v>3642</v>
      </c>
      <c r="P2952">
        <v>3</v>
      </c>
      <c r="Q2952">
        <v>5</v>
      </c>
      <c r="R2952" s="2">
        <v>0</v>
      </c>
    </row>
    <row r="2953" spans="1:18">
      <c r="A2953">
        <v>3587</v>
      </c>
      <c r="B2953" t="s">
        <v>3618</v>
      </c>
      <c r="C2953" s="1">
        <v>44973</v>
      </c>
      <c r="D2953">
        <v>19725190</v>
      </c>
      <c r="E2953">
        <v>93</v>
      </c>
      <c r="F2953">
        <v>1</v>
      </c>
      <c r="G2953" s="2">
        <v>67.459999999999994</v>
      </c>
      <c r="H2953" s="2">
        <v>67.459999999999994</v>
      </c>
      <c r="I2953" t="s">
        <v>3640</v>
      </c>
      <c r="J2953" t="s">
        <v>3652</v>
      </c>
      <c r="K2953" t="s">
        <v>3634</v>
      </c>
      <c r="L2953">
        <v>9.43</v>
      </c>
      <c r="M2953" t="s">
        <v>3622</v>
      </c>
      <c r="N2953" t="s">
        <v>3623</v>
      </c>
      <c r="O2953" t="s">
        <v>3642</v>
      </c>
      <c r="P2953">
        <v>5</v>
      </c>
      <c r="Q2953">
        <v>4</v>
      </c>
      <c r="R2953" s="2">
        <v>0</v>
      </c>
    </row>
    <row r="2954" spans="1:18">
      <c r="A2954">
        <v>9958</v>
      </c>
      <c r="B2954" t="s">
        <v>3627</v>
      </c>
      <c r="C2954" s="1">
        <v>44973</v>
      </c>
      <c r="D2954">
        <v>50147250</v>
      </c>
      <c r="E2954">
        <v>74</v>
      </c>
      <c r="F2954">
        <v>1</v>
      </c>
      <c r="G2954" s="2">
        <v>33.51</v>
      </c>
      <c r="H2954" s="2">
        <v>33.51</v>
      </c>
      <c r="I2954" t="s">
        <v>3619</v>
      </c>
      <c r="J2954" t="s">
        <v>3643</v>
      </c>
      <c r="K2954" t="s">
        <v>3634</v>
      </c>
      <c r="L2954">
        <v>2.13</v>
      </c>
      <c r="M2954" t="s">
        <v>3622</v>
      </c>
      <c r="N2954" t="s">
        <v>3623</v>
      </c>
      <c r="O2954" t="s">
        <v>3624</v>
      </c>
      <c r="P2954">
        <v>5</v>
      </c>
      <c r="Q2954">
        <v>5</v>
      </c>
      <c r="R2954" s="2">
        <v>33.51</v>
      </c>
    </row>
    <row r="2955" spans="1:18">
      <c r="A2955">
        <v>1165</v>
      </c>
      <c r="B2955" t="s">
        <v>3627</v>
      </c>
      <c r="C2955" s="1">
        <v>44973</v>
      </c>
      <c r="D2955">
        <v>92409298</v>
      </c>
      <c r="E2955">
        <v>21</v>
      </c>
      <c r="F2955">
        <v>2</v>
      </c>
      <c r="G2955" s="2">
        <v>98.91</v>
      </c>
      <c r="H2955" s="2">
        <v>197.82</v>
      </c>
      <c r="I2955" t="s">
        <v>3645</v>
      </c>
      <c r="J2955" t="s">
        <v>3658</v>
      </c>
      <c r="K2955" t="s">
        <v>3634</v>
      </c>
      <c r="L2955">
        <v>5.79</v>
      </c>
      <c r="M2955" t="s">
        <v>3631</v>
      </c>
      <c r="N2955" t="s">
        <v>3632</v>
      </c>
      <c r="O2955" t="s">
        <v>3647</v>
      </c>
      <c r="P2955">
        <v>5</v>
      </c>
      <c r="Q2955">
        <v>5</v>
      </c>
      <c r="R2955" s="2">
        <v>0</v>
      </c>
    </row>
    <row r="2956" spans="1:18">
      <c r="A2956">
        <v>3623</v>
      </c>
      <c r="B2956" t="s">
        <v>3627</v>
      </c>
      <c r="C2956" s="1">
        <v>44973</v>
      </c>
      <c r="D2956">
        <v>96715131</v>
      </c>
      <c r="E2956">
        <v>33</v>
      </c>
      <c r="F2956">
        <v>1</v>
      </c>
      <c r="G2956" s="2">
        <v>28.56</v>
      </c>
      <c r="H2956" s="2">
        <v>28.56</v>
      </c>
      <c r="I2956" t="s">
        <v>3619</v>
      </c>
      <c r="J2956" t="s">
        <v>3653</v>
      </c>
      <c r="K2956" t="s">
        <v>3629</v>
      </c>
      <c r="L2956">
        <v>5.84</v>
      </c>
      <c r="M2956" t="s">
        <v>3622</v>
      </c>
      <c r="N2956" t="s">
        <v>3626</v>
      </c>
      <c r="O2956" t="s">
        <v>3624</v>
      </c>
      <c r="P2956">
        <v>4</v>
      </c>
      <c r="Q2956">
        <v>5</v>
      </c>
      <c r="R2956" s="2">
        <v>28.56</v>
      </c>
    </row>
    <row r="2957" spans="1:18">
      <c r="A2957">
        <v>6641</v>
      </c>
      <c r="B2957" t="s">
        <v>3627</v>
      </c>
      <c r="C2957" s="1">
        <v>44974</v>
      </c>
      <c r="D2957">
        <v>71666454</v>
      </c>
      <c r="E2957">
        <v>71</v>
      </c>
      <c r="F2957">
        <v>1</v>
      </c>
      <c r="G2957" s="2">
        <v>57.53</v>
      </c>
      <c r="H2957" s="2">
        <v>57.53</v>
      </c>
      <c r="I2957" t="s">
        <v>3619</v>
      </c>
      <c r="J2957" t="s">
        <v>3628</v>
      </c>
      <c r="K2957" t="s">
        <v>3634</v>
      </c>
      <c r="L2957">
        <v>9.07</v>
      </c>
      <c r="M2957" t="s">
        <v>3622</v>
      </c>
      <c r="N2957" t="s">
        <v>3626</v>
      </c>
      <c r="O2957" t="s">
        <v>3646</v>
      </c>
      <c r="P2957">
        <v>5</v>
      </c>
      <c r="Q2957">
        <v>3</v>
      </c>
      <c r="R2957" s="2">
        <v>57.53</v>
      </c>
    </row>
    <row r="2958" spans="1:18">
      <c r="A2958">
        <v>9662</v>
      </c>
      <c r="B2958" t="s">
        <v>3627</v>
      </c>
      <c r="C2958" s="1">
        <v>44975</v>
      </c>
      <c r="D2958">
        <v>73904867</v>
      </c>
      <c r="E2958">
        <v>4</v>
      </c>
      <c r="F2958">
        <v>1</v>
      </c>
      <c r="G2958" s="2">
        <v>32.43</v>
      </c>
      <c r="H2958" s="2">
        <v>32.43</v>
      </c>
      <c r="I2958" t="s">
        <v>3619</v>
      </c>
      <c r="J2958" t="s">
        <v>3639</v>
      </c>
      <c r="K2958" t="s">
        <v>3629</v>
      </c>
      <c r="L2958">
        <v>4.51</v>
      </c>
      <c r="M2958" t="s">
        <v>3631</v>
      </c>
      <c r="N2958" t="s">
        <v>3638</v>
      </c>
      <c r="O2958" t="s">
        <v>3647</v>
      </c>
      <c r="P2958">
        <v>5</v>
      </c>
      <c r="Q2958">
        <v>4</v>
      </c>
      <c r="R2958" s="2">
        <v>32.43</v>
      </c>
    </row>
    <row r="2959" spans="1:18">
      <c r="A2959">
        <v>3113</v>
      </c>
      <c r="B2959" t="s">
        <v>3627</v>
      </c>
      <c r="C2959" s="1">
        <v>44975</v>
      </c>
      <c r="D2959">
        <v>56000582</v>
      </c>
      <c r="E2959">
        <v>78</v>
      </c>
      <c r="F2959">
        <v>1</v>
      </c>
      <c r="G2959" s="2">
        <v>19.66</v>
      </c>
      <c r="H2959" s="2">
        <v>19.66</v>
      </c>
      <c r="I2959" t="s">
        <v>3619</v>
      </c>
      <c r="J2959" t="s">
        <v>3637</v>
      </c>
      <c r="K2959" t="s">
        <v>3634</v>
      </c>
      <c r="L2959">
        <v>0.74</v>
      </c>
      <c r="M2959" t="s">
        <v>3622</v>
      </c>
      <c r="N2959" t="s">
        <v>3626</v>
      </c>
      <c r="O2959" t="s">
        <v>3624</v>
      </c>
      <c r="P2959">
        <v>5</v>
      </c>
      <c r="Q2959">
        <v>4</v>
      </c>
      <c r="R2959" s="2">
        <v>19.66</v>
      </c>
    </row>
    <row r="2960" spans="1:18">
      <c r="A2960">
        <v>5937</v>
      </c>
      <c r="B2960" t="s">
        <v>3627</v>
      </c>
      <c r="C2960" s="1">
        <v>44976</v>
      </c>
      <c r="D2960">
        <v>98974161</v>
      </c>
      <c r="E2960">
        <v>22</v>
      </c>
      <c r="F2960">
        <v>3</v>
      </c>
      <c r="G2960" s="2">
        <v>41.48</v>
      </c>
      <c r="H2960" s="2">
        <v>124.44</v>
      </c>
      <c r="I2960" t="s">
        <v>3625</v>
      </c>
      <c r="J2960" t="s">
        <v>3636</v>
      </c>
      <c r="K2960" t="s">
        <v>3634</v>
      </c>
      <c r="L2960">
        <v>7.45</v>
      </c>
      <c r="M2960" t="s">
        <v>3622</v>
      </c>
      <c r="N2960" t="s">
        <v>3626</v>
      </c>
      <c r="O2960" t="s">
        <v>3624</v>
      </c>
      <c r="P2960">
        <v>3</v>
      </c>
      <c r="Q2960">
        <v>4</v>
      </c>
      <c r="R2960" s="2">
        <v>0</v>
      </c>
    </row>
    <row r="2961" spans="1:18">
      <c r="A2961">
        <v>2746</v>
      </c>
      <c r="B2961" t="s">
        <v>3618</v>
      </c>
      <c r="C2961" s="1">
        <v>44976</v>
      </c>
      <c r="D2961">
        <v>89885671</v>
      </c>
      <c r="E2961">
        <v>81</v>
      </c>
      <c r="F2961">
        <v>2</v>
      </c>
      <c r="G2961" s="2">
        <v>52.96</v>
      </c>
      <c r="H2961" s="2">
        <v>105.92</v>
      </c>
      <c r="I2961" t="s">
        <v>3619</v>
      </c>
      <c r="J2961" t="s">
        <v>3658</v>
      </c>
      <c r="K2961" t="s">
        <v>3621</v>
      </c>
      <c r="L2961">
        <v>2.0099999999999998</v>
      </c>
      <c r="M2961" t="s">
        <v>3622</v>
      </c>
      <c r="N2961" t="s">
        <v>3623</v>
      </c>
      <c r="O2961" t="s">
        <v>3624</v>
      </c>
      <c r="P2961">
        <v>5</v>
      </c>
      <c r="Q2961">
        <v>5</v>
      </c>
      <c r="R2961" s="2">
        <v>105.92</v>
      </c>
    </row>
    <row r="2962" spans="1:18">
      <c r="A2962">
        <v>6106</v>
      </c>
      <c r="B2962" t="s">
        <v>3627</v>
      </c>
      <c r="C2962" s="1">
        <v>44977</v>
      </c>
      <c r="D2962">
        <v>65945488</v>
      </c>
      <c r="E2962">
        <v>16</v>
      </c>
      <c r="F2962">
        <v>1</v>
      </c>
      <c r="G2962" s="2">
        <v>39.33</v>
      </c>
      <c r="H2962" s="2">
        <v>39.33</v>
      </c>
      <c r="I2962" t="s">
        <v>3619</v>
      </c>
      <c r="J2962" t="s">
        <v>3628</v>
      </c>
      <c r="K2962" t="s">
        <v>3634</v>
      </c>
      <c r="L2962">
        <v>8.7100000000000009</v>
      </c>
      <c r="M2962" t="s">
        <v>3631</v>
      </c>
      <c r="N2962" t="s">
        <v>3632</v>
      </c>
      <c r="O2962" t="s">
        <v>3664</v>
      </c>
      <c r="P2962">
        <v>4</v>
      </c>
      <c r="Q2962">
        <v>4</v>
      </c>
      <c r="R2962" s="2">
        <v>39.33</v>
      </c>
    </row>
    <row r="2963" spans="1:18">
      <c r="A2963">
        <v>6646</v>
      </c>
      <c r="B2963" t="s">
        <v>3618</v>
      </c>
      <c r="C2963" s="1">
        <v>44977</v>
      </c>
      <c r="D2963">
        <v>35532216</v>
      </c>
      <c r="E2963">
        <v>7</v>
      </c>
      <c r="F2963">
        <v>3</v>
      </c>
      <c r="G2963" s="2">
        <v>59.68</v>
      </c>
      <c r="H2963" s="2">
        <v>179.04</v>
      </c>
      <c r="I2963" t="s">
        <v>3619</v>
      </c>
      <c r="J2963" t="s">
        <v>3656</v>
      </c>
      <c r="K2963" t="s">
        <v>3634</v>
      </c>
      <c r="L2963">
        <v>4.8600000000000003</v>
      </c>
      <c r="M2963" t="s">
        <v>3622</v>
      </c>
      <c r="N2963" t="s">
        <v>3623</v>
      </c>
      <c r="O2963" t="s">
        <v>3624</v>
      </c>
      <c r="P2963">
        <v>4</v>
      </c>
      <c r="Q2963">
        <v>3</v>
      </c>
      <c r="R2963" s="2">
        <v>179.04</v>
      </c>
    </row>
    <row r="2964" spans="1:18">
      <c r="A2964">
        <v>1176</v>
      </c>
      <c r="B2964" t="s">
        <v>3627</v>
      </c>
      <c r="C2964" s="1">
        <v>44978</v>
      </c>
      <c r="D2964">
        <v>81939707</v>
      </c>
      <c r="E2964">
        <v>80</v>
      </c>
      <c r="F2964">
        <v>3</v>
      </c>
      <c r="G2964" s="2">
        <v>77.64</v>
      </c>
      <c r="H2964" s="2">
        <v>232.92</v>
      </c>
      <c r="I2964" t="s">
        <v>3645</v>
      </c>
      <c r="J2964" t="s">
        <v>3628</v>
      </c>
      <c r="K2964" t="s">
        <v>3634</v>
      </c>
      <c r="L2964">
        <v>9.86</v>
      </c>
      <c r="M2964" t="s">
        <v>3622</v>
      </c>
      <c r="N2964" t="s">
        <v>3623</v>
      </c>
      <c r="O2964" t="s">
        <v>3624</v>
      </c>
      <c r="P2964">
        <v>5</v>
      </c>
      <c r="Q2964">
        <v>5</v>
      </c>
      <c r="R2964" s="2">
        <v>0</v>
      </c>
    </row>
    <row r="2965" spans="1:18">
      <c r="A2965">
        <v>3253</v>
      </c>
      <c r="B2965" t="s">
        <v>3627</v>
      </c>
      <c r="C2965" s="1">
        <v>44978</v>
      </c>
      <c r="D2965">
        <v>24251881</v>
      </c>
      <c r="E2965">
        <v>2</v>
      </c>
      <c r="F2965">
        <v>1</v>
      </c>
      <c r="G2965" s="2">
        <v>33.11</v>
      </c>
      <c r="H2965" s="2">
        <v>33.11</v>
      </c>
      <c r="I2965" t="s">
        <v>3625</v>
      </c>
      <c r="J2965" t="s">
        <v>3649</v>
      </c>
      <c r="K2965" t="s">
        <v>3621</v>
      </c>
      <c r="L2965">
        <v>8.11</v>
      </c>
      <c r="M2965" t="s">
        <v>3622</v>
      </c>
      <c r="N2965" t="s">
        <v>3623</v>
      </c>
      <c r="O2965" t="s">
        <v>3642</v>
      </c>
      <c r="P2965">
        <v>5</v>
      </c>
      <c r="Q2965">
        <v>5</v>
      </c>
      <c r="R2965" s="2">
        <v>0</v>
      </c>
    </row>
    <row r="2966" spans="1:18">
      <c r="A2966">
        <v>2054</v>
      </c>
      <c r="B2966" t="s">
        <v>3627</v>
      </c>
      <c r="C2966" s="1">
        <v>44979</v>
      </c>
      <c r="D2966">
        <v>24736698</v>
      </c>
      <c r="E2966">
        <v>84</v>
      </c>
      <c r="F2966">
        <v>3</v>
      </c>
      <c r="G2966" s="2">
        <v>32.880000000000003</v>
      </c>
      <c r="H2966" s="2">
        <v>98.64</v>
      </c>
      <c r="I2966" t="s">
        <v>3619</v>
      </c>
      <c r="J2966" t="s">
        <v>3637</v>
      </c>
      <c r="K2966" t="s">
        <v>3629</v>
      </c>
      <c r="L2966">
        <v>0.65</v>
      </c>
      <c r="M2966" t="s">
        <v>3622</v>
      </c>
      <c r="N2966" t="s">
        <v>3623</v>
      </c>
      <c r="O2966" t="s">
        <v>3624</v>
      </c>
      <c r="P2966">
        <v>5</v>
      </c>
      <c r="Q2966">
        <v>3</v>
      </c>
      <c r="R2966" s="2">
        <v>98.64</v>
      </c>
    </row>
    <row r="2967" spans="1:18">
      <c r="A2967">
        <v>2175</v>
      </c>
      <c r="B2967" t="s">
        <v>3618</v>
      </c>
      <c r="C2967" s="1">
        <v>44980</v>
      </c>
      <c r="D2967">
        <v>25949637</v>
      </c>
      <c r="E2967">
        <v>32</v>
      </c>
      <c r="F2967">
        <v>3</v>
      </c>
      <c r="G2967" s="2">
        <v>91.37</v>
      </c>
      <c r="H2967" s="2">
        <v>274.11</v>
      </c>
      <c r="I2967" t="s">
        <v>3645</v>
      </c>
      <c r="J2967" t="s">
        <v>3643</v>
      </c>
      <c r="K2967" t="s">
        <v>3629</v>
      </c>
      <c r="L2967">
        <v>1.82</v>
      </c>
      <c r="M2967" t="s">
        <v>3622</v>
      </c>
      <c r="N2967" t="s">
        <v>3623</v>
      </c>
      <c r="O2967" t="s">
        <v>3624</v>
      </c>
      <c r="P2967">
        <v>4</v>
      </c>
      <c r="Q2967">
        <v>5</v>
      </c>
      <c r="R2967" s="2">
        <v>0</v>
      </c>
    </row>
    <row r="2968" spans="1:18">
      <c r="A2968">
        <v>2256</v>
      </c>
      <c r="B2968" t="s">
        <v>3627</v>
      </c>
      <c r="C2968" s="1">
        <v>44981</v>
      </c>
      <c r="D2968">
        <v>80005427</v>
      </c>
      <c r="E2968">
        <v>2</v>
      </c>
      <c r="F2968">
        <v>3</v>
      </c>
      <c r="G2968" s="2">
        <v>33.11</v>
      </c>
      <c r="H2968" s="2">
        <v>99.33</v>
      </c>
      <c r="I2968" t="s">
        <v>3645</v>
      </c>
      <c r="J2968" t="s">
        <v>3628</v>
      </c>
      <c r="K2968" t="s">
        <v>3629</v>
      </c>
      <c r="L2968">
        <v>2.4700000000000002</v>
      </c>
      <c r="M2968" t="s">
        <v>3622</v>
      </c>
      <c r="N2968" t="s">
        <v>3623</v>
      </c>
      <c r="O2968" t="s">
        <v>3624</v>
      </c>
      <c r="P2968">
        <v>4</v>
      </c>
      <c r="Q2968">
        <v>5</v>
      </c>
      <c r="R2968" s="2">
        <v>0</v>
      </c>
    </row>
    <row r="2969" spans="1:18">
      <c r="A2969">
        <v>9096</v>
      </c>
      <c r="B2969" t="s">
        <v>3618</v>
      </c>
      <c r="C2969" s="1">
        <v>44981</v>
      </c>
      <c r="D2969">
        <v>72981434</v>
      </c>
      <c r="E2969">
        <v>92</v>
      </c>
      <c r="F2969">
        <v>3</v>
      </c>
      <c r="G2969" s="2">
        <v>58.5</v>
      </c>
      <c r="H2969" s="2">
        <v>175.5</v>
      </c>
      <c r="I2969" t="s">
        <v>3619</v>
      </c>
      <c r="J2969" t="s">
        <v>3657</v>
      </c>
      <c r="K2969" t="s">
        <v>3634</v>
      </c>
      <c r="L2969">
        <v>8.82</v>
      </c>
      <c r="M2969" t="s">
        <v>3622</v>
      </c>
      <c r="N2969" t="s">
        <v>3626</v>
      </c>
      <c r="O2969" t="s">
        <v>3646</v>
      </c>
      <c r="P2969">
        <v>5</v>
      </c>
      <c r="Q2969">
        <v>4</v>
      </c>
      <c r="R2969" s="2">
        <v>175.5</v>
      </c>
    </row>
    <row r="2970" spans="1:18">
      <c r="A2970">
        <v>8214</v>
      </c>
      <c r="B2970" t="s">
        <v>3627</v>
      </c>
      <c r="C2970" s="1">
        <v>44982</v>
      </c>
      <c r="D2970">
        <v>54322337</v>
      </c>
      <c r="E2970">
        <v>58</v>
      </c>
      <c r="F2970">
        <v>3</v>
      </c>
      <c r="G2970" s="2">
        <v>74.55</v>
      </c>
      <c r="H2970" s="2">
        <v>223.65</v>
      </c>
      <c r="I2970" t="s">
        <v>3640</v>
      </c>
      <c r="J2970" t="s">
        <v>3653</v>
      </c>
      <c r="K2970" t="s">
        <v>3621</v>
      </c>
      <c r="L2970">
        <v>3.37</v>
      </c>
      <c r="M2970" t="s">
        <v>3631</v>
      </c>
      <c r="N2970" t="s">
        <v>3638</v>
      </c>
      <c r="O2970" t="s">
        <v>3647</v>
      </c>
      <c r="P2970">
        <v>5</v>
      </c>
      <c r="Q2970">
        <v>3</v>
      </c>
      <c r="R2970" s="2">
        <v>0</v>
      </c>
    </row>
    <row r="2971" spans="1:18">
      <c r="A2971">
        <v>5029</v>
      </c>
      <c r="B2971" t="s">
        <v>3627</v>
      </c>
      <c r="C2971" s="1">
        <v>44982</v>
      </c>
      <c r="D2971">
        <v>24335652</v>
      </c>
      <c r="E2971">
        <v>7</v>
      </c>
      <c r="F2971">
        <v>1</v>
      </c>
      <c r="G2971" s="2">
        <v>59.68</v>
      </c>
      <c r="H2971" s="2">
        <v>59.68</v>
      </c>
      <c r="I2971" t="s">
        <v>3619</v>
      </c>
      <c r="J2971" t="s">
        <v>3644</v>
      </c>
      <c r="K2971" t="s">
        <v>3629</v>
      </c>
      <c r="L2971">
        <v>6.22</v>
      </c>
      <c r="M2971" t="s">
        <v>3622</v>
      </c>
      <c r="N2971" t="s">
        <v>3623</v>
      </c>
      <c r="O2971" t="s">
        <v>3624</v>
      </c>
      <c r="P2971">
        <v>5</v>
      </c>
      <c r="Q2971">
        <v>5</v>
      </c>
      <c r="R2971" s="2">
        <v>59.68</v>
      </c>
    </row>
    <row r="2972" spans="1:18">
      <c r="A2972">
        <v>1431</v>
      </c>
      <c r="B2972" t="s">
        <v>3627</v>
      </c>
      <c r="C2972" s="1">
        <v>44982</v>
      </c>
      <c r="D2972">
        <v>86650490</v>
      </c>
      <c r="E2972">
        <v>42</v>
      </c>
      <c r="F2972">
        <v>2</v>
      </c>
      <c r="G2972" s="2">
        <v>74.77</v>
      </c>
      <c r="H2972" s="2">
        <v>149.54</v>
      </c>
      <c r="I2972" t="s">
        <v>3625</v>
      </c>
      <c r="J2972" t="s">
        <v>3636</v>
      </c>
      <c r="K2972" t="s">
        <v>3621</v>
      </c>
      <c r="L2972">
        <v>9.77</v>
      </c>
      <c r="M2972" t="s">
        <v>3622</v>
      </c>
      <c r="N2972" t="s">
        <v>3623</v>
      </c>
      <c r="O2972" t="s">
        <v>3624</v>
      </c>
      <c r="P2972">
        <v>4</v>
      </c>
      <c r="Q2972">
        <v>2</v>
      </c>
      <c r="R2972" s="2">
        <v>0</v>
      </c>
    </row>
    <row r="2973" spans="1:18">
      <c r="A2973">
        <v>4373</v>
      </c>
      <c r="B2973" t="s">
        <v>3627</v>
      </c>
      <c r="C2973" s="1">
        <v>44983</v>
      </c>
      <c r="D2973">
        <v>14979153</v>
      </c>
      <c r="E2973">
        <v>78</v>
      </c>
      <c r="F2973">
        <v>1</v>
      </c>
      <c r="G2973" s="2">
        <v>19.66</v>
      </c>
      <c r="H2973" s="2">
        <v>19.66</v>
      </c>
      <c r="I2973" t="s">
        <v>3619</v>
      </c>
      <c r="J2973" t="s">
        <v>3649</v>
      </c>
      <c r="K2973" t="s">
        <v>3634</v>
      </c>
      <c r="L2973">
        <v>7.9</v>
      </c>
      <c r="M2973" t="s">
        <v>3622</v>
      </c>
      <c r="N2973" t="s">
        <v>3623</v>
      </c>
      <c r="O2973" t="s">
        <v>3624</v>
      </c>
      <c r="P2973">
        <v>4</v>
      </c>
      <c r="Q2973">
        <v>3</v>
      </c>
      <c r="R2973" s="2">
        <v>19.66</v>
      </c>
    </row>
    <row r="2974" spans="1:18">
      <c r="A2974">
        <v>7425</v>
      </c>
      <c r="B2974" t="s">
        <v>3627</v>
      </c>
      <c r="C2974" s="1">
        <v>44983</v>
      </c>
      <c r="D2974">
        <v>51021233</v>
      </c>
      <c r="E2974">
        <v>79</v>
      </c>
      <c r="F2974">
        <v>3</v>
      </c>
      <c r="G2974" s="2">
        <v>33.28</v>
      </c>
      <c r="H2974" s="2">
        <v>99.84</v>
      </c>
      <c r="I2974" t="s">
        <v>3619</v>
      </c>
      <c r="J2974" t="s">
        <v>3637</v>
      </c>
      <c r="K2974" t="s">
        <v>3629</v>
      </c>
      <c r="L2974">
        <v>9.3000000000000007</v>
      </c>
      <c r="M2974" t="s">
        <v>3622</v>
      </c>
      <c r="N2974" t="s">
        <v>3626</v>
      </c>
      <c r="O2974" t="s">
        <v>3624</v>
      </c>
      <c r="P2974">
        <v>4</v>
      </c>
      <c r="Q2974">
        <v>4</v>
      </c>
      <c r="R2974" s="2">
        <v>99.84</v>
      </c>
    </row>
    <row r="2975" spans="1:18">
      <c r="A2975">
        <v>3925</v>
      </c>
      <c r="B2975" t="s">
        <v>3627</v>
      </c>
      <c r="C2975" s="1">
        <v>44984</v>
      </c>
      <c r="D2975">
        <v>15109473</v>
      </c>
      <c r="E2975">
        <v>8</v>
      </c>
      <c r="F2975">
        <v>3</v>
      </c>
      <c r="G2975" s="2">
        <v>67.180000000000007</v>
      </c>
      <c r="H2975" s="2">
        <v>201.54</v>
      </c>
      <c r="I2975" t="s">
        <v>3619</v>
      </c>
      <c r="J2975" t="s">
        <v>3639</v>
      </c>
      <c r="K2975" t="s">
        <v>3634</v>
      </c>
      <c r="L2975">
        <v>6.43</v>
      </c>
      <c r="M2975" t="s">
        <v>3631</v>
      </c>
      <c r="N2975" t="s">
        <v>3632</v>
      </c>
      <c r="O2975" t="s">
        <v>3624</v>
      </c>
      <c r="P2975">
        <v>5</v>
      </c>
      <c r="Q2975">
        <v>4</v>
      </c>
      <c r="R2975" s="2">
        <v>201.54</v>
      </c>
    </row>
    <row r="2976" spans="1:18">
      <c r="A2976">
        <v>6904</v>
      </c>
      <c r="B2976" t="s">
        <v>3627</v>
      </c>
      <c r="C2976" s="1">
        <v>44984</v>
      </c>
      <c r="D2976">
        <v>24583680</v>
      </c>
      <c r="E2976">
        <v>46</v>
      </c>
      <c r="F2976">
        <v>2</v>
      </c>
      <c r="G2976" s="2">
        <v>9.8800000000000008</v>
      </c>
      <c r="H2976" s="2">
        <v>19.760000000000002</v>
      </c>
      <c r="I2976" t="s">
        <v>3619</v>
      </c>
      <c r="J2976" t="s">
        <v>3654</v>
      </c>
      <c r="K2976" t="s">
        <v>3634</v>
      </c>
      <c r="L2976">
        <v>4.4800000000000004</v>
      </c>
      <c r="M2976" t="s">
        <v>3622</v>
      </c>
      <c r="N2976" t="s">
        <v>3623</v>
      </c>
      <c r="O2976" t="s">
        <v>3642</v>
      </c>
      <c r="P2976">
        <v>4</v>
      </c>
      <c r="Q2976">
        <v>5</v>
      </c>
      <c r="R2976" s="2">
        <v>19.760000000000002</v>
      </c>
    </row>
    <row r="2977" spans="1:18">
      <c r="A2977">
        <v>3439</v>
      </c>
      <c r="B2977" t="s">
        <v>3627</v>
      </c>
      <c r="C2977" s="1">
        <v>44985</v>
      </c>
      <c r="D2977">
        <v>15463228</v>
      </c>
      <c r="E2977">
        <v>30</v>
      </c>
      <c r="F2977">
        <v>3</v>
      </c>
      <c r="G2977" s="2">
        <v>6.08</v>
      </c>
      <c r="H2977" s="2">
        <v>18.239999999999998</v>
      </c>
      <c r="I2977" t="s">
        <v>3619</v>
      </c>
      <c r="J2977" t="s">
        <v>3650</v>
      </c>
      <c r="K2977" t="s">
        <v>3634</v>
      </c>
      <c r="L2977">
        <v>4.5</v>
      </c>
      <c r="M2977" t="s">
        <v>3631</v>
      </c>
      <c r="N2977" t="s">
        <v>3638</v>
      </c>
      <c r="O2977" t="s">
        <v>3647</v>
      </c>
      <c r="P2977">
        <v>4</v>
      </c>
      <c r="Q2977">
        <v>5</v>
      </c>
      <c r="R2977" s="2">
        <v>18.239999999999998</v>
      </c>
    </row>
    <row r="2978" spans="1:18">
      <c r="A2978">
        <v>3240</v>
      </c>
      <c r="B2978" t="s">
        <v>3618</v>
      </c>
      <c r="C2978" s="1">
        <v>44985</v>
      </c>
      <c r="D2978">
        <v>60971014</v>
      </c>
      <c r="E2978">
        <v>5</v>
      </c>
      <c r="F2978">
        <v>1</v>
      </c>
      <c r="G2978" s="2">
        <v>11.97</v>
      </c>
      <c r="H2978" s="2">
        <v>11.97</v>
      </c>
      <c r="I2978" t="s">
        <v>3619</v>
      </c>
      <c r="J2978" t="s">
        <v>3654</v>
      </c>
      <c r="K2978" t="s">
        <v>3634</v>
      </c>
      <c r="L2978">
        <v>3.54</v>
      </c>
      <c r="M2978" t="s">
        <v>3631</v>
      </c>
      <c r="N2978" t="s">
        <v>3632</v>
      </c>
      <c r="O2978" t="s">
        <v>3624</v>
      </c>
      <c r="P2978">
        <v>4</v>
      </c>
      <c r="Q2978">
        <v>5</v>
      </c>
      <c r="R2978" s="2">
        <v>11.97</v>
      </c>
    </row>
    <row r="2979" spans="1:18">
      <c r="A2979">
        <v>2070</v>
      </c>
      <c r="B2979" t="s">
        <v>3618</v>
      </c>
      <c r="C2979" s="1">
        <v>44986</v>
      </c>
      <c r="D2979">
        <v>22527330</v>
      </c>
      <c r="E2979">
        <v>53</v>
      </c>
      <c r="F2979">
        <v>3</v>
      </c>
      <c r="G2979" s="2">
        <v>7.51</v>
      </c>
      <c r="H2979" s="2">
        <v>22.53</v>
      </c>
      <c r="I2979" t="s">
        <v>3619</v>
      </c>
      <c r="J2979" t="s">
        <v>3648</v>
      </c>
      <c r="K2979" t="s">
        <v>3629</v>
      </c>
      <c r="L2979">
        <v>6.4</v>
      </c>
      <c r="M2979" t="s">
        <v>3622</v>
      </c>
      <c r="N2979" t="s">
        <v>3623</v>
      </c>
      <c r="O2979" t="s">
        <v>3624</v>
      </c>
      <c r="P2979">
        <v>4</v>
      </c>
      <c r="Q2979">
        <v>5</v>
      </c>
      <c r="R2979" s="2">
        <v>22.53</v>
      </c>
    </row>
    <row r="2980" spans="1:18">
      <c r="A2980">
        <v>4563</v>
      </c>
      <c r="B2980" t="s">
        <v>3627</v>
      </c>
      <c r="C2980" s="1">
        <v>44986</v>
      </c>
      <c r="D2980">
        <v>88642979</v>
      </c>
      <c r="E2980">
        <v>2</v>
      </c>
      <c r="F2980">
        <v>3</v>
      </c>
      <c r="G2980" s="2">
        <v>33.11</v>
      </c>
      <c r="H2980" s="2">
        <v>99.33</v>
      </c>
      <c r="I2980" t="s">
        <v>3619</v>
      </c>
      <c r="J2980" t="s">
        <v>3656</v>
      </c>
      <c r="K2980" t="s">
        <v>3621</v>
      </c>
      <c r="L2980">
        <v>0.75</v>
      </c>
      <c r="M2980" t="s">
        <v>3622</v>
      </c>
      <c r="N2980" t="s">
        <v>3626</v>
      </c>
      <c r="O2980" t="s">
        <v>3642</v>
      </c>
      <c r="P2980">
        <v>4</v>
      </c>
      <c r="Q2980">
        <v>4</v>
      </c>
      <c r="R2980" s="2">
        <v>99.33</v>
      </c>
    </row>
    <row r="2981" spans="1:18">
      <c r="A2981">
        <v>9650</v>
      </c>
      <c r="B2981" t="s">
        <v>3627</v>
      </c>
      <c r="C2981" s="1">
        <v>44986</v>
      </c>
      <c r="D2981">
        <v>17262402</v>
      </c>
      <c r="E2981">
        <v>94</v>
      </c>
      <c r="F2981">
        <v>3</v>
      </c>
      <c r="G2981" s="2">
        <v>17.63</v>
      </c>
      <c r="H2981" s="2">
        <v>52.89</v>
      </c>
      <c r="I2981" t="s">
        <v>3619</v>
      </c>
      <c r="J2981" t="s">
        <v>3637</v>
      </c>
      <c r="K2981" t="s">
        <v>3621</v>
      </c>
      <c r="L2981">
        <v>5.24</v>
      </c>
      <c r="M2981" t="s">
        <v>3622</v>
      </c>
      <c r="N2981" t="s">
        <v>3623</v>
      </c>
      <c r="O2981" t="s">
        <v>3624</v>
      </c>
      <c r="P2981">
        <v>4</v>
      </c>
      <c r="Q2981">
        <v>4</v>
      </c>
      <c r="R2981" s="2">
        <v>52.89</v>
      </c>
    </row>
    <row r="2982" spans="1:18">
      <c r="A2982">
        <v>4236</v>
      </c>
      <c r="B2982" t="s">
        <v>3627</v>
      </c>
      <c r="C2982" s="1">
        <v>44987</v>
      </c>
      <c r="D2982">
        <v>68017996</v>
      </c>
      <c r="E2982">
        <v>79</v>
      </c>
      <c r="F2982">
        <v>2</v>
      </c>
      <c r="G2982" s="2">
        <v>33.28</v>
      </c>
      <c r="H2982" s="2">
        <v>66.56</v>
      </c>
      <c r="I2982" t="s">
        <v>3619</v>
      </c>
      <c r="J2982" t="s">
        <v>3628</v>
      </c>
      <c r="K2982" t="s">
        <v>3634</v>
      </c>
      <c r="L2982">
        <v>3.55</v>
      </c>
      <c r="M2982" t="s">
        <v>3631</v>
      </c>
      <c r="N2982" t="s">
        <v>3638</v>
      </c>
      <c r="O2982" t="s">
        <v>3647</v>
      </c>
      <c r="P2982">
        <v>1</v>
      </c>
      <c r="Q2982">
        <v>5</v>
      </c>
      <c r="R2982" s="2">
        <v>66.56</v>
      </c>
    </row>
    <row r="2983" spans="1:18">
      <c r="A2983">
        <v>6372</v>
      </c>
      <c r="B2983" t="s">
        <v>3618</v>
      </c>
      <c r="C2983" s="1">
        <v>44987</v>
      </c>
      <c r="D2983">
        <v>60373236</v>
      </c>
      <c r="E2983">
        <v>93</v>
      </c>
      <c r="F2983">
        <v>1</v>
      </c>
      <c r="G2983" s="2">
        <v>67.459999999999994</v>
      </c>
      <c r="H2983" s="2">
        <v>67.459999999999994</v>
      </c>
      <c r="I2983" t="s">
        <v>3619</v>
      </c>
      <c r="J2983" t="s">
        <v>3644</v>
      </c>
      <c r="K2983" t="s">
        <v>3634</v>
      </c>
      <c r="L2983">
        <v>4.6399999999999997</v>
      </c>
      <c r="M2983" t="s">
        <v>3622</v>
      </c>
      <c r="N2983" t="s">
        <v>3623</v>
      </c>
      <c r="O2983" t="s">
        <v>3642</v>
      </c>
      <c r="P2983">
        <v>4</v>
      </c>
      <c r="Q2983">
        <v>5</v>
      </c>
      <c r="R2983" s="2">
        <v>67.459999999999994</v>
      </c>
    </row>
    <row r="2984" spans="1:18">
      <c r="A2984">
        <v>2177</v>
      </c>
      <c r="B2984" t="s">
        <v>3618</v>
      </c>
      <c r="C2984" s="1">
        <v>44988</v>
      </c>
      <c r="D2984">
        <v>58809157</v>
      </c>
      <c r="E2984">
        <v>64</v>
      </c>
      <c r="F2984">
        <v>3</v>
      </c>
      <c r="G2984" s="2">
        <v>35.229999999999997</v>
      </c>
      <c r="H2984" s="2">
        <v>105.69</v>
      </c>
      <c r="I2984" t="s">
        <v>3619</v>
      </c>
      <c r="J2984" t="s">
        <v>3628</v>
      </c>
      <c r="K2984" t="s">
        <v>3621</v>
      </c>
      <c r="L2984">
        <v>7.01</v>
      </c>
      <c r="M2984" t="s">
        <v>3622</v>
      </c>
      <c r="N2984" t="s">
        <v>3623</v>
      </c>
      <c r="O2984" t="s">
        <v>3642</v>
      </c>
      <c r="P2984">
        <v>5</v>
      </c>
      <c r="Q2984">
        <v>3</v>
      </c>
      <c r="R2984" s="2">
        <v>105.69</v>
      </c>
    </row>
    <row r="2985" spans="1:18">
      <c r="A2985">
        <v>3849</v>
      </c>
      <c r="B2985" t="s">
        <v>3627</v>
      </c>
      <c r="C2985" s="1">
        <v>44988</v>
      </c>
      <c r="D2985">
        <v>84939859</v>
      </c>
      <c r="E2985">
        <v>1</v>
      </c>
      <c r="F2985">
        <v>3</v>
      </c>
      <c r="G2985" s="2">
        <v>81.91</v>
      </c>
      <c r="H2985" s="2">
        <v>245.73</v>
      </c>
      <c r="I2985" t="s">
        <v>3625</v>
      </c>
      <c r="J2985" t="s">
        <v>3650</v>
      </c>
      <c r="K2985" t="s">
        <v>3621</v>
      </c>
      <c r="L2985">
        <v>4.07</v>
      </c>
      <c r="M2985" t="s">
        <v>3622</v>
      </c>
      <c r="N2985" t="s">
        <v>3623</v>
      </c>
      <c r="O2985" t="s">
        <v>3624</v>
      </c>
      <c r="P2985">
        <v>3</v>
      </c>
      <c r="Q2985">
        <v>4</v>
      </c>
      <c r="R2985" s="2">
        <v>0</v>
      </c>
    </row>
    <row r="2986" spans="1:18">
      <c r="A2986">
        <v>6454</v>
      </c>
      <c r="B2986" t="s">
        <v>3618</v>
      </c>
      <c r="C2986" s="1">
        <v>44988</v>
      </c>
      <c r="D2986">
        <v>53603845</v>
      </c>
      <c r="E2986">
        <v>14</v>
      </c>
      <c r="F2986">
        <v>3</v>
      </c>
      <c r="G2986" s="2">
        <v>89.76</v>
      </c>
      <c r="H2986" s="2">
        <v>269.27999999999997</v>
      </c>
      <c r="I2986" t="s">
        <v>3619</v>
      </c>
      <c r="J2986" t="s">
        <v>3639</v>
      </c>
      <c r="K2986" t="s">
        <v>3634</v>
      </c>
      <c r="L2986">
        <v>7.41</v>
      </c>
      <c r="M2986" t="s">
        <v>3631</v>
      </c>
      <c r="N2986" t="s">
        <v>3632</v>
      </c>
      <c r="O2986" t="s">
        <v>3624</v>
      </c>
      <c r="P2986">
        <v>5</v>
      </c>
      <c r="Q2986">
        <v>5</v>
      </c>
      <c r="R2986" s="2">
        <v>269.27999999999997</v>
      </c>
    </row>
    <row r="2987" spans="1:18">
      <c r="A2987">
        <v>8582</v>
      </c>
      <c r="B2987" t="s">
        <v>3627</v>
      </c>
      <c r="C2987" s="1">
        <v>44989</v>
      </c>
      <c r="D2987">
        <v>71675857</v>
      </c>
      <c r="E2987">
        <v>55</v>
      </c>
      <c r="F2987">
        <v>3</v>
      </c>
      <c r="G2987" s="2">
        <v>73.53</v>
      </c>
      <c r="H2987" s="2">
        <v>220.59</v>
      </c>
      <c r="I2987" t="s">
        <v>3640</v>
      </c>
      <c r="J2987" t="s">
        <v>3650</v>
      </c>
      <c r="K2987" t="s">
        <v>3621</v>
      </c>
      <c r="L2987">
        <v>3.67</v>
      </c>
      <c r="M2987" t="s">
        <v>3622</v>
      </c>
      <c r="N2987" t="s">
        <v>3623</v>
      </c>
      <c r="O2987" t="s">
        <v>3642</v>
      </c>
      <c r="P2987">
        <v>3</v>
      </c>
      <c r="Q2987">
        <v>4</v>
      </c>
      <c r="R2987" s="2">
        <v>0</v>
      </c>
    </row>
    <row r="2988" spans="1:18">
      <c r="A2988">
        <v>8486</v>
      </c>
      <c r="B2988" t="s">
        <v>3618</v>
      </c>
      <c r="C2988" s="1">
        <v>44989</v>
      </c>
      <c r="D2988">
        <v>43805247</v>
      </c>
      <c r="E2988">
        <v>42</v>
      </c>
      <c r="F2988">
        <v>2</v>
      </c>
      <c r="G2988" s="2">
        <v>74.77</v>
      </c>
      <c r="H2988" s="2">
        <v>149.54</v>
      </c>
      <c r="I2988" t="s">
        <v>3625</v>
      </c>
      <c r="J2988" t="s">
        <v>3639</v>
      </c>
      <c r="K2988" t="s">
        <v>3629</v>
      </c>
      <c r="L2988">
        <v>7.99</v>
      </c>
      <c r="M2988" t="s">
        <v>3622</v>
      </c>
      <c r="N2988" t="s">
        <v>3623</v>
      </c>
      <c r="O2988" t="s">
        <v>3624</v>
      </c>
      <c r="P2988">
        <v>4</v>
      </c>
      <c r="Q2988">
        <v>5</v>
      </c>
      <c r="R2988" s="2">
        <v>0</v>
      </c>
    </row>
    <row r="2989" spans="1:18">
      <c r="A2989">
        <v>1339</v>
      </c>
      <c r="B2989" t="s">
        <v>3618</v>
      </c>
      <c r="C2989" s="1">
        <v>44990</v>
      </c>
      <c r="D2989">
        <v>62343106</v>
      </c>
      <c r="E2989">
        <v>55</v>
      </c>
      <c r="F2989">
        <v>1</v>
      </c>
      <c r="G2989" s="2">
        <v>73.53</v>
      </c>
      <c r="H2989" s="2">
        <v>73.53</v>
      </c>
      <c r="I2989" t="s">
        <v>3619</v>
      </c>
      <c r="J2989" t="s">
        <v>3656</v>
      </c>
      <c r="K2989" t="s">
        <v>3621</v>
      </c>
      <c r="L2989">
        <v>4.29</v>
      </c>
      <c r="M2989" t="s">
        <v>3622</v>
      </c>
      <c r="N2989" t="s">
        <v>3626</v>
      </c>
      <c r="O2989" t="s">
        <v>3646</v>
      </c>
      <c r="P2989">
        <v>4</v>
      </c>
      <c r="Q2989">
        <v>2</v>
      </c>
      <c r="R2989" s="2">
        <v>73.53</v>
      </c>
    </row>
    <row r="2990" spans="1:18">
      <c r="A2990">
        <v>2515</v>
      </c>
      <c r="B2990" t="s">
        <v>3618</v>
      </c>
      <c r="C2990" s="1">
        <v>44990</v>
      </c>
      <c r="D2990">
        <v>80135294</v>
      </c>
      <c r="E2990">
        <v>47</v>
      </c>
      <c r="F2990">
        <v>3</v>
      </c>
      <c r="G2990" s="2">
        <v>64.64</v>
      </c>
      <c r="H2990" s="2">
        <v>193.92</v>
      </c>
      <c r="I2990" t="s">
        <v>3619</v>
      </c>
      <c r="J2990" t="s">
        <v>3633</v>
      </c>
      <c r="K2990" t="s">
        <v>3634</v>
      </c>
      <c r="L2990">
        <v>3.63</v>
      </c>
      <c r="M2990" t="s">
        <v>3622</v>
      </c>
      <c r="N2990" t="s">
        <v>3623</v>
      </c>
      <c r="O2990" t="s">
        <v>3624</v>
      </c>
      <c r="P2990">
        <v>5</v>
      </c>
      <c r="Q2990">
        <v>3</v>
      </c>
      <c r="R2990" s="2">
        <v>193.92</v>
      </c>
    </row>
    <row r="2991" spans="1:18">
      <c r="A2991">
        <v>4028</v>
      </c>
      <c r="B2991" t="s">
        <v>3627</v>
      </c>
      <c r="C2991" s="1">
        <v>44991</v>
      </c>
      <c r="D2991">
        <v>88315554</v>
      </c>
      <c r="E2991">
        <v>61</v>
      </c>
      <c r="F2991">
        <v>2</v>
      </c>
      <c r="G2991" s="2">
        <v>70.34</v>
      </c>
      <c r="H2991" s="2">
        <v>140.68</v>
      </c>
      <c r="I2991" t="s">
        <v>3625</v>
      </c>
      <c r="J2991" t="s">
        <v>3655</v>
      </c>
      <c r="K2991" t="s">
        <v>3621</v>
      </c>
      <c r="L2991">
        <v>0.62</v>
      </c>
      <c r="M2991" t="s">
        <v>3622</v>
      </c>
      <c r="N2991" t="s">
        <v>3623</v>
      </c>
      <c r="O2991" t="s">
        <v>3624</v>
      </c>
      <c r="P2991">
        <v>4</v>
      </c>
      <c r="Q2991">
        <v>5</v>
      </c>
      <c r="R2991" s="2">
        <v>0</v>
      </c>
    </row>
    <row r="2992" spans="1:18">
      <c r="A2992">
        <v>8080</v>
      </c>
      <c r="B2992" t="s">
        <v>3618</v>
      </c>
      <c r="C2992" s="1">
        <v>44991</v>
      </c>
      <c r="D2992">
        <v>86810950</v>
      </c>
      <c r="E2992">
        <v>34</v>
      </c>
      <c r="F2992">
        <v>1</v>
      </c>
      <c r="G2992" s="2">
        <v>48.24</v>
      </c>
      <c r="H2992" s="2">
        <v>48.24</v>
      </c>
      <c r="I2992" t="s">
        <v>3619</v>
      </c>
      <c r="J2992" t="s">
        <v>3650</v>
      </c>
      <c r="K2992" t="s">
        <v>3634</v>
      </c>
      <c r="L2992">
        <v>2.54</v>
      </c>
      <c r="M2992" t="s">
        <v>3622</v>
      </c>
      <c r="N2992" t="s">
        <v>3623</v>
      </c>
      <c r="O2992" t="s">
        <v>3624</v>
      </c>
      <c r="P2992">
        <v>4</v>
      </c>
      <c r="Q2992">
        <v>5</v>
      </c>
      <c r="R2992" s="2">
        <v>48.24</v>
      </c>
    </row>
    <row r="2993" spans="1:18">
      <c r="A2993">
        <v>6182</v>
      </c>
      <c r="B2993" t="s">
        <v>3618</v>
      </c>
      <c r="C2993" s="1">
        <v>44992</v>
      </c>
      <c r="D2993">
        <v>61502183</v>
      </c>
      <c r="E2993">
        <v>87</v>
      </c>
      <c r="F2993">
        <v>1</v>
      </c>
      <c r="G2993" s="2">
        <v>50.56</v>
      </c>
      <c r="H2993" s="2">
        <v>50.56</v>
      </c>
      <c r="I2993" t="s">
        <v>3645</v>
      </c>
      <c r="J2993" t="s">
        <v>3641</v>
      </c>
      <c r="K2993" t="s">
        <v>3621</v>
      </c>
      <c r="L2993">
        <v>8.52</v>
      </c>
      <c r="M2993" t="s">
        <v>3622</v>
      </c>
      <c r="N2993" t="s">
        <v>3626</v>
      </c>
      <c r="O2993" t="s">
        <v>3624</v>
      </c>
      <c r="P2993">
        <v>5</v>
      </c>
      <c r="Q2993">
        <v>3</v>
      </c>
      <c r="R2993" s="2">
        <v>0</v>
      </c>
    </row>
    <row r="2994" spans="1:18">
      <c r="A2994">
        <v>6350</v>
      </c>
      <c r="B2994" t="s">
        <v>3627</v>
      </c>
      <c r="C2994" s="1">
        <v>44992</v>
      </c>
      <c r="D2994">
        <v>91141257</v>
      </c>
      <c r="E2994">
        <v>62</v>
      </c>
      <c r="F2994">
        <v>1</v>
      </c>
      <c r="G2994" s="2">
        <v>81.459999999999994</v>
      </c>
      <c r="H2994" s="2">
        <v>81.459999999999994</v>
      </c>
      <c r="I2994" t="s">
        <v>3625</v>
      </c>
      <c r="J2994" t="s">
        <v>3667</v>
      </c>
      <c r="K2994" t="s">
        <v>3621</v>
      </c>
      <c r="L2994">
        <v>8.16</v>
      </c>
      <c r="M2994" t="s">
        <v>3622</v>
      </c>
      <c r="N2994" t="s">
        <v>3626</v>
      </c>
      <c r="O2994" t="s">
        <v>3624</v>
      </c>
      <c r="P2994">
        <v>5</v>
      </c>
      <c r="Q2994">
        <v>5</v>
      </c>
      <c r="R2994" s="2">
        <v>0</v>
      </c>
    </row>
    <row r="2995" spans="1:18">
      <c r="A2995">
        <v>8211</v>
      </c>
      <c r="B2995" t="s">
        <v>3618</v>
      </c>
      <c r="C2995" s="1">
        <v>44992</v>
      </c>
      <c r="D2995">
        <v>36693982</v>
      </c>
      <c r="E2995">
        <v>33</v>
      </c>
      <c r="F2995">
        <v>3</v>
      </c>
      <c r="G2995" s="2">
        <v>28.56</v>
      </c>
      <c r="H2995" s="2">
        <v>85.68</v>
      </c>
      <c r="I2995" t="s">
        <v>3640</v>
      </c>
      <c r="J2995" t="s">
        <v>3654</v>
      </c>
      <c r="K2995" t="s">
        <v>3621</v>
      </c>
      <c r="L2995">
        <v>8.76</v>
      </c>
      <c r="M2995" t="s">
        <v>3622</v>
      </c>
      <c r="N2995" t="s">
        <v>3626</v>
      </c>
      <c r="O2995" t="s">
        <v>3624</v>
      </c>
      <c r="P2995">
        <v>5</v>
      </c>
      <c r="Q2995">
        <v>5</v>
      </c>
      <c r="R2995" s="2">
        <v>0</v>
      </c>
    </row>
    <row r="2996" spans="1:18">
      <c r="A2996">
        <v>1845</v>
      </c>
      <c r="B2996" t="s">
        <v>3618</v>
      </c>
      <c r="C2996" s="1">
        <v>44992</v>
      </c>
      <c r="D2996">
        <v>51594467</v>
      </c>
      <c r="E2996">
        <v>3</v>
      </c>
      <c r="F2996">
        <v>1</v>
      </c>
      <c r="G2996" s="2">
        <v>97.19</v>
      </c>
      <c r="H2996" s="2">
        <v>97.19</v>
      </c>
      <c r="I2996" t="s">
        <v>3619</v>
      </c>
      <c r="J2996" t="s">
        <v>3633</v>
      </c>
      <c r="K2996" t="s">
        <v>3634</v>
      </c>
      <c r="L2996">
        <v>0.02</v>
      </c>
      <c r="M2996" t="s">
        <v>3622</v>
      </c>
      <c r="N2996" t="s">
        <v>3626</v>
      </c>
      <c r="O2996" t="s">
        <v>3646</v>
      </c>
      <c r="P2996">
        <v>4</v>
      </c>
      <c r="Q2996">
        <v>5</v>
      </c>
      <c r="R2996" s="2">
        <v>97.19</v>
      </c>
    </row>
    <row r="2997" spans="1:18">
      <c r="A2997">
        <v>3494</v>
      </c>
      <c r="B2997" t="s">
        <v>3627</v>
      </c>
      <c r="C2997" s="1">
        <v>44993</v>
      </c>
      <c r="D2997">
        <v>21098068</v>
      </c>
      <c r="E2997">
        <v>63</v>
      </c>
      <c r="F2997">
        <v>2</v>
      </c>
      <c r="G2997" s="2">
        <v>57.12</v>
      </c>
      <c r="H2997" s="2">
        <v>114.24</v>
      </c>
      <c r="I2997" t="s">
        <v>3625</v>
      </c>
      <c r="J2997" t="s">
        <v>3641</v>
      </c>
      <c r="K2997" t="s">
        <v>3634</v>
      </c>
      <c r="L2997">
        <v>4.43</v>
      </c>
      <c r="M2997" t="s">
        <v>3622</v>
      </c>
      <c r="N2997" t="s">
        <v>3626</v>
      </c>
      <c r="O2997" t="s">
        <v>3624</v>
      </c>
      <c r="P2997">
        <v>4</v>
      </c>
      <c r="Q2997">
        <v>5</v>
      </c>
      <c r="R2997" s="2">
        <v>0</v>
      </c>
    </row>
    <row r="2998" spans="1:18">
      <c r="A2998">
        <v>6036</v>
      </c>
      <c r="B2998" t="s">
        <v>3627</v>
      </c>
      <c r="C2998" s="1">
        <v>44993</v>
      </c>
      <c r="D2998">
        <v>87859493</v>
      </c>
      <c r="E2998">
        <v>77</v>
      </c>
      <c r="F2998">
        <v>3</v>
      </c>
      <c r="G2998" s="2">
        <v>20.399999999999999</v>
      </c>
      <c r="H2998" s="2">
        <v>61.2</v>
      </c>
      <c r="I2998" t="s">
        <v>3645</v>
      </c>
      <c r="J2998" t="s">
        <v>3650</v>
      </c>
      <c r="K2998" t="s">
        <v>3621</v>
      </c>
      <c r="L2998">
        <v>7.43</v>
      </c>
      <c r="M2998" t="s">
        <v>3622</v>
      </c>
      <c r="N2998" t="s">
        <v>3626</v>
      </c>
      <c r="O2998" t="s">
        <v>3624</v>
      </c>
      <c r="P2998">
        <v>3</v>
      </c>
      <c r="Q2998">
        <v>5</v>
      </c>
      <c r="R2998" s="2">
        <v>0</v>
      </c>
    </row>
    <row r="2999" spans="1:18">
      <c r="A2999">
        <v>9117</v>
      </c>
      <c r="B2999" t="s">
        <v>3618</v>
      </c>
      <c r="C2999" s="1">
        <v>44994</v>
      </c>
      <c r="D2999">
        <v>55582499</v>
      </c>
      <c r="E2999">
        <v>5</v>
      </c>
      <c r="F2999">
        <v>1</v>
      </c>
      <c r="G2999" s="2">
        <v>11.97</v>
      </c>
      <c r="H2999" s="2">
        <v>11.97</v>
      </c>
      <c r="I2999" t="s">
        <v>3619</v>
      </c>
      <c r="J2999" t="s">
        <v>3643</v>
      </c>
      <c r="K2999" t="s">
        <v>3629</v>
      </c>
      <c r="L2999">
        <v>5.5</v>
      </c>
      <c r="M2999" t="s">
        <v>3622</v>
      </c>
      <c r="N2999" t="s">
        <v>3626</v>
      </c>
      <c r="O2999" t="s">
        <v>3642</v>
      </c>
      <c r="P2999">
        <v>3</v>
      </c>
      <c r="Q2999">
        <v>4</v>
      </c>
      <c r="R2999" s="2">
        <v>11.97</v>
      </c>
    </row>
    <row r="3000" spans="1:18">
      <c r="A3000">
        <v>3217</v>
      </c>
      <c r="B3000" t="s">
        <v>3627</v>
      </c>
      <c r="C3000" s="1">
        <v>44994</v>
      </c>
      <c r="D3000">
        <v>55581699</v>
      </c>
      <c r="E3000">
        <v>53</v>
      </c>
      <c r="F3000">
        <v>1</v>
      </c>
      <c r="G3000" s="2">
        <v>7.51</v>
      </c>
      <c r="H3000" s="2">
        <v>7.51</v>
      </c>
      <c r="I3000" t="s">
        <v>3619</v>
      </c>
      <c r="J3000" t="s">
        <v>3655</v>
      </c>
      <c r="K3000" t="s">
        <v>3629</v>
      </c>
      <c r="L3000">
        <v>3.02</v>
      </c>
      <c r="M3000" t="s">
        <v>3622</v>
      </c>
      <c r="N3000" t="s">
        <v>3623</v>
      </c>
      <c r="O3000" t="s">
        <v>3624</v>
      </c>
      <c r="P3000">
        <v>4</v>
      </c>
      <c r="Q3000">
        <v>5</v>
      </c>
      <c r="R3000" s="2">
        <v>7.51</v>
      </c>
    </row>
    <row r="3001" spans="1:18">
      <c r="A3001">
        <v>9165</v>
      </c>
      <c r="B3001" t="s">
        <v>3627</v>
      </c>
      <c r="C3001" s="1">
        <v>44995</v>
      </c>
      <c r="D3001">
        <v>32993573</v>
      </c>
      <c r="E3001">
        <v>97</v>
      </c>
      <c r="F3001">
        <v>1</v>
      </c>
      <c r="G3001" s="2">
        <v>56.74</v>
      </c>
      <c r="H3001" s="2">
        <v>56.74</v>
      </c>
      <c r="I3001" t="s">
        <v>3640</v>
      </c>
      <c r="J3001" t="s">
        <v>3653</v>
      </c>
      <c r="K3001" t="s">
        <v>3634</v>
      </c>
      <c r="L3001">
        <v>5.74</v>
      </c>
      <c r="M3001" t="s">
        <v>3631</v>
      </c>
      <c r="N3001" t="s">
        <v>3638</v>
      </c>
      <c r="O3001" t="s">
        <v>3647</v>
      </c>
      <c r="P3001">
        <v>4</v>
      </c>
      <c r="Q3001">
        <v>5</v>
      </c>
      <c r="R3001" s="2">
        <v>0</v>
      </c>
    </row>
    <row r="3002" spans="1:18">
      <c r="A3002">
        <v>1912</v>
      </c>
      <c r="B3002" t="s">
        <v>3627</v>
      </c>
      <c r="C3002" s="1">
        <v>44995</v>
      </c>
      <c r="D3002">
        <v>73704870</v>
      </c>
      <c r="E3002">
        <v>19</v>
      </c>
      <c r="F3002">
        <v>2</v>
      </c>
      <c r="G3002" s="2">
        <v>13.2</v>
      </c>
      <c r="H3002" s="2">
        <v>26.4</v>
      </c>
      <c r="I3002" t="s">
        <v>3619</v>
      </c>
      <c r="J3002" t="s">
        <v>3644</v>
      </c>
      <c r="K3002" t="s">
        <v>3629</v>
      </c>
      <c r="L3002">
        <v>5.28</v>
      </c>
      <c r="M3002" t="s">
        <v>3631</v>
      </c>
      <c r="N3002" t="s">
        <v>3632</v>
      </c>
      <c r="O3002" t="s">
        <v>3647</v>
      </c>
      <c r="P3002">
        <v>3</v>
      </c>
      <c r="Q3002">
        <v>3</v>
      </c>
      <c r="R3002" s="2">
        <v>26.4</v>
      </c>
    </row>
    <row r="3003" spans="1:18">
      <c r="A3003">
        <v>6981</v>
      </c>
      <c r="B3003" t="s">
        <v>3627</v>
      </c>
      <c r="C3003" s="1">
        <v>44995</v>
      </c>
      <c r="D3003">
        <v>27718689</v>
      </c>
      <c r="E3003">
        <v>6</v>
      </c>
      <c r="F3003">
        <v>1</v>
      </c>
      <c r="G3003" s="2">
        <v>8.07</v>
      </c>
      <c r="H3003" s="2">
        <v>8.07</v>
      </c>
      <c r="I3003" t="s">
        <v>3619</v>
      </c>
      <c r="J3003" t="s">
        <v>3643</v>
      </c>
      <c r="K3003" t="s">
        <v>3621</v>
      </c>
      <c r="L3003">
        <v>7.7</v>
      </c>
      <c r="M3003" t="s">
        <v>3622</v>
      </c>
      <c r="N3003" t="s">
        <v>3623</v>
      </c>
      <c r="O3003" t="s">
        <v>3624</v>
      </c>
      <c r="P3003">
        <v>5</v>
      </c>
      <c r="Q3003">
        <v>1</v>
      </c>
      <c r="R3003" s="2">
        <v>8.07</v>
      </c>
    </row>
    <row r="3004" spans="1:18">
      <c r="A3004">
        <v>5722</v>
      </c>
      <c r="B3004" t="s">
        <v>3618</v>
      </c>
      <c r="C3004" s="1">
        <v>44996</v>
      </c>
      <c r="D3004">
        <v>61688357</v>
      </c>
      <c r="E3004">
        <v>7</v>
      </c>
      <c r="F3004">
        <v>1</v>
      </c>
      <c r="G3004" s="2">
        <v>59.68</v>
      </c>
      <c r="H3004" s="2">
        <v>59.68</v>
      </c>
      <c r="I3004" t="s">
        <v>3625</v>
      </c>
      <c r="J3004" t="s">
        <v>3620</v>
      </c>
      <c r="K3004" t="s">
        <v>3634</v>
      </c>
      <c r="L3004">
        <v>1.58</v>
      </c>
      <c r="M3004" t="s">
        <v>3631</v>
      </c>
      <c r="N3004" t="s">
        <v>3632</v>
      </c>
      <c r="O3004" t="s">
        <v>3664</v>
      </c>
      <c r="P3004">
        <v>5</v>
      </c>
      <c r="Q3004">
        <v>4</v>
      </c>
      <c r="R3004" s="2">
        <v>0</v>
      </c>
    </row>
    <row r="3005" spans="1:18">
      <c r="A3005">
        <v>1730</v>
      </c>
      <c r="B3005" t="s">
        <v>3627</v>
      </c>
      <c r="C3005" s="1">
        <v>44997</v>
      </c>
      <c r="D3005">
        <v>96058746</v>
      </c>
      <c r="E3005">
        <v>46</v>
      </c>
      <c r="F3005">
        <v>2</v>
      </c>
      <c r="G3005" s="2">
        <v>9.8800000000000008</v>
      </c>
      <c r="H3005" s="2">
        <v>19.760000000000002</v>
      </c>
      <c r="I3005" t="s">
        <v>3619</v>
      </c>
      <c r="J3005" t="s">
        <v>3637</v>
      </c>
      <c r="K3005" t="s">
        <v>3621</v>
      </c>
      <c r="L3005">
        <v>8.74</v>
      </c>
      <c r="M3005" t="s">
        <v>3622</v>
      </c>
      <c r="N3005" t="s">
        <v>3626</v>
      </c>
      <c r="O3005" t="s">
        <v>3624</v>
      </c>
      <c r="P3005">
        <v>5</v>
      </c>
      <c r="Q3005">
        <v>4</v>
      </c>
      <c r="R3005" s="2">
        <v>19.760000000000002</v>
      </c>
    </row>
    <row r="3006" spans="1:18">
      <c r="A3006">
        <v>7527</v>
      </c>
      <c r="B3006" t="s">
        <v>3627</v>
      </c>
      <c r="C3006" s="1">
        <v>44997</v>
      </c>
      <c r="D3006">
        <v>76845103</v>
      </c>
      <c r="E3006">
        <v>48</v>
      </c>
      <c r="F3006">
        <v>3</v>
      </c>
      <c r="G3006" s="2">
        <v>31.26</v>
      </c>
      <c r="H3006" s="2">
        <v>93.78</v>
      </c>
      <c r="I3006" t="s">
        <v>3619</v>
      </c>
      <c r="J3006" t="s">
        <v>3633</v>
      </c>
      <c r="K3006" t="s">
        <v>3629</v>
      </c>
      <c r="L3006">
        <v>3.9</v>
      </c>
      <c r="M3006" t="s">
        <v>3631</v>
      </c>
      <c r="N3006" t="s">
        <v>3632</v>
      </c>
      <c r="O3006" t="s">
        <v>3647</v>
      </c>
      <c r="P3006">
        <v>5</v>
      </c>
      <c r="Q3006">
        <v>5</v>
      </c>
      <c r="R3006" s="2">
        <v>93.78</v>
      </c>
    </row>
    <row r="3007" spans="1:18">
      <c r="A3007">
        <v>5570</v>
      </c>
      <c r="B3007" t="s">
        <v>3618</v>
      </c>
      <c r="C3007" s="1">
        <v>44997</v>
      </c>
      <c r="D3007">
        <v>91136226</v>
      </c>
      <c r="E3007">
        <v>14</v>
      </c>
      <c r="F3007">
        <v>3</v>
      </c>
      <c r="G3007" s="2">
        <v>89.76</v>
      </c>
      <c r="H3007" s="2">
        <v>269.27999999999997</v>
      </c>
      <c r="I3007" t="s">
        <v>3619</v>
      </c>
      <c r="J3007" t="s">
        <v>3659</v>
      </c>
      <c r="K3007" t="s">
        <v>3634</v>
      </c>
      <c r="L3007">
        <v>3.73</v>
      </c>
      <c r="M3007" t="s">
        <v>3622</v>
      </c>
      <c r="N3007" t="s">
        <v>3623</v>
      </c>
      <c r="O3007" t="s">
        <v>3624</v>
      </c>
      <c r="P3007">
        <v>4</v>
      </c>
      <c r="Q3007">
        <v>5</v>
      </c>
      <c r="R3007" s="2">
        <v>269.27999999999997</v>
      </c>
    </row>
    <row r="3008" spans="1:18">
      <c r="A3008">
        <v>4317</v>
      </c>
      <c r="B3008" t="s">
        <v>3618</v>
      </c>
      <c r="C3008" s="1">
        <v>44998</v>
      </c>
      <c r="D3008">
        <v>97589208</v>
      </c>
      <c r="E3008">
        <v>40</v>
      </c>
      <c r="F3008">
        <v>1</v>
      </c>
      <c r="G3008" s="2">
        <v>89.85</v>
      </c>
      <c r="H3008" s="2">
        <v>89.85</v>
      </c>
      <c r="I3008" t="s">
        <v>3619</v>
      </c>
      <c r="J3008" t="s">
        <v>3639</v>
      </c>
      <c r="K3008" t="s">
        <v>3629</v>
      </c>
      <c r="L3008">
        <v>7.57</v>
      </c>
      <c r="M3008" t="s">
        <v>3631</v>
      </c>
      <c r="N3008" t="s">
        <v>3632</v>
      </c>
      <c r="O3008" t="s">
        <v>3664</v>
      </c>
      <c r="P3008">
        <v>5</v>
      </c>
      <c r="Q3008">
        <v>4</v>
      </c>
      <c r="R3008" s="2">
        <v>89.85</v>
      </c>
    </row>
    <row r="3009" spans="1:18">
      <c r="A3009">
        <v>1516</v>
      </c>
      <c r="B3009" t="s">
        <v>3618</v>
      </c>
      <c r="C3009" s="1">
        <v>44998</v>
      </c>
      <c r="D3009">
        <v>19903754</v>
      </c>
      <c r="E3009">
        <v>19</v>
      </c>
      <c r="F3009">
        <v>2</v>
      </c>
      <c r="G3009" s="2">
        <v>13.2</v>
      </c>
      <c r="H3009" s="2">
        <v>26.4</v>
      </c>
      <c r="I3009" t="s">
        <v>3645</v>
      </c>
      <c r="J3009" t="s">
        <v>3620</v>
      </c>
      <c r="K3009" t="s">
        <v>3621</v>
      </c>
      <c r="L3009">
        <v>1.53</v>
      </c>
      <c r="M3009" t="s">
        <v>3631</v>
      </c>
      <c r="N3009" t="s">
        <v>3638</v>
      </c>
      <c r="O3009" t="s">
        <v>3647</v>
      </c>
      <c r="P3009">
        <v>3</v>
      </c>
      <c r="Q3009">
        <v>5</v>
      </c>
      <c r="R3009" s="2">
        <v>0</v>
      </c>
    </row>
    <row r="3010" spans="1:18">
      <c r="A3010">
        <v>9297</v>
      </c>
      <c r="B3010" t="s">
        <v>3627</v>
      </c>
      <c r="C3010" s="1">
        <v>44998</v>
      </c>
      <c r="D3010">
        <v>75653521</v>
      </c>
      <c r="E3010">
        <v>20</v>
      </c>
      <c r="F3010">
        <v>3</v>
      </c>
      <c r="G3010" s="2">
        <v>81.89</v>
      </c>
      <c r="H3010" s="2">
        <v>245.67</v>
      </c>
      <c r="I3010" t="s">
        <v>3619</v>
      </c>
      <c r="J3010" t="s">
        <v>3639</v>
      </c>
      <c r="K3010" t="s">
        <v>3629</v>
      </c>
      <c r="L3010">
        <v>0.86</v>
      </c>
      <c r="M3010" t="s">
        <v>3622</v>
      </c>
      <c r="N3010" t="s">
        <v>3623</v>
      </c>
      <c r="O3010" t="s">
        <v>3624</v>
      </c>
      <c r="P3010">
        <v>5</v>
      </c>
      <c r="Q3010">
        <v>4</v>
      </c>
      <c r="R3010" s="2">
        <v>245.67</v>
      </c>
    </row>
    <row r="3011" spans="1:18">
      <c r="A3011">
        <v>7957</v>
      </c>
      <c r="B3011" t="s">
        <v>3627</v>
      </c>
      <c r="C3011" s="1">
        <v>44998</v>
      </c>
      <c r="D3011">
        <v>29346855</v>
      </c>
      <c r="E3011">
        <v>45</v>
      </c>
      <c r="F3011">
        <v>1</v>
      </c>
      <c r="G3011" s="2">
        <v>3.67</v>
      </c>
      <c r="H3011" s="2">
        <v>3.67</v>
      </c>
      <c r="I3011" t="s">
        <v>3619</v>
      </c>
      <c r="J3011" t="s">
        <v>3636</v>
      </c>
      <c r="K3011" t="s">
        <v>3621</v>
      </c>
      <c r="L3011">
        <v>4.34</v>
      </c>
      <c r="M3011" t="s">
        <v>3631</v>
      </c>
      <c r="N3011" t="s">
        <v>3632</v>
      </c>
      <c r="O3011" t="s">
        <v>3664</v>
      </c>
      <c r="P3011">
        <v>3</v>
      </c>
      <c r="Q3011">
        <v>5</v>
      </c>
      <c r="R3011" s="2">
        <v>3.67</v>
      </c>
    </row>
    <row r="3012" spans="1:18">
      <c r="A3012">
        <v>1947</v>
      </c>
      <c r="B3012" t="s">
        <v>3618</v>
      </c>
      <c r="C3012" s="1">
        <v>44998</v>
      </c>
      <c r="D3012">
        <v>18784398</v>
      </c>
      <c r="E3012">
        <v>54</v>
      </c>
      <c r="F3012">
        <v>2</v>
      </c>
      <c r="G3012" s="2">
        <v>90.78</v>
      </c>
      <c r="H3012" s="2">
        <v>181.56</v>
      </c>
      <c r="I3012" t="s">
        <v>3640</v>
      </c>
      <c r="J3012" t="s">
        <v>3665</v>
      </c>
      <c r="K3012" t="s">
        <v>3621</v>
      </c>
      <c r="L3012">
        <v>0.56000000000000005</v>
      </c>
      <c r="M3012" t="s">
        <v>3622</v>
      </c>
      <c r="N3012" t="s">
        <v>3626</v>
      </c>
      <c r="O3012" t="s">
        <v>3624</v>
      </c>
      <c r="P3012">
        <v>5</v>
      </c>
      <c r="Q3012">
        <v>5</v>
      </c>
      <c r="R3012" s="2">
        <v>0</v>
      </c>
    </row>
    <row r="3013" spans="1:18">
      <c r="A3013">
        <v>1488</v>
      </c>
      <c r="B3013" t="s">
        <v>3627</v>
      </c>
      <c r="C3013" s="1">
        <v>44998</v>
      </c>
      <c r="D3013">
        <v>21404130</v>
      </c>
      <c r="E3013">
        <v>49</v>
      </c>
      <c r="F3013">
        <v>1</v>
      </c>
      <c r="G3013" s="2">
        <v>99.72</v>
      </c>
      <c r="H3013" s="2">
        <v>99.72</v>
      </c>
      <c r="I3013" t="s">
        <v>3619</v>
      </c>
      <c r="J3013" t="s">
        <v>3650</v>
      </c>
      <c r="K3013" t="s">
        <v>3634</v>
      </c>
      <c r="L3013">
        <v>8.0299999999999994</v>
      </c>
      <c r="M3013" t="s">
        <v>3622</v>
      </c>
      <c r="N3013" t="s">
        <v>3626</v>
      </c>
      <c r="O3013" t="s">
        <v>3646</v>
      </c>
      <c r="P3013">
        <v>4</v>
      </c>
      <c r="Q3013">
        <v>5</v>
      </c>
      <c r="R3013" s="2">
        <v>99.72</v>
      </c>
    </row>
    <row r="3014" spans="1:18">
      <c r="A3014">
        <v>5314</v>
      </c>
      <c r="B3014" t="s">
        <v>3627</v>
      </c>
      <c r="C3014" s="1">
        <v>44999</v>
      </c>
      <c r="D3014">
        <v>21773039</v>
      </c>
      <c r="E3014">
        <v>9</v>
      </c>
      <c r="F3014">
        <v>2</v>
      </c>
      <c r="G3014" s="2">
        <v>73.83</v>
      </c>
      <c r="H3014" s="2">
        <v>147.66</v>
      </c>
      <c r="I3014" t="s">
        <v>3619</v>
      </c>
      <c r="J3014" t="s">
        <v>3656</v>
      </c>
      <c r="K3014" t="s">
        <v>3621</v>
      </c>
      <c r="L3014">
        <v>8.58</v>
      </c>
      <c r="M3014" t="s">
        <v>3622</v>
      </c>
      <c r="N3014" t="s">
        <v>3623</v>
      </c>
      <c r="O3014" t="s">
        <v>3642</v>
      </c>
      <c r="P3014">
        <v>5</v>
      </c>
      <c r="Q3014">
        <v>2</v>
      </c>
      <c r="R3014" s="2">
        <v>147.66</v>
      </c>
    </row>
    <row r="3015" spans="1:18">
      <c r="A3015">
        <v>3584</v>
      </c>
      <c r="B3015" t="s">
        <v>3618</v>
      </c>
      <c r="C3015" s="1">
        <v>45000</v>
      </c>
      <c r="D3015">
        <v>42595160</v>
      </c>
      <c r="E3015">
        <v>22</v>
      </c>
      <c r="F3015">
        <v>2</v>
      </c>
      <c r="G3015" s="2">
        <v>41.48</v>
      </c>
      <c r="H3015" s="2">
        <v>82.96</v>
      </c>
      <c r="I3015" t="s">
        <v>3619</v>
      </c>
      <c r="J3015" t="s">
        <v>3650</v>
      </c>
      <c r="K3015" t="s">
        <v>3621</v>
      </c>
      <c r="L3015">
        <v>3.2</v>
      </c>
      <c r="M3015" t="s">
        <v>3622</v>
      </c>
      <c r="N3015" t="s">
        <v>3623</v>
      </c>
      <c r="O3015" t="s">
        <v>3624</v>
      </c>
      <c r="P3015">
        <v>4</v>
      </c>
      <c r="Q3015">
        <v>5</v>
      </c>
      <c r="R3015" s="2">
        <v>82.96</v>
      </c>
    </row>
    <row r="3016" spans="1:18">
      <c r="A3016">
        <v>9721</v>
      </c>
      <c r="B3016" t="s">
        <v>3618</v>
      </c>
      <c r="C3016" s="1">
        <v>45000</v>
      </c>
      <c r="D3016">
        <v>14898629</v>
      </c>
      <c r="E3016">
        <v>82</v>
      </c>
      <c r="F3016">
        <v>1</v>
      </c>
      <c r="G3016" s="2">
        <v>5.82</v>
      </c>
      <c r="H3016" s="2">
        <v>5.82</v>
      </c>
      <c r="I3016" t="s">
        <v>3619</v>
      </c>
      <c r="J3016" t="s">
        <v>3641</v>
      </c>
      <c r="K3016" t="s">
        <v>3629</v>
      </c>
      <c r="L3016">
        <v>0.25</v>
      </c>
      <c r="M3016" t="s">
        <v>3631</v>
      </c>
      <c r="N3016" t="s">
        <v>3638</v>
      </c>
      <c r="O3016" t="s">
        <v>3624</v>
      </c>
      <c r="P3016">
        <v>5</v>
      </c>
      <c r="Q3016">
        <v>3</v>
      </c>
      <c r="R3016" s="2">
        <v>5.82</v>
      </c>
    </row>
    <row r="3017" spans="1:18">
      <c r="A3017">
        <v>3666</v>
      </c>
      <c r="B3017" t="s">
        <v>3618</v>
      </c>
      <c r="C3017" s="1">
        <v>45000</v>
      </c>
      <c r="D3017">
        <v>45386154</v>
      </c>
      <c r="E3017">
        <v>33</v>
      </c>
      <c r="F3017">
        <v>1</v>
      </c>
      <c r="G3017" s="2">
        <v>28.56</v>
      </c>
      <c r="H3017" s="2">
        <v>28.56</v>
      </c>
      <c r="I3017" t="s">
        <v>3619</v>
      </c>
      <c r="J3017" t="s">
        <v>3620</v>
      </c>
      <c r="K3017" t="s">
        <v>3621</v>
      </c>
      <c r="L3017">
        <v>3.26</v>
      </c>
      <c r="M3017" t="s">
        <v>3622</v>
      </c>
      <c r="N3017" t="s">
        <v>3623</v>
      </c>
      <c r="O3017" t="s">
        <v>3624</v>
      </c>
      <c r="P3017">
        <v>5</v>
      </c>
      <c r="Q3017">
        <v>5</v>
      </c>
      <c r="R3017" s="2">
        <v>28.56</v>
      </c>
    </row>
    <row r="3018" spans="1:18">
      <c r="A3018">
        <v>1416</v>
      </c>
      <c r="B3018" t="s">
        <v>3627</v>
      </c>
      <c r="C3018" s="1">
        <v>45001</v>
      </c>
      <c r="D3018">
        <v>19406870</v>
      </c>
      <c r="E3018">
        <v>50</v>
      </c>
      <c r="F3018">
        <v>3</v>
      </c>
      <c r="G3018" s="2">
        <v>50.71</v>
      </c>
      <c r="H3018" s="2">
        <v>152.13</v>
      </c>
      <c r="I3018" t="s">
        <v>3619</v>
      </c>
      <c r="J3018" t="s">
        <v>3656</v>
      </c>
      <c r="K3018" t="s">
        <v>3621</v>
      </c>
      <c r="L3018">
        <v>0.95</v>
      </c>
      <c r="M3018" t="s">
        <v>3631</v>
      </c>
      <c r="N3018" t="s">
        <v>3638</v>
      </c>
      <c r="O3018" t="s">
        <v>3647</v>
      </c>
      <c r="P3018">
        <v>5</v>
      </c>
      <c r="Q3018">
        <v>2</v>
      </c>
      <c r="R3018" s="2">
        <v>152.13</v>
      </c>
    </row>
    <row r="3019" spans="1:18">
      <c r="A3019">
        <v>8274</v>
      </c>
      <c r="B3019" t="s">
        <v>3618</v>
      </c>
      <c r="C3019" s="1">
        <v>45002</v>
      </c>
      <c r="D3019">
        <v>94286576</v>
      </c>
      <c r="E3019">
        <v>92</v>
      </c>
      <c r="F3019">
        <v>3</v>
      </c>
      <c r="G3019" s="2">
        <v>58.5</v>
      </c>
      <c r="H3019" s="2">
        <v>175.5</v>
      </c>
      <c r="I3019" t="s">
        <v>3619</v>
      </c>
      <c r="J3019" t="s">
        <v>3620</v>
      </c>
      <c r="K3019" t="s">
        <v>3634</v>
      </c>
      <c r="L3019">
        <v>9.76</v>
      </c>
      <c r="M3019" t="s">
        <v>3622</v>
      </c>
      <c r="N3019" t="s">
        <v>3626</v>
      </c>
      <c r="O3019" t="s">
        <v>3624</v>
      </c>
      <c r="P3019">
        <v>5</v>
      </c>
      <c r="Q3019">
        <v>4</v>
      </c>
      <c r="R3019" s="2">
        <v>175.5</v>
      </c>
    </row>
    <row r="3020" spans="1:18">
      <c r="A3020">
        <v>4762</v>
      </c>
      <c r="B3020" t="s">
        <v>3627</v>
      </c>
      <c r="C3020" s="1">
        <v>45002</v>
      </c>
      <c r="D3020">
        <v>34236152</v>
      </c>
      <c r="E3020">
        <v>11</v>
      </c>
      <c r="F3020">
        <v>3</v>
      </c>
      <c r="G3020" s="2">
        <v>4.3099999999999996</v>
      </c>
      <c r="H3020" s="2">
        <v>12.93</v>
      </c>
      <c r="I3020" t="s">
        <v>3619</v>
      </c>
      <c r="J3020" t="s">
        <v>3633</v>
      </c>
      <c r="K3020" t="s">
        <v>3629</v>
      </c>
      <c r="L3020">
        <v>9.0500000000000007</v>
      </c>
      <c r="M3020" t="s">
        <v>3622</v>
      </c>
      <c r="N3020" t="s">
        <v>3623</v>
      </c>
      <c r="O3020" t="s">
        <v>3624</v>
      </c>
      <c r="P3020">
        <v>5</v>
      </c>
      <c r="Q3020">
        <v>3</v>
      </c>
      <c r="R3020" s="2">
        <v>12.93</v>
      </c>
    </row>
    <row r="3021" spans="1:18">
      <c r="A3021">
        <v>1555</v>
      </c>
      <c r="B3021" t="s">
        <v>3618</v>
      </c>
      <c r="C3021" s="1">
        <v>45003</v>
      </c>
      <c r="D3021">
        <v>76598322</v>
      </c>
      <c r="E3021">
        <v>55</v>
      </c>
      <c r="F3021">
        <v>1</v>
      </c>
      <c r="G3021" s="2">
        <v>73.53</v>
      </c>
      <c r="H3021" s="2">
        <v>73.53</v>
      </c>
      <c r="I3021" t="s">
        <v>3619</v>
      </c>
      <c r="J3021" t="s">
        <v>3641</v>
      </c>
      <c r="K3021" t="s">
        <v>3621</v>
      </c>
      <c r="L3021">
        <v>6.74</v>
      </c>
      <c r="M3021" t="s">
        <v>3631</v>
      </c>
      <c r="N3021" t="s">
        <v>3632</v>
      </c>
      <c r="O3021" t="s">
        <v>3624</v>
      </c>
      <c r="P3021">
        <v>5</v>
      </c>
      <c r="Q3021">
        <v>4</v>
      </c>
      <c r="R3021" s="2">
        <v>73.53</v>
      </c>
    </row>
    <row r="3022" spans="1:18">
      <c r="A3022">
        <v>2026</v>
      </c>
      <c r="B3022" t="s">
        <v>3627</v>
      </c>
      <c r="C3022" s="1">
        <v>45004</v>
      </c>
      <c r="D3022">
        <v>19642148</v>
      </c>
      <c r="E3022">
        <v>10</v>
      </c>
      <c r="F3022">
        <v>3</v>
      </c>
      <c r="G3022" s="2">
        <v>19.34</v>
      </c>
      <c r="H3022" s="2">
        <v>58.02</v>
      </c>
      <c r="I3022" t="s">
        <v>3619</v>
      </c>
      <c r="J3022" t="s">
        <v>3628</v>
      </c>
      <c r="K3022" t="s">
        <v>3634</v>
      </c>
      <c r="L3022">
        <v>5.05</v>
      </c>
      <c r="M3022" t="s">
        <v>3631</v>
      </c>
      <c r="N3022" t="s">
        <v>3632</v>
      </c>
      <c r="O3022" t="s">
        <v>3647</v>
      </c>
      <c r="P3022">
        <v>5</v>
      </c>
      <c r="Q3022">
        <v>5</v>
      </c>
      <c r="R3022" s="2">
        <v>58.02</v>
      </c>
    </row>
    <row r="3023" spans="1:18">
      <c r="A3023">
        <v>8317</v>
      </c>
      <c r="B3023" t="s">
        <v>3618</v>
      </c>
      <c r="C3023" s="1">
        <v>45004</v>
      </c>
      <c r="D3023">
        <v>13286495</v>
      </c>
      <c r="E3023">
        <v>96</v>
      </c>
      <c r="F3023">
        <v>1</v>
      </c>
      <c r="G3023" s="2">
        <v>36.96</v>
      </c>
      <c r="H3023" s="2">
        <v>36.96</v>
      </c>
      <c r="I3023" t="s">
        <v>3619</v>
      </c>
      <c r="J3023" t="s">
        <v>3650</v>
      </c>
      <c r="K3023" t="s">
        <v>3634</v>
      </c>
      <c r="L3023">
        <v>3.25</v>
      </c>
      <c r="M3023" t="s">
        <v>3622</v>
      </c>
      <c r="N3023" t="s">
        <v>3626</v>
      </c>
      <c r="O3023" t="s">
        <v>3624</v>
      </c>
      <c r="P3023">
        <v>5</v>
      </c>
      <c r="Q3023">
        <v>4</v>
      </c>
      <c r="R3023" s="2">
        <v>36.96</v>
      </c>
    </row>
    <row r="3024" spans="1:18">
      <c r="A3024">
        <v>4295</v>
      </c>
      <c r="B3024" t="s">
        <v>3627</v>
      </c>
      <c r="C3024" s="1">
        <v>45005</v>
      </c>
      <c r="D3024">
        <v>20846658</v>
      </c>
      <c r="E3024">
        <v>77</v>
      </c>
      <c r="F3024">
        <v>1</v>
      </c>
      <c r="G3024" s="2">
        <v>20.399999999999999</v>
      </c>
      <c r="H3024" s="2">
        <v>20.399999999999999</v>
      </c>
      <c r="I3024" t="s">
        <v>3619</v>
      </c>
      <c r="J3024" t="s">
        <v>3648</v>
      </c>
      <c r="K3024" t="s">
        <v>3621</v>
      </c>
      <c r="L3024">
        <v>2.3199999999999998</v>
      </c>
      <c r="M3024" t="s">
        <v>3631</v>
      </c>
      <c r="N3024" t="s">
        <v>3632</v>
      </c>
      <c r="O3024" t="s">
        <v>3664</v>
      </c>
      <c r="P3024">
        <v>5</v>
      </c>
      <c r="Q3024">
        <v>3</v>
      </c>
      <c r="R3024" s="2">
        <v>20.399999999999999</v>
      </c>
    </row>
    <row r="3025" spans="1:18">
      <c r="A3025">
        <v>6137</v>
      </c>
      <c r="B3025" t="s">
        <v>3618</v>
      </c>
      <c r="C3025" s="1">
        <v>45006</v>
      </c>
      <c r="D3025">
        <v>28380074</v>
      </c>
      <c r="E3025">
        <v>40</v>
      </c>
      <c r="F3025">
        <v>1</v>
      </c>
      <c r="G3025" s="2">
        <v>89.85</v>
      </c>
      <c r="H3025" s="2">
        <v>89.85</v>
      </c>
      <c r="I3025" t="s">
        <v>3619</v>
      </c>
      <c r="J3025" t="s">
        <v>3636</v>
      </c>
      <c r="K3025" t="s">
        <v>3621</v>
      </c>
      <c r="L3025">
        <v>4.2300000000000004</v>
      </c>
      <c r="M3025" t="s">
        <v>3631</v>
      </c>
      <c r="N3025" t="s">
        <v>3638</v>
      </c>
      <c r="O3025" t="s">
        <v>3647</v>
      </c>
      <c r="P3025">
        <v>4</v>
      </c>
      <c r="Q3025">
        <v>4</v>
      </c>
      <c r="R3025" s="2">
        <v>89.85</v>
      </c>
    </row>
    <row r="3026" spans="1:18">
      <c r="A3026">
        <v>5699</v>
      </c>
      <c r="B3026" t="s">
        <v>3618</v>
      </c>
      <c r="C3026" s="1">
        <v>45007</v>
      </c>
      <c r="D3026">
        <v>40926562</v>
      </c>
      <c r="E3026">
        <v>65</v>
      </c>
      <c r="F3026">
        <v>1</v>
      </c>
      <c r="G3026" s="2">
        <v>38.950000000000003</v>
      </c>
      <c r="H3026" s="2">
        <v>38.950000000000003</v>
      </c>
      <c r="I3026" t="s">
        <v>3640</v>
      </c>
      <c r="J3026" t="s">
        <v>3651</v>
      </c>
      <c r="K3026" t="s">
        <v>3634</v>
      </c>
      <c r="L3026">
        <v>0.17</v>
      </c>
      <c r="M3026" t="s">
        <v>3622</v>
      </c>
      <c r="N3026" t="s">
        <v>3623</v>
      </c>
      <c r="O3026" t="s">
        <v>3624</v>
      </c>
      <c r="P3026">
        <v>4</v>
      </c>
      <c r="Q3026">
        <v>4</v>
      </c>
      <c r="R3026" s="2">
        <v>0</v>
      </c>
    </row>
    <row r="3027" spans="1:18">
      <c r="A3027">
        <v>4784</v>
      </c>
      <c r="B3027" t="s">
        <v>3627</v>
      </c>
      <c r="C3027" s="1">
        <v>45007</v>
      </c>
      <c r="D3027">
        <v>98273457</v>
      </c>
      <c r="E3027">
        <v>37</v>
      </c>
      <c r="F3027">
        <v>1</v>
      </c>
      <c r="G3027" s="2">
        <v>11.5</v>
      </c>
      <c r="H3027" s="2">
        <v>11.5</v>
      </c>
      <c r="I3027" t="s">
        <v>3619</v>
      </c>
      <c r="J3027" t="s">
        <v>3637</v>
      </c>
      <c r="K3027" t="s">
        <v>3629</v>
      </c>
      <c r="L3027">
        <v>8.5500000000000007</v>
      </c>
      <c r="M3027" t="s">
        <v>3622</v>
      </c>
      <c r="N3027" t="s">
        <v>3626</v>
      </c>
      <c r="O3027" t="s">
        <v>3624</v>
      </c>
      <c r="P3027">
        <v>5</v>
      </c>
      <c r="Q3027">
        <v>5</v>
      </c>
      <c r="R3027" s="2">
        <v>11.5</v>
      </c>
    </row>
    <row r="3028" spans="1:18">
      <c r="A3028">
        <v>9129</v>
      </c>
      <c r="B3028" t="s">
        <v>3627</v>
      </c>
      <c r="C3028" s="1">
        <v>45007</v>
      </c>
      <c r="D3028">
        <v>29116707</v>
      </c>
      <c r="E3028">
        <v>39</v>
      </c>
      <c r="F3028">
        <v>2</v>
      </c>
      <c r="G3028" s="2">
        <v>41.61</v>
      </c>
      <c r="H3028" s="2">
        <v>83.22</v>
      </c>
      <c r="I3028" t="s">
        <v>3619</v>
      </c>
      <c r="J3028" t="s">
        <v>3641</v>
      </c>
      <c r="K3028" t="s">
        <v>3621</v>
      </c>
      <c r="L3028">
        <v>7.8</v>
      </c>
      <c r="M3028" t="s">
        <v>3622</v>
      </c>
      <c r="N3028" t="s">
        <v>3626</v>
      </c>
      <c r="O3028" t="s">
        <v>3624</v>
      </c>
      <c r="P3028">
        <v>5</v>
      </c>
      <c r="Q3028">
        <v>5</v>
      </c>
      <c r="R3028" s="2">
        <v>83.22</v>
      </c>
    </row>
    <row r="3029" spans="1:18">
      <c r="A3029">
        <v>3356</v>
      </c>
      <c r="B3029" t="s">
        <v>3627</v>
      </c>
      <c r="C3029" s="1">
        <v>45007</v>
      </c>
      <c r="D3029">
        <v>58529811</v>
      </c>
      <c r="E3029">
        <v>64</v>
      </c>
      <c r="F3029">
        <v>3</v>
      </c>
      <c r="G3029" s="2">
        <v>35.229999999999997</v>
      </c>
      <c r="H3029" s="2">
        <v>105.69</v>
      </c>
      <c r="I3029" t="s">
        <v>3619</v>
      </c>
      <c r="J3029" t="s">
        <v>3658</v>
      </c>
      <c r="K3029" t="s">
        <v>3621</v>
      </c>
      <c r="L3029">
        <v>9.82</v>
      </c>
      <c r="M3029" t="s">
        <v>3622</v>
      </c>
      <c r="N3029" t="s">
        <v>3626</v>
      </c>
      <c r="O3029" t="s">
        <v>3624</v>
      </c>
      <c r="P3029">
        <v>5</v>
      </c>
      <c r="Q3029">
        <v>3</v>
      </c>
      <c r="R3029" s="2">
        <v>105.69</v>
      </c>
    </row>
    <row r="3030" spans="1:18">
      <c r="A3030">
        <v>7340</v>
      </c>
      <c r="B3030" t="s">
        <v>3627</v>
      </c>
      <c r="C3030" s="1">
        <v>45007</v>
      </c>
      <c r="D3030">
        <v>67695895</v>
      </c>
      <c r="E3030">
        <v>8</v>
      </c>
      <c r="F3030">
        <v>1</v>
      </c>
      <c r="G3030" s="2">
        <v>67.180000000000007</v>
      </c>
      <c r="H3030" s="2">
        <v>67.180000000000007</v>
      </c>
      <c r="I3030" t="s">
        <v>3625</v>
      </c>
      <c r="J3030" t="s">
        <v>3643</v>
      </c>
      <c r="K3030" t="s">
        <v>3629</v>
      </c>
      <c r="L3030">
        <v>9.68</v>
      </c>
      <c r="M3030" t="s">
        <v>3631</v>
      </c>
      <c r="N3030" t="s">
        <v>3638</v>
      </c>
      <c r="O3030" t="s">
        <v>3647</v>
      </c>
      <c r="P3030">
        <v>5</v>
      </c>
      <c r="Q3030">
        <v>4</v>
      </c>
      <c r="R3030" s="2">
        <v>0</v>
      </c>
    </row>
    <row r="3031" spans="1:18">
      <c r="A3031">
        <v>7744</v>
      </c>
      <c r="B3031" t="s">
        <v>3627</v>
      </c>
      <c r="C3031" s="1">
        <v>45008</v>
      </c>
      <c r="D3031">
        <v>62600156</v>
      </c>
      <c r="E3031">
        <v>18</v>
      </c>
      <c r="F3031">
        <v>1</v>
      </c>
      <c r="G3031" s="2">
        <v>1.97</v>
      </c>
      <c r="H3031" s="2">
        <v>1.97</v>
      </c>
      <c r="I3031" t="s">
        <v>3619</v>
      </c>
      <c r="J3031" t="s">
        <v>3655</v>
      </c>
      <c r="K3031" t="s">
        <v>3634</v>
      </c>
      <c r="L3031">
        <v>8.85</v>
      </c>
      <c r="M3031" t="s">
        <v>3622</v>
      </c>
      <c r="N3031" t="s">
        <v>3623</v>
      </c>
      <c r="O3031" t="s">
        <v>3624</v>
      </c>
      <c r="P3031">
        <v>5</v>
      </c>
      <c r="Q3031">
        <v>5</v>
      </c>
      <c r="R3031" s="2">
        <v>1.97</v>
      </c>
    </row>
    <row r="3032" spans="1:18">
      <c r="A3032">
        <v>9804</v>
      </c>
      <c r="B3032" t="s">
        <v>3618</v>
      </c>
      <c r="C3032" s="1">
        <v>45008</v>
      </c>
      <c r="D3032">
        <v>96302977</v>
      </c>
      <c r="E3032">
        <v>71</v>
      </c>
      <c r="F3032">
        <v>2</v>
      </c>
      <c r="G3032" s="2">
        <v>57.53</v>
      </c>
      <c r="H3032" s="2">
        <v>115.06</v>
      </c>
      <c r="I3032" t="s">
        <v>3645</v>
      </c>
      <c r="J3032" t="s">
        <v>3648</v>
      </c>
      <c r="K3032" t="s">
        <v>3634</v>
      </c>
      <c r="L3032">
        <v>8.14</v>
      </c>
      <c r="M3032" t="s">
        <v>3631</v>
      </c>
      <c r="N3032" t="s">
        <v>3638</v>
      </c>
      <c r="O3032" t="s">
        <v>3624</v>
      </c>
      <c r="P3032">
        <v>3</v>
      </c>
      <c r="Q3032">
        <v>4</v>
      </c>
      <c r="R3032" s="2">
        <v>0</v>
      </c>
    </row>
    <row r="3033" spans="1:18">
      <c r="A3033">
        <v>1591</v>
      </c>
      <c r="B3033" t="s">
        <v>3627</v>
      </c>
      <c r="C3033" s="1">
        <v>45009</v>
      </c>
      <c r="D3033">
        <v>54745993</v>
      </c>
      <c r="E3033">
        <v>41</v>
      </c>
      <c r="F3033">
        <v>2</v>
      </c>
      <c r="G3033" s="2">
        <v>32.33</v>
      </c>
      <c r="H3033" s="2">
        <v>64.66</v>
      </c>
      <c r="I3033" t="s">
        <v>3645</v>
      </c>
      <c r="J3033" t="s">
        <v>3639</v>
      </c>
      <c r="K3033" t="s">
        <v>3629</v>
      </c>
      <c r="L3033">
        <v>1.64</v>
      </c>
      <c r="M3033" t="s">
        <v>3622</v>
      </c>
      <c r="N3033" t="s">
        <v>3626</v>
      </c>
      <c r="O3033" t="s">
        <v>3646</v>
      </c>
      <c r="P3033">
        <v>5</v>
      </c>
      <c r="Q3033">
        <v>5</v>
      </c>
      <c r="R3033" s="2">
        <v>0</v>
      </c>
    </row>
    <row r="3034" spans="1:18">
      <c r="A3034">
        <v>1334</v>
      </c>
      <c r="B3034" t="s">
        <v>3627</v>
      </c>
      <c r="C3034" s="1">
        <v>45010</v>
      </c>
      <c r="D3034">
        <v>50267118</v>
      </c>
      <c r="E3034">
        <v>65</v>
      </c>
      <c r="F3034">
        <v>2</v>
      </c>
      <c r="G3034" s="2">
        <v>38.950000000000003</v>
      </c>
      <c r="H3034" s="2">
        <v>77.900000000000006</v>
      </c>
      <c r="I3034" t="s">
        <v>3625</v>
      </c>
      <c r="J3034" t="s">
        <v>3641</v>
      </c>
      <c r="K3034" t="s">
        <v>3629</v>
      </c>
      <c r="L3034">
        <v>3.45</v>
      </c>
      <c r="M3034" t="s">
        <v>3622</v>
      </c>
      <c r="N3034" t="s">
        <v>3626</v>
      </c>
      <c r="O3034" t="s">
        <v>3624</v>
      </c>
      <c r="P3034">
        <v>5</v>
      </c>
      <c r="Q3034">
        <v>4</v>
      </c>
      <c r="R3034" s="2">
        <v>0</v>
      </c>
    </row>
    <row r="3035" spans="1:18">
      <c r="A3035">
        <v>5166</v>
      </c>
      <c r="B3035" t="s">
        <v>3627</v>
      </c>
      <c r="C3035" s="1">
        <v>45011</v>
      </c>
      <c r="D3035">
        <v>93243042</v>
      </c>
      <c r="E3035">
        <v>3</v>
      </c>
      <c r="F3035">
        <v>1</v>
      </c>
      <c r="G3035" s="2">
        <v>97.19</v>
      </c>
      <c r="H3035" s="2">
        <v>97.19</v>
      </c>
      <c r="I3035" t="s">
        <v>3645</v>
      </c>
      <c r="J3035" t="s">
        <v>3636</v>
      </c>
      <c r="K3035" t="s">
        <v>3629</v>
      </c>
      <c r="L3035">
        <v>2.77</v>
      </c>
      <c r="M3035" t="s">
        <v>3622</v>
      </c>
      <c r="N3035" t="s">
        <v>3623</v>
      </c>
      <c r="O3035" t="s">
        <v>3624</v>
      </c>
      <c r="P3035">
        <v>4</v>
      </c>
      <c r="Q3035">
        <v>4</v>
      </c>
      <c r="R3035" s="2">
        <v>0</v>
      </c>
    </row>
    <row r="3036" spans="1:18">
      <c r="A3036">
        <v>3061</v>
      </c>
      <c r="B3036" t="s">
        <v>3618</v>
      </c>
      <c r="C3036" s="1">
        <v>45011</v>
      </c>
      <c r="D3036">
        <v>84852316</v>
      </c>
      <c r="E3036">
        <v>92</v>
      </c>
      <c r="F3036">
        <v>3</v>
      </c>
      <c r="G3036" s="2">
        <v>58.5</v>
      </c>
      <c r="H3036" s="2">
        <v>175.5</v>
      </c>
      <c r="I3036" t="s">
        <v>3625</v>
      </c>
      <c r="J3036" t="s">
        <v>3656</v>
      </c>
      <c r="K3036" t="s">
        <v>3634</v>
      </c>
      <c r="L3036">
        <v>7.73</v>
      </c>
      <c r="M3036" t="s">
        <v>3622</v>
      </c>
      <c r="N3036" t="s">
        <v>3623</v>
      </c>
      <c r="O3036" t="s">
        <v>3624</v>
      </c>
      <c r="P3036">
        <v>4</v>
      </c>
      <c r="Q3036">
        <v>5</v>
      </c>
      <c r="R3036" s="2">
        <v>0</v>
      </c>
    </row>
    <row r="3037" spans="1:18">
      <c r="A3037">
        <v>8288</v>
      </c>
      <c r="B3037" t="s">
        <v>3627</v>
      </c>
      <c r="C3037" s="1">
        <v>45011</v>
      </c>
      <c r="D3037">
        <v>30351270</v>
      </c>
      <c r="E3037">
        <v>39</v>
      </c>
      <c r="F3037">
        <v>3</v>
      </c>
      <c r="G3037" s="2">
        <v>41.61</v>
      </c>
      <c r="H3037" s="2">
        <v>124.83</v>
      </c>
      <c r="I3037" t="s">
        <v>3619</v>
      </c>
      <c r="J3037" t="s">
        <v>3661</v>
      </c>
      <c r="K3037" t="s">
        <v>3634</v>
      </c>
      <c r="L3037">
        <v>9.2899999999999991</v>
      </c>
      <c r="M3037" t="s">
        <v>3622</v>
      </c>
      <c r="N3037" t="s">
        <v>3626</v>
      </c>
      <c r="O3037" t="s">
        <v>3624</v>
      </c>
      <c r="P3037">
        <v>4</v>
      </c>
      <c r="Q3037">
        <v>4</v>
      </c>
      <c r="R3037" s="2">
        <v>124.83</v>
      </c>
    </row>
    <row r="3038" spans="1:18">
      <c r="A3038">
        <v>2965</v>
      </c>
      <c r="B3038" t="s">
        <v>3618</v>
      </c>
      <c r="C3038" s="1">
        <v>45012</v>
      </c>
      <c r="D3038">
        <v>66354317</v>
      </c>
      <c r="E3038">
        <v>100</v>
      </c>
      <c r="F3038">
        <v>2</v>
      </c>
      <c r="G3038" s="2">
        <v>98.59</v>
      </c>
      <c r="H3038" s="2">
        <v>197.18</v>
      </c>
      <c r="I3038" t="s">
        <v>3640</v>
      </c>
      <c r="J3038" t="s">
        <v>3628</v>
      </c>
      <c r="K3038" t="s">
        <v>3629</v>
      </c>
      <c r="L3038">
        <v>5.15</v>
      </c>
      <c r="M3038" t="s">
        <v>3622</v>
      </c>
      <c r="N3038" t="s">
        <v>3623</v>
      </c>
      <c r="O3038" t="s">
        <v>3624</v>
      </c>
      <c r="P3038">
        <v>5</v>
      </c>
      <c r="Q3038">
        <v>4</v>
      </c>
      <c r="R3038" s="2">
        <v>0</v>
      </c>
    </row>
    <row r="3039" spans="1:18">
      <c r="A3039">
        <v>1737</v>
      </c>
      <c r="B3039" t="s">
        <v>3627</v>
      </c>
      <c r="C3039" s="1">
        <v>45012</v>
      </c>
      <c r="D3039">
        <v>44224631</v>
      </c>
      <c r="E3039">
        <v>32</v>
      </c>
      <c r="F3039">
        <v>2</v>
      </c>
      <c r="G3039" s="2">
        <v>91.37</v>
      </c>
      <c r="H3039" s="2">
        <v>182.74</v>
      </c>
      <c r="I3039" t="s">
        <v>3619</v>
      </c>
      <c r="J3039" t="s">
        <v>3651</v>
      </c>
      <c r="K3039" t="s">
        <v>3634</v>
      </c>
      <c r="L3039">
        <v>7.56</v>
      </c>
      <c r="M3039" t="s">
        <v>3622</v>
      </c>
      <c r="N3039" t="s">
        <v>3623</v>
      </c>
      <c r="O3039" t="s">
        <v>3624</v>
      </c>
      <c r="P3039">
        <v>5</v>
      </c>
      <c r="Q3039">
        <v>4</v>
      </c>
      <c r="R3039" s="2">
        <v>182.74</v>
      </c>
    </row>
    <row r="3040" spans="1:18">
      <c r="A3040">
        <v>6484</v>
      </c>
      <c r="B3040" t="s">
        <v>3627</v>
      </c>
      <c r="C3040" s="1">
        <v>45012</v>
      </c>
      <c r="D3040">
        <v>89153216</v>
      </c>
      <c r="E3040">
        <v>39</v>
      </c>
      <c r="F3040">
        <v>1</v>
      </c>
      <c r="G3040" s="2">
        <v>41.61</v>
      </c>
      <c r="H3040" s="2">
        <v>41.61</v>
      </c>
      <c r="I3040" t="s">
        <v>3619</v>
      </c>
      <c r="J3040" t="s">
        <v>3654</v>
      </c>
      <c r="K3040" t="s">
        <v>3621</v>
      </c>
      <c r="L3040">
        <v>1.6</v>
      </c>
      <c r="M3040" t="s">
        <v>3622</v>
      </c>
      <c r="N3040" t="s">
        <v>3623</v>
      </c>
      <c r="O3040" t="s">
        <v>3624</v>
      </c>
      <c r="P3040">
        <v>5</v>
      </c>
      <c r="Q3040">
        <v>5</v>
      </c>
      <c r="R3040" s="2">
        <v>41.61</v>
      </c>
    </row>
    <row r="3041" spans="1:18">
      <c r="A3041">
        <v>5012</v>
      </c>
      <c r="B3041" t="s">
        <v>3627</v>
      </c>
      <c r="C3041" s="1">
        <v>45013</v>
      </c>
      <c r="D3041">
        <v>16419007</v>
      </c>
      <c r="E3041">
        <v>48</v>
      </c>
      <c r="F3041">
        <v>1</v>
      </c>
      <c r="G3041" s="2">
        <v>31.26</v>
      </c>
      <c r="H3041" s="2">
        <v>31.26</v>
      </c>
      <c r="I3041" t="s">
        <v>3619</v>
      </c>
      <c r="J3041" t="s">
        <v>3628</v>
      </c>
      <c r="K3041" t="s">
        <v>3634</v>
      </c>
      <c r="L3041">
        <v>7.65</v>
      </c>
      <c r="M3041" t="s">
        <v>3622</v>
      </c>
      <c r="N3041" t="s">
        <v>3623</v>
      </c>
      <c r="O3041" t="s">
        <v>3642</v>
      </c>
      <c r="P3041">
        <v>5</v>
      </c>
      <c r="Q3041">
        <v>5</v>
      </c>
      <c r="R3041" s="2">
        <v>31.26</v>
      </c>
    </row>
    <row r="3042" spans="1:18">
      <c r="A3042">
        <v>6637</v>
      </c>
      <c r="B3042" t="s">
        <v>3618</v>
      </c>
      <c r="C3042" s="1">
        <v>45013</v>
      </c>
      <c r="D3042">
        <v>26466812</v>
      </c>
      <c r="E3042">
        <v>91</v>
      </c>
      <c r="F3042">
        <v>1</v>
      </c>
      <c r="G3042" s="2">
        <v>67.48</v>
      </c>
      <c r="H3042" s="2">
        <v>67.48</v>
      </c>
      <c r="I3042" t="s">
        <v>3619</v>
      </c>
      <c r="J3042" t="s">
        <v>3637</v>
      </c>
      <c r="K3042" t="s">
        <v>3629</v>
      </c>
      <c r="L3042">
        <v>1.69</v>
      </c>
      <c r="M3042" t="s">
        <v>3622</v>
      </c>
      <c r="N3042" t="s">
        <v>3626</v>
      </c>
      <c r="O3042" t="s">
        <v>3624</v>
      </c>
      <c r="P3042">
        <v>5</v>
      </c>
      <c r="Q3042">
        <v>2</v>
      </c>
      <c r="R3042" s="2">
        <v>67.48</v>
      </c>
    </row>
    <row r="3043" spans="1:18">
      <c r="A3043">
        <v>8273</v>
      </c>
      <c r="B3043" t="s">
        <v>3627</v>
      </c>
      <c r="C3043" s="1">
        <v>45014</v>
      </c>
      <c r="D3043">
        <v>42099960</v>
      </c>
      <c r="E3043">
        <v>47</v>
      </c>
      <c r="F3043">
        <v>1</v>
      </c>
      <c r="G3043" s="2">
        <v>64.64</v>
      </c>
      <c r="H3043" s="2">
        <v>64.64</v>
      </c>
      <c r="I3043" t="s">
        <v>3619</v>
      </c>
      <c r="J3043" t="s">
        <v>3628</v>
      </c>
      <c r="K3043" t="s">
        <v>3634</v>
      </c>
      <c r="L3043">
        <v>6.32</v>
      </c>
      <c r="M3043" t="s">
        <v>3631</v>
      </c>
      <c r="N3043" t="s">
        <v>3638</v>
      </c>
      <c r="O3043" t="s">
        <v>3647</v>
      </c>
      <c r="P3043">
        <v>4</v>
      </c>
      <c r="Q3043">
        <v>4</v>
      </c>
      <c r="R3043" s="2">
        <v>64.64</v>
      </c>
    </row>
    <row r="3044" spans="1:18">
      <c r="A3044">
        <v>8751</v>
      </c>
      <c r="B3044" t="s">
        <v>3627</v>
      </c>
      <c r="C3044" s="1">
        <v>45015</v>
      </c>
      <c r="D3044">
        <v>28412498</v>
      </c>
      <c r="E3044">
        <v>11</v>
      </c>
      <c r="F3044">
        <v>2</v>
      </c>
      <c r="G3044" s="2">
        <v>4.3099999999999996</v>
      </c>
      <c r="H3044" s="2">
        <v>8.6199999999999992</v>
      </c>
      <c r="I3044" t="s">
        <v>3619</v>
      </c>
      <c r="J3044" t="s">
        <v>3628</v>
      </c>
      <c r="K3044" t="s">
        <v>3634</v>
      </c>
      <c r="L3044">
        <v>9.7200000000000006</v>
      </c>
      <c r="M3044" t="s">
        <v>3622</v>
      </c>
      <c r="N3044" t="s">
        <v>3626</v>
      </c>
      <c r="O3044" t="s">
        <v>3624</v>
      </c>
      <c r="P3044">
        <v>5</v>
      </c>
      <c r="Q3044">
        <v>5</v>
      </c>
      <c r="R3044" s="2">
        <v>8.6199999999999992</v>
      </c>
    </row>
    <row r="3045" spans="1:18">
      <c r="A3045">
        <v>8558</v>
      </c>
      <c r="B3045" t="s">
        <v>3627</v>
      </c>
      <c r="C3045" s="1">
        <v>45015</v>
      </c>
      <c r="D3045">
        <v>61678245</v>
      </c>
      <c r="E3045">
        <v>1</v>
      </c>
      <c r="F3045">
        <v>2</v>
      </c>
      <c r="G3045" s="2">
        <v>81.91</v>
      </c>
      <c r="H3045" s="2">
        <v>163.82</v>
      </c>
      <c r="I3045" t="s">
        <v>3625</v>
      </c>
      <c r="J3045" t="s">
        <v>3651</v>
      </c>
      <c r="K3045" t="s">
        <v>3621</v>
      </c>
      <c r="L3045">
        <v>7.7</v>
      </c>
      <c r="M3045" t="s">
        <v>3622</v>
      </c>
      <c r="N3045" t="s">
        <v>3623</v>
      </c>
      <c r="O3045" t="s">
        <v>3624</v>
      </c>
      <c r="P3045">
        <v>4</v>
      </c>
      <c r="Q3045">
        <v>4</v>
      </c>
      <c r="R3045" s="2">
        <v>0</v>
      </c>
    </row>
    <row r="3046" spans="1:18">
      <c r="A3046">
        <v>9018</v>
      </c>
      <c r="B3046" t="s">
        <v>3618</v>
      </c>
      <c r="C3046" s="1">
        <v>45015</v>
      </c>
      <c r="D3046">
        <v>62335944</v>
      </c>
      <c r="E3046">
        <v>7</v>
      </c>
      <c r="F3046">
        <v>3</v>
      </c>
      <c r="G3046" s="2">
        <v>59.68</v>
      </c>
      <c r="H3046" s="2">
        <v>179.04</v>
      </c>
      <c r="I3046" t="s">
        <v>3625</v>
      </c>
      <c r="J3046" t="s">
        <v>3655</v>
      </c>
      <c r="K3046" t="s">
        <v>3621</v>
      </c>
      <c r="L3046">
        <v>4.16</v>
      </c>
      <c r="M3046" t="s">
        <v>3631</v>
      </c>
      <c r="N3046" t="s">
        <v>3632</v>
      </c>
      <c r="O3046" t="s">
        <v>3624</v>
      </c>
      <c r="P3046">
        <v>5</v>
      </c>
      <c r="Q3046">
        <v>4</v>
      </c>
      <c r="R3046" s="2">
        <v>0</v>
      </c>
    </row>
    <row r="3047" spans="1:18">
      <c r="A3047">
        <v>8308</v>
      </c>
      <c r="B3047" t="s">
        <v>3627</v>
      </c>
      <c r="C3047" s="1">
        <v>45015</v>
      </c>
      <c r="D3047">
        <v>92918601</v>
      </c>
      <c r="E3047">
        <v>72</v>
      </c>
      <c r="F3047">
        <v>1</v>
      </c>
      <c r="G3047" s="2">
        <v>3.55</v>
      </c>
      <c r="H3047" s="2">
        <v>3.55</v>
      </c>
      <c r="I3047" t="s">
        <v>3619</v>
      </c>
      <c r="J3047" t="s">
        <v>3656</v>
      </c>
      <c r="K3047" t="s">
        <v>3634</v>
      </c>
      <c r="L3047">
        <v>1.23</v>
      </c>
      <c r="M3047" t="s">
        <v>3622</v>
      </c>
      <c r="N3047" t="s">
        <v>3626</v>
      </c>
      <c r="O3047" t="s">
        <v>3624</v>
      </c>
      <c r="P3047">
        <v>5</v>
      </c>
      <c r="Q3047">
        <v>5</v>
      </c>
      <c r="R3047" s="2">
        <v>3.55</v>
      </c>
    </row>
    <row r="3048" spans="1:18">
      <c r="A3048">
        <v>4793</v>
      </c>
      <c r="B3048" t="s">
        <v>3618</v>
      </c>
      <c r="C3048" s="1">
        <v>45016</v>
      </c>
      <c r="D3048">
        <v>41617397</v>
      </c>
      <c r="E3048">
        <v>8</v>
      </c>
      <c r="F3048">
        <v>1</v>
      </c>
      <c r="G3048" s="2">
        <v>67.180000000000007</v>
      </c>
      <c r="H3048" s="2">
        <v>67.180000000000007</v>
      </c>
      <c r="I3048" t="s">
        <v>3625</v>
      </c>
      <c r="J3048" t="s">
        <v>3643</v>
      </c>
      <c r="K3048" t="s">
        <v>3634</v>
      </c>
      <c r="L3048">
        <v>0.05</v>
      </c>
      <c r="M3048" t="s">
        <v>3631</v>
      </c>
      <c r="N3048" t="s">
        <v>3638</v>
      </c>
      <c r="O3048" t="s">
        <v>3647</v>
      </c>
      <c r="P3048">
        <v>5</v>
      </c>
      <c r="Q3048">
        <v>5</v>
      </c>
      <c r="R3048" s="2">
        <v>0</v>
      </c>
    </row>
    <row r="3049" spans="1:18">
      <c r="A3049">
        <v>7536</v>
      </c>
      <c r="B3049" t="s">
        <v>3627</v>
      </c>
      <c r="C3049" s="1">
        <v>45017</v>
      </c>
      <c r="D3049">
        <v>64772989</v>
      </c>
      <c r="E3049">
        <v>13</v>
      </c>
      <c r="F3049">
        <v>3</v>
      </c>
      <c r="G3049" s="2">
        <v>41.29</v>
      </c>
      <c r="H3049" s="2">
        <v>123.87</v>
      </c>
      <c r="I3049" t="s">
        <v>3619</v>
      </c>
      <c r="J3049" t="s">
        <v>3628</v>
      </c>
      <c r="K3049" t="s">
        <v>3621</v>
      </c>
      <c r="L3049">
        <v>3.4</v>
      </c>
      <c r="M3049" t="s">
        <v>3622</v>
      </c>
      <c r="N3049" t="s">
        <v>3623</v>
      </c>
      <c r="O3049" t="s">
        <v>3624</v>
      </c>
      <c r="P3049">
        <v>5</v>
      </c>
      <c r="Q3049">
        <v>5</v>
      </c>
      <c r="R3049" s="2">
        <v>123.87</v>
      </c>
    </row>
    <row r="3050" spans="1:18">
      <c r="A3050">
        <v>5181</v>
      </c>
      <c r="B3050" t="s">
        <v>3627</v>
      </c>
      <c r="C3050" s="1">
        <v>45017</v>
      </c>
      <c r="D3050">
        <v>90895250</v>
      </c>
      <c r="E3050">
        <v>6</v>
      </c>
      <c r="F3050">
        <v>2</v>
      </c>
      <c r="G3050" s="2">
        <v>8.07</v>
      </c>
      <c r="H3050" s="2">
        <v>16.14</v>
      </c>
      <c r="I3050" t="s">
        <v>3625</v>
      </c>
      <c r="J3050" t="s">
        <v>3620</v>
      </c>
      <c r="K3050" t="s">
        <v>3629</v>
      </c>
      <c r="L3050">
        <v>8.07</v>
      </c>
      <c r="M3050" t="s">
        <v>3631</v>
      </c>
      <c r="N3050" t="s">
        <v>3638</v>
      </c>
      <c r="O3050" t="s">
        <v>3624</v>
      </c>
      <c r="P3050">
        <v>3</v>
      </c>
      <c r="Q3050">
        <v>5</v>
      </c>
      <c r="R3050" s="2">
        <v>0</v>
      </c>
    </row>
    <row r="3051" spans="1:18">
      <c r="A3051">
        <v>9215</v>
      </c>
      <c r="B3051" t="s">
        <v>3618</v>
      </c>
      <c r="C3051" s="1">
        <v>45017</v>
      </c>
      <c r="D3051">
        <v>44703953</v>
      </c>
      <c r="E3051">
        <v>21</v>
      </c>
      <c r="F3051">
        <v>3</v>
      </c>
      <c r="G3051" s="2">
        <v>98.91</v>
      </c>
      <c r="H3051" s="2">
        <v>296.73</v>
      </c>
      <c r="I3051" t="s">
        <v>3619</v>
      </c>
      <c r="J3051" t="s">
        <v>3656</v>
      </c>
      <c r="K3051" t="s">
        <v>3629</v>
      </c>
      <c r="L3051">
        <v>5.93</v>
      </c>
      <c r="M3051" t="s">
        <v>3622</v>
      </c>
      <c r="N3051" t="s">
        <v>3623</v>
      </c>
      <c r="O3051" t="s">
        <v>3624</v>
      </c>
      <c r="P3051">
        <v>2</v>
      </c>
      <c r="Q3051">
        <v>3</v>
      </c>
      <c r="R3051" s="2">
        <v>296.73</v>
      </c>
    </row>
    <row r="3052" spans="1:18">
      <c r="A3052">
        <v>5433</v>
      </c>
      <c r="B3052" t="s">
        <v>3627</v>
      </c>
      <c r="C3052" s="1">
        <v>45018</v>
      </c>
      <c r="D3052">
        <v>61748542</v>
      </c>
      <c r="E3052">
        <v>33</v>
      </c>
      <c r="F3052">
        <v>1</v>
      </c>
      <c r="G3052" s="2">
        <v>28.56</v>
      </c>
      <c r="H3052" s="2">
        <v>28.56</v>
      </c>
      <c r="I3052" t="s">
        <v>3640</v>
      </c>
      <c r="J3052" t="s">
        <v>3643</v>
      </c>
      <c r="K3052" t="s">
        <v>3621</v>
      </c>
      <c r="L3052">
        <v>3.95</v>
      </c>
      <c r="M3052" t="s">
        <v>3622</v>
      </c>
      <c r="N3052" t="s">
        <v>3626</v>
      </c>
      <c r="O3052" t="s">
        <v>3646</v>
      </c>
      <c r="P3052">
        <v>5</v>
      </c>
      <c r="Q3052">
        <v>5</v>
      </c>
      <c r="R3052" s="2">
        <v>0</v>
      </c>
    </row>
    <row r="3053" spans="1:18">
      <c r="A3053">
        <v>7185</v>
      </c>
      <c r="B3053" t="s">
        <v>3618</v>
      </c>
      <c r="C3053" s="1">
        <v>45018</v>
      </c>
      <c r="D3053">
        <v>44708498</v>
      </c>
      <c r="E3053">
        <v>93</v>
      </c>
      <c r="F3053">
        <v>2</v>
      </c>
      <c r="G3053" s="2">
        <v>67.459999999999994</v>
      </c>
      <c r="H3053" s="2">
        <v>134.91999999999999</v>
      </c>
      <c r="I3053" t="s">
        <v>3619</v>
      </c>
      <c r="J3053" t="s">
        <v>3658</v>
      </c>
      <c r="K3053" t="s">
        <v>3634</v>
      </c>
      <c r="L3053">
        <v>2.85</v>
      </c>
      <c r="M3053" t="s">
        <v>3622</v>
      </c>
      <c r="N3053" t="s">
        <v>3626</v>
      </c>
      <c r="O3053" t="s">
        <v>3624</v>
      </c>
      <c r="P3053">
        <v>4</v>
      </c>
      <c r="Q3053">
        <v>4</v>
      </c>
      <c r="R3053" s="2">
        <v>134.91999999999999</v>
      </c>
    </row>
    <row r="3054" spans="1:18">
      <c r="A3054">
        <v>6559</v>
      </c>
      <c r="B3054" t="s">
        <v>3627</v>
      </c>
      <c r="C3054" s="1">
        <v>45019</v>
      </c>
      <c r="D3054">
        <v>25062238</v>
      </c>
      <c r="E3054">
        <v>55</v>
      </c>
      <c r="F3054">
        <v>2</v>
      </c>
      <c r="G3054" s="2">
        <v>73.53</v>
      </c>
      <c r="H3054" s="2">
        <v>147.06</v>
      </c>
      <c r="I3054" t="s">
        <v>3619</v>
      </c>
      <c r="J3054" t="s">
        <v>3650</v>
      </c>
      <c r="K3054" t="s">
        <v>3629</v>
      </c>
      <c r="L3054">
        <v>9.1</v>
      </c>
      <c r="M3054" t="s">
        <v>3622</v>
      </c>
      <c r="N3054" t="s">
        <v>3623</v>
      </c>
      <c r="O3054" t="s">
        <v>3624</v>
      </c>
      <c r="P3054">
        <v>4</v>
      </c>
      <c r="Q3054">
        <v>5</v>
      </c>
      <c r="R3054" s="2">
        <v>147.06</v>
      </c>
    </row>
    <row r="3055" spans="1:18">
      <c r="A3055">
        <v>6095</v>
      </c>
      <c r="B3055" t="s">
        <v>3627</v>
      </c>
      <c r="C3055" s="1">
        <v>45019</v>
      </c>
      <c r="D3055">
        <v>63335651</v>
      </c>
      <c r="E3055">
        <v>5</v>
      </c>
      <c r="F3055">
        <v>3</v>
      </c>
      <c r="G3055" s="2">
        <v>11.97</v>
      </c>
      <c r="H3055" s="2">
        <v>35.909999999999997</v>
      </c>
      <c r="I3055" t="s">
        <v>3640</v>
      </c>
      <c r="J3055" t="s">
        <v>3628</v>
      </c>
      <c r="K3055" t="s">
        <v>3634</v>
      </c>
      <c r="L3055">
        <v>2.16</v>
      </c>
      <c r="M3055" t="s">
        <v>3622</v>
      </c>
      <c r="N3055" t="s">
        <v>3626</v>
      </c>
      <c r="O3055" t="s">
        <v>3646</v>
      </c>
      <c r="P3055">
        <v>5</v>
      </c>
      <c r="Q3055">
        <v>5</v>
      </c>
      <c r="R3055" s="2">
        <v>0</v>
      </c>
    </row>
    <row r="3056" spans="1:18">
      <c r="A3056">
        <v>3667</v>
      </c>
      <c r="B3056" t="s">
        <v>3627</v>
      </c>
      <c r="C3056" s="1">
        <v>45019</v>
      </c>
      <c r="D3056">
        <v>12528946</v>
      </c>
      <c r="E3056">
        <v>70</v>
      </c>
      <c r="F3056">
        <v>2</v>
      </c>
      <c r="G3056" s="2">
        <v>63.88</v>
      </c>
      <c r="H3056" s="2">
        <v>127.76</v>
      </c>
      <c r="I3056" t="s">
        <v>3619</v>
      </c>
      <c r="J3056" t="s">
        <v>3630</v>
      </c>
      <c r="K3056" t="s">
        <v>3634</v>
      </c>
      <c r="L3056">
        <v>8.51</v>
      </c>
      <c r="M3056" t="s">
        <v>3622</v>
      </c>
      <c r="N3056" t="s">
        <v>3623</v>
      </c>
      <c r="O3056" t="s">
        <v>3624</v>
      </c>
      <c r="P3056">
        <v>5</v>
      </c>
      <c r="Q3056">
        <v>5</v>
      </c>
      <c r="R3056" s="2">
        <v>127.76</v>
      </c>
    </row>
    <row r="3057" spans="1:18">
      <c r="A3057">
        <v>8348</v>
      </c>
      <c r="B3057" t="s">
        <v>3627</v>
      </c>
      <c r="C3057" s="1">
        <v>45020</v>
      </c>
      <c r="D3057">
        <v>26541358</v>
      </c>
      <c r="E3057">
        <v>100</v>
      </c>
      <c r="F3057">
        <v>1</v>
      </c>
      <c r="G3057" s="2">
        <v>98.59</v>
      </c>
      <c r="H3057" s="2">
        <v>98.59</v>
      </c>
      <c r="I3057" t="s">
        <v>3640</v>
      </c>
      <c r="J3057" t="s">
        <v>3639</v>
      </c>
      <c r="K3057" t="s">
        <v>3634</v>
      </c>
      <c r="L3057">
        <v>5.59</v>
      </c>
      <c r="M3057" t="s">
        <v>3622</v>
      </c>
      <c r="N3057" t="s">
        <v>3623</v>
      </c>
      <c r="O3057" t="s">
        <v>3624</v>
      </c>
      <c r="P3057">
        <v>5</v>
      </c>
      <c r="Q3057">
        <v>5</v>
      </c>
      <c r="R3057" s="2">
        <v>0</v>
      </c>
    </row>
    <row r="3058" spans="1:18">
      <c r="A3058">
        <v>2717</v>
      </c>
      <c r="B3058" t="s">
        <v>3618</v>
      </c>
      <c r="C3058" s="1">
        <v>45020</v>
      </c>
      <c r="D3058">
        <v>30391922</v>
      </c>
      <c r="E3058">
        <v>51</v>
      </c>
      <c r="F3058">
        <v>1</v>
      </c>
      <c r="G3058" s="2">
        <v>50.59</v>
      </c>
      <c r="H3058" s="2">
        <v>50.59</v>
      </c>
      <c r="I3058" t="s">
        <v>3619</v>
      </c>
      <c r="J3058" t="s">
        <v>3657</v>
      </c>
      <c r="K3058" t="s">
        <v>3634</v>
      </c>
      <c r="L3058">
        <v>6.97</v>
      </c>
      <c r="M3058" t="s">
        <v>3622</v>
      </c>
      <c r="N3058" t="s">
        <v>3623</v>
      </c>
      <c r="O3058" t="s">
        <v>3624</v>
      </c>
      <c r="P3058">
        <v>5</v>
      </c>
      <c r="Q3058">
        <v>3</v>
      </c>
      <c r="R3058" s="2">
        <v>50.59</v>
      </c>
    </row>
    <row r="3059" spans="1:18">
      <c r="A3059">
        <v>7706</v>
      </c>
      <c r="B3059" t="s">
        <v>3618</v>
      </c>
      <c r="C3059" s="1">
        <v>45020</v>
      </c>
      <c r="D3059">
        <v>66482218</v>
      </c>
      <c r="E3059">
        <v>24</v>
      </c>
      <c r="F3059">
        <v>1</v>
      </c>
      <c r="G3059" s="2">
        <v>99.58</v>
      </c>
      <c r="H3059" s="2">
        <v>99.58</v>
      </c>
      <c r="I3059" t="s">
        <v>3619</v>
      </c>
      <c r="J3059" t="s">
        <v>3635</v>
      </c>
      <c r="K3059" t="s">
        <v>3621</v>
      </c>
      <c r="L3059">
        <v>7.76</v>
      </c>
      <c r="M3059" t="s">
        <v>3631</v>
      </c>
      <c r="N3059" t="s">
        <v>3632</v>
      </c>
      <c r="O3059" t="s">
        <v>3664</v>
      </c>
      <c r="P3059">
        <v>5</v>
      </c>
      <c r="Q3059">
        <v>3</v>
      </c>
      <c r="R3059" s="2">
        <v>99.58</v>
      </c>
    </row>
    <row r="3060" spans="1:18">
      <c r="A3060">
        <v>9433</v>
      </c>
      <c r="B3060" t="s">
        <v>3627</v>
      </c>
      <c r="C3060" s="1">
        <v>45021</v>
      </c>
      <c r="D3060">
        <v>71215172</v>
      </c>
      <c r="E3060">
        <v>72</v>
      </c>
      <c r="F3060">
        <v>3</v>
      </c>
      <c r="G3060" s="2">
        <v>3.55</v>
      </c>
      <c r="H3060" s="2">
        <v>10.65</v>
      </c>
      <c r="I3060" t="s">
        <v>3625</v>
      </c>
      <c r="J3060" t="s">
        <v>3650</v>
      </c>
      <c r="K3060" t="s">
        <v>3621</v>
      </c>
      <c r="L3060">
        <v>8.2899999999999991</v>
      </c>
      <c r="M3060" t="s">
        <v>3622</v>
      </c>
      <c r="N3060" t="s">
        <v>3623</v>
      </c>
      <c r="O3060" t="s">
        <v>3624</v>
      </c>
      <c r="P3060">
        <v>5</v>
      </c>
      <c r="Q3060">
        <v>3</v>
      </c>
      <c r="R3060" s="2">
        <v>0</v>
      </c>
    </row>
    <row r="3061" spans="1:18">
      <c r="A3061">
        <v>5820</v>
      </c>
      <c r="B3061" t="s">
        <v>3627</v>
      </c>
      <c r="C3061" s="1">
        <v>45021</v>
      </c>
      <c r="D3061">
        <v>44368591</v>
      </c>
      <c r="E3061">
        <v>57</v>
      </c>
      <c r="F3061">
        <v>2</v>
      </c>
      <c r="G3061" s="2">
        <v>13.08</v>
      </c>
      <c r="H3061" s="2">
        <v>26.16</v>
      </c>
      <c r="I3061" t="s">
        <v>3619</v>
      </c>
      <c r="J3061" t="s">
        <v>3660</v>
      </c>
      <c r="K3061" t="s">
        <v>3629</v>
      </c>
      <c r="L3061">
        <v>8.4700000000000006</v>
      </c>
      <c r="M3061" t="s">
        <v>3622</v>
      </c>
      <c r="N3061" t="s">
        <v>3623</v>
      </c>
      <c r="O3061" t="s">
        <v>3624</v>
      </c>
      <c r="P3061">
        <v>5</v>
      </c>
      <c r="Q3061">
        <v>3</v>
      </c>
      <c r="R3061" s="2">
        <v>26.16</v>
      </c>
    </row>
    <row r="3062" spans="1:18">
      <c r="A3062">
        <v>2225</v>
      </c>
      <c r="B3062" t="s">
        <v>3618</v>
      </c>
      <c r="C3062" s="1">
        <v>45022</v>
      </c>
      <c r="D3062">
        <v>36496839</v>
      </c>
      <c r="E3062">
        <v>52</v>
      </c>
      <c r="F3062">
        <v>3</v>
      </c>
      <c r="G3062" s="2">
        <v>20.149999999999999</v>
      </c>
      <c r="H3062" s="2">
        <v>60.45</v>
      </c>
      <c r="I3062" t="s">
        <v>3619</v>
      </c>
      <c r="J3062" t="s">
        <v>3651</v>
      </c>
      <c r="K3062" t="s">
        <v>3634</v>
      </c>
      <c r="L3062">
        <v>1.8</v>
      </c>
      <c r="M3062" t="s">
        <v>3622</v>
      </c>
      <c r="N3062" t="s">
        <v>3626</v>
      </c>
      <c r="O3062" t="s">
        <v>3624</v>
      </c>
      <c r="P3062">
        <v>2</v>
      </c>
      <c r="Q3062">
        <v>2</v>
      </c>
      <c r="R3062" s="2">
        <v>60.45</v>
      </c>
    </row>
    <row r="3063" spans="1:18">
      <c r="A3063">
        <v>4913</v>
      </c>
      <c r="B3063" t="s">
        <v>3618</v>
      </c>
      <c r="C3063" s="1">
        <v>45023</v>
      </c>
      <c r="D3063">
        <v>88680957</v>
      </c>
      <c r="E3063">
        <v>80</v>
      </c>
      <c r="F3063">
        <v>2</v>
      </c>
      <c r="G3063" s="2">
        <v>77.64</v>
      </c>
      <c r="H3063" s="2">
        <v>155.28</v>
      </c>
      <c r="I3063" t="s">
        <v>3640</v>
      </c>
      <c r="J3063" t="s">
        <v>3637</v>
      </c>
      <c r="K3063" t="s">
        <v>3634</v>
      </c>
      <c r="L3063">
        <v>4.4400000000000004</v>
      </c>
      <c r="M3063" t="s">
        <v>3622</v>
      </c>
      <c r="N3063" t="s">
        <v>3626</v>
      </c>
      <c r="O3063" t="s">
        <v>3624</v>
      </c>
      <c r="P3063">
        <v>5</v>
      </c>
      <c r="Q3063">
        <v>5</v>
      </c>
      <c r="R3063" s="2">
        <v>0</v>
      </c>
    </row>
    <row r="3064" spans="1:18">
      <c r="A3064">
        <v>7136</v>
      </c>
      <c r="B3064" t="s">
        <v>3618</v>
      </c>
      <c r="C3064" s="1">
        <v>45023</v>
      </c>
      <c r="D3064">
        <v>98593619</v>
      </c>
      <c r="E3064">
        <v>100</v>
      </c>
      <c r="F3064">
        <v>2</v>
      </c>
      <c r="G3064" s="2">
        <v>98.59</v>
      </c>
      <c r="H3064" s="2">
        <v>197.18</v>
      </c>
      <c r="I3064" t="s">
        <v>3619</v>
      </c>
      <c r="J3064" t="s">
        <v>3663</v>
      </c>
      <c r="K3064" t="s">
        <v>3621</v>
      </c>
      <c r="L3064">
        <v>0.78</v>
      </c>
      <c r="M3064" t="s">
        <v>3622</v>
      </c>
      <c r="N3064" t="s">
        <v>3626</v>
      </c>
      <c r="O3064" t="s">
        <v>3646</v>
      </c>
      <c r="P3064">
        <v>5</v>
      </c>
      <c r="Q3064">
        <v>5</v>
      </c>
      <c r="R3064" s="2">
        <v>197.18</v>
      </c>
    </row>
    <row r="3065" spans="1:18">
      <c r="A3065">
        <v>9923</v>
      </c>
      <c r="B3065" t="s">
        <v>3618</v>
      </c>
      <c r="C3065" s="1">
        <v>45023</v>
      </c>
      <c r="D3065">
        <v>31879734</v>
      </c>
      <c r="E3065">
        <v>73</v>
      </c>
      <c r="F3065">
        <v>2</v>
      </c>
      <c r="G3065" s="2">
        <v>30.57</v>
      </c>
      <c r="H3065" s="2">
        <v>61.14</v>
      </c>
      <c r="I3065" t="s">
        <v>3619</v>
      </c>
      <c r="J3065" t="s">
        <v>3658</v>
      </c>
      <c r="K3065" t="s">
        <v>3634</v>
      </c>
      <c r="L3065">
        <v>4.04</v>
      </c>
      <c r="M3065" t="s">
        <v>3622</v>
      </c>
      <c r="N3065" t="s">
        <v>3626</v>
      </c>
      <c r="O3065" t="s">
        <v>3646</v>
      </c>
      <c r="P3065">
        <v>5</v>
      </c>
      <c r="Q3065">
        <v>4</v>
      </c>
      <c r="R3065" s="2">
        <v>61.14</v>
      </c>
    </row>
    <row r="3066" spans="1:18">
      <c r="A3066">
        <v>8101</v>
      </c>
      <c r="B3066" t="s">
        <v>3618</v>
      </c>
      <c r="C3066" s="1">
        <v>45024</v>
      </c>
      <c r="D3066">
        <v>76835323</v>
      </c>
      <c r="E3066">
        <v>12</v>
      </c>
      <c r="F3066">
        <v>3</v>
      </c>
      <c r="G3066" s="2">
        <v>86.11</v>
      </c>
      <c r="H3066" s="2">
        <v>258.33</v>
      </c>
      <c r="I3066" t="s">
        <v>3619</v>
      </c>
      <c r="J3066" t="s">
        <v>3639</v>
      </c>
      <c r="K3066" t="s">
        <v>3621</v>
      </c>
      <c r="L3066">
        <v>8.1999999999999993</v>
      </c>
      <c r="M3066" t="s">
        <v>3631</v>
      </c>
      <c r="N3066" t="s">
        <v>3638</v>
      </c>
      <c r="O3066" t="s">
        <v>3664</v>
      </c>
      <c r="P3066">
        <v>4</v>
      </c>
      <c r="Q3066">
        <v>5</v>
      </c>
      <c r="R3066" s="2">
        <v>258.33</v>
      </c>
    </row>
    <row r="3067" spans="1:18">
      <c r="A3067">
        <v>5120</v>
      </c>
      <c r="B3067" t="s">
        <v>3627</v>
      </c>
      <c r="C3067" s="1">
        <v>45024</v>
      </c>
      <c r="D3067">
        <v>96701555</v>
      </c>
      <c r="E3067">
        <v>80</v>
      </c>
      <c r="F3067">
        <v>1</v>
      </c>
      <c r="G3067" s="2">
        <v>77.64</v>
      </c>
      <c r="H3067" s="2">
        <v>77.64</v>
      </c>
      <c r="I3067" t="s">
        <v>3619</v>
      </c>
      <c r="J3067" t="s">
        <v>3651</v>
      </c>
      <c r="K3067" t="s">
        <v>3621</v>
      </c>
      <c r="L3067">
        <v>6.1</v>
      </c>
      <c r="M3067" t="s">
        <v>3631</v>
      </c>
      <c r="N3067" t="s">
        <v>3632</v>
      </c>
      <c r="O3067" t="s">
        <v>3624</v>
      </c>
      <c r="P3067">
        <v>5</v>
      </c>
      <c r="Q3067">
        <v>3</v>
      </c>
      <c r="R3067" s="2">
        <v>77.64</v>
      </c>
    </row>
    <row r="3068" spans="1:18">
      <c r="A3068">
        <v>7195</v>
      </c>
      <c r="B3068" t="s">
        <v>3627</v>
      </c>
      <c r="C3068" s="1">
        <v>45025</v>
      </c>
      <c r="D3068">
        <v>84235858</v>
      </c>
      <c r="E3068">
        <v>43</v>
      </c>
      <c r="F3068">
        <v>1</v>
      </c>
      <c r="G3068" s="2">
        <v>30.66</v>
      </c>
      <c r="H3068" s="2">
        <v>30.66</v>
      </c>
      <c r="I3068" t="s">
        <v>3645</v>
      </c>
      <c r="J3068" t="s">
        <v>3628</v>
      </c>
      <c r="K3068" t="s">
        <v>3634</v>
      </c>
      <c r="L3068">
        <v>1.9</v>
      </c>
      <c r="M3068" t="s">
        <v>3622</v>
      </c>
      <c r="N3068" t="s">
        <v>3623</v>
      </c>
      <c r="O3068" t="s">
        <v>3624</v>
      </c>
      <c r="P3068">
        <v>5</v>
      </c>
      <c r="Q3068">
        <v>4</v>
      </c>
      <c r="R3068" s="2">
        <v>0</v>
      </c>
    </row>
    <row r="3069" spans="1:18">
      <c r="A3069">
        <v>2281</v>
      </c>
      <c r="B3069" t="s">
        <v>3627</v>
      </c>
      <c r="C3069" s="1">
        <v>45025</v>
      </c>
      <c r="D3069">
        <v>97175439</v>
      </c>
      <c r="E3069">
        <v>61</v>
      </c>
      <c r="F3069">
        <v>1</v>
      </c>
      <c r="G3069" s="2">
        <v>70.34</v>
      </c>
      <c r="H3069" s="2">
        <v>70.34</v>
      </c>
      <c r="I3069" t="s">
        <v>3619</v>
      </c>
      <c r="J3069" t="s">
        <v>3637</v>
      </c>
      <c r="K3069" t="s">
        <v>3629</v>
      </c>
      <c r="L3069">
        <v>1.36</v>
      </c>
      <c r="M3069" t="s">
        <v>3622</v>
      </c>
      <c r="N3069" t="s">
        <v>3623</v>
      </c>
      <c r="O3069" t="s">
        <v>3624</v>
      </c>
      <c r="P3069">
        <v>5</v>
      </c>
      <c r="Q3069">
        <v>5</v>
      </c>
      <c r="R3069" s="2">
        <v>70.34</v>
      </c>
    </row>
    <row r="3070" spans="1:18">
      <c r="A3070">
        <v>1963</v>
      </c>
      <c r="B3070" t="s">
        <v>3618</v>
      </c>
      <c r="C3070" s="1">
        <v>45026</v>
      </c>
      <c r="D3070">
        <v>72673580</v>
      </c>
      <c r="E3070">
        <v>70</v>
      </c>
      <c r="F3070">
        <v>3</v>
      </c>
      <c r="G3070" s="2">
        <v>63.88</v>
      </c>
      <c r="H3070" s="2">
        <v>191.64</v>
      </c>
      <c r="I3070" t="s">
        <v>3625</v>
      </c>
      <c r="J3070" t="s">
        <v>3654</v>
      </c>
      <c r="K3070" t="s">
        <v>3629</v>
      </c>
      <c r="L3070">
        <v>4.6500000000000004</v>
      </c>
      <c r="M3070" t="s">
        <v>3622</v>
      </c>
      <c r="N3070" t="s">
        <v>3623</v>
      </c>
      <c r="O3070" t="s">
        <v>3624</v>
      </c>
      <c r="P3070">
        <v>5</v>
      </c>
      <c r="Q3070">
        <v>3</v>
      </c>
      <c r="R3070" s="2">
        <v>0</v>
      </c>
    </row>
    <row r="3071" spans="1:18">
      <c r="A3071">
        <v>5954</v>
      </c>
      <c r="B3071" t="s">
        <v>3627</v>
      </c>
      <c r="C3071" s="1">
        <v>45026</v>
      </c>
      <c r="D3071">
        <v>44688167</v>
      </c>
      <c r="E3071">
        <v>36</v>
      </c>
      <c r="F3071">
        <v>2</v>
      </c>
      <c r="G3071" s="2">
        <v>48.16</v>
      </c>
      <c r="H3071" s="2">
        <v>96.32</v>
      </c>
      <c r="I3071" t="s">
        <v>3619</v>
      </c>
      <c r="J3071" t="s">
        <v>3641</v>
      </c>
      <c r="K3071" t="s">
        <v>3634</v>
      </c>
      <c r="L3071">
        <v>7.29</v>
      </c>
      <c r="M3071" t="s">
        <v>3622</v>
      </c>
      <c r="N3071" t="s">
        <v>3626</v>
      </c>
      <c r="O3071" t="s">
        <v>3642</v>
      </c>
      <c r="P3071">
        <v>3</v>
      </c>
      <c r="Q3071">
        <v>3</v>
      </c>
      <c r="R3071" s="2">
        <v>96.32</v>
      </c>
    </row>
    <row r="3072" spans="1:18">
      <c r="A3072">
        <v>2452</v>
      </c>
      <c r="B3072" t="s">
        <v>3627</v>
      </c>
      <c r="C3072" s="1">
        <v>45027</v>
      </c>
      <c r="D3072">
        <v>43011534</v>
      </c>
      <c r="E3072">
        <v>10</v>
      </c>
      <c r="F3072">
        <v>2</v>
      </c>
      <c r="G3072" s="2">
        <v>19.34</v>
      </c>
      <c r="H3072" s="2">
        <v>38.68</v>
      </c>
      <c r="I3072" t="s">
        <v>3619</v>
      </c>
      <c r="J3072" t="s">
        <v>3652</v>
      </c>
      <c r="K3072" t="s">
        <v>3621</v>
      </c>
      <c r="L3072">
        <v>2.92</v>
      </c>
      <c r="M3072" t="s">
        <v>3622</v>
      </c>
      <c r="N3072" t="s">
        <v>3623</v>
      </c>
      <c r="O3072" t="s">
        <v>3624</v>
      </c>
      <c r="P3072">
        <v>4</v>
      </c>
      <c r="Q3072">
        <v>4</v>
      </c>
      <c r="R3072" s="2">
        <v>38.68</v>
      </c>
    </row>
    <row r="3073" spans="1:18">
      <c r="A3073">
        <v>5908</v>
      </c>
      <c r="B3073" t="s">
        <v>3627</v>
      </c>
      <c r="C3073" s="1">
        <v>45028</v>
      </c>
      <c r="D3073">
        <v>78267651</v>
      </c>
      <c r="E3073">
        <v>56</v>
      </c>
      <c r="F3073">
        <v>1</v>
      </c>
      <c r="G3073" s="2">
        <v>87.34</v>
      </c>
      <c r="H3073" s="2">
        <v>87.34</v>
      </c>
      <c r="I3073" t="s">
        <v>3619</v>
      </c>
      <c r="J3073" t="s">
        <v>3655</v>
      </c>
      <c r="K3073" t="s">
        <v>3629</v>
      </c>
      <c r="L3073">
        <v>3.81</v>
      </c>
      <c r="M3073" t="s">
        <v>3622</v>
      </c>
      <c r="N3073" t="s">
        <v>3626</v>
      </c>
      <c r="O3073" t="s">
        <v>3646</v>
      </c>
      <c r="P3073">
        <v>5</v>
      </c>
      <c r="Q3073">
        <v>5</v>
      </c>
      <c r="R3073" s="2">
        <v>87.34</v>
      </c>
    </row>
    <row r="3074" spans="1:18">
      <c r="A3074">
        <v>7714</v>
      </c>
      <c r="B3074" t="s">
        <v>3618</v>
      </c>
      <c r="C3074" s="1">
        <v>45028</v>
      </c>
      <c r="D3074">
        <v>98500981</v>
      </c>
      <c r="E3074">
        <v>34</v>
      </c>
      <c r="F3074">
        <v>3</v>
      </c>
      <c r="G3074" s="2">
        <v>48.24</v>
      </c>
      <c r="H3074" s="2">
        <v>144.72</v>
      </c>
      <c r="I3074" t="s">
        <v>3625</v>
      </c>
      <c r="J3074" t="s">
        <v>3633</v>
      </c>
      <c r="K3074" t="s">
        <v>3621</v>
      </c>
      <c r="L3074">
        <v>5.54</v>
      </c>
      <c r="M3074" t="s">
        <v>3631</v>
      </c>
      <c r="N3074" t="s">
        <v>3632</v>
      </c>
      <c r="O3074" t="s">
        <v>3624</v>
      </c>
      <c r="P3074">
        <v>5</v>
      </c>
      <c r="Q3074">
        <v>5</v>
      </c>
      <c r="R3074" s="2">
        <v>0</v>
      </c>
    </row>
    <row r="3075" spans="1:18">
      <c r="A3075">
        <v>8209</v>
      </c>
      <c r="B3075" t="s">
        <v>3627</v>
      </c>
      <c r="C3075" s="1">
        <v>45028</v>
      </c>
      <c r="D3075">
        <v>18195071</v>
      </c>
      <c r="E3075">
        <v>94</v>
      </c>
      <c r="F3075">
        <v>1</v>
      </c>
      <c r="G3075" s="2">
        <v>17.63</v>
      </c>
      <c r="H3075" s="2">
        <v>17.63</v>
      </c>
      <c r="I3075" t="s">
        <v>3619</v>
      </c>
      <c r="J3075" t="s">
        <v>3641</v>
      </c>
      <c r="K3075" t="s">
        <v>3634</v>
      </c>
      <c r="L3075">
        <v>9.11</v>
      </c>
      <c r="M3075" t="s">
        <v>3622</v>
      </c>
      <c r="N3075" t="s">
        <v>3623</v>
      </c>
      <c r="O3075" t="s">
        <v>3624</v>
      </c>
      <c r="P3075">
        <v>5</v>
      </c>
      <c r="Q3075">
        <v>5</v>
      </c>
      <c r="R3075" s="2">
        <v>17.63</v>
      </c>
    </row>
    <row r="3076" spans="1:18">
      <c r="A3076">
        <v>8936</v>
      </c>
      <c r="B3076" t="s">
        <v>3627</v>
      </c>
      <c r="C3076" s="1">
        <v>45029</v>
      </c>
      <c r="D3076">
        <v>77318400</v>
      </c>
      <c r="E3076">
        <v>34</v>
      </c>
      <c r="F3076">
        <v>2</v>
      </c>
      <c r="G3076" s="2">
        <v>48.24</v>
      </c>
      <c r="H3076" s="2">
        <v>96.48</v>
      </c>
      <c r="I3076" t="s">
        <v>3619</v>
      </c>
      <c r="J3076" t="s">
        <v>3655</v>
      </c>
      <c r="K3076" t="s">
        <v>3621</v>
      </c>
      <c r="L3076">
        <v>7.72</v>
      </c>
      <c r="M3076" t="s">
        <v>3622</v>
      </c>
      <c r="N3076" t="s">
        <v>3626</v>
      </c>
      <c r="O3076" t="s">
        <v>3624</v>
      </c>
      <c r="P3076">
        <v>5</v>
      </c>
      <c r="Q3076">
        <v>5</v>
      </c>
      <c r="R3076" s="2">
        <v>96.48</v>
      </c>
    </row>
    <row r="3077" spans="1:18">
      <c r="A3077">
        <v>8791</v>
      </c>
      <c r="B3077" t="s">
        <v>3627</v>
      </c>
      <c r="C3077" s="1">
        <v>45029</v>
      </c>
      <c r="D3077">
        <v>76262322</v>
      </c>
      <c r="E3077">
        <v>7</v>
      </c>
      <c r="F3077">
        <v>2</v>
      </c>
      <c r="G3077" s="2">
        <v>59.68</v>
      </c>
      <c r="H3077" s="2">
        <v>119.36</v>
      </c>
      <c r="I3077" t="s">
        <v>3640</v>
      </c>
      <c r="J3077" t="s">
        <v>3655</v>
      </c>
      <c r="K3077" t="s">
        <v>3621</v>
      </c>
      <c r="L3077">
        <v>7.49</v>
      </c>
      <c r="M3077" t="s">
        <v>3622</v>
      </c>
      <c r="N3077" t="s">
        <v>3626</v>
      </c>
      <c r="O3077" t="s">
        <v>3624</v>
      </c>
      <c r="P3077">
        <v>5</v>
      </c>
      <c r="Q3077">
        <v>5</v>
      </c>
      <c r="R3077" s="2">
        <v>0</v>
      </c>
    </row>
    <row r="3078" spans="1:18">
      <c r="A3078">
        <v>8958</v>
      </c>
      <c r="B3078" t="s">
        <v>3627</v>
      </c>
      <c r="C3078" s="1">
        <v>45029</v>
      </c>
      <c r="D3078">
        <v>68899746</v>
      </c>
      <c r="E3078">
        <v>83</v>
      </c>
      <c r="F3078">
        <v>2</v>
      </c>
      <c r="G3078" s="2">
        <v>1.22</v>
      </c>
      <c r="H3078" s="2">
        <v>2.44</v>
      </c>
      <c r="I3078" t="s">
        <v>3619</v>
      </c>
      <c r="J3078" t="s">
        <v>3657</v>
      </c>
      <c r="K3078" t="s">
        <v>3629</v>
      </c>
      <c r="L3078">
        <v>2.91</v>
      </c>
      <c r="M3078" t="s">
        <v>3631</v>
      </c>
      <c r="N3078" t="s">
        <v>3638</v>
      </c>
      <c r="O3078" t="s">
        <v>3647</v>
      </c>
      <c r="P3078">
        <v>4</v>
      </c>
      <c r="Q3078">
        <v>5</v>
      </c>
      <c r="R3078" s="2">
        <v>2.44</v>
      </c>
    </row>
    <row r="3079" spans="1:18">
      <c r="A3079">
        <v>4404</v>
      </c>
      <c r="B3079" t="s">
        <v>3618</v>
      </c>
      <c r="C3079" s="1">
        <v>45029</v>
      </c>
      <c r="D3079">
        <v>34234284</v>
      </c>
      <c r="E3079">
        <v>3</v>
      </c>
      <c r="F3079">
        <v>1</v>
      </c>
      <c r="G3079" s="2">
        <v>97.19</v>
      </c>
      <c r="H3079" s="2">
        <v>97.19</v>
      </c>
      <c r="I3079" t="s">
        <v>3619</v>
      </c>
      <c r="J3079" t="s">
        <v>3655</v>
      </c>
      <c r="K3079" t="s">
        <v>3621</v>
      </c>
      <c r="L3079">
        <v>9.3699999999999992</v>
      </c>
      <c r="M3079" t="s">
        <v>3631</v>
      </c>
      <c r="N3079" t="s">
        <v>3632</v>
      </c>
      <c r="O3079" t="s">
        <v>3647</v>
      </c>
      <c r="P3079">
        <v>5</v>
      </c>
      <c r="Q3079">
        <v>1</v>
      </c>
      <c r="R3079" s="2">
        <v>97.19</v>
      </c>
    </row>
    <row r="3080" spans="1:18">
      <c r="A3080">
        <v>8839</v>
      </c>
      <c r="B3080" t="s">
        <v>3627</v>
      </c>
      <c r="C3080" s="1">
        <v>45030</v>
      </c>
      <c r="D3080">
        <v>64626498</v>
      </c>
      <c r="E3080">
        <v>54</v>
      </c>
      <c r="F3080">
        <v>2</v>
      </c>
      <c r="G3080" s="2">
        <v>90.78</v>
      </c>
      <c r="H3080" s="2">
        <v>181.56</v>
      </c>
      <c r="I3080" t="s">
        <v>3640</v>
      </c>
      <c r="J3080" t="s">
        <v>3650</v>
      </c>
      <c r="K3080" t="s">
        <v>3634</v>
      </c>
      <c r="L3080">
        <v>1.24</v>
      </c>
      <c r="M3080" t="s">
        <v>3631</v>
      </c>
      <c r="N3080" t="s">
        <v>3632</v>
      </c>
      <c r="O3080" t="s">
        <v>3647</v>
      </c>
      <c r="P3080">
        <v>5</v>
      </c>
      <c r="Q3080">
        <v>3</v>
      </c>
      <c r="R3080" s="2">
        <v>0</v>
      </c>
    </row>
    <row r="3081" spans="1:18">
      <c r="A3081">
        <v>9023</v>
      </c>
      <c r="B3081" t="s">
        <v>3618</v>
      </c>
      <c r="C3081" s="1">
        <v>45030</v>
      </c>
      <c r="D3081">
        <v>87696798</v>
      </c>
      <c r="E3081">
        <v>82</v>
      </c>
      <c r="F3081">
        <v>1</v>
      </c>
      <c r="G3081" s="2">
        <v>5.82</v>
      </c>
      <c r="H3081" s="2">
        <v>5.82</v>
      </c>
      <c r="I3081" t="s">
        <v>3645</v>
      </c>
      <c r="J3081" t="s">
        <v>3665</v>
      </c>
      <c r="K3081" t="s">
        <v>3634</v>
      </c>
      <c r="L3081">
        <v>1.1299999999999999</v>
      </c>
      <c r="M3081" t="s">
        <v>3622</v>
      </c>
      <c r="N3081" t="s">
        <v>3623</v>
      </c>
      <c r="O3081" t="s">
        <v>3624</v>
      </c>
      <c r="P3081">
        <v>4</v>
      </c>
      <c r="Q3081">
        <v>4</v>
      </c>
      <c r="R3081" s="2">
        <v>0</v>
      </c>
    </row>
    <row r="3082" spans="1:18">
      <c r="A3082">
        <v>8920</v>
      </c>
      <c r="B3082" t="s">
        <v>3627</v>
      </c>
      <c r="C3082" s="1">
        <v>45030</v>
      </c>
      <c r="D3082">
        <v>20635859</v>
      </c>
      <c r="E3082">
        <v>95</v>
      </c>
      <c r="F3082">
        <v>2</v>
      </c>
      <c r="G3082" s="2">
        <v>50.48</v>
      </c>
      <c r="H3082" s="2">
        <v>100.96</v>
      </c>
      <c r="I3082" t="s">
        <v>3625</v>
      </c>
      <c r="J3082" t="s">
        <v>3636</v>
      </c>
      <c r="K3082" t="s">
        <v>3621</v>
      </c>
      <c r="L3082">
        <v>8.67</v>
      </c>
      <c r="M3082" t="s">
        <v>3622</v>
      </c>
      <c r="N3082" t="s">
        <v>3623</v>
      </c>
      <c r="O3082" t="s">
        <v>3624</v>
      </c>
      <c r="P3082">
        <v>4</v>
      </c>
      <c r="Q3082">
        <v>4</v>
      </c>
      <c r="R3082" s="2">
        <v>0</v>
      </c>
    </row>
    <row r="3083" spans="1:18">
      <c r="A3083">
        <v>6467</v>
      </c>
      <c r="B3083" t="s">
        <v>3618</v>
      </c>
      <c r="C3083" s="1">
        <v>45031</v>
      </c>
      <c r="D3083">
        <v>69121759</v>
      </c>
      <c r="E3083">
        <v>27</v>
      </c>
      <c r="F3083">
        <v>1</v>
      </c>
      <c r="G3083" s="2">
        <v>72.930000000000007</v>
      </c>
      <c r="H3083" s="2">
        <v>72.930000000000007</v>
      </c>
      <c r="I3083" t="s">
        <v>3619</v>
      </c>
      <c r="J3083" t="s">
        <v>3639</v>
      </c>
      <c r="K3083" t="s">
        <v>3634</v>
      </c>
      <c r="L3083">
        <v>9.36</v>
      </c>
      <c r="M3083" t="s">
        <v>3622</v>
      </c>
      <c r="N3083" t="s">
        <v>3623</v>
      </c>
      <c r="O3083" t="s">
        <v>3624</v>
      </c>
      <c r="P3083">
        <v>5</v>
      </c>
      <c r="Q3083">
        <v>5</v>
      </c>
      <c r="R3083" s="2">
        <v>72.930000000000007</v>
      </c>
    </row>
    <row r="3084" spans="1:18">
      <c r="A3084">
        <v>4416</v>
      </c>
      <c r="B3084" t="s">
        <v>3627</v>
      </c>
      <c r="C3084" s="1">
        <v>45031</v>
      </c>
      <c r="D3084">
        <v>45775656</v>
      </c>
      <c r="E3084">
        <v>37</v>
      </c>
      <c r="F3084">
        <v>1</v>
      </c>
      <c r="G3084" s="2">
        <v>11.5</v>
      </c>
      <c r="H3084" s="2">
        <v>11.5</v>
      </c>
      <c r="I3084" t="s">
        <v>3625</v>
      </c>
      <c r="J3084" t="s">
        <v>3637</v>
      </c>
      <c r="K3084" t="s">
        <v>3634</v>
      </c>
      <c r="L3084">
        <v>9.8000000000000007</v>
      </c>
      <c r="M3084" t="s">
        <v>3622</v>
      </c>
      <c r="N3084" t="s">
        <v>3626</v>
      </c>
      <c r="O3084" t="s">
        <v>3624</v>
      </c>
      <c r="P3084">
        <v>5</v>
      </c>
      <c r="Q3084">
        <v>2</v>
      </c>
      <c r="R3084" s="2">
        <v>0</v>
      </c>
    </row>
    <row r="3085" spans="1:18">
      <c r="A3085">
        <v>4175</v>
      </c>
      <c r="B3085" t="s">
        <v>3627</v>
      </c>
      <c r="C3085" s="1">
        <v>45031</v>
      </c>
      <c r="D3085">
        <v>96617638</v>
      </c>
      <c r="E3085">
        <v>61</v>
      </c>
      <c r="F3085">
        <v>1</v>
      </c>
      <c r="G3085" s="2">
        <v>70.34</v>
      </c>
      <c r="H3085" s="2">
        <v>70.34</v>
      </c>
      <c r="I3085" t="s">
        <v>3625</v>
      </c>
      <c r="J3085" t="s">
        <v>3652</v>
      </c>
      <c r="K3085" t="s">
        <v>3629</v>
      </c>
      <c r="L3085">
        <v>0.49</v>
      </c>
      <c r="M3085" t="s">
        <v>3622</v>
      </c>
      <c r="N3085" t="s">
        <v>3626</v>
      </c>
      <c r="O3085" t="s">
        <v>3624</v>
      </c>
      <c r="P3085">
        <v>5</v>
      </c>
      <c r="Q3085">
        <v>4</v>
      </c>
      <c r="R3085" s="2">
        <v>0</v>
      </c>
    </row>
    <row r="3086" spans="1:18">
      <c r="A3086">
        <v>9227</v>
      </c>
      <c r="B3086" t="s">
        <v>3618</v>
      </c>
      <c r="C3086" s="1">
        <v>45032</v>
      </c>
      <c r="D3086">
        <v>18279271</v>
      </c>
      <c r="E3086">
        <v>15</v>
      </c>
      <c r="F3086">
        <v>2</v>
      </c>
      <c r="G3086" s="2">
        <v>6.32</v>
      </c>
      <c r="H3086" s="2">
        <v>12.64</v>
      </c>
      <c r="I3086" t="s">
        <v>3625</v>
      </c>
      <c r="J3086" t="s">
        <v>3650</v>
      </c>
      <c r="K3086" t="s">
        <v>3621</v>
      </c>
      <c r="L3086">
        <v>5.67</v>
      </c>
      <c r="M3086" t="s">
        <v>3622</v>
      </c>
      <c r="N3086" t="s">
        <v>3623</v>
      </c>
      <c r="O3086" t="s">
        <v>3624</v>
      </c>
      <c r="P3086">
        <v>4</v>
      </c>
      <c r="Q3086">
        <v>5</v>
      </c>
      <c r="R3086" s="2">
        <v>0</v>
      </c>
    </row>
    <row r="3087" spans="1:18">
      <c r="A3087">
        <v>8287</v>
      </c>
      <c r="B3087" t="s">
        <v>3618</v>
      </c>
      <c r="C3087" s="1">
        <v>45033</v>
      </c>
      <c r="D3087">
        <v>84575288</v>
      </c>
      <c r="E3087">
        <v>11</v>
      </c>
      <c r="F3087">
        <v>2</v>
      </c>
      <c r="G3087" s="2">
        <v>4.3099999999999996</v>
      </c>
      <c r="H3087" s="2">
        <v>8.6199999999999992</v>
      </c>
      <c r="I3087" t="s">
        <v>3625</v>
      </c>
      <c r="J3087" t="s">
        <v>3633</v>
      </c>
      <c r="K3087" t="s">
        <v>3634</v>
      </c>
      <c r="L3087">
        <v>1.18</v>
      </c>
      <c r="M3087" t="s">
        <v>3622</v>
      </c>
      <c r="N3087" t="s">
        <v>3626</v>
      </c>
      <c r="O3087" t="s">
        <v>3646</v>
      </c>
      <c r="P3087">
        <v>4</v>
      </c>
      <c r="Q3087">
        <v>5</v>
      </c>
      <c r="R3087" s="2">
        <v>0</v>
      </c>
    </row>
    <row r="3088" spans="1:18">
      <c r="A3088">
        <v>1879</v>
      </c>
      <c r="B3088" t="s">
        <v>3627</v>
      </c>
      <c r="C3088" s="1">
        <v>45033</v>
      </c>
      <c r="D3088">
        <v>11188879</v>
      </c>
      <c r="E3088">
        <v>55</v>
      </c>
      <c r="F3088">
        <v>3</v>
      </c>
      <c r="G3088" s="2">
        <v>73.53</v>
      </c>
      <c r="H3088" s="2">
        <v>220.59</v>
      </c>
      <c r="I3088" t="s">
        <v>3619</v>
      </c>
      <c r="J3088" t="s">
        <v>3628</v>
      </c>
      <c r="K3088" t="s">
        <v>3621</v>
      </c>
      <c r="L3088">
        <v>7.39</v>
      </c>
      <c r="M3088" t="s">
        <v>3622</v>
      </c>
      <c r="N3088" t="s">
        <v>3626</v>
      </c>
      <c r="O3088" t="s">
        <v>3624</v>
      </c>
      <c r="P3088">
        <v>3</v>
      </c>
      <c r="Q3088">
        <v>4</v>
      </c>
      <c r="R3088" s="2">
        <v>220.59</v>
      </c>
    </row>
    <row r="3089" spans="1:18">
      <c r="A3089">
        <v>5035</v>
      </c>
      <c r="B3089" t="s">
        <v>3627</v>
      </c>
      <c r="C3089" s="1">
        <v>45033</v>
      </c>
      <c r="D3089">
        <v>15959974</v>
      </c>
      <c r="E3089">
        <v>90</v>
      </c>
      <c r="F3089">
        <v>1</v>
      </c>
      <c r="G3089" s="2">
        <v>21.51</v>
      </c>
      <c r="H3089" s="2">
        <v>21.51</v>
      </c>
      <c r="I3089" t="s">
        <v>3645</v>
      </c>
      <c r="J3089" t="s">
        <v>3657</v>
      </c>
      <c r="K3089" t="s">
        <v>3621</v>
      </c>
      <c r="L3089">
        <v>1.95</v>
      </c>
      <c r="M3089" t="s">
        <v>3622</v>
      </c>
      <c r="N3089" t="s">
        <v>3626</v>
      </c>
      <c r="O3089" t="s">
        <v>3646</v>
      </c>
      <c r="P3089">
        <v>4</v>
      </c>
      <c r="Q3089">
        <v>5</v>
      </c>
      <c r="R3089" s="2">
        <v>0</v>
      </c>
    </row>
    <row r="3090" spans="1:18">
      <c r="A3090">
        <v>3698</v>
      </c>
      <c r="B3090" t="s">
        <v>3627</v>
      </c>
      <c r="C3090" s="1">
        <v>45034</v>
      </c>
      <c r="D3090">
        <v>88294014</v>
      </c>
      <c r="E3090">
        <v>32</v>
      </c>
      <c r="F3090">
        <v>2</v>
      </c>
      <c r="G3090" s="2">
        <v>91.37</v>
      </c>
      <c r="H3090" s="2">
        <v>182.74</v>
      </c>
      <c r="I3090" t="s">
        <v>3619</v>
      </c>
      <c r="J3090" t="s">
        <v>3641</v>
      </c>
      <c r="K3090" t="s">
        <v>3634</v>
      </c>
      <c r="L3090">
        <v>1.34</v>
      </c>
      <c r="M3090" t="s">
        <v>3631</v>
      </c>
      <c r="N3090" t="s">
        <v>3632</v>
      </c>
      <c r="O3090" t="s">
        <v>3624</v>
      </c>
      <c r="P3090">
        <v>5</v>
      </c>
      <c r="Q3090">
        <v>5</v>
      </c>
      <c r="R3090" s="2">
        <v>182.74</v>
      </c>
    </row>
    <row r="3091" spans="1:18">
      <c r="A3091">
        <v>4167</v>
      </c>
      <c r="B3091" t="s">
        <v>3618</v>
      </c>
      <c r="C3091" s="1">
        <v>45034</v>
      </c>
      <c r="D3091">
        <v>86814837</v>
      </c>
      <c r="E3091">
        <v>34</v>
      </c>
      <c r="F3091">
        <v>1</v>
      </c>
      <c r="G3091" s="2">
        <v>48.24</v>
      </c>
      <c r="H3091" s="2">
        <v>48.24</v>
      </c>
      <c r="I3091" t="s">
        <v>3619</v>
      </c>
      <c r="J3091" t="s">
        <v>3650</v>
      </c>
      <c r="K3091" t="s">
        <v>3621</v>
      </c>
      <c r="L3091">
        <v>5.44</v>
      </c>
      <c r="M3091" t="s">
        <v>3622</v>
      </c>
      <c r="N3091" t="s">
        <v>3626</v>
      </c>
      <c r="O3091" t="s">
        <v>3624</v>
      </c>
      <c r="P3091">
        <v>5</v>
      </c>
      <c r="Q3091">
        <v>5</v>
      </c>
      <c r="R3091" s="2">
        <v>48.24</v>
      </c>
    </row>
    <row r="3092" spans="1:18">
      <c r="A3092">
        <v>4468</v>
      </c>
      <c r="B3092" t="s">
        <v>3618</v>
      </c>
      <c r="C3092" s="1">
        <v>45035</v>
      </c>
      <c r="D3092">
        <v>73960263</v>
      </c>
      <c r="E3092">
        <v>72</v>
      </c>
      <c r="F3092">
        <v>1</v>
      </c>
      <c r="G3092" s="2">
        <v>3.55</v>
      </c>
      <c r="H3092" s="2">
        <v>3.55</v>
      </c>
      <c r="I3092" t="s">
        <v>3619</v>
      </c>
      <c r="J3092" t="s">
        <v>3620</v>
      </c>
      <c r="K3092" t="s">
        <v>3621</v>
      </c>
      <c r="L3092">
        <v>3.65</v>
      </c>
      <c r="M3092" t="s">
        <v>3622</v>
      </c>
      <c r="N3092" t="s">
        <v>3626</v>
      </c>
      <c r="O3092" t="s">
        <v>3624</v>
      </c>
      <c r="P3092">
        <v>4</v>
      </c>
      <c r="Q3092">
        <v>5</v>
      </c>
      <c r="R3092" s="2">
        <v>3.55</v>
      </c>
    </row>
    <row r="3093" spans="1:18">
      <c r="A3093">
        <v>7799</v>
      </c>
      <c r="B3093" t="s">
        <v>3618</v>
      </c>
      <c r="C3093" s="1">
        <v>45036</v>
      </c>
      <c r="D3093">
        <v>88807847</v>
      </c>
      <c r="E3093">
        <v>44</v>
      </c>
      <c r="F3093">
        <v>3</v>
      </c>
      <c r="G3093" s="2">
        <v>52.78</v>
      </c>
      <c r="H3093" s="2">
        <v>158.34</v>
      </c>
      <c r="I3093" t="s">
        <v>3625</v>
      </c>
      <c r="J3093" t="s">
        <v>3620</v>
      </c>
      <c r="K3093" t="s">
        <v>3629</v>
      </c>
      <c r="L3093">
        <v>6.46</v>
      </c>
      <c r="M3093" t="s">
        <v>3622</v>
      </c>
      <c r="N3093" t="s">
        <v>3626</v>
      </c>
      <c r="O3093" t="s">
        <v>3646</v>
      </c>
      <c r="P3093">
        <v>5</v>
      </c>
      <c r="Q3093">
        <v>5</v>
      </c>
      <c r="R3093" s="2">
        <v>0</v>
      </c>
    </row>
    <row r="3094" spans="1:18">
      <c r="A3094">
        <v>1229</v>
      </c>
      <c r="B3094" t="s">
        <v>3627</v>
      </c>
      <c r="C3094" s="1">
        <v>45036</v>
      </c>
      <c r="D3094">
        <v>60463247</v>
      </c>
      <c r="E3094">
        <v>31</v>
      </c>
      <c r="F3094">
        <v>2</v>
      </c>
      <c r="G3094" s="2">
        <v>43.5</v>
      </c>
      <c r="H3094" s="2">
        <v>87</v>
      </c>
      <c r="I3094" t="s">
        <v>3619</v>
      </c>
      <c r="J3094" t="s">
        <v>3648</v>
      </c>
      <c r="K3094" t="s">
        <v>3634</v>
      </c>
      <c r="L3094">
        <v>3.58</v>
      </c>
      <c r="M3094" t="s">
        <v>3622</v>
      </c>
      <c r="N3094" t="s">
        <v>3626</v>
      </c>
      <c r="O3094" t="s">
        <v>3624</v>
      </c>
      <c r="P3094">
        <v>5</v>
      </c>
      <c r="Q3094">
        <v>4</v>
      </c>
      <c r="R3094" s="2">
        <v>87</v>
      </c>
    </row>
    <row r="3095" spans="1:18">
      <c r="A3095">
        <v>7239</v>
      </c>
      <c r="B3095" t="s">
        <v>3627</v>
      </c>
      <c r="C3095" s="1">
        <v>45037</v>
      </c>
      <c r="D3095">
        <v>84813901</v>
      </c>
      <c r="E3095">
        <v>49</v>
      </c>
      <c r="F3095">
        <v>2</v>
      </c>
      <c r="G3095" s="2">
        <v>99.72</v>
      </c>
      <c r="H3095" s="2">
        <v>199.44</v>
      </c>
      <c r="I3095" t="s">
        <v>3619</v>
      </c>
      <c r="J3095" t="s">
        <v>3650</v>
      </c>
      <c r="K3095" t="s">
        <v>3634</v>
      </c>
      <c r="L3095">
        <v>3.02</v>
      </c>
      <c r="M3095" t="s">
        <v>3622</v>
      </c>
      <c r="N3095" t="s">
        <v>3623</v>
      </c>
      <c r="O3095" t="s">
        <v>3624</v>
      </c>
      <c r="P3095">
        <v>3</v>
      </c>
      <c r="Q3095">
        <v>3</v>
      </c>
      <c r="R3095" s="2">
        <v>199.44</v>
      </c>
    </row>
    <row r="3096" spans="1:18">
      <c r="A3096">
        <v>7393</v>
      </c>
      <c r="B3096" t="s">
        <v>3627</v>
      </c>
      <c r="C3096" s="1">
        <v>45038</v>
      </c>
      <c r="D3096">
        <v>77447416</v>
      </c>
      <c r="E3096">
        <v>83</v>
      </c>
      <c r="F3096">
        <v>3</v>
      </c>
      <c r="G3096" s="2">
        <v>1.22</v>
      </c>
      <c r="H3096" s="2">
        <v>3.66</v>
      </c>
      <c r="I3096" t="s">
        <v>3619</v>
      </c>
      <c r="J3096" t="s">
        <v>3628</v>
      </c>
      <c r="K3096" t="s">
        <v>3634</v>
      </c>
      <c r="L3096">
        <v>6.89</v>
      </c>
      <c r="M3096" t="s">
        <v>3622</v>
      </c>
      <c r="N3096" t="s">
        <v>3626</v>
      </c>
      <c r="O3096" t="s">
        <v>3624</v>
      </c>
      <c r="P3096">
        <v>4</v>
      </c>
      <c r="Q3096">
        <v>4</v>
      </c>
      <c r="R3096" s="2">
        <v>3.66</v>
      </c>
    </row>
    <row r="3097" spans="1:18">
      <c r="A3097">
        <v>6187</v>
      </c>
      <c r="B3097" t="s">
        <v>3618</v>
      </c>
      <c r="C3097" s="1">
        <v>45038</v>
      </c>
      <c r="D3097">
        <v>21809735</v>
      </c>
      <c r="E3097">
        <v>70</v>
      </c>
      <c r="F3097">
        <v>1</v>
      </c>
      <c r="G3097" s="2">
        <v>63.88</v>
      </c>
      <c r="H3097" s="2">
        <v>63.88</v>
      </c>
      <c r="I3097" t="s">
        <v>3640</v>
      </c>
      <c r="J3097" t="s">
        <v>3665</v>
      </c>
      <c r="K3097" t="s">
        <v>3634</v>
      </c>
      <c r="L3097">
        <v>5.89</v>
      </c>
      <c r="M3097" t="s">
        <v>3622</v>
      </c>
      <c r="N3097" t="s">
        <v>3626</v>
      </c>
      <c r="O3097" t="s">
        <v>3624</v>
      </c>
      <c r="P3097">
        <v>5</v>
      </c>
      <c r="Q3097">
        <v>5</v>
      </c>
      <c r="R3097" s="2">
        <v>0</v>
      </c>
    </row>
    <row r="3098" spans="1:18">
      <c r="A3098">
        <v>6664</v>
      </c>
      <c r="B3098" t="s">
        <v>3618</v>
      </c>
      <c r="C3098" s="1">
        <v>45039</v>
      </c>
      <c r="D3098">
        <v>93083707</v>
      </c>
      <c r="E3098">
        <v>34</v>
      </c>
      <c r="F3098">
        <v>1</v>
      </c>
      <c r="G3098" s="2">
        <v>48.24</v>
      </c>
      <c r="H3098" s="2">
        <v>48.24</v>
      </c>
      <c r="I3098" t="s">
        <v>3619</v>
      </c>
      <c r="J3098" t="s">
        <v>3652</v>
      </c>
      <c r="K3098" t="s">
        <v>3634</v>
      </c>
      <c r="L3098">
        <v>7.58</v>
      </c>
      <c r="M3098" t="s">
        <v>3631</v>
      </c>
      <c r="N3098" t="s">
        <v>3632</v>
      </c>
      <c r="O3098" t="s">
        <v>3647</v>
      </c>
      <c r="P3098">
        <v>5</v>
      </c>
      <c r="Q3098">
        <v>5</v>
      </c>
      <c r="R3098" s="2">
        <v>48.24</v>
      </c>
    </row>
    <row r="3099" spans="1:18">
      <c r="A3099">
        <v>4117</v>
      </c>
      <c r="B3099" t="s">
        <v>3618</v>
      </c>
      <c r="C3099" s="1">
        <v>45039</v>
      </c>
      <c r="D3099">
        <v>89821943</v>
      </c>
      <c r="E3099">
        <v>3</v>
      </c>
      <c r="F3099">
        <v>1</v>
      </c>
      <c r="G3099" s="2">
        <v>97.19</v>
      </c>
      <c r="H3099" s="2">
        <v>97.19</v>
      </c>
      <c r="I3099" t="s">
        <v>3619</v>
      </c>
      <c r="J3099" t="s">
        <v>3650</v>
      </c>
      <c r="K3099" t="s">
        <v>3621</v>
      </c>
      <c r="L3099">
        <v>8.2200000000000006</v>
      </c>
      <c r="M3099" t="s">
        <v>3622</v>
      </c>
      <c r="N3099" t="s">
        <v>3626</v>
      </c>
      <c r="O3099" t="s">
        <v>3624</v>
      </c>
      <c r="P3099">
        <v>5</v>
      </c>
      <c r="Q3099">
        <v>3</v>
      </c>
      <c r="R3099" s="2">
        <v>97.19</v>
      </c>
    </row>
    <row r="3100" spans="1:18">
      <c r="A3100">
        <v>2516</v>
      </c>
      <c r="B3100" t="s">
        <v>3627</v>
      </c>
      <c r="C3100" s="1">
        <v>45040</v>
      </c>
      <c r="D3100">
        <v>88177124</v>
      </c>
      <c r="E3100">
        <v>96</v>
      </c>
      <c r="F3100">
        <v>3</v>
      </c>
      <c r="G3100" s="2">
        <v>36.96</v>
      </c>
      <c r="H3100" s="2">
        <v>110.88</v>
      </c>
      <c r="I3100" t="s">
        <v>3619</v>
      </c>
      <c r="J3100" t="s">
        <v>3649</v>
      </c>
      <c r="K3100" t="s">
        <v>3621</v>
      </c>
      <c r="L3100">
        <v>4.74</v>
      </c>
      <c r="M3100" t="s">
        <v>3622</v>
      </c>
      <c r="N3100" t="s">
        <v>3626</v>
      </c>
      <c r="O3100" t="s">
        <v>3624</v>
      </c>
      <c r="P3100">
        <v>5</v>
      </c>
      <c r="Q3100">
        <v>4</v>
      </c>
      <c r="R3100" s="2">
        <v>110.88</v>
      </c>
    </row>
    <row r="3101" spans="1:18">
      <c r="A3101">
        <v>5490</v>
      </c>
      <c r="B3101" t="s">
        <v>3627</v>
      </c>
      <c r="C3101" s="1">
        <v>45041</v>
      </c>
      <c r="D3101">
        <v>36477957</v>
      </c>
      <c r="E3101">
        <v>11</v>
      </c>
      <c r="F3101">
        <v>3</v>
      </c>
      <c r="G3101" s="2">
        <v>4.3099999999999996</v>
      </c>
      <c r="H3101" s="2">
        <v>12.93</v>
      </c>
      <c r="I3101" t="s">
        <v>3619</v>
      </c>
      <c r="J3101" t="s">
        <v>3641</v>
      </c>
      <c r="K3101" t="s">
        <v>3621</v>
      </c>
      <c r="L3101">
        <v>0.22</v>
      </c>
      <c r="M3101" t="s">
        <v>3631</v>
      </c>
      <c r="N3101" t="s">
        <v>3632</v>
      </c>
      <c r="O3101" t="s">
        <v>3624</v>
      </c>
      <c r="P3101">
        <v>4</v>
      </c>
      <c r="Q3101">
        <v>5</v>
      </c>
      <c r="R3101" s="2">
        <v>12.93</v>
      </c>
    </row>
    <row r="3102" spans="1:18">
      <c r="A3102">
        <v>6576</v>
      </c>
      <c r="B3102" t="s">
        <v>3627</v>
      </c>
      <c r="C3102" s="1">
        <v>45042</v>
      </c>
      <c r="D3102">
        <v>39519891</v>
      </c>
      <c r="E3102">
        <v>9</v>
      </c>
      <c r="F3102">
        <v>1</v>
      </c>
      <c r="G3102" s="2">
        <v>73.83</v>
      </c>
      <c r="H3102" s="2">
        <v>73.83</v>
      </c>
      <c r="I3102" t="s">
        <v>3619</v>
      </c>
      <c r="J3102" t="s">
        <v>3628</v>
      </c>
      <c r="K3102" t="s">
        <v>3629</v>
      </c>
      <c r="L3102">
        <v>3.59</v>
      </c>
      <c r="M3102" t="s">
        <v>3631</v>
      </c>
      <c r="N3102" t="s">
        <v>3632</v>
      </c>
      <c r="O3102" t="s">
        <v>3624</v>
      </c>
      <c r="P3102">
        <v>5</v>
      </c>
      <c r="Q3102">
        <v>3</v>
      </c>
      <c r="R3102" s="2">
        <v>73.83</v>
      </c>
    </row>
    <row r="3103" spans="1:18">
      <c r="A3103">
        <v>1732</v>
      </c>
      <c r="B3103" t="s">
        <v>3618</v>
      </c>
      <c r="C3103" s="1">
        <v>45042</v>
      </c>
      <c r="D3103">
        <v>41901096</v>
      </c>
      <c r="E3103">
        <v>67</v>
      </c>
      <c r="F3103">
        <v>3</v>
      </c>
      <c r="G3103" s="2">
        <v>17.22</v>
      </c>
      <c r="H3103" s="2">
        <v>51.66</v>
      </c>
      <c r="I3103" t="s">
        <v>3619</v>
      </c>
      <c r="J3103" t="s">
        <v>3656</v>
      </c>
      <c r="K3103" t="s">
        <v>3629</v>
      </c>
      <c r="L3103">
        <v>4.58</v>
      </c>
      <c r="M3103" t="s">
        <v>3622</v>
      </c>
      <c r="N3103" t="s">
        <v>3626</v>
      </c>
      <c r="O3103" t="s">
        <v>3646</v>
      </c>
      <c r="P3103">
        <v>5</v>
      </c>
      <c r="Q3103">
        <v>5</v>
      </c>
      <c r="R3103" s="2">
        <v>51.66</v>
      </c>
    </row>
    <row r="3104" spans="1:18">
      <c r="A3104">
        <v>1550</v>
      </c>
      <c r="B3104" t="s">
        <v>3627</v>
      </c>
      <c r="C3104" s="1">
        <v>45042</v>
      </c>
      <c r="D3104">
        <v>65473838</v>
      </c>
      <c r="E3104">
        <v>6</v>
      </c>
      <c r="F3104">
        <v>2</v>
      </c>
      <c r="G3104" s="2">
        <v>8.07</v>
      </c>
      <c r="H3104" s="2">
        <v>16.14</v>
      </c>
      <c r="I3104" t="s">
        <v>3625</v>
      </c>
      <c r="J3104" t="s">
        <v>3656</v>
      </c>
      <c r="K3104" t="s">
        <v>3621</v>
      </c>
      <c r="L3104">
        <v>5.08</v>
      </c>
      <c r="M3104" t="s">
        <v>3622</v>
      </c>
      <c r="N3104" t="s">
        <v>3626</v>
      </c>
      <c r="O3104" t="s">
        <v>3624</v>
      </c>
      <c r="P3104">
        <v>4</v>
      </c>
      <c r="Q3104">
        <v>4</v>
      </c>
      <c r="R3104" s="2">
        <v>0</v>
      </c>
    </row>
    <row r="3105" spans="1:18">
      <c r="A3105">
        <v>7657</v>
      </c>
      <c r="B3105" t="s">
        <v>3627</v>
      </c>
      <c r="C3105" s="1">
        <v>45042</v>
      </c>
      <c r="D3105">
        <v>46684502</v>
      </c>
      <c r="E3105">
        <v>82</v>
      </c>
      <c r="F3105">
        <v>2</v>
      </c>
      <c r="G3105" s="2">
        <v>5.82</v>
      </c>
      <c r="H3105" s="2">
        <v>11.64</v>
      </c>
      <c r="I3105" t="s">
        <v>3625</v>
      </c>
      <c r="J3105" t="s">
        <v>3643</v>
      </c>
      <c r="K3105" t="s">
        <v>3621</v>
      </c>
      <c r="L3105">
        <v>7.83</v>
      </c>
      <c r="M3105" t="s">
        <v>3631</v>
      </c>
      <c r="N3105" t="s">
        <v>3632</v>
      </c>
      <c r="O3105" t="s">
        <v>3647</v>
      </c>
      <c r="P3105">
        <v>5</v>
      </c>
      <c r="Q3105">
        <v>4</v>
      </c>
      <c r="R3105" s="2">
        <v>0</v>
      </c>
    </row>
    <row r="3106" spans="1:18">
      <c r="A3106">
        <v>3156</v>
      </c>
      <c r="B3106" t="s">
        <v>3627</v>
      </c>
      <c r="C3106" s="1">
        <v>45043</v>
      </c>
      <c r="D3106">
        <v>93782187</v>
      </c>
      <c r="E3106">
        <v>45</v>
      </c>
      <c r="F3106">
        <v>1</v>
      </c>
      <c r="G3106" s="2">
        <v>3.67</v>
      </c>
      <c r="H3106" s="2">
        <v>3.67</v>
      </c>
      <c r="I3106" t="s">
        <v>3619</v>
      </c>
      <c r="J3106" t="s">
        <v>3655</v>
      </c>
      <c r="K3106" t="s">
        <v>3621</v>
      </c>
      <c r="L3106">
        <v>3.76</v>
      </c>
      <c r="M3106" t="s">
        <v>3631</v>
      </c>
      <c r="N3106" t="s">
        <v>3632</v>
      </c>
      <c r="O3106" t="s">
        <v>3624</v>
      </c>
      <c r="P3106">
        <v>5</v>
      </c>
      <c r="Q3106">
        <v>5</v>
      </c>
      <c r="R3106" s="2">
        <v>3.67</v>
      </c>
    </row>
    <row r="3107" spans="1:18">
      <c r="A3107">
        <v>4680</v>
      </c>
      <c r="B3107" t="s">
        <v>3618</v>
      </c>
      <c r="C3107" s="1">
        <v>45044</v>
      </c>
      <c r="D3107">
        <v>75641852</v>
      </c>
      <c r="E3107">
        <v>47</v>
      </c>
      <c r="F3107">
        <v>3</v>
      </c>
      <c r="G3107" s="2">
        <v>64.64</v>
      </c>
      <c r="H3107" s="2">
        <v>193.92</v>
      </c>
      <c r="I3107" t="s">
        <v>3619</v>
      </c>
      <c r="J3107" t="s">
        <v>3649</v>
      </c>
      <c r="K3107" t="s">
        <v>3621</v>
      </c>
      <c r="L3107">
        <v>9.34</v>
      </c>
      <c r="M3107" t="s">
        <v>3631</v>
      </c>
      <c r="N3107" t="s">
        <v>3638</v>
      </c>
      <c r="O3107" t="s">
        <v>3624</v>
      </c>
      <c r="P3107">
        <v>3</v>
      </c>
      <c r="Q3107">
        <v>5</v>
      </c>
      <c r="R3107" s="2">
        <v>193.92</v>
      </c>
    </row>
    <row r="3108" spans="1:18">
      <c r="A3108">
        <v>2546</v>
      </c>
      <c r="B3108" t="s">
        <v>3627</v>
      </c>
      <c r="C3108" s="1">
        <v>45045</v>
      </c>
      <c r="D3108">
        <v>35602068</v>
      </c>
      <c r="E3108">
        <v>39</v>
      </c>
      <c r="F3108">
        <v>3</v>
      </c>
      <c r="G3108" s="2">
        <v>41.61</v>
      </c>
      <c r="H3108" s="2">
        <v>124.83</v>
      </c>
      <c r="I3108" t="s">
        <v>3619</v>
      </c>
      <c r="J3108" t="s">
        <v>3637</v>
      </c>
      <c r="K3108" t="s">
        <v>3621</v>
      </c>
      <c r="L3108">
        <v>2.2400000000000002</v>
      </c>
      <c r="M3108" t="s">
        <v>3622</v>
      </c>
      <c r="N3108" t="s">
        <v>3626</v>
      </c>
      <c r="O3108" t="s">
        <v>3646</v>
      </c>
      <c r="P3108">
        <v>4</v>
      </c>
      <c r="Q3108">
        <v>5</v>
      </c>
      <c r="R3108" s="2">
        <v>124.83</v>
      </c>
    </row>
    <row r="3109" spans="1:18">
      <c r="A3109">
        <v>5991</v>
      </c>
      <c r="B3109" t="s">
        <v>3627</v>
      </c>
      <c r="C3109" s="1">
        <v>45045</v>
      </c>
      <c r="D3109">
        <v>34366577</v>
      </c>
      <c r="E3109">
        <v>36</v>
      </c>
      <c r="F3109">
        <v>3</v>
      </c>
      <c r="G3109" s="2">
        <v>48.16</v>
      </c>
      <c r="H3109" s="2">
        <v>144.47999999999999</v>
      </c>
      <c r="I3109" t="s">
        <v>3619</v>
      </c>
      <c r="J3109" t="s">
        <v>3635</v>
      </c>
      <c r="K3109" t="s">
        <v>3629</v>
      </c>
      <c r="L3109">
        <v>5.75</v>
      </c>
      <c r="M3109" t="s">
        <v>3622</v>
      </c>
      <c r="N3109" t="s">
        <v>3626</v>
      </c>
      <c r="O3109" t="s">
        <v>3624</v>
      </c>
      <c r="P3109">
        <v>5</v>
      </c>
      <c r="Q3109">
        <v>4</v>
      </c>
      <c r="R3109" s="2">
        <v>144.47999999999999</v>
      </c>
    </row>
    <row r="3110" spans="1:18">
      <c r="A3110">
        <v>5398</v>
      </c>
      <c r="B3110" t="s">
        <v>3618</v>
      </c>
      <c r="C3110" s="1">
        <v>45046</v>
      </c>
      <c r="D3110">
        <v>30265176</v>
      </c>
      <c r="E3110">
        <v>1</v>
      </c>
      <c r="F3110">
        <v>2</v>
      </c>
      <c r="G3110" s="2">
        <v>81.91</v>
      </c>
      <c r="H3110" s="2">
        <v>163.82</v>
      </c>
      <c r="I3110" t="s">
        <v>3619</v>
      </c>
      <c r="J3110" t="s">
        <v>3663</v>
      </c>
      <c r="K3110" t="s">
        <v>3634</v>
      </c>
      <c r="L3110">
        <v>6.36</v>
      </c>
      <c r="M3110" t="s">
        <v>3622</v>
      </c>
      <c r="N3110" t="s">
        <v>3623</v>
      </c>
      <c r="O3110" t="s">
        <v>3624</v>
      </c>
      <c r="P3110">
        <v>5</v>
      </c>
      <c r="Q3110">
        <v>4</v>
      </c>
      <c r="R3110" s="2">
        <v>163.82</v>
      </c>
    </row>
    <row r="3111" spans="1:18">
      <c r="A3111">
        <v>1683</v>
      </c>
      <c r="B3111" t="s">
        <v>3618</v>
      </c>
      <c r="C3111" s="1">
        <v>45046</v>
      </c>
      <c r="D3111">
        <v>26368361</v>
      </c>
      <c r="E3111">
        <v>11</v>
      </c>
      <c r="F3111">
        <v>3</v>
      </c>
      <c r="G3111" s="2">
        <v>4.3099999999999996</v>
      </c>
      <c r="H3111" s="2">
        <v>12.93</v>
      </c>
      <c r="I3111" t="s">
        <v>3625</v>
      </c>
      <c r="J3111" t="s">
        <v>3663</v>
      </c>
      <c r="K3111" t="s">
        <v>3634</v>
      </c>
      <c r="L3111">
        <v>2.69</v>
      </c>
      <c r="M3111" t="s">
        <v>3631</v>
      </c>
      <c r="N3111" t="s">
        <v>3638</v>
      </c>
      <c r="O3111" t="s">
        <v>3624</v>
      </c>
      <c r="P3111">
        <v>5</v>
      </c>
      <c r="Q3111">
        <v>4</v>
      </c>
      <c r="R3111" s="2">
        <v>0</v>
      </c>
    </row>
    <row r="3112" spans="1:18">
      <c r="A3112">
        <v>8859</v>
      </c>
      <c r="B3112" t="s">
        <v>3627</v>
      </c>
      <c r="C3112" s="1">
        <v>45047</v>
      </c>
      <c r="D3112">
        <v>76251134</v>
      </c>
      <c r="E3112">
        <v>34</v>
      </c>
      <c r="F3112">
        <v>3</v>
      </c>
      <c r="G3112" s="2">
        <v>48.24</v>
      </c>
      <c r="H3112" s="2">
        <v>144.72</v>
      </c>
      <c r="I3112" t="s">
        <v>3625</v>
      </c>
      <c r="J3112" t="s">
        <v>3643</v>
      </c>
      <c r="K3112" t="s">
        <v>3629</v>
      </c>
      <c r="L3112">
        <v>2.86</v>
      </c>
      <c r="M3112" t="s">
        <v>3631</v>
      </c>
      <c r="N3112" t="s">
        <v>3638</v>
      </c>
      <c r="O3112" t="s">
        <v>3647</v>
      </c>
      <c r="P3112">
        <v>4</v>
      </c>
      <c r="Q3112">
        <v>5</v>
      </c>
      <c r="R3112" s="2">
        <v>0</v>
      </c>
    </row>
    <row r="3113" spans="1:18">
      <c r="A3113">
        <v>4975</v>
      </c>
      <c r="B3113" t="s">
        <v>3627</v>
      </c>
      <c r="C3113" s="1">
        <v>45048</v>
      </c>
      <c r="D3113">
        <v>89942430</v>
      </c>
      <c r="E3113">
        <v>63</v>
      </c>
      <c r="F3113">
        <v>2</v>
      </c>
      <c r="G3113" s="2">
        <v>57.12</v>
      </c>
      <c r="H3113" s="2">
        <v>114.24</v>
      </c>
      <c r="I3113" t="s">
        <v>3619</v>
      </c>
      <c r="J3113" t="s">
        <v>3637</v>
      </c>
      <c r="K3113" t="s">
        <v>3634</v>
      </c>
      <c r="L3113">
        <v>8.1300000000000008</v>
      </c>
      <c r="M3113" t="s">
        <v>3631</v>
      </c>
      <c r="N3113" t="s">
        <v>3632</v>
      </c>
      <c r="O3113" t="s">
        <v>3624</v>
      </c>
      <c r="P3113">
        <v>5</v>
      </c>
      <c r="Q3113">
        <v>5</v>
      </c>
      <c r="R3113" s="2">
        <v>114.24</v>
      </c>
    </row>
    <row r="3114" spans="1:18">
      <c r="A3114">
        <v>7248</v>
      </c>
      <c r="B3114" t="s">
        <v>3627</v>
      </c>
      <c r="C3114" s="1">
        <v>45048</v>
      </c>
      <c r="D3114">
        <v>61699642</v>
      </c>
      <c r="E3114">
        <v>12</v>
      </c>
      <c r="F3114">
        <v>1</v>
      </c>
      <c r="G3114" s="2">
        <v>86.11</v>
      </c>
      <c r="H3114" s="2">
        <v>86.11</v>
      </c>
      <c r="I3114" t="s">
        <v>3619</v>
      </c>
      <c r="J3114" t="s">
        <v>3628</v>
      </c>
      <c r="K3114" t="s">
        <v>3634</v>
      </c>
      <c r="L3114">
        <v>7.04</v>
      </c>
      <c r="M3114" t="s">
        <v>3622</v>
      </c>
      <c r="N3114" t="s">
        <v>3626</v>
      </c>
      <c r="O3114" t="s">
        <v>3624</v>
      </c>
      <c r="P3114">
        <v>4</v>
      </c>
      <c r="Q3114">
        <v>4</v>
      </c>
      <c r="R3114" s="2">
        <v>86.11</v>
      </c>
    </row>
    <row r="3115" spans="1:18">
      <c r="A3115">
        <v>6455</v>
      </c>
      <c r="B3115" t="s">
        <v>3627</v>
      </c>
      <c r="C3115" s="1">
        <v>45049</v>
      </c>
      <c r="D3115">
        <v>82075408</v>
      </c>
      <c r="E3115">
        <v>38</v>
      </c>
      <c r="F3115">
        <v>2</v>
      </c>
      <c r="G3115" s="2">
        <v>26.03</v>
      </c>
      <c r="H3115" s="2">
        <v>52.06</v>
      </c>
      <c r="I3115" t="s">
        <v>3645</v>
      </c>
      <c r="J3115" t="s">
        <v>3637</v>
      </c>
      <c r="K3115" t="s">
        <v>3634</v>
      </c>
      <c r="L3115">
        <v>1.46</v>
      </c>
      <c r="M3115" t="s">
        <v>3622</v>
      </c>
      <c r="N3115" t="s">
        <v>3626</v>
      </c>
      <c r="O3115" t="s">
        <v>3646</v>
      </c>
      <c r="P3115">
        <v>4</v>
      </c>
      <c r="Q3115">
        <v>5</v>
      </c>
      <c r="R3115" s="2">
        <v>0</v>
      </c>
    </row>
    <row r="3116" spans="1:18">
      <c r="A3116">
        <v>7054</v>
      </c>
      <c r="B3116" t="s">
        <v>3618</v>
      </c>
      <c r="C3116" s="1">
        <v>45049</v>
      </c>
      <c r="D3116">
        <v>79724674</v>
      </c>
      <c r="E3116">
        <v>6</v>
      </c>
      <c r="F3116">
        <v>1</v>
      </c>
      <c r="G3116" s="2">
        <v>8.07</v>
      </c>
      <c r="H3116" s="2">
        <v>8.07</v>
      </c>
      <c r="I3116" t="s">
        <v>3619</v>
      </c>
      <c r="J3116" t="s">
        <v>3659</v>
      </c>
      <c r="K3116" t="s">
        <v>3634</v>
      </c>
      <c r="L3116">
        <v>5.68</v>
      </c>
      <c r="M3116" t="s">
        <v>3622</v>
      </c>
      <c r="N3116" t="s">
        <v>3626</v>
      </c>
      <c r="O3116" t="s">
        <v>3624</v>
      </c>
      <c r="P3116">
        <v>5</v>
      </c>
      <c r="Q3116">
        <v>5</v>
      </c>
      <c r="R3116" s="2">
        <v>8.07</v>
      </c>
    </row>
    <row r="3117" spans="1:18">
      <c r="A3117">
        <v>2338</v>
      </c>
      <c r="B3117" t="s">
        <v>3627</v>
      </c>
      <c r="C3117" s="1">
        <v>45049</v>
      </c>
      <c r="D3117">
        <v>90096968</v>
      </c>
      <c r="E3117">
        <v>56</v>
      </c>
      <c r="F3117">
        <v>2</v>
      </c>
      <c r="G3117" s="2">
        <v>87.34</v>
      </c>
      <c r="H3117" s="2">
        <v>174.68</v>
      </c>
      <c r="I3117" t="s">
        <v>3619</v>
      </c>
      <c r="J3117" t="s">
        <v>3649</v>
      </c>
      <c r="K3117" t="s">
        <v>3621</v>
      </c>
      <c r="L3117">
        <v>9.2200000000000006</v>
      </c>
      <c r="M3117" t="s">
        <v>3622</v>
      </c>
      <c r="N3117" t="s">
        <v>3623</v>
      </c>
      <c r="O3117" t="s">
        <v>3624</v>
      </c>
      <c r="P3117">
        <v>5</v>
      </c>
      <c r="Q3117">
        <v>5</v>
      </c>
      <c r="R3117" s="2">
        <v>174.68</v>
      </c>
    </row>
    <row r="3118" spans="1:18">
      <c r="A3118">
        <v>4375</v>
      </c>
      <c r="B3118" t="s">
        <v>3627</v>
      </c>
      <c r="C3118" s="1">
        <v>45050</v>
      </c>
      <c r="D3118">
        <v>76139996</v>
      </c>
      <c r="E3118">
        <v>82</v>
      </c>
      <c r="F3118">
        <v>2</v>
      </c>
      <c r="G3118" s="2">
        <v>5.82</v>
      </c>
      <c r="H3118" s="2">
        <v>11.64</v>
      </c>
      <c r="I3118" t="s">
        <v>3619</v>
      </c>
      <c r="J3118" t="s">
        <v>3654</v>
      </c>
      <c r="K3118" t="s">
        <v>3621</v>
      </c>
      <c r="L3118">
        <v>4.07</v>
      </c>
      <c r="M3118" t="s">
        <v>3631</v>
      </c>
      <c r="N3118" t="s">
        <v>3632</v>
      </c>
      <c r="O3118" t="s">
        <v>3647</v>
      </c>
      <c r="P3118">
        <v>5</v>
      </c>
      <c r="Q3118">
        <v>2</v>
      </c>
      <c r="R3118" s="2">
        <v>11.64</v>
      </c>
    </row>
    <row r="3119" spans="1:18">
      <c r="A3119">
        <v>8998</v>
      </c>
      <c r="B3119" t="s">
        <v>3627</v>
      </c>
      <c r="C3119" s="1">
        <v>45051</v>
      </c>
      <c r="D3119">
        <v>51571266</v>
      </c>
      <c r="E3119">
        <v>11</v>
      </c>
      <c r="F3119">
        <v>3</v>
      </c>
      <c r="G3119" s="2">
        <v>4.3099999999999996</v>
      </c>
      <c r="H3119" s="2">
        <v>12.93</v>
      </c>
      <c r="I3119" t="s">
        <v>3619</v>
      </c>
      <c r="J3119" t="s">
        <v>3652</v>
      </c>
      <c r="K3119" t="s">
        <v>3621</v>
      </c>
      <c r="L3119">
        <v>8.9700000000000006</v>
      </c>
      <c r="M3119" t="s">
        <v>3622</v>
      </c>
      <c r="N3119" t="s">
        <v>3626</v>
      </c>
      <c r="O3119" t="s">
        <v>3624</v>
      </c>
      <c r="P3119">
        <v>4</v>
      </c>
      <c r="Q3119">
        <v>4</v>
      </c>
      <c r="R3119" s="2">
        <v>12.93</v>
      </c>
    </row>
    <row r="3120" spans="1:18">
      <c r="A3120">
        <v>2893</v>
      </c>
      <c r="B3120" t="s">
        <v>3627</v>
      </c>
      <c r="C3120" s="1">
        <v>45051</v>
      </c>
      <c r="D3120">
        <v>80790809</v>
      </c>
      <c r="E3120">
        <v>77</v>
      </c>
      <c r="F3120">
        <v>1</v>
      </c>
      <c r="G3120" s="2">
        <v>20.399999999999999</v>
      </c>
      <c r="H3120" s="2">
        <v>20.399999999999999</v>
      </c>
      <c r="I3120" t="s">
        <v>3625</v>
      </c>
      <c r="J3120" t="s">
        <v>3639</v>
      </c>
      <c r="K3120" t="s">
        <v>3621</v>
      </c>
      <c r="L3120">
        <v>2.4900000000000002</v>
      </c>
      <c r="M3120" t="s">
        <v>3631</v>
      </c>
      <c r="N3120" t="s">
        <v>3638</v>
      </c>
      <c r="O3120" t="s">
        <v>3647</v>
      </c>
      <c r="P3120">
        <v>5</v>
      </c>
      <c r="Q3120">
        <v>3</v>
      </c>
      <c r="R3120" s="2">
        <v>0</v>
      </c>
    </row>
    <row r="3121" spans="1:18">
      <c r="A3121">
        <v>8021</v>
      </c>
      <c r="B3121" t="s">
        <v>3627</v>
      </c>
      <c r="C3121" s="1">
        <v>45052</v>
      </c>
      <c r="D3121">
        <v>37884491</v>
      </c>
      <c r="E3121">
        <v>2</v>
      </c>
      <c r="F3121">
        <v>2</v>
      </c>
      <c r="G3121" s="2">
        <v>33.11</v>
      </c>
      <c r="H3121" s="2">
        <v>66.22</v>
      </c>
      <c r="I3121" t="s">
        <v>3645</v>
      </c>
      <c r="J3121" t="s">
        <v>3628</v>
      </c>
      <c r="K3121" t="s">
        <v>3634</v>
      </c>
      <c r="L3121">
        <v>9.18</v>
      </c>
      <c r="M3121" t="s">
        <v>3631</v>
      </c>
      <c r="N3121" t="s">
        <v>3638</v>
      </c>
      <c r="O3121" t="s">
        <v>3664</v>
      </c>
      <c r="P3121">
        <v>5</v>
      </c>
      <c r="Q3121">
        <v>5</v>
      </c>
      <c r="R3121" s="2">
        <v>0</v>
      </c>
    </row>
    <row r="3122" spans="1:18">
      <c r="A3122">
        <v>5152</v>
      </c>
      <c r="B3122" t="s">
        <v>3618</v>
      </c>
      <c r="C3122" s="1">
        <v>45052</v>
      </c>
      <c r="D3122">
        <v>31331378</v>
      </c>
      <c r="E3122">
        <v>93</v>
      </c>
      <c r="F3122">
        <v>1</v>
      </c>
      <c r="G3122" s="2">
        <v>67.459999999999994</v>
      </c>
      <c r="H3122" s="2">
        <v>67.459999999999994</v>
      </c>
      <c r="I3122" t="s">
        <v>3619</v>
      </c>
      <c r="J3122" t="s">
        <v>3651</v>
      </c>
      <c r="K3122" t="s">
        <v>3634</v>
      </c>
      <c r="L3122">
        <v>4.0199999999999996</v>
      </c>
      <c r="M3122" t="s">
        <v>3622</v>
      </c>
      <c r="N3122" t="s">
        <v>3623</v>
      </c>
      <c r="O3122" t="s">
        <v>3642</v>
      </c>
      <c r="P3122">
        <v>5</v>
      </c>
      <c r="Q3122">
        <v>5</v>
      </c>
      <c r="R3122" s="2">
        <v>67.459999999999994</v>
      </c>
    </row>
    <row r="3123" spans="1:18">
      <c r="A3123">
        <v>7892</v>
      </c>
      <c r="B3123" t="s">
        <v>3618</v>
      </c>
      <c r="C3123" s="1">
        <v>45053</v>
      </c>
      <c r="D3123">
        <v>99410221</v>
      </c>
      <c r="E3123">
        <v>55</v>
      </c>
      <c r="F3123">
        <v>3</v>
      </c>
      <c r="G3123" s="2">
        <v>73.53</v>
      </c>
      <c r="H3123" s="2">
        <v>220.59</v>
      </c>
      <c r="I3123" t="s">
        <v>3625</v>
      </c>
      <c r="J3123" t="s">
        <v>3654</v>
      </c>
      <c r="K3123" t="s">
        <v>3629</v>
      </c>
      <c r="L3123">
        <v>7.32</v>
      </c>
      <c r="M3123" t="s">
        <v>3622</v>
      </c>
      <c r="N3123" t="s">
        <v>3623</v>
      </c>
      <c r="O3123" t="s">
        <v>3624</v>
      </c>
      <c r="P3123">
        <v>5</v>
      </c>
      <c r="Q3123">
        <v>4</v>
      </c>
      <c r="R3123" s="2">
        <v>0</v>
      </c>
    </row>
    <row r="3124" spans="1:18">
      <c r="A3124">
        <v>7837</v>
      </c>
      <c r="B3124" t="s">
        <v>3627</v>
      </c>
      <c r="C3124" s="1">
        <v>45053</v>
      </c>
      <c r="D3124">
        <v>57503188</v>
      </c>
      <c r="E3124">
        <v>24</v>
      </c>
      <c r="F3124">
        <v>2</v>
      </c>
      <c r="G3124" s="2">
        <v>99.58</v>
      </c>
      <c r="H3124" s="2">
        <v>199.16</v>
      </c>
      <c r="I3124" t="s">
        <v>3640</v>
      </c>
      <c r="J3124" t="s">
        <v>3630</v>
      </c>
      <c r="K3124" t="s">
        <v>3621</v>
      </c>
      <c r="L3124">
        <v>4.7</v>
      </c>
      <c r="M3124" t="s">
        <v>3631</v>
      </c>
      <c r="N3124" t="s">
        <v>3632</v>
      </c>
      <c r="O3124" t="s">
        <v>3647</v>
      </c>
      <c r="P3124">
        <v>5</v>
      </c>
      <c r="Q3124">
        <v>4</v>
      </c>
      <c r="R3124" s="2">
        <v>0</v>
      </c>
    </row>
    <row r="3125" spans="1:18">
      <c r="A3125">
        <v>9548</v>
      </c>
      <c r="B3125" t="s">
        <v>3627</v>
      </c>
      <c r="C3125" s="1">
        <v>45054</v>
      </c>
      <c r="D3125">
        <v>58204990</v>
      </c>
      <c r="E3125">
        <v>23</v>
      </c>
      <c r="F3125">
        <v>1</v>
      </c>
      <c r="G3125" s="2">
        <v>95.72</v>
      </c>
      <c r="H3125" s="2">
        <v>95.72</v>
      </c>
      <c r="I3125" t="s">
        <v>3619</v>
      </c>
      <c r="J3125" t="s">
        <v>3641</v>
      </c>
      <c r="K3125" t="s">
        <v>3629</v>
      </c>
      <c r="L3125">
        <v>6.79</v>
      </c>
      <c r="M3125" t="s">
        <v>3622</v>
      </c>
      <c r="N3125" t="s">
        <v>3623</v>
      </c>
      <c r="O3125" t="s">
        <v>3642</v>
      </c>
      <c r="P3125">
        <v>5</v>
      </c>
      <c r="Q3125">
        <v>3</v>
      </c>
      <c r="R3125" s="2">
        <v>95.72</v>
      </c>
    </row>
    <row r="3126" spans="1:18">
      <c r="A3126">
        <v>4502</v>
      </c>
      <c r="B3126" t="s">
        <v>3627</v>
      </c>
      <c r="C3126" s="1">
        <v>45055</v>
      </c>
      <c r="D3126">
        <v>25134217</v>
      </c>
      <c r="E3126">
        <v>74</v>
      </c>
      <c r="F3126">
        <v>3</v>
      </c>
      <c r="G3126" s="2">
        <v>33.51</v>
      </c>
      <c r="H3126" s="2">
        <v>100.53</v>
      </c>
      <c r="I3126" t="s">
        <v>3619</v>
      </c>
      <c r="J3126" t="s">
        <v>3641</v>
      </c>
      <c r="K3126" t="s">
        <v>3634</v>
      </c>
      <c r="L3126">
        <v>2.36</v>
      </c>
      <c r="M3126" t="s">
        <v>3622</v>
      </c>
      <c r="N3126" t="s">
        <v>3626</v>
      </c>
      <c r="O3126" t="s">
        <v>3624</v>
      </c>
      <c r="P3126">
        <v>5</v>
      </c>
      <c r="Q3126">
        <v>5</v>
      </c>
      <c r="R3126" s="2">
        <v>100.53</v>
      </c>
    </row>
    <row r="3127" spans="1:18">
      <c r="A3127">
        <v>7469</v>
      </c>
      <c r="B3127" t="s">
        <v>3627</v>
      </c>
      <c r="C3127" s="1">
        <v>45056</v>
      </c>
      <c r="D3127">
        <v>83899730</v>
      </c>
      <c r="E3127">
        <v>69</v>
      </c>
      <c r="F3127">
        <v>1</v>
      </c>
      <c r="G3127" s="2">
        <v>96.47</v>
      </c>
      <c r="H3127" s="2">
        <v>96.47</v>
      </c>
      <c r="I3127" t="s">
        <v>3619</v>
      </c>
      <c r="J3127" t="s">
        <v>3639</v>
      </c>
      <c r="K3127" t="s">
        <v>3634</v>
      </c>
      <c r="L3127">
        <v>8.19</v>
      </c>
      <c r="M3127" t="s">
        <v>3631</v>
      </c>
      <c r="N3127" t="s">
        <v>3632</v>
      </c>
      <c r="O3127" t="s">
        <v>3647</v>
      </c>
      <c r="P3127">
        <v>4</v>
      </c>
      <c r="Q3127">
        <v>5</v>
      </c>
      <c r="R3127" s="2">
        <v>96.47</v>
      </c>
    </row>
    <row r="3128" spans="1:18">
      <c r="A3128">
        <v>8307</v>
      </c>
      <c r="B3128" t="s">
        <v>3627</v>
      </c>
      <c r="C3128" s="1">
        <v>45056</v>
      </c>
      <c r="D3128">
        <v>78221238</v>
      </c>
      <c r="E3128">
        <v>30</v>
      </c>
      <c r="F3128">
        <v>1</v>
      </c>
      <c r="G3128" s="2">
        <v>6.08</v>
      </c>
      <c r="H3128" s="2">
        <v>6.08</v>
      </c>
      <c r="I3128" t="s">
        <v>3645</v>
      </c>
      <c r="J3128" t="s">
        <v>3641</v>
      </c>
      <c r="K3128" t="s">
        <v>3621</v>
      </c>
      <c r="L3128">
        <v>7.12</v>
      </c>
      <c r="M3128" t="s">
        <v>3622</v>
      </c>
      <c r="N3128" t="s">
        <v>3626</v>
      </c>
      <c r="O3128" t="s">
        <v>3624</v>
      </c>
      <c r="P3128">
        <v>5</v>
      </c>
      <c r="Q3128">
        <v>5</v>
      </c>
      <c r="R3128" s="2">
        <v>0</v>
      </c>
    </row>
    <row r="3129" spans="1:18">
      <c r="A3129">
        <v>5137</v>
      </c>
      <c r="B3129" t="s">
        <v>3618</v>
      </c>
      <c r="C3129" s="1">
        <v>45057</v>
      </c>
      <c r="D3129">
        <v>55185505</v>
      </c>
      <c r="E3129">
        <v>63</v>
      </c>
      <c r="F3129">
        <v>1</v>
      </c>
      <c r="G3129" s="2">
        <v>57.12</v>
      </c>
      <c r="H3129" s="2">
        <v>57.12</v>
      </c>
      <c r="I3129" t="s">
        <v>3625</v>
      </c>
      <c r="J3129" t="s">
        <v>3650</v>
      </c>
      <c r="K3129" t="s">
        <v>3621</v>
      </c>
      <c r="L3129">
        <v>2.69</v>
      </c>
      <c r="M3129" t="s">
        <v>3631</v>
      </c>
      <c r="N3129" t="s">
        <v>3632</v>
      </c>
      <c r="O3129" t="s">
        <v>3647</v>
      </c>
      <c r="P3129">
        <v>3</v>
      </c>
      <c r="Q3129">
        <v>3</v>
      </c>
      <c r="R3129" s="2">
        <v>0</v>
      </c>
    </row>
    <row r="3130" spans="1:18">
      <c r="A3130">
        <v>1193</v>
      </c>
      <c r="B3130" t="s">
        <v>3627</v>
      </c>
      <c r="C3130" s="1">
        <v>45057</v>
      </c>
      <c r="D3130">
        <v>69438602</v>
      </c>
      <c r="E3130">
        <v>4</v>
      </c>
      <c r="F3130">
        <v>1</v>
      </c>
      <c r="G3130" s="2">
        <v>32.43</v>
      </c>
      <c r="H3130" s="2">
        <v>32.43</v>
      </c>
      <c r="I3130" t="s">
        <v>3619</v>
      </c>
      <c r="J3130" t="s">
        <v>3620</v>
      </c>
      <c r="K3130" t="s">
        <v>3621</v>
      </c>
      <c r="L3130">
        <v>5.73</v>
      </c>
      <c r="M3130" t="s">
        <v>3631</v>
      </c>
      <c r="N3130" t="s">
        <v>3638</v>
      </c>
      <c r="O3130" t="s">
        <v>3624</v>
      </c>
      <c r="P3130">
        <v>4</v>
      </c>
      <c r="Q3130">
        <v>2</v>
      </c>
      <c r="R3130" s="2">
        <v>32.43</v>
      </c>
    </row>
    <row r="3131" spans="1:18">
      <c r="A3131">
        <v>8946</v>
      </c>
      <c r="B3131" t="s">
        <v>3627</v>
      </c>
      <c r="C3131" s="1">
        <v>45058</v>
      </c>
      <c r="D3131">
        <v>33775002</v>
      </c>
      <c r="E3131">
        <v>8</v>
      </c>
      <c r="F3131">
        <v>3</v>
      </c>
      <c r="G3131" s="2">
        <v>67.180000000000007</v>
      </c>
      <c r="H3131" s="2">
        <v>201.54</v>
      </c>
      <c r="I3131" t="s">
        <v>3625</v>
      </c>
      <c r="J3131" t="s">
        <v>3655</v>
      </c>
      <c r="K3131" t="s">
        <v>3621</v>
      </c>
      <c r="L3131">
        <v>6.07</v>
      </c>
      <c r="M3131" t="s">
        <v>3622</v>
      </c>
      <c r="N3131" t="s">
        <v>3626</v>
      </c>
      <c r="O3131" t="s">
        <v>3624</v>
      </c>
      <c r="P3131">
        <v>5</v>
      </c>
      <c r="Q3131">
        <v>3</v>
      </c>
      <c r="R3131" s="2">
        <v>0</v>
      </c>
    </row>
    <row r="3132" spans="1:18">
      <c r="A3132">
        <v>3570</v>
      </c>
      <c r="B3132" t="s">
        <v>3627</v>
      </c>
      <c r="C3132" s="1">
        <v>45058</v>
      </c>
      <c r="D3132">
        <v>31740905</v>
      </c>
      <c r="E3132">
        <v>26</v>
      </c>
      <c r="F3132">
        <v>3</v>
      </c>
      <c r="G3132" s="2">
        <v>34.43</v>
      </c>
      <c r="H3132" s="2">
        <v>103.29</v>
      </c>
      <c r="I3132" t="s">
        <v>3619</v>
      </c>
      <c r="J3132" t="s">
        <v>3656</v>
      </c>
      <c r="K3132" t="s">
        <v>3634</v>
      </c>
      <c r="L3132">
        <v>4.71</v>
      </c>
      <c r="M3132" t="s">
        <v>3622</v>
      </c>
      <c r="N3132" t="s">
        <v>3623</v>
      </c>
      <c r="O3132" t="s">
        <v>3642</v>
      </c>
      <c r="P3132">
        <v>4</v>
      </c>
      <c r="Q3132">
        <v>5</v>
      </c>
      <c r="R3132" s="2">
        <v>103.29</v>
      </c>
    </row>
    <row r="3133" spans="1:18">
      <c r="A3133">
        <v>3808</v>
      </c>
      <c r="B3133" t="s">
        <v>3627</v>
      </c>
      <c r="C3133" s="1">
        <v>45059</v>
      </c>
      <c r="D3133">
        <v>85559341</v>
      </c>
      <c r="E3133">
        <v>34</v>
      </c>
      <c r="F3133">
        <v>2</v>
      </c>
      <c r="G3133" s="2">
        <v>48.24</v>
      </c>
      <c r="H3133" s="2">
        <v>96.48</v>
      </c>
      <c r="I3133" t="s">
        <v>3619</v>
      </c>
      <c r="J3133" t="s">
        <v>3637</v>
      </c>
      <c r="K3133" t="s">
        <v>3634</v>
      </c>
      <c r="L3133">
        <v>3.75</v>
      </c>
      <c r="M3133" t="s">
        <v>3622</v>
      </c>
      <c r="N3133" t="s">
        <v>3623</v>
      </c>
      <c r="O3133" t="s">
        <v>3624</v>
      </c>
      <c r="P3133">
        <v>3</v>
      </c>
      <c r="Q3133">
        <v>3</v>
      </c>
      <c r="R3133" s="2">
        <v>96.48</v>
      </c>
    </row>
    <row r="3134" spans="1:18">
      <c r="A3134">
        <v>5600</v>
      </c>
      <c r="B3134" t="s">
        <v>3618</v>
      </c>
      <c r="C3134" s="1">
        <v>45059</v>
      </c>
      <c r="D3134">
        <v>79102874</v>
      </c>
      <c r="E3134">
        <v>71</v>
      </c>
      <c r="F3134">
        <v>2</v>
      </c>
      <c r="G3134" s="2">
        <v>57.53</v>
      </c>
      <c r="H3134" s="2">
        <v>115.06</v>
      </c>
      <c r="I3134" t="s">
        <v>3619</v>
      </c>
      <c r="J3134" t="s">
        <v>3636</v>
      </c>
      <c r="K3134" t="s">
        <v>3629</v>
      </c>
      <c r="L3134">
        <v>8.82</v>
      </c>
      <c r="M3134" t="s">
        <v>3622</v>
      </c>
      <c r="N3134" t="s">
        <v>3626</v>
      </c>
      <c r="O3134" t="s">
        <v>3624</v>
      </c>
      <c r="P3134">
        <v>3</v>
      </c>
      <c r="Q3134">
        <v>4</v>
      </c>
      <c r="R3134" s="2">
        <v>115.06</v>
      </c>
    </row>
    <row r="3135" spans="1:18">
      <c r="A3135">
        <v>9515</v>
      </c>
      <c r="B3135" t="s">
        <v>3627</v>
      </c>
      <c r="C3135" s="1">
        <v>45060</v>
      </c>
      <c r="D3135">
        <v>24655916</v>
      </c>
      <c r="E3135">
        <v>66</v>
      </c>
      <c r="F3135">
        <v>2</v>
      </c>
      <c r="G3135" s="2">
        <v>56.01</v>
      </c>
      <c r="H3135" s="2">
        <v>112.02</v>
      </c>
      <c r="I3135" t="s">
        <v>3619</v>
      </c>
      <c r="J3135" t="s">
        <v>3637</v>
      </c>
      <c r="K3135" t="s">
        <v>3629</v>
      </c>
      <c r="L3135">
        <v>3.58</v>
      </c>
      <c r="M3135" t="s">
        <v>3622</v>
      </c>
      <c r="N3135" t="s">
        <v>3626</v>
      </c>
      <c r="O3135" t="s">
        <v>3642</v>
      </c>
      <c r="P3135">
        <v>4</v>
      </c>
      <c r="Q3135">
        <v>4</v>
      </c>
      <c r="R3135" s="2">
        <v>112.02</v>
      </c>
    </row>
    <row r="3136" spans="1:18">
      <c r="A3136">
        <v>8906</v>
      </c>
      <c r="B3136" t="s">
        <v>3618</v>
      </c>
      <c r="C3136" s="1">
        <v>45060</v>
      </c>
      <c r="D3136">
        <v>76684846</v>
      </c>
      <c r="E3136">
        <v>21</v>
      </c>
      <c r="F3136">
        <v>2</v>
      </c>
      <c r="G3136" s="2">
        <v>98.91</v>
      </c>
      <c r="H3136" s="2">
        <v>197.82</v>
      </c>
      <c r="I3136" t="s">
        <v>3625</v>
      </c>
      <c r="J3136" t="s">
        <v>3657</v>
      </c>
      <c r="K3136" t="s">
        <v>3634</v>
      </c>
      <c r="L3136">
        <v>0.97</v>
      </c>
      <c r="M3136" t="s">
        <v>3622</v>
      </c>
      <c r="N3136" t="s">
        <v>3623</v>
      </c>
      <c r="O3136" t="s">
        <v>3624</v>
      </c>
      <c r="P3136">
        <v>4</v>
      </c>
      <c r="Q3136">
        <v>3</v>
      </c>
      <c r="R3136" s="2">
        <v>0</v>
      </c>
    </row>
    <row r="3137" spans="1:18">
      <c r="A3137">
        <v>9948</v>
      </c>
      <c r="B3137" t="s">
        <v>3627</v>
      </c>
      <c r="C3137" s="1">
        <v>45061</v>
      </c>
      <c r="D3137">
        <v>37130577</v>
      </c>
      <c r="E3137">
        <v>79</v>
      </c>
      <c r="F3137">
        <v>2</v>
      </c>
      <c r="G3137" s="2">
        <v>33.28</v>
      </c>
      <c r="H3137" s="2">
        <v>66.56</v>
      </c>
      <c r="I3137" t="s">
        <v>3619</v>
      </c>
      <c r="J3137" t="s">
        <v>3650</v>
      </c>
      <c r="K3137" t="s">
        <v>3634</v>
      </c>
      <c r="L3137">
        <v>5.49</v>
      </c>
      <c r="M3137" t="s">
        <v>3631</v>
      </c>
      <c r="N3137" t="s">
        <v>3632</v>
      </c>
      <c r="O3137" t="s">
        <v>3624</v>
      </c>
      <c r="P3137">
        <v>5</v>
      </c>
      <c r="Q3137">
        <v>3</v>
      </c>
      <c r="R3137" s="2">
        <v>66.56</v>
      </c>
    </row>
    <row r="3138" spans="1:18">
      <c r="A3138">
        <v>2932</v>
      </c>
      <c r="B3138" t="s">
        <v>3618</v>
      </c>
      <c r="C3138" s="1">
        <v>45062</v>
      </c>
      <c r="D3138">
        <v>22193539</v>
      </c>
      <c r="E3138">
        <v>19</v>
      </c>
      <c r="F3138">
        <v>1</v>
      </c>
      <c r="G3138" s="2">
        <v>13.2</v>
      </c>
      <c r="H3138" s="2">
        <v>13.2</v>
      </c>
      <c r="I3138" t="s">
        <v>3625</v>
      </c>
      <c r="J3138" t="s">
        <v>3637</v>
      </c>
      <c r="K3138" t="s">
        <v>3621</v>
      </c>
      <c r="L3138">
        <v>9.14</v>
      </c>
      <c r="M3138" t="s">
        <v>3622</v>
      </c>
      <c r="N3138" t="s">
        <v>3623</v>
      </c>
      <c r="O3138" t="s">
        <v>3624</v>
      </c>
      <c r="P3138">
        <v>5</v>
      </c>
      <c r="Q3138">
        <v>5</v>
      </c>
      <c r="R3138" s="2">
        <v>0</v>
      </c>
    </row>
    <row r="3139" spans="1:18">
      <c r="A3139">
        <v>9714</v>
      </c>
      <c r="B3139" t="s">
        <v>3627</v>
      </c>
      <c r="C3139" s="1">
        <v>45062</v>
      </c>
      <c r="D3139">
        <v>42331604</v>
      </c>
      <c r="E3139">
        <v>78</v>
      </c>
      <c r="F3139">
        <v>2</v>
      </c>
      <c r="G3139" s="2">
        <v>19.66</v>
      </c>
      <c r="H3139" s="2">
        <v>39.32</v>
      </c>
      <c r="I3139" t="s">
        <v>3619</v>
      </c>
      <c r="J3139" t="s">
        <v>3648</v>
      </c>
      <c r="K3139" t="s">
        <v>3634</v>
      </c>
      <c r="L3139">
        <v>3.34</v>
      </c>
      <c r="M3139" t="s">
        <v>3622</v>
      </c>
      <c r="N3139" t="s">
        <v>3626</v>
      </c>
      <c r="O3139" t="s">
        <v>3624</v>
      </c>
      <c r="P3139">
        <v>5</v>
      </c>
      <c r="Q3139">
        <v>4</v>
      </c>
      <c r="R3139" s="2">
        <v>39.32</v>
      </c>
    </row>
    <row r="3140" spans="1:18">
      <c r="A3140">
        <v>3902</v>
      </c>
      <c r="B3140" t="s">
        <v>3627</v>
      </c>
      <c r="C3140" s="1">
        <v>45062</v>
      </c>
      <c r="D3140">
        <v>83676868</v>
      </c>
      <c r="E3140">
        <v>29</v>
      </c>
      <c r="F3140">
        <v>3</v>
      </c>
      <c r="G3140" s="2">
        <v>1.91</v>
      </c>
      <c r="H3140" s="2">
        <v>5.73</v>
      </c>
      <c r="I3140" t="s">
        <v>3645</v>
      </c>
      <c r="J3140" t="s">
        <v>3667</v>
      </c>
      <c r="K3140" t="s">
        <v>3634</v>
      </c>
      <c r="L3140">
        <v>8.98</v>
      </c>
      <c r="M3140" t="s">
        <v>3622</v>
      </c>
      <c r="N3140" t="s">
        <v>3626</v>
      </c>
      <c r="O3140" t="s">
        <v>3624</v>
      </c>
      <c r="P3140">
        <v>5</v>
      </c>
      <c r="Q3140">
        <v>5</v>
      </c>
      <c r="R3140" s="2">
        <v>0</v>
      </c>
    </row>
    <row r="3141" spans="1:18">
      <c r="A3141">
        <v>2720</v>
      </c>
      <c r="B3141" t="s">
        <v>3627</v>
      </c>
      <c r="C3141" s="1">
        <v>45063</v>
      </c>
      <c r="D3141">
        <v>18414766</v>
      </c>
      <c r="E3141">
        <v>1</v>
      </c>
      <c r="F3141">
        <v>1</v>
      </c>
      <c r="G3141" s="2">
        <v>81.91</v>
      </c>
      <c r="H3141" s="2">
        <v>81.91</v>
      </c>
      <c r="I3141" t="s">
        <v>3619</v>
      </c>
      <c r="J3141" t="s">
        <v>3637</v>
      </c>
      <c r="K3141" t="s">
        <v>3621</v>
      </c>
      <c r="L3141">
        <v>3.37</v>
      </c>
      <c r="M3141" t="s">
        <v>3622</v>
      </c>
      <c r="N3141" t="s">
        <v>3623</v>
      </c>
      <c r="O3141" t="s">
        <v>3642</v>
      </c>
      <c r="P3141">
        <v>4</v>
      </c>
      <c r="Q3141">
        <v>2</v>
      </c>
      <c r="R3141" s="2">
        <v>81.91</v>
      </c>
    </row>
    <row r="3142" spans="1:18">
      <c r="A3142">
        <v>4903</v>
      </c>
      <c r="B3142" t="s">
        <v>3627</v>
      </c>
      <c r="C3142" s="1">
        <v>45064</v>
      </c>
      <c r="D3142">
        <v>75384289</v>
      </c>
      <c r="E3142">
        <v>6</v>
      </c>
      <c r="F3142">
        <v>3</v>
      </c>
      <c r="G3142" s="2">
        <v>8.07</v>
      </c>
      <c r="H3142" s="2">
        <v>24.21</v>
      </c>
      <c r="I3142" t="s">
        <v>3619</v>
      </c>
      <c r="J3142" t="s">
        <v>3655</v>
      </c>
      <c r="K3142" t="s">
        <v>3634</v>
      </c>
      <c r="L3142">
        <v>4.04</v>
      </c>
      <c r="M3142" t="s">
        <v>3622</v>
      </c>
      <c r="N3142" t="s">
        <v>3626</v>
      </c>
      <c r="O3142" t="s">
        <v>3624</v>
      </c>
      <c r="P3142">
        <v>5</v>
      </c>
      <c r="Q3142">
        <v>3</v>
      </c>
      <c r="R3142" s="2">
        <v>24.21</v>
      </c>
    </row>
    <row r="3143" spans="1:18">
      <c r="A3143">
        <v>9247</v>
      </c>
      <c r="B3143" t="s">
        <v>3627</v>
      </c>
      <c r="C3143" s="1">
        <v>45065</v>
      </c>
      <c r="D3143">
        <v>88677462</v>
      </c>
      <c r="E3143">
        <v>10</v>
      </c>
      <c r="F3143">
        <v>1</v>
      </c>
      <c r="G3143" s="2">
        <v>19.34</v>
      </c>
      <c r="H3143" s="2">
        <v>19.34</v>
      </c>
      <c r="I3143" t="s">
        <v>3619</v>
      </c>
      <c r="J3143" t="s">
        <v>3639</v>
      </c>
      <c r="K3143" t="s">
        <v>3621</v>
      </c>
      <c r="L3143">
        <v>1.94</v>
      </c>
      <c r="M3143" t="s">
        <v>3622</v>
      </c>
      <c r="N3143" t="s">
        <v>3623</v>
      </c>
      <c r="O3143" t="s">
        <v>3624</v>
      </c>
      <c r="P3143">
        <v>5</v>
      </c>
      <c r="Q3143">
        <v>5</v>
      </c>
      <c r="R3143" s="2">
        <v>19.34</v>
      </c>
    </row>
    <row r="3144" spans="1:18">
      <c r="A3144">
        <v>8467</v>
      </c>
      <c r="B3144" t="s">
        <v>3627</v>
      </c>
      <c r="C3144" s="1">
        <v>45065</v>
      </c>
      <c r="D3144">
        <v>83504068</v>
      </c>
      <c r="E3144">
        <v>90</v>
      </c>
      <c r="F3144">
        <v>1</v>
      </c>
      <c r="G3144" s="2">
        <v>21.51</v>
      </c>
      <c r="H3144" s="2">
        <v>21.51</v>
      </c>
      <c r="I3144" t="s">
        <v>3619</v>
      </c>
      <c r="J3144" t="s">
        <v>3654</v>
      </c>
      <c r="K3144" t="s">
        <v>3621</v>
      </c>
      <c r="L3144">
        <v>1.91</v>
      </c>
      <c r="M3144" t="s">
        <v>3622</v>
      </c>
      <c r="N3144" t="s">
        <v>3626</v>
      </c>
      <c r="O3144" t="s">
        <v>3646</v>
      </c>
      <c r="P3144">
        <v>5</v>
      </c>
      <c r="Q3144">
        <v>5</v>
      </c>
      <c r="R3144" s="2">
        <v>21.51</v>
      </c>
    </row>
    <row r="3145" spans="1:18">
      <c r="A3145">
        <v>1153</v>
      </c>
      <c r="B3145" t="s">
        <v>3618</v>
      </c>
      <c r="C3145" s="1">
        <v>45065</v>
      </c>
      <c r="D3145">
        <v>72254158</v>
      </c>
      <c r="E3145">
        <v>11</v>
      </c>
      <c r="F3145">
        <v>1</v>
      </c>
      <c r="G3145" s="2">
        <v>4.3099999999999996</v>
      </c>
      <c r="H3145" s="2">
        <v>4.3099999999999996</v>
      </c>
      <c r="I3145" t="s">
        <v>3645</v>
      </c>
      <c r="J3145" t="s">
        <v>3667</v>
      </c>
      <c r="K3145" t="s">
        <v>3621</v>
      </c>
      <c r="L3145">
        <v>2.44</v>
      </c>
      <c r="M3145" t="s">
        <v>3622</v>
      </c>
      <c r="N3145" t="s">
        <v>3626</v>
      </c>
      <c r="O3145" t="s">
        <v>3646</v>
      </c>
      <c r="P3145">
        <v>5</v>
      </c>
      <c r="Q3145">
        <v>5</v>
      </c>
      <c r="R3145" s="2">
        <v>0</v>
      </c>
    </row>
    <row r="3146" spans="1:18">
      <c r="A3146">
        <v>7490</v>
      </c>
      <c r="B3146" t="s">
        <v>3618</v>
      </c>
      <c r="C3146" s="1">
        <v>45065</v>
      </c>
      <c r="D3146">
        <v>89498251</v>
      </c>
      <c r="E3146">
        <v>20</v>
      </c>
      <c r="F3146">
        <v>3</v>
      </c>
      <c r="G3146" s="2">
        <v>81.89</v>
      </c>
      <c r="H3146" s="2">
        <v>245.67</v>
      </c>
      <c r="I3146" t="s">
        <v>3619</v>
      </c>
      <c r="J3146" t="s">
        <v>3655</v>
      </c>
      <c r="K3146" t="s">
        <v>3634</v>
      </c>
      <c r="L3146">
        <v>2.08</v>
      </c>
      <c r="M3146" t="s">
        <v>3631</v>
      </c>
      <c r="N3146" t="s">
        <v>3638</v>
      </c>
      <c r="O3146" t="s">
        <v>3647</v>
      </c>
      <c r="P3146">
        <v>5</v>
      </c>
      <c r="Q3146">
        <v>5</v>
      </c>
      <c r="R3146" s="2">
        <v>245.67</v>
      </c>
    </row>
    <row r="3147" spans="1:18">
      <c r="A3147">
        <v>3941</v>
      </c>
      <c r="B3147" t="s">
        <v>3627</v>
      </c>
      <c r="C3147" s="1">
        <v>45066</v>
      </c>
      <c r="D3147">
        <v>62682304</v>
      </c>
      <c r="E3147">
        <v>60</v>
      </c>
      <c r="F3147">
        <v>1</v>
      </c>
      <c r="G3147" s="2">
        <v>91.28</v>
      </c>
      <c r="H3147" s="2">
        <v>91.28</v>
      </c>
      <c r="I3147" t="s">
        <v>3619</v>
      </c>
      <c r="J3147" t="s">
        <v>3667</v>
      </c>
      <c r="K3147" t="s">
        <v>3621</v>
      </c>
      <c r="L3147">
        <v>1.4</v>
      </c>
      <c r="M3147" t="s">
        <v>3622</v>
      </c>
      <c r="N3147" t="s">
        <v>3626</v>
      </c>
      <c r="O3147" t="s">
        <v>3624</v>
      </c>
      <c r="P3147">
        <v>4</v>
      </c>
      <c r="Q3147">
        <v>4</v>
      </c>
      <c r="R3147" s="2">
        <v>91.28</v>
      </c>
    </row>
    <row r="3148" spans="1:18">
      <c r="A3148">
        <v>6051</v>
      </c>
      <c r="B3148" t="s">
        <v>3627</v>
      </c>
      <c r="C3148" s="1">
        <v>45067</v>
      </c>
      <c r="D3148">
        <v>40775336</v>
      </c>
      <c r="E3148">
        <v>42</v>
      </c>
      <c r="F3148">
        <v>3</v>
      </c>
      <c r="G3148" s="2">
        <v>74.77</v>
      </c>
      <c r="H3148" s="2">
        <v>224.31</v>
      </c>
      <c r="I3148" t="s">
        <v>3619</v>
      </c>
      <c r="J3148" t="s">
        <v>3659</v>
      </c>
      <c r="K3148" t="s">
        <v>3634</v>
      </c>
      <c r="L3148">
        <v>0.65</v>
      </c>
      <c r="M3148" t="s">
        <v>3631</v>
      </c>
      <c r="N3148" t="s">
        <v>3638</v>
      </c>
      <c r="O3148" t="s">
        <v>3664</v>
      </c>
      <c r="P3148">
        <v>5</v>
      </c>
      <c r="Q3148">
        <v>5</v>
      </c>
      <c r="R3148" s="2">
        <v>224.31</v>
      </c>
    </row>
    <row r="3149" spans="1:18">
      <c r="A3149">
        <v>1637</v>
      </c>
      <c r="B3149" t="s">
        <v>3627</v>
      </c>
      <c r="C3149" s="1">
        <v>45068</v>
      </c>
      <c r="D3149">
        <v>94787686</v>
      </c>
      <c r="E3149">
        <v>36</v>
      </c>
      <c r="F3149">
        <v>2</v>
      </c>
      <c r="G3149" s="2">
        <v>48.16</v>
      </c>
      <c r="H3149" s="2">
        <v>96.32</v>
      </c>
      <c r="I3149" t="s">
        <v>3625</v>
      </c>
      <c r="J3149" t="s">
        <v>3637</v>
      </c>
      <c r="K3149" t="s">
        <v>3634</v>
      </c>
      <c r="L3149">
        <v>3.89</v>
      </c>
      <c r="M3149" t="s">
        <v>3622</v>
      </c>
      <c r="N3149" t="s">
        <v>3626</v>
      </c>
      <c r="O3149" t="s">
        <v>3624</v>
      </c>
      <c r="P3149">
        <v>4</v>
      </c>
      <c r="Q3149">
        <v>3</v>
      </c>
      <c r="R3149" s="2">
        <v>0</v>
      </c>
    </row>
    <row r="3150" spans="1:18">
      <c r="A3150">
        <v>9719</v>
      </c>
      <c r="B3150" t="s">
        <v>3627</v>
      </c>
      <c r="C3150" s="1">
        <v>45068</v>
      </c>
      <c r="D3150">
        <v>49066814</v>
      </c>
      <c r="E3150">
        <v>18</v>
      </c>
      <c r="F3150">
        <v>1</v>
      </c>
      <c r="G3150" s="2">
        <v>1.97</v>
      </c>
      <c r="H3150" s="2">
        <v>1.97</v>
      </c>
      <c r="I3150" t="s">
        <v>3619</v>
      </c>
      <c r="J3150" t="s">
        <v>3650</v>
      </c>
      <c r="K3150" t="s">
        <v>3634</v>
      </c>
      <c r="L3150">
        <v>6.56</v>
      </c>
      <c r="M3150" t="s">
        <v>3631</v>
      </c>
      <c r="N3150" t="s">
        <v>3632</v>
      </c>
      <c r="O3150" t="s">
        <v>3664</v>
      </c>
      <c r="P3150">
        <v>4</v>
      </c>
      <c r="Q3150">
        <v>4</v>
      </c>
      <c r="R3150" s="2">
        <v>1.97</v>
      </c>
    </row>
    <row r="3151" spans="1:18">
      <c r="A3151">
        <v>8416</v>
      </c>
      <c r="B3151" t="s">
        <v>3627</v>
      </c>
      <c r="C3151" s="1">
        <v>45069</v>
      </c>
      <c r="D3151">
        <v>74480440</v>
      </c>
      <c r="E3151">
        <v>69</v>
      </c>
      <c r="F3151">
        <v>3</v>
      </c>
      <c r="G3151" s="2">
        <v>96.47</v>
      </c>
      <c r="H3151" s="2">
        <v>289.41000000000003</v>
      </c>
      <c r="I3151" t="s">
        <v>3619</v>
      </c>
      <c r="J3151" t="s">
        <v>3658</v>
      </c>
      <c r="K3151" t="s">
        <v>3621</v>
      </c>
      <c r="L3151">
        <v>7.05</v>
      </c>
      <c r="M3151" t="s">
        <v>3622</v>
      </c>
      <c r="N3151" t="s">
        <v>3623</v>
      </c>
      <c r="O3151" t="s">
        <v>3624</v>
      </c>
      <c r="P3151">
        <v>4</v>
      </c>
      <c r="Q3151">
        <v>3</v>
      </c>
      <c r="R3151" s="2">
        <v>289.41000000000003</v>
      </c>
    </row>
    <row r="3152" spans="1:18">
      <c r="A3152">
        <v>1437</v>
      </c>
      <c r="B3152" t="s">
        <v>3627</v>
      </c>
      <c r="C3152" s="1">
        <v>45069</v>
      </c>
      <c r="D3152">
        <v>59124244</v>
      </c>
      <c r="E3152">
        <v>84</v>
      </c>
      <c r="F3152">
        <v>2</v>
      </c>
      <c r="G3152" s="2">
        <v>32.880000000000003</v>
      </c>
      <c r="H3152" s="2">
        <v>65.760000000000005</v>
      </c>
      <c r="I3152" t="s">
        <v>3619</v>
      </c>
      <c r="J3152" t="s">
        <v>3628</v>
      </c>
      <c r="K3152" t="s">
        <v>3634</v>
      </c>
      <c r="L3152">
        <v>9.6199999999999992</v>
      </c>
      <c r="M3152" t="s">
        <v>3622</v>
      </c>
      <c r="N3152" t="s">
        <v>3623</v>
      </c>
      <c r="O3152" t="s">
        <v>3642</v>
      </c>
      <c r="P3152">
        <v>4</v>
      </c>
      <c r="Q3152">
        <v>5</v>
      </c>
      <c r="R3152" s="2">
        <v>65.760000000000005</v>
      </c>
    </row>
    <row r="3153" spans="1:18">
      <c r="A3153">
        <v>4910</v>
      </c>
      <c r="B3153" t="s">
        <v>3627</v>
      </c>
      <c r="C3153" s="1">
        <v>45070</v>
      </c>
      <c r="D3153">
        <v>75561412</v>
      </c>
      <c r="E3153">
        <v>3</v>
      </c>
      <c r="F3153">
        <v>2</v>
      </c>
      <c r="G3153" s="2">
        <v>97.19</v>
      </c>
      <c r="H3153" s="2">
        <v>194.38</v>
      </c>
      <c r="I3153" t="s">
        <v>3625</v>
      </c>
      <c r="J3153" t="s">
        <v>3637</v>
      </c>
      <c r="K3153" t="s">
        <v>3629</v>
      </c>
      <c r="L3153">
        <v>8.74</v>
      </c>
      <c r="M3153" t="s">
        <v>3622</v>
      </c>
      <c r="N3153" t="s">
        <v>3626</v>
      </c>
      <c r="O3153" t="s">
        <v>3624</v>
      </c>
      <c r="P3153">
        <v>5</v>
      </c>
      <c r="Q3153">
        <v>4</v>
      </c>
      <c r="R3153" s="2">
        <v>0</v>
      </c>
    </row>
    <row r="3154" spans="1:18">
      <c r="A3154">
        <v>3396</v>
      </c>
      <c r="B3154" t="s">
        <v>3627</v>
      </c>
      <c r="C3154" s="1">
        <v>45071</v>
      </c>
      <c r="D3154">
        <v>75178101</v>
      </c>
      <c r="E3154">
        <v>43</v>
      </c>
      <c r="F3154">
        <v>3</v>
      </c>
      <c r="G3154" s="2">
        <v>30.66</v>
      </c>
      <c r="H3154" s="2">
        <v>91.98</v>
      </c>
      <c r="I3154" t="s">
        <v>3645</v>
      </c>
      <c r="J3154" t="s">
        <v>3667</v>
      </c>
      <c r="K3154" t="s">
        <v>3634</v>
      </c>
      <c r="L3154">
        <v>4.6500000000000004</v>
      </c>
      <c r="M3154" t="s">
        <v>3622</v>
      </c>
      <c r="N3154" t="s">
        <v>3626</v>
      </c>
      <c r="O3154" t="s">
        <v>3624</v>
      </c>
      <c r="P3154">
        <v>4</v>
      </c>
      <c r="Q3154">
        <v>4</v>
      </c>
      <c r="R3154" s="2">
        <v>0</v>
      </c>
    </row>
    <row r="3155" spans="1:18">
      <c r="A3155">
        <v>6927</v>
      </c>
      <c r="B3155" t="s">
        <v>3627</v>
      </c>
      <c r="C3155" s="1">
        <v>45071</v>
      </c>
      <c r="D3155">
        <v>32780207</v>
      </c>
      <c r="E3155">
        <v>57</v>
      </c>
      <c r="F3155">
        <v>1</v>
      </c>
      <c r="G3155" s="2">
        <v>13.08</v>
      </c>
      <c r="H3155" s="2">
        <v>13.08</v>
      </c>
      <c r="I3155" t="s">
        <v>3619</v>
      </c>
      <c r="J3155" t="s">
        <v>3650</v>
      </c>
      <c r="K3155" t="s">
        <v>3634</v>
      </c>
      <c r="L3155">
        <v>8.3800000000000008</v>
      </c>
      <c r="M3155" t="s">
        <v>3631</v>
      </c>
      <c r="N3155" t="s">
        <v>3632</v>
      </c>
      <c r="O3155" t="s">
        <v>3624</v>
      </c>
      <c r="P3155">
        <v>5</v>
      </c>
      <c r="Q3155">
        <v>3</v>
      </c>
      <c r="R3155" s="2">
        <v>13.08</v>
      </c>
    </row>
    <row r="3156" spans="1:18">
      <c r="A3156">
        <v>1490</v>
      </c>
      <c r="B3156" t="s">
        <v>3627</v>
      </c>
      <c r="C3156" s="1">
        <v>45071</v>
      </c>
      <c r="D3156">
        <v>85545704</v>
      </c>
      <c r="E3156">
        <v>73</v>
      </c>
      <c r="F3156">
        <v>1</v>
      </c>
      <c r="G3156" s="2">
        <v>30.57</v>
      </c>
      <c r="H3156" s="2">
        <v>30.57</v>
      </c>
      <c r="I3156" t="s">
        <v>3625</v>
      </c>
      <c r="J3156" t="s">
        <v>3657</v>
      </c>
      <c r="K3156" t="s">
        <v>3621</v>
      </c>
      <c r="L3156">
        <v>2.33</v>
      </c>
      <c r="M3156" t="s">
        <v>3631</v>
      </c>
      <c r="N3156" t="s">
        <v>3632</v>
      </c>
      <c r="O3156" t="s">
        <v>3624</v>
      </c>
      <c r="P3156">
        <v>5</v>
      </c>
      <c r="Q3156">
        <v>5</v>
      </c>
      <c r="R3156" s="2">
        <v>0</v>
      </c>
    </row>
    <row r="3157" spans="1:18">
      <c r="A3157">
        <v>1972</v>
      </c>
      <c r="B3157" t="s">
        <v>3627</v>
      </c>
      <c r="C3157" s="1">
        <v>45072</v>
      </c>
      <c r="D3157">
        <v>61705985</v>
      </c>
      <c r="E3157">
        <v>59</v>
      </c>
      <c r="F3157">
        <v>3</v>
      </c>
      <c r="G3157" s="2">
        <v>79.569999999999993</v>
      </c>
      <c r="H3157" s="2">
        <v>238.71</v>
      </c>
      <c r="I3157" t="s">
        <v>3619</v>
      </c>
      <c r="J3157" t="s">
        <v>3667</v>
      </c>
      <c r="K3157" t="s">
        <v>3629</v>
      </c>
      <c r="L3157">
        <v>9.11</v>
      </c>
      <c r="M3157" t="s">
        <v>3622</v>
      </c>
      <c r="N3157" t="s">
        <v>3626</v>
      </c>
      <c r="O3157" t="s">
        <v>3646</v>
      </c>
      <c r="P3157">
        <v>5</v>
      </c>
      <c r="Q3157">
        <v>3</v>
      </c>
      <c r="R3157" s="2">
        <v>238.71</v>
      </c>
    </row>
    <row r="3158" spans="1:18">
      <c r="A3158">
        <v>3703</v>
      </c>
      <c r="B3158" t="s">
        <v>3618</v>
      </c>
      <c r="C3158" s="1">
        <v>45072</v>
      </c>
      <c r="D3158">
        <v>35706853</v>
      </c>
      <c r="E3158">
        <v>38</v>
      </c>
      <c r="F3158">
        <v>3</v>
      </c>
      <c r="G3158" s="2">
        <v>26.03</v>
      </c>
      <c r="H3158" s="2">
        <v>78.09</v>
      </c>
      <c r="I3158" t="s">
        <v>3619</v>
      </c>
      <c r="J3158" t="s">
        <v>3641</v>
      </c>
      <c r="K3158" t="s">
        <v>3621</v>
      </c>
      <c r="L3158">
        <v>3.63</v>
      </c>
      <c r="M3158" t="s">
        <v>3622</v>
      </c>
      <c r="N3158" t="s">
        <v>3626</v>
      </c>
      <c r="O3158" t="s">
        <v>3624</v>
      </c>
      <c r="P3158">
        <v>5</v>
      </c>
      <c r="Q3158">
        <v>4</v>
      </c>
      <c r="R3158" s="2">
        <v>78.09</v>
      </c>
    </row>
    <row r="3159" spans="1:18">
      <c r="A3159">
        <v>5462</v>
      </c>
      <c r="B3159" t="s">
        <v>3627</v>
      </c>
      <c r="C3159" s="1">
        <v>45072</v>
      </c>
      <c r="D3159">
        <v>68584657</v>
      </c>
      <c r="E3159">
        <v>76</v>
      </c>
      <c r="F3159">
        <v>2</v>
      </c>
      <c r="G3159" s="2">
        <v>76.67</v>
      </c>
      <c r="H3159" s="2">
        <v>153.34</v>
      </c>
      <c r="I3159" t="s">
        <v>3640</v>
      </c>
      <c r="J3159" t="s">
        <v>3651</v>
      </c>
      <c r="K3159" t="s">
        <v>3621</v>
      </c>
      <c r="L3159">
        <v>4.5599999999999996</v>
      </c>
      <c r="M3159" t="s">
        <v>3622</v>
      </c>
      <c r="N3159" t="s">
        <v>3623</v>
      </c>
      <c r="O3159" t="s">
        <v>3642</v>
      </c>
      <c r="P3159">
        <v>5</v>
      </c>
      <c r="Q3159">
        <v>4</v>
      </c>
      <c r="R3159" s="2">
        <v>0</v>
      </c>
    </row>
    <row r="3160" spans="1:18">
      <c r="A3160">
        <v>5182</v>
      </c>
      <c r="B3160" t="s">
        <v>3627</v>
      </c>
      <c r="C3160" s="1">
        <v>45072</v>
      </c>
      <c r="D3160">
        <v>29961029</v>
      </c>
      <c r="E3160">
        <v>23</v>
      </c>
      <c r="F3160">
        <v>3</v>
      </c>
      <c r="G3160" s="2">
        <v>95.72</v>
      </c>
      <c r="H3160" s="2">
        <v>287.16000000000003</v>
      </c>
      <c r="I3160" t="s">
        <v>3619</v>
      </c>
      <c r="J3160" t="s">
        <v>3639</v>
      </c>
      <c r="K3160" t="s">
        <v>3629</v>
      </c>
      <c r="L3160">
        <v>9.1300000000000008</v>
      </c>
      <c r="M3160" t="s">
        <v>3622</v>
      </c>
      <c r="N3160" t="s">
        <v>3623</v>
      </c>
      <c r="O3160" t="s">
        <v>3624</v>
      </c>
      <c r="P3160">
        <v>3</v>
      </c>
      <c r="Q3160">
        <v>5</v>
      </c>
      <c r="R3160" s="2">
        <v>287.16000000000003</v>
      </c>
    </row>
    <row r="3161" spans="1:18">
      <c r="A3161">
        <v>6590</v>
      </c>
      <c r="B3161" t="s">
        <v>3627</v>
      </c>
      <c r="C3161" s="1">
        <v>45073</v>
      </c>
      <c r="D3161">
        <v>80568309</v>
      </c>
      <c r="E3161">
        <v>48</v>
      </c>
      <c r="F3161">
        <v>1</v>
      </c>
      <c r="G3161" s="2">
        <v>31.26</v>
      </c>
      <c r="H3161" s="2">
        <v>31.26</v>
      </c>
      <c r="I3161" t="s">
        <v>3619</v>
      </c>
      <c r="J3161" t="s">
        <v>3639</v>
      </c>
      <c r="K3161" t="s">
        <v>3634</v>
      </c>
      <c r="L3161">
        <v>9.0299999999999994</v>
      </c>
      <c r="M3161" t="s">
        <v>3631</v>
      </c>
      <c r="N3161" t="s">
        <v>3638</v>
      </c>
      <c r="O3161" t="s">
        <v>3664</v>
      </c>
      <c r="P3161">
        <v>4</v>
      </c>
      <c r="Q3161">
        <v>4</v>
      </c>
      <c r="R3161" s="2">
        <v>31.26</v>
      </c>
    </row>
    <row r="3162" spans="1:18">
      <c r="A3162">
        <v>9811</v>
      </c>
      <c r="B3162" t="s">
        <v>3618</v>
      </c>
      <c r="C3162" s="1">
        <v>45073</v>
      </c>
      <c r="D3162">
        <v>32124080</v>
      </c>
      <c r="E3162">
        <v>35</v>
      </c>
      <c r="F3162">
        <v>2</v>
      </c>
      <c r="G3162" s="2">
        <v>78.78</v>
      </c>
      <c r="H3162" s="2">
        <v>157.56</v>
      </c>
      <c r="I3162" t="s">
        <v>3645</v>
      </c>
      <c r="J3162" t="s">
        <v>3637</v>
      </c>
      <c r="K3162" t="s">
        <v>3634</v>
      </c>
      <c r="L3162">
        <v>7.9</v>
      </c>
      <c r="M3162" t="s">
        <v>3622</v>
      </c>
      <c r="N3162" t="s">
        <v>3626</v>
      </c>
      <c r="O3162" t="s">
        <v>3624</v>
      </c>
      <c r="P3162">
        <v>3</v>
      </c>
      <c r="Q3162">
        <v>5</v>
      </c>
      <c r="R3162" s="2">
        <v>0</v>
      </c>
    </row>
    <row r="3163" spans="1:18">
      <c r="A3163">
        <v>1119</v>
      </c>
      <c r="B3163" t="s">
        <v>3618</v>
      </c>
      <c r="C3163" s="1">
        <v>45074</v>
      </c>
      <c r="D3163">
        <v>36142045</v>
      </c>
      <c r="E3163">
        <v>27</v>
      </c>
      <c r="F3163">
        <v>3</v>
      </c>
      <c r="G3163" s="2">
        <v>72.930000000000007</v>
      </c>
      <c r="H3163" s="2">
        <v>218.79</v>
      </c>
      <c r="I3163" t="s">
        <v>3619</v>
      </c>
      <c r="J3163" t="s">
        <v>3637</v>
      </c>
      <c r="K3163" t="s">
        <v>3634</v>
      </c>
      <c r="L3163">
        <v>4.2</v>
      </c>
      <c r="M3163" t="s">
        <v>3622</v>
      </c>
      <c r="N3163" t="s">
        <v>3626</v>
      </c>
      <c r="O3163" t="s">
        <v>3624</v>
      </c>
      <c r="P3163">
        <v>5</v>
      </c>
      <c r="Q3163">
        <v>5</v>
      </c>
      <c r="R3163" s="2">
        <v>218.79</v>
      </c>
    </row>
    <row r="3164" spans="1:18">
      <c r="A3164">
        <v>9233</v>
      </c>
      <c r="B3164" t="s">
        <v>3627</v>
      </c>
      <c r="C3164" s="1">
        <v>45074</v>
      </c>
      <c r="D3164">
        <v>75177191</v>
      </c>
      <c r="E3164">
        <v>17</v>
      </c>
      <c r="F3164">
        <v>1</v>
      </c>
      <c r="G3164" s="2">
        <v>18.86</v>
      </c>
      <c r="H3164" s="2">
        <v>18.86</v>
      </c>
      <c r="I3164" t="s">
        <v>3619</v>
      </c>
      <c r="J3164" t="s">
        <v>3654</v>
      </c>
      <c r="K3164" t="s">
        <v>3634</v>
      </c>
      <c r="L3164">
        <v>0.42</v>
      </c>
      <c r="M3164" t="s">
        <v>3631</v>
      </c>
      <c r="N3164" t="s">
        <v>3632</v>
      </c>
      <c r="O3164" t="s">
        <v>3647</v>
      </c>
      <c r="P3164">
        <v>3</v>
      </c>
      <c r="Q3164">
        <v>4</v>
      </c>
      <c r="R3164" s="2">
        <v>18.86</v>
      </c>
    </row>
    <row r="3165" spans="1:18">
      <c r="A3165">
        <v>9655</v>
      </c>
      <c r="B3165" t="s">
        <v>3618</v>
      </c>
      <c r="C3165" s="1">
        <v>45075</v>
      </c>
      <c r="D3165">
        <v>41759587</v>
      </c>
      <c r="E3165">
        <v>59</v>
      </c>
      <c r="F3165">
        <v>1</v>
      </c>
      <c r="G3165" s="2">
        <v>79.569999999999993</v>
      </c>
      <c r="H3165" s="2">
        <v>79.569999999999993</v>
      </c>
      <c r="I3165" t="s">
        <v>3619</v>
      </c>
      <c r="J3165" t="s">
        <v>3628</v>
      </c>
      <c r="K3165" t="s">
        <v>3621</v>
      </c>
      <c r="L3165">
        <v>6.4</v>
      </c>
      <c r="M3165" t="s">
        <v>3631</v>
      </c>
      <c r="N3165" t="s">
        <v>3638</v>
      </c>
      <c r="O3165" t="s">
        <v>3624</v>
      </c>
      <c r="P3165">
        <v>4</v>
      </c>
      <c r="Q3165">
        <v>3</v>
      </c>
      <c r="R3165" s="2">
        <v>79.569999999999993</v>
      </c>
    </row>
    <row r="3166" spans="1:18">
      <c r="A3166">
        <v>1753</v>
      </c>
      <c r="B3166" t="s">
        <v>3618</v>
      </c>
      <c r="C3166" s="1">
        <v>45076</v>
      </c>
      <c r="D3166">
        <v>94346056</v>
      </c>
      <c r="E3166">
        <v>57</v>
      </c>
      <c r="F3166">
        <v>2</v>
      </c>
      <c r="G3166" s="2">
        <v>13.08</v>
      </c>
      <c r="H3166" s="2">
        <v>26.16</v>
      </c>
      <c r="I3166" t="s">
        <v>3625</v>
      </c>
      <c r="J3166" t="s">
        <v>3641</v>
      </c>
      <c r="K3166" t="s">
        <v>3621</v>
      </c>
      <c r="L3166">
        <v>9.91</v>
      </c>
      <c r="M3166" t="s">
        <v>3622</v>
      </c>
      <c r="N3166" t="s">
        <v>3626</v>
      </c>
      <c r="O3166" t="s">
        <v>3624</v>
      </c>
      <c r="P3166">
        <v>5</v>
      </c>
      <c r="Q3166">
        <v>3</v>
      </c>
      <c r="R3166" s="2">
        <v>0</v>
      </c>
    </row>
    <row r="3167" spans="1:18">
      <c r="A3167">
        <v>3817</v>
      </c>
      <c r="B3167" t="s">
        <v>3627</v>
      </c>
      <c r="C3167" s="1">
        <v>45076</v>
      </c>
      <c r="D3167">
        <v>64245678</v>
      </c>
      <c r="E3167">
        <v>14</v>
      </c>
      <c r="F3167">
        <v>1</v>
      </c>
      <c r="G3167" s="2">
        <v>89.76</v>
      </c>
      <c r="H3167" s="2">
        <v>89.76</v>
      </c>
      <c r="I3167" t="s">
        <v>3625</v>
      </c>
      <c r="J3167" t="s">
        <v>3639</v>
      </c>
      <c r="K3167" t="s">
        <v>3634</v>
      </c>
      <c r="L3167">
        <v>0.84</v>
      </c>
      <c r="M3167" t="s">
        <v>3622</v>
      </c>
      <c r="N3167" t="s">
        <v>3626</v>
      </c>
      <c r="O3167" t="s">
        <v>3624</v>
      </c>
      <c r="P3167">
        <v>5</v>
      </c>
      <c r="Q3167">
        <v>3</v>
      </c>
      <c r="R3167" s="2">
        <v>0</v>
      </c>
    </row>
    <row r="3168" spans="1:18">
      <c r="A3168">
        <v>2616</v>
      </c>
      <c r="B3168" t="s">
        <v>3627</v>
      </c>
      <c r="C3168" s="1">
        <v>45076</v>
      </c>
      <c r="D3168">
        <v>25309255</v>
      </c>
      <c r="E3168">
        <v>35</v>
      </c>
      <c r="F3168">
        <v>2</v>
      </c>
      <c r="G3168" s="2">
        <v>78.78</v>
      </c>
      <c r="H3168" s="2">
        <v>157.56</v>
      </c>
      <c r="I3168" t="s">
        <v>3619</v>
      </c>
      <c r="J3168" t="s">
        <v>3641</v>
      </c>
      <c r="K3168" t="s">
        <v>3629</v>
      </c>
      <c r="L3168">
        <v>2.48</v>
      </c>
      <c r="M3168" t="s">
        <v>3622</v>
      </c>
      <c r="N3168" t="s">
        <v>3623</v>
      </c>
      <c r="O3168" t="s">
        <v>3624</v>
      </c>
      <c r="P3168">
        <v>1</v>
      </c>
      <c r="Q3168">
        <v>5</v>
      </c>
      <c r="R3168" s="2">
        <v>157.56</v>
      </c>
    </row>
    <row r="3169" spans="1:18">
      <c r="A3169">
        <v>2469</v>
      </c>
      <c r="B3169" t="s">
        <v>3627</v>
      </c>
      <c r="C3169" s="1">
        <v>45077</v>
      </c>
      <c r="D3169">
        <v>62897694</v>
      </c>
      <c r="E3169">
        <v>81</v>
      </c>
      <c r="F3169">
        <v>3</v>
      </c>
      <c r="G3169" s="2">
        <v>52.96</v>
      </c>
      <c r="H3169" s="2">
        <v>158.88</v>
      </c>
      <c r="I3169" t="s">
        <v>3645</v>
      </c>
      <c r="J3169" t="s">
        <v>3652</v>
      </c>
      <c r="K3169" t="s">
        <v>3634</v>
      </c>
      <c r="L3169">
        <v>0.22</v>
      </c>
      <c r="M3169" t="s">
        <v>3622</v>
      </c>
      <c r="N3169" t="s">
        <v>3626</v>
      </c>
      <c r="O3169" t="s">
        <v>3624</v>
      </c>
      <c r="P3169">
        <v>5</v>
      </c>
      <c r="Q3169">
        <v>5</v>
      </c>
      <c r="R3169" s="2">
        <v>0</v>
      </c>
    </row>
    <row r="3170" spans="1:18">
      <c r="A3170">
        <v>3192</v>
      </c>
      <c r="B3170" t="s">
        <v>3618</v>
      </c>
      <c r="C3170" s="1">
        <v>45077</v>
      </c>
      <c r="D3170">
        <v>74072529</v>
      </c>
      <c r="E3170">
        <v>74</v>
      </c>
      <c r="F3170">
        <v>3</v>
      </c>
      <c r="G3170" s="2">
        <v>33.51</v>
      </c>
      <c r="H3170" s="2">
        <v>100.53</v>
      </c>
      <c r="I3170" t="s">
        <v>3619</v>
      </c>
      <c r="J3170" t="s">
        <v>3658</v>
      </c>
      <c r="K3170" t="s">
        <v>3634</v>
      </c>
      <c r="L3170">
        <v>4.22</v>
      </c>
      <c r="M3170" t="s">
        <v>3622</v>
      </c>
      <c r="N3170" t="s">
        <v>3626</v>
      </c>
      <c r="O3170" t="s">
        <v>3624</v>
      </c>
      <c r="P3170">
        <v>5</v>
      </c>
      <c r="Q3170">
        <v>5</v>
      </c>
      <c r="R3170" s="2">
        <v>100.53</v>
      </c>
    </row>
    <row r="3171" spans="1:18">
      <c r="A3171">
        <v>5963</v>
      </c>
      <c r="B3171" t="s">
        <v>3627</v>
      </c>
      <c r="C3171" s="1">
        <v>45078</v>
      </c>
      <c r="D3171">
        <v>83292234</v>
      </c>
      <c r="E3171">
        <v>89</v>
      </c>
      <c r="F3171">
        <v>1</v>
      </c>
      <c r="G3171" s="2">
        <v>37.61</v>
      </c>
      <c r="H3171" s="2">
        <v>37.61</v>
      </c>
      <c r="I3171" t="s">
        <v>3619</v>
      </c>
      <c r="J3171" t="s">
        <v>3656</v>
      </c>
      <c r="K3171" t="s">
        <v>3621</v>
      </c>
      <c r="L3171">
        <v>4.45</v>
      </c>
      <c r="M3171" t="s">
        <v>3622</v>
      </c>
      <c r="N3171" t="s">
        <v>3623</v>
      </c>
      <c r="O3171" t="s">
        <v>3624</v>
      </c>
      <c r="P3171">
        <v>2</v>
      </c>
      <c r="Q3171">
        <v>5</v>
      </c>
      <c r="R3171" s="2">
        <v>37.61</v>
      </c>
    </row>
    <row r="3172" spans="1:18">
      <c r="A3172">
        <v>2142</v>
      </c>
      <c r="B3172" t="s">
        <v>3627</v>
      </c>
      <c r="C3172" s="1">
        <v>45078</v>
      </c>
      <c r="D3172">
        <v>95408197</v>
      </c>
      <c r="E3172">
        <v>55</v>
      </c>
      <c r="F3172">
        <v>1</v>
      </c>
      <c r="G3172" s="2">
        <v>73.53</v>
      </c>
      <c r="H3172" s="2">
        <v>73.53</v>
      </c>
      <c r="I3172" t="s">
        <v>3619</v>
      </c>
      <c r="J3172" t="s">
        <v>3643</v>
      </c>
      <c r="K3172" t="s">
        <v>3634</v>
      </c>
      <c r="L3172">
        <v>6.56</v>
      </c>
      <c r="M3172" t="s">
        <v>3622</v>
      </c>
      <c r="N3172" t="s">
        <v>3626</v>
      </c>
      <c r="O3172" t="s">
        <v>3624</v>
      </c>
      <c r="P3172">
        <v>3</v>
      </c>
      <c r="Q3172">
        <v>5</v>
      </c>
      <c r="R3172" s="2">
        <v>73.53</v>
      </c>
    </row>
    <row r="3173" spans="1:18">
      <c r="A3173">
        <v>1114</v>
      </c>
      <c r="B3173" t="s">
        <v>3627</v>
      </c>
      <c r="C3173" s="1">
        <v>45079</v>
      </c>
      <c r="D3173">
        <v>89010146</v>
      </c>
      <c r="E3173">
        <v>56</v>
      </c>
      <c r="F3173">
        <v>1</v>
      </c>
      <c r="G3173" s="2">
        <v>87.34</v>
      </c>
      <c r="H3173" s="2">
        <v>87.34</v>
      </c>
      <c r="I3173" t="s">
        <v>3640</v>
      </c>
      <c r="J3173" t="s">
        <v>3655</v>
      </c>
      <c r="K3173" t="s">
        <v>3621</v>
      </c>
      <c r="L3173">
        <v>6.9</v>
      </c>
      <c r="M3173" t="s">
        <v>3622</v>
      </c>
      <c r="N3173" t="s">
        <v>3626</v>
      </c>
      <c r="O3173" t="s">
        <v>3624</v>
      </c>
      <c r="P3173">
        <v>5</v>
      </c>
      <c r="Q3173">
        <v>4</v>
      </c>
      <c r="R3173" s="2">
        <v>0</v>
      </c>
    </row>
    <row r="3174" spans="1:18">
      <c r="A3174">
        <v>5551</v>
      </c>
      <c r="B3174" t="s">
        <v>3618</v>
      </c>
      <c r="C3174" s="1">
        <v>45079</v>
      </c>
      <c r="D3174">
        <v>89079479</v>
      </c>
      <c r="E3174">
        <v>43</v>
      </c>
      <c r="F3174">
        <v>1</v>
      </c>
      <c r="G3174" s="2">
        <v>30.66</v>
      </c>
      <c r="H3174" s="2">
        <v>30.66</v>
      </c>
      <c r="I3174" t="s">
        <v>3619</v>
      </c>
      <c r="J3174" t="s">
        <v>3661</v>
      </c>
      <c r="K3174" t="s">
        <v>3629</v>
      </c>
      <c r="L3174">
        <v>9.77</v>
      </c>
      <c r="M3174" t="s">
        <v>3631</v>
      </c>
      <c r="N3174" t="s">
        <v>3632</v>
      </c>
      <c r="O3174" t="s">
        <v>3624</v>
      </c>
      <c r="P3174">
        <v>3</v>
      </c>
      <c r="Q3174">
        <v>4</v>
      </c>
      <c r="R3174" s="2">
        <v>30.66</v>
      </c>
    </row>
    <row r="3175" spans="1:18">
      <c r="A3175">
        <v>7810</v>
      </c>
      <c r="B3175" t="s">
        <v>3618</v>
      </c>
      <c r="C3175" s="1">
        <v>45079</v>
      </c>
      <c r="D3175">
        <v>87691851</v>
      </c>
      <c r="E3175">
        <v>71</v>
      </c>
      <c r="F3175">
        <v>2</v>
      </c>
      <c r="G3175" s="2">
        <v>57.53</v>
      </c>
      <c r="H3175" s="2">
        <v>115.06</v>
      </c>
      <c r="I3175" t="s">
        <v>3640</v>
      </c>
      <c r="J3175" t="s">
        <v>3648</v>
      </c>
      <c r="K3175" t="s">
        <v>3634</v>
      </c>
      <c r="L3175">
        <v>5.44</v>
      </c>
      <c r="M3175" t="s">
        <v>3622</v>
      </c>
      <c r="N3175" t="s">
        <v>3626</v>
      </c>
      <c r="O3175" t="s">
        <v>3624</v>
      </c>
      <c r="P3175">
        <v>5</v>
      </c>
      <c r="Q3175">
        <v>3</v>
      </c>
      <c r="R3175" s="2">
        <v>0</v>
      </c>
    </row>
    <row r="3176" spans="1:18">
      <c r="A3176">
        <v>7676</v>
      </c>
      <c r="B3176" t="s">
        <v>3627</v>
      </c>
      <c r="C3176" s="1">
        <v>45079</v>
      </c>
      <c r="D3176">
        <v>50748081</v>
      </c>
      <c r="E3176">
        <v>13</v>
      </c>
      <c r="F3176">
        <v>2</v>
      </c>
      <c r="G3176" s="2">
        <v>41.29</v>
      </c>
      <c r="H3176" s="2">
        <v>82.58</v>
      </c>
      <c r="I3176" t="s">
        <v>3625</v>
      </c>
      <c r="J3176" t="s">
        <v>3650</v>
      </c>
      <c r="K3176" t="s">
        <v>3621</v>
      </c>
      <c r="L3176">
        <v>1.56</v>
      </c>
      <c r="M3176" t="s">
        <v>3622</v>
      </c>
      <c r="N3176" t="s">
        <v>3626</v>
      </c>
      <c r="O3176" t="s">
        <v>3624</v>
      </c>
      <c r="P3176">
        <v>5</v>
      </c>
      <c r="Q3176">
        <v>5</v>
      </c>
      <c r="R3176" s="2">
        <v>0</v>
      </c>
    </row>
    <row r="3177" spans="1:18">
      <c r="A3177">
        <v>3493</v>
      </c>
      <c r="B3177" t="s">
        <v>3618</v>
      </c>
      <c r="C3177" s="1">
        <v>45079</v>
      </c>
      <c r="D3177">
        <v>72663188</v>
      </c>
      <c r="E3177">
        <v>13</v>
      </c>
      <c r="F3177">
        <v>2</v>
      </c>
      <c r="G3177" s="2">
        <v>41.29</v>
      </c>
      <c r="H3177" s="2">
        <v>82.58</v>
      </c>
      <c r="I3177" t="s">
        <v>3640</v>
      </c>
      <c r="J3177" t="s">
        <v>3641</v>
      </c>
      <c r="K3177" t="s">
        <v>3621</v>
      </c>
      <c r="L3177">
        <v>3.86</v>
      </c>
      <c r="M3177" t="s">
        <v>3631</v>
      </c>
      <c r="N3177" t="s">
        <v>3632</v>
      </c>
      <c r="O3177" t="s">
        <v>3647</v>
      </c>
      <c r="P3177">
        <v>5</v>
      </c>
      <c r="Q3177">
        <v>5</v>
      </c>
      <c r="R3177" s="2">
        <v>0</v>
      </c>
    </row>
    <row r="3178" spans="1:18">
      <c r="A3178">
        <v>2922</v>
      </c>
      <c r="B3178" t="s">
        <v>3627</v>
      </c>
      <c r="C3178" s="1">
        <v>45080</v>
      </c>
      <c r="D3178">
        <v>63706941</v>
      </c>
      <c r="E3178">
        <v>26</v>
      </c>
      <c r="F3178">
        <v>2</v>
      </c>
      <c r="G3178" s="2">
        <v>34.43</v>
      </c>
      <c r="H3178" s="2">
        <v>68.86</v>
      </c>
      <c r="I3178" t="s">
        <v>3625</v>
      </c>
      <c r="J3178" t="s">
        <v>3643</v>
      </c>
      <c r="K3178" t="s">
        <v>3621</v>
      </c>
      <c r="L3178">
        <v>1.9</v>
      </c>
      <c r="M3178" t="s">
        <v>3622</v>
      </c>
      <c r="N3178" t="s">
        <v>3626</v>
      </c>
      <c r="O3178" t="s">
        <v>3646</v>
      </c>
      <c r="P3178">
        <v>2</v>
      </c>
      <c r="Q3178">
        <v>5</v>
      </c>
      <c r="R3178" s="2">
        <v>0</v>
      </c>
    </row>
    <row r="3179" spans="1:18">
      <c r="A3179">
        <v>6255</v>
      </c>
      <c r="B3179" t="s">
        <v>3618</v>
      </c>
      <c r="C3179" s="1">
        <v>45080</v>
      </c>
      <c r="D3179">
        <v>78267831</v>
      </c>
      <c r="E3179">
        <v>33</v>
      </c>
      <c r="F3179">
        <v>3</v>
      </c>
      <c r="G3179" s="2">
        <v>28.56</v>
      </c>
      <c r="H3179" s="2">
        <v>85.68</v>
      </c>
      <c r="I3179" t="s">
        <v>3619</v>
      </c>
      <c r="J3179" t="s">
        <v>3648</v>
      </c>
      <c r="K3179" t="s">
        <v>3634</v>
      </c>
      <c r="L3179">
        <v>7.08</v>
      </c>
      <c r="M3179" t="s">
        <v>3622</v>
      </c>
      <c r="N3179" t="s">
        <v>3626</v>
      </c>
      <c r="O3179" t="s">
        <v>3642</v>
      </c>
      <c r="P3179">
        <v>5</v>
      </c>
      <c r="Q3179">
        <v>5</v>
      </c>
      <c r="R3179" s="2">
        <v>85.68</v>
      </c>
    </row>
    <row r="3180" spans="1:18">
      <c r="A3180">
        <v>4775</v>
      </c>
      <c r="B3180" t="s">
        <v>3618</v>
      </c>
      <c r="C3180" s="1">
        <v>45081</v>
      </c>
      <c r="D3180">
        <v>70894951</v>
      </c>
      <c r="E3180">
        <v>68</v>
      </c>
      <c r="F3180">
        <v>3</v>
      </c>
      <c r="G3180" s="2">
        <v>32.68</v>
      </c>
      <c r="H3180" s="2">
        <v>98.04</v>
      </c>
      <c r="I3180" t="s">
        <v>3619</v>
      </c>
      <c r="J3180" t="s">
        <v>3636</v>
      </c>
      <c r="K3180" t="s">
        <v>3629</v>
      </c>
      <c r="L3180">
        <v>8.6999999999999993</v>
      </c>
      <c r="M3180" t="s">
        <v>3622</v>
      </c>
      <c r="N3180" t="s">
        <v>3623</v>
      </c>
      <c r="O3180" t="s">
        <v>3624</v>
      </c>
      <c r="P3180">
        <v>4</v>
      </c>
      <c r="Q3180">
        <v>1</v>
      </c>
      <c r="R3180" s="2">
        <v>98.04</v>
      </c>
    </row>
    <row r="3181" spans="1:18">
      <c r="A3181">
        <v>8177</v>
      </c>
      <c r="B3181" t="s">
        <v>3618</v>
      </c>
      <c r="C3181" s="1">
        <v>45081</v>
      </c>
      <c r="D3181">
        <v>75365477</v>
      </c>
      <c r="E3181">
        <v>42</v>
      </c>
      <c r="F3181">
        <v>1</v>
      </c>
      <c r="G3181" s="2">
        <v>74.77</v>
      </c>
      <c r="H3181" s="2">
        <v>74.77</v>
      </c>
      <c r="I3181" t="s">
        <v>3625</v>
      </c>
      <c r="J3181" t="s">
        <v>3644</v>
      </c>
      <c r="K3181" t="s">
        <v>3629</v>
      </c>
      <c r="L3181">
        <v>3.41</v>
      </c>
      <c r="M3181" t="s">
        <v>3622</v>
      </c>
      <c r="N3181" t="s">
        <v>3626</v>
      </c>
      <c r="O3181" t="s">
        <v>3624</v>
      </c>
      <c r="P3181">
        <v>5</v>
      </c>
      <c r="Q3181">
        <v>5</v>
      </c>
      <c r="R3181" s="2">
        <v>0</v>
      </c>
    </row>
    <row r="3182" spans="1:18">
      <c r="A3182">
        <v>9132</v>
      </c>
      <c r="B3182" t="s">
        <v>3627</v>
      </c>
      <c r="C3182" s="1">
        <v>45082</v>
      </c>
      <c r="D3182">
        <v>83632864</v>
      </c>
      <c r="E3182">
        <v>34</v>
      </c>
      <c r="F3182">
        <v>2</v>
      </c>
      <c r="G3182" s="2">
        <v>48.24</v>
      </c>
      <c r="H3182" s="2">
        <v>96.48</v>
      </c>
      <c r="I3182" t="s">
        <v>3619</v>
      </c>
      <c r="J3182" t="s">
        <v>3665</v>
      </c>
      <c r="K3182" t="s">
        <v>3634</v>
      </c>
      <c r="L3182">
        <v>2.27</v>
      </c>
      <c r="M3182" t="s">
        <v>3622</v>
      </c>
      <c r="N3182" t="s">
        <v>3626</v>
      </c>
      <c r="O3182" t="s">
        <v>3624</v>
      </c>
      <c r="P3182">
        <v>4</v>
      </c>
      <c r="Q3182">
        <v>5</v>
      </c>
      <c r="R3182" s="2">
        <v>96.48</v>
      </c>
    </row>
    <row r="3183" spans="1:18">
      <c r="A3183">
        <v>5150</v>
      </c>
      <c r="B3183" t="s">
        <v>3618</v>
      </c>
      <c r="C3183" s="1">
        <v>45082</v>
      </c>
      <c r="D3183">
        <v>35209300</v>
      </c>
      <c r="E3183">
        <v>41</v>
      </c>
      <c r="F3183">
        <v>3</v>
      </c>
      <c r="G3183" s="2">
        <v>32.33</v>
      </c>
      <c r="H3183" s="2">
        <v>96.99</v>
      </c>
      <c r="I3183" t="s">
        <v>3625</v>
      </c>
      <c r="J3183" t="s">
        <v>3620</v>
      </c>
      <c r="K3183" t="s">
        <v>3621</v>
      </c>
      <c r="L3183">
        <v>0.51</v>
      </c>
      <c r="M3183" t="s">
        <v>3622</v>
      </c>
      <c r="N3183" t="s">
        <v>3626</v>
      </c>
      <c r="O3183" t="s">
        <v>3624</v>
      </c>
      <c r="P3183">
        <v>5</v>
      </c>
      <c r="Q3183">
        <v>3</v>
      </c>
      <c r="R3183" s="2">
        <v>0</v>
      </c>
    </row>
    <row r="3184" spans="1:18">
      <c r="A3184">
        <v>1743</v>
      </c>
      <c r="B3184" t="s">
        <v>3618</v>
      </c>
      <c r="C3184" s="1">
        <v>45083</v>
      </c>
      <c r="D3184">
        <v>90130748</v>
      </c>
      <c r="E3184">
        <v>9</v>
      </c>
      <c r="F3184">
        <v>1</v>
      </c>
      <c r="G3184" s="2">
        <v>73.83</v>
      </c>
      <c r="H3184" s="2">
        <v>73.83</v>
      </c>
      <c r="I3184" t="s">
        <v>3640</v>
      </c>
      <c r="J3184" t="s">
        <v>3639</v>
      </c>
      <c r="K3184" t="s">
        <v>3621</v>
      </c>
      <c r="L3184">
        <v>2.58</v>
      </c>
      <c r="M3184" t="s">
        <v>3622</v>
      </c>
      <c r="N3184" t="s">
        <v>3626</v>
      </c>
      <c r="O3184" t="s">
        <v>3646</v>
      </c>
      <c r="P3184">
        <v>5</v>
      </c>
      <c r="Q3184">
        <v>5</v>
      </c>
      <c r="R3184" s="2">
        <v>0</v>
      </c>
    </row>
    <row r="3185" spans="1:18">
      <c r="A3185">
        <v>3300</v>
      </c>
      <c r="B3185" t="s">
        <v>3627</v>
      </c>
      <c r="C3185" s="1">
        <v>45084</v>
      </c>
      <c r="D3185">
        <v>14343758</v>
      </c>
      <c r="E3185">
        <v>69</v>
      </c>
      <c r="F3185">
        <v>3</v>
      </c>
      <c r="G3185" s="2">
        <v>96.47</v>
      </c>
      <c r="H3185" s="2">
        <v>289.41000000000003</v>
      </c>
      <c r="I3185" t="s">
        <v>3619</v>
      </c>
      <c r="J3185" t="s">
        <v>3643</v>
      </c>
      <c r="K3185" t="s">
        <v>3634</v>
      </c>
      <c r="L3185">
        <v>4.7699999999999996</v>
      </c>
      <c r="M3185" t="s">
        <v>3622</v>
      </c>
      <c r="N3185" t="s">
        <v>3626</v>
      </c>
      <c r="O3185" t="s">
        <v>3624</v>
      </c>
      <c r="P3185">
        <v>3</v>
      </c>
      <c r="Q3185">
        <v>3</v>
      </c>
      <c r="R3185" s="2">
        <v>289.41000000000003</v>
      </c>
    </row>
    <row r="3186" spans="1:18">
      <c r="A3186">
        <v>1512</v>
      </c>
      <c r="B3186" t="s">
        <v>3618</v>
      </c>
      <c r="C3186" s="1">
        <v>45084</v>
      </c>
      <c r="D3186">
        <v>98854266</v>
      </c>
      <c r="E3186">
        <v>16</v>
      </c>
      <c r="F3186">
        <v>1</v>
      </c>
      <c r="G3186" s="2">
        <v>39.33</v>
      </c>
      <c r="H3186" s="2">
        <v>39.33</v>
      </c>
      <c r="I3186" t="s">
        <v>3619</v>
      </c>
      <c r="J3186" t="s">
        <v>3628</v>
      </c>
      <c r="K3186" t="s">
        <v>3629</v>
      </c>
      <c r="L3186">
        <v>7.2</v>
      </c>
      <c r="M3186" t="s">
        <v>3622</v>
      </c>
      <c r="N3186" t="s">
        <v>3626</v>
      </c>
      <c r="O3186" t="s">
        <v>3624</v>
      </c>
      <c r="P3186">
        <v>4</v>
      </c>
      <c r="Q3186">
        <v>4</v>
      </c>
      <c r="R3186" s="2">
        <v>39.33</v>
      </c>
    </row>
    <row r="3187" spans="1:18">
      <c r="A3187">
        <v>6557</v>
      </c>
      <c r="B3187" t="s">
        <v>3627</v>
      </c>
      <c r="C3187" s="1">
        <v>45085</v>
      </c>
      <c r="D3187">
        <v>32182793</v>
      </c>
      <c r="E3187">
        <v>61</v>
      </c>
      <c r="F3187">
        <v>1</v>
      </c>
      <c r="G3187" s="2">
        <v>70.34</v>
      </c>
      <c r="H3187" s="2">
        <v>70.34</v>
      </c>
      <c r="I3187" t="s">
        <v>3619</v>
      </c>
      <c r="J3187" t="s">
        <v>3662</v>
      </c>
      <c r="K3187" t="s">
        <v>3634</v>
      </c>
      <c r="L3187">
        <v>7.02</v>
      </c>
      <c r="M3187" t="s">
        <v>3622</v>
      </c>
      <c r="N3187" t="s">
        <v>3623</v>
      </c>
      <c r="O3187" t="s">
        <v>3642</v>
      </c>
      <c r="P3187">
        <v>5</v>
      </c>
      <c r="Q3187">
        <v>4</v>
      </c>
      <c r="R3187" s="2">
        <v>70.34</v>
      </c>
    </row>
    <row r="3188" spans="1:18">
      <c r="A3188">
        <v>7246</v>
      </c>
      <c r="B3188" t="s">
        <v>3627</v>
      </c>
      <c r="C3188" s="1">
        <v>45086</v>
      </c>
      <c r="D3188">
        <v>77642951</v>
      </c>
      <c r="E3188">
        <v>56</v>
      </c>
      <c r="F3188">
        <v>3</v>
      </c>
      <c r="G3188" s="2">
        <v>87.34</v>
      </c>
      <c r="H3188" s="2">
        <v>262.02</v>
      </c>
      <c r="I3188" t="s">
        <v>3619</v>
      </c>
      <c r="J3188" t="s">
        <v>3637</v>
      </c>
      <c r="K3188" t="s">
        <v>3634</v>
      </c>
      <c r="L3188">
        <v>1.19</v>
      </c>
      <c r="M3188" t="s">
        <v>3622</v>
      </c>
      <c r="N3188" t="s">
        <v>3626</v>
      </c>
      <c r="O3188" t="s">
        <v>3624</v>
      </c>
      <c r="P3188">
        <v>4</v>
      </c>
      <c r="Q3188">
        <v>4</v>
      </c>
      <c r="R3188" s="2">
        <v>262.02</v>
      </c>
    </row>
    <row r="3189" spans="1:18">
      <c r="A3189">
        <v>7946</v>
      </c>
      <c r="B3189" t="s">
        <v>3627</v>
      </c>
      <c r="C3189" s="1">
        <v>45086</v>
      </c>
      <c r="D3189">
        <v>86413821</v>
      </c>
      <c r="E3189">
        <v>30</v>
      </c>
      <c r="F3189">
        <v>1</v>
      </c>
      <c r="G3189" s="2">
        <v>6.08</v>
      </c>
      <c r="H3189" s="2">
        <v>6.08</v>
      </c>
      <c r="I3189" t="s">
        <v>3619</v>
      </c>
      <c r="J3189" t="s">
        <v>3661</v>
      </c>
      <c r="K3189" t="s">
        <v>3634</v>
      </c>
      <c r="L3189">
        <v>0.91</v>
      </c>
      <c r="M3189" t="s">
        <v>3631</v>
      </c>
      <c r="N3189" t="s">
        <v>3632</v>
      </c>
      <c r="O3189" t="s">
        <v>3624</v>
      </c>
      <c r="P3189">
        <v>3</v>
      </c>
      <c r="Q3189">
        <v>2</v>
      </c>
      <c r="R3189" s="2">
        <v>6.08</v>
      </c>
    </row>
    <row r="3190" spans="1:18">
      <c r="A3190">
        <v>6383</v>
      </c>
      <c r="B3190" t="s">
        <v>3627</v>
      </c>
      <c r="C3190" s="1">
        <v>45086</v>
      </c>
      <c r="D3190">
        <v>98226862</v>
      </c>
      <c r="E3190">
        <v>8</v>
      </c>
      <c r="F3190">
        <v>1</v>
      </c>
      <c r="G3190" s="2">
        <v>67.180000000000007</v>
      </c>
      <c r="H3190" s="2">
        <v>67.180000000000007</v>
      </c>
      <c r="I3190" t="s">
        <v>3625</v>
      </c>
      <c r="J3190" t="s">
        <v>3658</v>
      </c>
      <c r="K3190" t="s">
        <v>3634</v>
      </c>
      <c r="L3190">
        <v>4.5599999999999996</v>
      </c>
      <c r="M3190" t="s">
        <v>3622</v>
      </c>
      <c r="N3190" t="s">
        <v>3623</v>
      </c>
      <c r="O3190" t="s">
        <v>3624</v>
      </c>
      <c r="P3190">
        <v>4</v>
      </c>
      <c r="Q3190">
        <v>5</v>
      </c>
      <c r="R3190" s="2">
        <v>0</v>
      </c>
    </row>
    <row r="3191" spans="1:18">
      <c r="A3191">
        <v>7773</v>
      </c>
      <c r="B3191" t="s">
        <v>3627</v>
      </c>
      <c r="C3191" s="1">
        <v>45086</v>
      </c>
      <c r="D3191">
        <v>83705264</v>
      </c>
      <c r="E3191">
        <v>37</v>
      </c>
      <c r="F3191">
        <v>1</v>
      </c>
      <c r="G3191" s="2">
        <v>11.5</v>
      </c>
      <c r="H3191" s="2">
        <v>11.5</v>
      </c>
      <c r="I3191" t="s">
        <v>3640</v>
      </c>
      <c r="J3191" t="s">
        <v>3620</v>
      </c>
      <c r="K3191" t="s">
        <v>3629</v>
      </c>
      <c r="L3191">
        <v>9.68</v>
      </c>
      <c r="M3191" t="s">
        <v>3631</v>
      </c>
      <c r="N3191" t="s">
        <v>3632</v>
      </c>
      <c r="O3191" t="s">
        <v>3647</v>
      </c>
      <c r="P3191">
        <v>5</v>
      </c>
      <c r="Q3191">
        <v>5</v>
      </c>
      <c r="R3191" s="2">
        <v>0</v>
      </c>
    </row>
    <row r="3192" spans="1:18">
      <c r="A3192">
        <v>4691</v>
      </c>
      <c r="B3192" t="s">
        <v>3627</v>
      </c>
      <c r="C3192" s="1">
        <v>45086</v>
      </c>
      <c r="D3192">
        <v>14163492</v>
      </c>
      <c r="E3192">
        <v>65</v>
      </c>
      <c r="F3192">
        <v>1</v>
      </c>
      <c r="G3192" s="2">
        <v>38.950000000000003</v>
      </c>
      <c r="H3192" s="2">
        <v>38.950000000000003</v>
      </c>
      <c r="I3192" t="s">
        <v>3625</v>
      </c>
      <c r="J3192" t="s">
        <v>3654</v>
      </c>
      <c r="K3192" t="s">
        <v>3634</v>
      </c>
      <c r="L3192">
        <v>7.46</v>
      </c>
      <c r="M3192" t="s">
        <v>3622</v>
      </c>
      <c r="N3192" t="s">
        <v>3623</v>
      </c>
      <c r="O3192" t="s">
        <v>3624</v>
      </c>
      <c r="P3192">
        <v>3</v>
      </c>
      <c r="Q3192">
        <v>2</v>
      </c>
      <c r="R3192" s="2">
        <v>0</v>
      </c>
    </row>
    <row r="3193" spans="1:18">
      <c r="A3193">
        <v>8875</v>
      </c>
      <c r="B3193" t="s">
        <v>3627</v>
      </c>
      <c r="C3193" s="1">
        <v>45087</v>
      </c>
      <c r="D3193">
        <v>68255325</v>
      </c>
      <c r="E3193">
        <v>39</v>
      </c>
      <c r="F3193">
        <v>1</v>
      </c>
      <c r="G3193" s="2">
        <v>41.61</v>
      </c>
      <c r="H3193" s="2">
        <v>41.61</v>
      </c>
      <c r="I3193" t="s">
        <v>3619</v>
      </c>
      <c r="J3193" t="s">
        <v>3653</v>
      </c>
      <c r="K3193" t="s">
        <v>3621</v>
      </c>
      <c r="L3193">
        <v>2.64</v>
      </c>
      <c r="M3193" t="s">
        <v>3631</v>
      </c>
      <c r="N3193" t="s">
        <v>3632</v>
      </c>
      <c r="O3193" t="s">
        <v>3647</v>
      </c>
      <c r="P3193">
        <v>5</v>
      </c>
      <c r="Q3193">
        <v>5</v>
      </c>
      <c r="R3193" s="2">
        <v>41.61</v>
      </c>
    </row>
    <row r="3194" spans="1:18">
      <c r="A3194">
        <v>9144</v>
      </c>
      <c r="B3194" t="s">
        <v>3618</v>
      </c>
      <c r="C3194" s="1">
        <v>45088</v>
      </c>
      <c r="D3194">
        <v>82822011</v>
      </c>
      <c r="E3194">
        <v>44</v>
      </c>
      <c r="F3194">
        <v>1</v>
      </c>
      <c r="G3194" s="2">
        <v>52.78</v>
      </c>
      <c r="H3194" s="2">
        <v>52.78</v>
      </c>
      <c r="I3194" t="s">
        <v>3625</v>
      </c>
      <c r="J3194" t="s">
        <v>3657</v>
      </c>
      <c r="K3194" t="s">
        <v>3634</v>
      </c>
      <c r="L3194">
        <v>6</v>
      </c>
      <c r="M3194" t="s">
        <v>3631</v>
      </c>
      <c r="N3194" t="s">
        <v>3632</v>
      </c>
      <c r="O3194" t="s">
        <v>3624</v>
      </c>
      <c r="P3194">
        <v>5</v>
      </c>
      <c r="Q3194">
        <v>5</v>
      </c>
      <c r="R3194" s="2">
        <v>0</v>
      </c>
    </row>
    <row r="3195" spans="1:18">
      <c r="A3195">
        <v>5236</v>
      </c>
      <c r="B3195" t="s">
        <v>3618</v>
      </c>
      <c r="C3195" s="1">
        <v>45088</v>
      </c>
      <c r="D3195">
        <v>65607908</v>
      </c>
      <c r="E3195">
        <v>69</v>
      </c>
      <c r="F3195">
        <v>1</v>
      </c>
      <c r="G3195" s="2">
        <v>96.47</v>
      </c>
      <c r="H3195" s="2">
        <v>96.47</v>
      </c>
      <c r="I3195" t="s">
        <v>3619</v>
      </c>
      <c r="J3195" t="s">
        <v>3658</v>
      </c>
      <c r="K3195" t="s">
        <v>3621</v>
      </c>
      <c r="L3195">
        <v>6.96</v>
      </c>
      <c r="M3195" t="s">
        <v>3622</v>
      </c>
      <c r="N3195" t="s">
        <v>3626</v>
      </c>
      <c r="O3195" t="s">
        <v>3624</v>
      </c>
      <c r="P3195">
        <v>5</v>
      </c>
      <c r="Q3195">
        <v>4</v>
      </c>
      <c r="R3195" s="2">
        <v>96.47</v>
      </c>
    </row>
    <row r="3196" spans="1:18">
      <c r="A3196">
        <v>9841</v>
      </c>
      <c r="B3196" t="s">
        <v>3627</v>
      </c>
      <c r="C3196" s="1">
        <v>45089</v>
      </c>
      <c r="D3196">
        <v>83015353</v>
      </c>
      <c r="E3196">
        <v>37</v>
      </c>
      <c r="F3196">
        <v>2</v>
      </c>
      <c r="G3196" s="2">
        <v>11.5</v>
      </c>
      <c r="H3196" s="2">
        <v>23</v>
      </c>
      <c r="I3196" t="s">
        <v>3619</v>
      </c>
      <c r="J3196" t="s">
        <v>3648</v>
      </c>
      <c r="K3196" t="s">
        <v>3634</v>
      </c>
      <c r="L3196">
        <v>8.16</v>
      </c>
      <c r="M3196" t="s">
        <v>3622</v>
      </c>
      <c r="N3196" t="s">
        <v>3623</v>
      </c>
      <c r="O3196" t="s">
        <v>3624</v>
      </c>
      <c r="P3196">
        <v>2</v>
      </c>
      <c r="Q3196">
        <v>4</v>
      </c>
      <c r="R3196" s="2">
        <v>23</v>
      </c>
    </row>
    <row r="3197" spans="1:18">
      <c r="A3197">
        <v>9648</v>
      </c>
      <c r="B3197" t="s">
        <v>3627</v>
      </c>
      <c r="C3197" s="1">
        <v>45090</v>
      </c>
      <c r="D3197">
        <v>40114410</v>
      </c>
      <c r="E3197">
        <v>39</v>
      </c>
      <c r="F3197">
        <v>3</v>
      </c>
      <c r="G3197" s="2">
        <v>41.61</v>
      </c>
      <c r="H3197" s="2">
        <v>124.83</v>
      </c>
      <c r="I3197" t="s">
        <v>3619</v>
      </c>
      <c r="J3197" t="s">
        <v>3641</v>
      </c>
      <c r="K3197" t="s">
        <v>3634</v>
      </c>
      <c r="L3197">
        <v>1.57</v>
      </c>
      <c r="M3197" t="s">
        <v>3622</v>
      </c>
      <c r="N3197" t="s">
        <v>3626</v>
      </c>
      <c r="O3197" t="s">
        <v>3624</v>
      </c>
      <c r="P3197">
        <v>5</v>
      </c>
      <c r="Q3197">
        <v>5</v>
      </c>
      <c r="R3197" s="2">
        <v>124.83</v>
      </c>
    </row>
    <row r="3198" spans="1:18">
      <c r="A3198">
        <v>4723</v>
      </c>
      <c r="B3198" t="s">
        <v>3618</v>
      </c>
      <c r="C3198" s="1">
        <v>45090</v>
      </c>
      <c r="D3198">
        <v>53738165</v>
      </c>
      <c r="E3198">
        <v>33</v>
      </c>
      <c r="F3198">
        <v>1</v>
      </c>
      <c r="G3198" s="2">
        <v>28.56</v>
      </c>
      <c r="H3198" s="2">
        <v>28.56</v>
      </c>
      <c r="I3198" t="s">
        <v>3619</v>
      </c>
      <c r="J3198" t="s">
        <v>3637</v>
      </c>
      <c r="K3198" t="s">
        <v>3621</v>
      </c>
      <c r="L3198">
        <v>9.09</v>
      </c>
      <c r="M3198" t="s">
        <v>3631</v>
      </c>
      <c r="N3198" t="s">
        <v>3638</v>
      </c>
      <c r="O3198" t="s">
        <v>3647</v>
      </c>
      <c r="P3198">
        <v>3</v>
      </c>
      <c r="Q3198">
        <v>4</v>
      </c>
      <c r="R3198" s="2">
        <v>28.56</v>
      </c>
    </row>
    <row r="3199" spans="1:18">
      <c r="A3199">
        <v>8904</v>
      </c>
      <c r="B3199" t="s">
        <v>3618</v>
      </c>
      <c r="C3199" s="1">
        <v>45091</v>
      </c>
      <c r="D3199">
        <v>41431121</v>
      </c>
      <c r="E3199">
        <v>34</v>
      </c>
      <c r="F3199">
        <v>2</v>
      </c>
      <c r="G3199" s="2">
        <v>48.24</v>
      </c>
      <c r="H3199" s="2">
        <v>96.48</v>
      </c>
      <c r="I3199" t="s">
        <v>3619</v>
      </c>
      <c r="J3199" t="s">
        <v>3637</v>
      </c>
      <c r="K3199" t="s">
        <v>3634</v>
      </c>
      <c r="L3199">
        <v>4.93</v>
      </c>
      <c r="M3199" t="s">
        <v>3631</v>
      </c>
      <c r="N3199" t="s">
        <v>3632</v>
      </c>
      <c r="O3199" t="s">
        <v>3624</v>
      </c>
      <c r="P3199">
        <v>5</v>
      </c>
      <c r="Q3199">
        <v>4</v>
      </c>
      <c r="R3199" s="2">
        <v>96.48</v>
      </c>
    </row>
    <row r="3200" spans="1:18">
      <c r="A3200">
        <v>4456</v>
      </c>
      <c r="B3200" t="s">
        <v>3627</v>
      </c>
      <c r="C3200" s="1">
        <v>45092</v>
      </c>
      <c r="D3200">
        <v>85131624</v>
      </c>
      <c r="E3200">
        <v>49</v>
      </c>
      <c r="F3200">
        <v>3</v>
      </c>
      <c r="G3200" s="2">
        <v>99.72</v>
      </c>
      <c r="H3200" s="2">
        <v>299.16000000000003</v>
      </c>
      <c r="I3200" t="s">
        <v>3625</v>
      </c>
      <c r="J3200" t="s">
        <v>3630</v>
      </c>
      <c r="K3200" t="s">
        <v>3634</v>
      </c>
      <c r="L3200">
        <v>1.98</v>
      </c>
      <c r="M3200" t="s">
        <v>3622</v>
      </c>
      <c r="N3200" t="s">
        <v>3623</v>
      </c>
      <c r="O3200" t="s">
        <v>3642</v>
      </c>
      <c r="P3200">
        <v>3</v>
      </c>
      <c r="Q3200">
        <v>5</v>
      </c>
      <c r="R3200" s="2">
        <v>0</v>
      </c>
    </row>
    <row r="3201" spans="1:18">
      <c r="A3201">
        <v>2978</v>
      </c>
      <c r="B3201" t="s">
        <v>3627</v>
      </c>
      <c r="C3201" s="1">
        <v>45092</v>
      </c>
      <c r="D3201">
        <v>90207141</v>
      </c>
      <c r="E3201">
        <v>48</v>
      </c>
      <c r="F3201">
        <v>3</v>
      </c>
      <c r="G3201" s="2">
        <v>31.26</v>
      </c>
      <c r="H3201" s="2">
        <v>93.78</v>
      </c>
      <c r="I3201" t="s">
        <v>3645</v>
      </c>
      <c r="J3201" t="s">
        <v>3663</v>
      </c>
      <c r="K3201" t="s">
        <v>3634</v>
      </c>
      <c r="L3201">
        <v>0.45</v>
      </c>
      <c r="M3201" t="s">
        <v>3622</v>
      </c>
      <c r="N3201" t="s">
        <v>3626</v>
      </c>
      <c r="O3201" t="s">
        <v>3642</v>
      </c>
      <c r="P3201">
        <v>3</v>
      </c>
      <c r="Q3201">
        <v>5</v>
      </c>
      <c r="R3201" s="2">
        <v>0</v>
      </c>
    </row>
    <row r="3202" spans="1:18">
      <c r="A3202">
        <v>7291</v>
      </c>
      <c r="B3202" t="s">
        <v>3627</v>
      </c>
      <c r="C3202" s="1">
        <v>45093</v>
      </c>
      <c r="D3202">
        <v>33190028</v>
      </c>
      <c r="E3202">
        <v>27</v>
      </c>
      <c r="F3202">
        <v>1</v>
      </c>
      <c r="G3202" s="2">
        <v>72.930000000000007</v>
      </c>
      <c r="H3202" s="2">
        <v>72.930000000000007</v>
      </c>
      <c r="I3202" t="s">
        <v>3625</v>
      </c>
      <c r="J3202" t="s">
        <v>3663</v>
      </c>
      <c r="K3202" t="s">
        <v>3634</v>
      </c>
      <c r="L3202">
        <v>7.47</v>
      </c>
      <c r="M3202" t="s">
        <v>3622</v>
      </c>
      <c r="N3202" t="s">
        <v>3626</v>
      </c>
      <c r="O3202" t="s">
        <v>3624</v>
      </c>
      <c r="P3202">
        <v>5</v>
      </c>
      <c r="Q3202">
        <v>5</v>
      </c>
      <c r="R3202" s="2">
        <v>0</v>
      </c>
    </row>
    <row r="3203" spans="1:18">
      <c r="A3203">
        <v>9463</v>
      </c>
      <c r="B3203" t="s">
        <v>3627</v>
      </c>
      <c r="C3203" s="1">
        <v>45093</v>
      </c>
      <c r="D3203">
        <v>84304555</v>
      </c>
      <c r="E3203">
        <v>24</v>
      </c>
      <c r="F3203">
        <v>1</v>
      </c>
      <c r="G3203" s="2">
        <v>99.58</v>
      </c>
      <c r="H3203" s="2">
        <v>99.58</v>
      </c>
      <c r="I3203" t="s">
        <v>3625</v>
      </c>
      <c r="J3203" t="s">
        <v>3620</v>
      </c>
      <c r="K3203" t="s">
        <v>3634</v>
      </c>
      <c r="L3203">
        <v>1.26</v>
      </c>
      <c r="M3203" t="s">
        <v>3622</v>
      </c>
      <c r="N3203" t="s">
        <v>3623</v>
      </c>
      <c r="O3203" t="s">
        <v>3624</v>
      </c>
      <c r="P3203">
        <v>5</v>
      </c>
      <c r="Q3203">
        <v>5</v>
      </c>
      <c r="R3203" s="2">
        <v>0</v>
      </c>
    </row>
    <row r="3204" spans="1:18">
      <c r="A3204">
        <v>3379</v>
      </c>
      <c r="B3204" t="s">
        <v>3627</v>
      </c>
      <c r="C3204" s="1">
        <v>45094</v>
      </c>
      <c r="D3204">
        <v>14423926</v>
      </c>
      <c r="E3204">
        <v>25</v>
      </c>
      <c r="F3204">
        <v>1</v>
      </c>
      <c r="G3204" s="2">
        <v>11.29</v>
      </c>
      <c r="H3204" s="2">
        <v>11.29</v>
      </c>
      <c r="I3204" t="s">
        <v>3645</v>
      </c>
      <c r="J3204" t="s">
        <v>3628</v>
      </c>
      <c r="K3204" t="s">
        <v>3621</v>
      </c>
      <c r="L3204">
        <v>0.24</v>
      </c>
      <c r="M3204" t="s">
        <v>3622</v>
      </c>
      <c r="N3204" t="s">
        <v>3623</v>
      </c>
      <c r="O3204" t="s">
        <v>3624</v>
      </c>
      <c r="P3204">
        <v>5</v>
      </c>
      <c r="Q3204">
        <v>3</v>
      </c>
      <c r="R3204" s="2">
        <v>0</v>
      </c>
    </row>
    <row r="3205" spans="1:18">
      <c r="A3205">
        <v>3249</v>
      </c>
      <c r="B3205" t="s">
        <v>3618</v>
      </c>
      <c r="C3205" s="1">
        <v>45095</v>
      </c>
      <c r="D3205">
        <v>72226256</v>
      </c>
      <c r="E3205">
        <v>65</v>
      </c>
      <c r="F3205">
        <v>2</v>
      </c>
      <c r="G3205" s="2">
        <v>38.950000000000003</v>
      </c>
      <c r="H3205" s="2">
        <v>77.900000000000006</v>
      </c>
      <c r="I3205" t="s">
        <v>3619</v>
      </c>
      <c r="J3205" t="s">
        <v>3639</v>
      </c>
      <c r="K3205" t="s">
        <v>3621</v>
      </c>
      <c r="L3205">
        <v>1.18</v>
      </c>
      <c r="M3205" t="s">
        <v>3631</v>
      </c>
      <c r="N3205" t="s">
        <v>3632</v>
      </c>
      <c r="O3205" t="s">
        <v>3647</v>
      </c>
      <c r="P3205">
        <v>5</v>
      </c>
      <c r="Q3205">
        <v>5</v>
      </c>
      <c r="R3205" s="2">
        <v>77.900000000000006</v>
      </c>
    </row>
    <row r="3206" spans="1:18">
      <c r="A3206">
        <v>2541</v>
      </c>
      <c r="B3206" t="s">
        <v>3627</v>
      </c>
      <c r="C3206" s="1">
        <v>45095</v>
      </c>
      <c r="D3206">
        <v>21959169</v>
      </c>
      <c r="E3206">
        <v>14</v>
      </c>
      <c r="F3206">
        <v>1</v>
      </c>
      <c r="G3206" s="2">
        <v>89.76</v>
      </c>
      <c r="H3206" s="2">
        <v>89.76</v>
      </c>
      <c r="I3206" t="s">
        <v>3645</v>
      </c>
      <c r="J3206" t="s">
        <v>3637</v>
      </c>
      <c r="K3206" t="s">
        <v>3634</v>
      </c>
      <c r="L3206">
        <v>4.01</v>
      </c>
      <c r="M3206" t="s">
        <v>3622</v>
      </c>
      <c r="N3206" t="s">
        <v>3626</v>
      </c>
      <c r="O3206" t="s">
        <v>3624</v>
      </c>
      <c r="P3206">
        <v>5</v>
      </c>
      <c r="Q3206">
        <v>5</v>
      </c>
      <c r="R3206" s="2">
        <v>0</v>
      </c>
    </row>
    <row r="3207" spans="1:18">
      <c r="A3207">
        <v>6971</v>
      </c>
      <c r="B3207" t="s">
        <v>3627</v>
      </c>
      <c r="C3207" s="1">
        <v>45095</v>
      </c>
      <c r="D3207">
        <v>34503865</v>
      </c>
      <c r="E3207">
        <v>4</v>
      </c>
      <c r="F3207">
        <v>1</v>
      </c>
      <c r="G3207" s="2">
        <v>32.43</v>
      </c>
      <c r="H3207" s="2">
        <v>32.43</v>
      </c>
      <c r="I3207" t="s">
        <v>3625</v>
      </c>
      <c r="J3207" t="s">
        <v>3633</v>
      </c>
      <c r="K3207" t="s">
        <v>3634</v>
      </c>
      <c r="L3207">
        <v>3.74</v>
      </c>
      <c r="M3207" t="s">
        <v>3622</v>
      </c>
      <c r="N3207" t="s">
        <v>3626</v>
      </c>
      <c r="O3207" t="s">
        <v>3624</v>
      </c>
      <c r="P3207">
        <v>4</v>
      </c>
      <c r="Q3207">
        <v>5</v>
      </c>
      <c r="R3207" s="2">
        <v>0</v>
      </c>
    </row>
    <row r="3208" spans="1:18">
      <c r="A3208">
        <v>1646</v>
      </c>
      <c r="B3208" t="s">
        <v>3618</v>
      </c>
      <c r="C3208" s="1">
        <v>45096</v>
      </c>
      <c r="D3208">
        <v>64280670</v>
      </c>
      <c r="E3208">
        <v>7</v>
      </c>
      <c r="F3208">
        <v>1</v>
      </c>
      <c r="G3208" s="2">
        <v>59.68</v>
      </c>
      <c r="H3208" s="2">
        <v>59.68</v>
      </c>
      <c r="I3208" t="s">
        <v>3619</v>
      </c>
      <c r="J3208" t="s">
        <v>3636</v>
      </c>
      <c r="K3208" t="s">
        <v>3634</v>
      </c>
      <c r="L3208">
        <v>8.24</v>
      </c>
      <c r="M3208" t="s">
        <v>3631</v>
      </c>
      <c r="N3208" t="s">
        <v>3632</v>
      </c>
      <c r="O3208" t="s">
        <v>3647</v>
      </c>
      <c r="P3208">
        <v>4</v>
      </c>
      <c r="Q3208">
        <v>5</v>
      </c>
      <c r="R3208" s="2">
        <v>59.68</v>
      </c>
    </row>
    <row r="3209" spans="1:18">
      <c r="A3209">
        <v>7358</v>
      </c>
      <c r="B3209" t="s">
        <v>3618</v>
      </c>
      <c r="C3209" s="1">
        <v>45096</v>
      </c>
      <c r="D3209">
        <v>84729995</v>
      </c>
      <c r="E3209">
        <v>21</v>
      </c>
      <c r="F3209">
        <v>1</v>
      </c>
      <c r="G3209" s="2">
        <v>98.91</v>
      </c>
      <c r="H3209" s="2">
        <v>98.91</v>
      </c>
      <c r="I3209" t="s">
        <v>3625</v>
      </c>
      <c r="J3209" t="s">
        <v>3628</v>
      </c>
      <c r="K3209" t="s">
        <v>3629</v>
      </c>
      <c r="L3209">
        <v>3.48</v>
      </c>
      <c r="M3209" t="s">
        <v>3622</v>
      </c>
      <c r="N3209" t="s">
        <v>3623</v>
      </c>
      <c r="O3209" t="s">
        <v>3624</v>
      </c>
      <c r="P3209">
        <v>5</v>
      </c>
      <c r="Q3209">
        <v>5</v>
      </c>
      <c r="R3209" s="2">
        <v>0</v>
      </c>
    </row>
    <row r="3210" spans="1:18">
      <c r="A3210">
        <v>8774</v>
      </c>
      <c r="B3210" t="s">
        <v>3627</v>
      </c>
      <c r="C3210" s="1">
        <v>45097</v>
      </c>
      <c r="D3210">
        <v>43465469</v>
      </c>
      <c r="E3210">
        <v>20</v>
      </c>
      <c r="F3210">
        <v>1</v>
      </c>
      <c r="G3210" s="2">
        <v>81.89</v>
      </c>
      <c r="H3210" s="2">
        <v>81.89</v>
      </c>
      <c r="I3210" t="s">
        <v>3619</v>
      </c>
      <c r="J3210" t="s">
        <v>3641</v>
      </c>
      <c r="K3210" t="s">
        <v>3629</v>
      </c>
      <c r="L3210">
        <v>8.68</v>
      </c>
      <c r="M3210" t="s">
        <v>3622</v>
      </c>
      <c r="N3210" t="s">
        <v>3626</v>
      </c>
      <c r="O3210" t="s">
        <v>3624</v>
      </c>
      <c r="P3210">
        <v>3</v>
      </c>
      <c r="Q3210">
        <v>5</v>
      </c>
      <c r="R3210" s="2">
        <v>81.89</v>
      </c>
    </row>
    <row r="3211" spans="1:18">
      <c r="A3211">
        <v>1628</v>
      </c>
      <c r="B3211" t="s">
        <v>3618</v>
      </c>
      <c r="C3211" s="1">
        <v>45098</v>
      </c>
      <c r="D3211">
        <v>48592131</v>
      </c>
      <c r="E3211">
        <v>82</v>
      </c>
      <c r="F3211">
        <v>3</v>
      </c>
      <c r="G3211" s="2">
        <v>5.82</v>
      </c>
      <c r="H3211" s="2">
        <v>17.46</v>
      </c>
      <c r="I3211" t="s">
        <v>3619</v>
      </c>
      <c r="J3211" t="s">
        <v>3637</v>
      </c>
      <c r="K3211" t="s">
        <v>3621</v>
      </c>
      <c r="L3211">
        <v>4.3499999999999996</v>
      </c>
      <c r="M3211" t="s">
        <v>3631</v>
      </c>
      <c r="N3211" t="s">
        <v>3638</v>
      </c>
      <c r="O3211" t="s">
        <v>3624</v>
      </c>
      <c r="P3211">
        <v>5</v>
      </c>
      <c r="Q3211">
        <v>5</v>
      </c>
      <c r="R3211" s="2">
        <v>17.46</v>
      </c>
    </row>
    <row r="3212" spans="1:18">
      <c r="A3212">
        <v>8569</v>
      </c>
      <c r="B3212" t="s">
        <v>3627</v>
      </c>
      <c r="C3212" s="1">
        <v>45099</v>
      </c>
      <c r="D3212">
        <v>30811154</v>
      </c>
      <c r="E3212">
        <v>38</v>
      </c>
      <c r="F3212">
        <v>3</v>
      </c>
      <c r="G3212" s="2">
        <v>26.03</v>
      </c>
      <c r="H3212" s="2">
        <v>78.09</v>
      </c>
      <c r="I3212" t="s">
        <v>3619</v>
      </c>
      <c r="J3212" t="s">
        <v>3620</v>
      </c>
      <c r="K3212" t="s">
        <v>3621</v>
      </c>
      <c r="L3212">
        <v>9.01</v>
      </c>
      <c r="M3212" t="s">
        <v>3622</v>
      </c>
      <c r="N3212" t="s">
        <v>3626</v>
      </c>
      <c r="O3212" t="s">
        <v>3624</v>
      </c>
      <c r="P3212">
        <v>1</v>
      </c>
      <c r="Q3212">
        <v>4</v>
      </c>
      <c r="R3212" s="2">
        <v>78.09</v>
      </c>
    </row>
    <row r="3213" spans="1:18">
      <c r="A3213">
        <v>8646</v>
      </c>
      <c r="B3213" t="s">
        <v>3618</v>
      </c>
      <c r="C3213" s="1">
        <v>45099</v>
      </c>
      <c r="D3213">
        <v>30104365</v>
      </c>
      <c r="E3213">
        <v>64</v>
      </c>
      <c r="F3213">
        <v>3</v>
      </c>
      <c r="G3213" s="2">
        <v>35.229999999999997</v>
      </c>
      <c r="H3213" s="2">
        <v>105.69</v>
      </c>
      <c r="I3213" t="s">
        <v>3645</v>
      </c>
      <c r="J3213" t="s">
        <v>3639</v>
      </c>
      <c r="K3213" t="s">
        <v>3634</v>
      </c>
      <c r="L3213">
        <v>7.97</v>
      </c>
      <c r="M3213" t="s">
        <v>3622</v>
      </c>
      <c r="N3213" t="s">
        <v>3626</v>
      </c>
      <c r="O3213" t="s">
        <v>3624</v>
      </c>
      <c r="P3213">
        <v>3</v>
      </c>
      <c r="Q3213">
        <v>3</v>
      </c>
      <c r="R3213" s="2">
        <v>0</v>
      </c>
    </row>
    <row r="3214" spans="1:18">
      <c r="A3214">
        <v>1118</v>
      </c>
      <c r="B3214" t="s">
        <v>3618</v>
      </c>
      <c r="C3214" s="1">
        <v>45099</v>
      </c>
      <c r="D3214">
        <v>73856421</v>
      </c>
      <c r="E3214">
        <v>21</v>
      </c>
      <c r="F3214">
        <v>2</v>
      </c>
      <c r="G3214" s="2">
        <v>98.91</v>
      </c>
      <c r="H3214" s="2">
        <v>197.82</v>
      </c>
      <c r="I3214" t="s">
        <v>3625</v>
      </c>
      <c r="J3214" t="s">
        <v>3663</v>
      </c>
      <c r="K3214" t="s">
        <v>3629</v>
      </c>
      <c r="L3214">
        <v>9.0500000000000007</v>
      </c>
      <c r="M3214" t="s">
        <v>3631</v>
      </c>
      <c r="N3214" t="s">
        <v>3632</v>
      </c>
      <c r="O3214" t="s">
        <v>3624</v>
      </c>
      <c r="P3214">
        <v>5</v>
      </c>
      <c r="Q3214">
        <v>5</v>
      </c>
      <c r="R3214" s="2">
        <v>0</v>
      </c>
    </row>
    <row r="3215" spans="1:18">
      <c r="A3215">
        <v>3901</v>
      </c>
      <c r="B3215" t="s">
        <v>3618</v>
      </c>
      <c r="C3215" s="1">
        <v>45099</v>
      </c>
      <c r="D3215">
        <v>89034732</v>
      </c>
      <c r="E3215">
        <v>40</v>
      </c>
      <c r="F3215">
        <v>2</v>
      </c>
      <c r="G3215" s="2">
        <v>89.85</v>
      </c>
      <c r="H3215" s="2">
        <v>179.7</v>
      </c>
      <c r="I3215" t="s">
        <v>3619</v>
      </c>
      <c r="J3215" t="s">
        <v>3659</v>
      </c>
      <c r="K3215" t="s">
        <v>3634</v>
      </c>
      <c r="L3215">
        <v>8.1300000000000008</v>
      </c>
      <c r="M3215" t="s">
        <v>3622</v>
      </c>
      <c r="N3215" t="s">
        <v>3626</v>
      </c>
      <c r="O3215" t="s">
        <v>3624</v>
      </c>
      <c r="P3215">
        <v>4</v>
      </c>
      <c r="Q3215">
        <v>4</v>
      </c>
      <c r="R3215" s="2">
        <v>179.7</v>
      </c>
    </row>
    <row r="3216" spans="1:18">
      <c r="A3216">
        <v>8203</v>
      </c>
      <c r="B3216" t="s">
        <v>3627</v>
      </c>
      <c r="C3216" s="1">
        <v>45099</v>
      </c>
      <c r="D3216">
        <v>40262316</v>
      </c>
      <c r="E3216">
        <v>4</v>
      </c>
      <c r="F3216">
        <v>3</v>
      </c>
      <c r="G3216" s="2">
        <v>32.43</v>
      </c>
      <c r="H3216" s="2">
        <v>97.29</v>
      </c>
      <c r="I3216" t="s">
        <v>3645</v>
      </c>
      <c r="J3216" t="s">
        <v>3633</v>
      </c>
      <c r="K3216" t="s">
        <v>3634</v>
      </c>
      <c r="L3216">
        <v>7.16</v>
      </c>
      <c r="M3216" t="s">
        <v>3631</v>
      </c>
      <c r="N3216" t="s">
        <v>3632</v>
      </c>
      <c r="O3216" t="s">
        <v>3624</v>
      </c>
      <c r="P3216">
        <v>4</v>
      </c>
      <c r="Q3216">
        <v>3</v>
      </c>
      <c r="R3216" s="2">
        <v>0</v>
      </c>
    </row>
    <row r="3217" spans="1:18">
      <c r="A3217">
        <v>8721</v>
      </c>
      <c r="B3217" t="s">
        <v>3627</v>
      </c>
      <c r="C3217" s="1">
        <v>45099</v>
      </c>
      <c r="D3217">
        <v>72598694</v>
      </c>
      <c r="E3217">
        <v>6</v>
      </c>
      <c r="F3217">
        <v>2</v>
      </c>
      <c r="G3217" s="2">
        <v>8.07</v>
      </c>
      <c r="H3217" s="2">
        <v>16.14</v>
      </c>
      <c r="I3217" t="s">
        <v>3619</v>
      </c>
      <c r="J3217" t="s">
        <v>3641</v>
      </c>
      <c r="K3217" t="s">
        <v>3634</v>
      </c>
      <c r="L3217">
        <v>3.48</v>
      </c>
      <c r="M3217" t="s">
        <v>3631</v>
      </c>
      <c r="N3217" t="s">
        <v>3638</v>
      </c>
      <c r="O3217" t="s">
        <v>3624</v>
      </c>
      <c r="P3217">
        <v>5</v>
      </c>
      <c r="Q3217">
        <v>5</v>
      </c>
      <c r="R3217" s="2">
        <v>16.14</v>
      </c>
    </row>
    <row r="3218" spans="1:18">
      <c r="A3218">
        <v>7923</v>
      </c>
      <c r="B3218" t="s">
        <v>3627</v>
      </c>
      <c r="C3218" s="1">
        <v>45100</v>
      </c>
      <c r="D3218">
        <v>52926058</v>
      </c>
      <c r="E3218">
        <v>81</v>
      </c>
      <c r="F3218">
        <v>2</v>
      </c>
      <c r="G3218" s="2">
        <v>52.96</v>
      </c>
      <c r="H3218" s="2">
        <v>105.92</v>
      </c>
      <c r="I3218" t="s">
        <v>3619</v>
      </c>
      <c r="J3218" t="s">
        <v>3620</v>
      </c>
      <c r="K3218" t="s">
        <v>3621</v>
      </c>
      <c r="L3218">
        <v>7.21</v>
      </c>
      <c r="M3218" t="s">
        <v>3622</v>
      </c>
      <c r="N3218" t="s">
        <v>3626</v>
      </c>
      <c r="O3218" t="s">
        <v>3624</v>
      </c>
      <c r="P3218">
        <v>4</v>
      </c>
      <c r="Q3218">
        <v>5</v>
      </c>
      <c r="R3218" s="2">
        <v>105.92</v>
      </c>
    </row>
    <row r="3219" spans="1:18">
      <c r="A3219">
        <v>4579</v>
      </c>
      <c r="B3219" t="s">
        <v>3618</v>
      </c>
      <c r="C3219" s="1">
        <v>45100</v>
      </c>
      <c r="D3219">
        <v>93786544</v>
      </c>
      <c r="E3219">
        <v>38</v>
      </c>
      <c r="F3219">
        <v>2</v>
      </c>
      <c r="G3219" s="2">
        <v>26.03</v>
      </c>
      <c r="H3219" s="2">
        <v>52.06</v>
      </c>
      <c r="I3219" t="s">
        <v>3645</v>
      </c>
      <c r="J3219" t="s">
        <v>3648</v>
      </c>
      <c r="K3219" t="s">
        <v>3634</v>
      </c>
      <c r="L3219">
        <v>3.2</v>
      </c>
      <c r="M3219" t="s">
        <v>3631</v>
      </c>
      <c r="N3219" t="s">
        <v>3632</v>
      </c>
      <c r="O3219" t="s">
        <v>3647</v>
      </c>
      <c r="P3219">
        <v>5</v>
      </c>
      <c r="Q3219">
        <v>4</v>
      </c>
      <c r="R3219" s="2">
        <v>0</v>
      </c>
    </row>
    <row r="3220" spans="1:18">
      <c r="A3220">
        <v>6078</v>
      </c>
      <c r="B3220" t="s">
        <v>3627</v>
      </c>
      <c r="C3220" s="1">
        <v>45101</v>
      </c>
      <c r="D3220">
        <v>98172507</v>
      </c>
      <c r="E3220">
        <v>7</v>
      </c>
      <c r="F3220">
        <v>3</v>
      </c>
      <c r="G3220" s="2">
        <v>59.68</v>
      </c>
      <c r="H3220" s="2">
        <v>179.04</v>
      </c>
      <c r="I3220" t="s">
        <v>3640</v>
      </c>
      <c r="J3220" t="s">
        <v>3637</v>
      </c>
      <c r="K3220" t="s">
        <v>3634</v>
      </c>
      <c r="L3220">
        <v>5.51</v>
      </c>
      <c r="M3220" t="s">
        <v>3622</v>
      </c>
      <c r="N3220" t="s">
        <v>3623</v>
      </c>
      <c r="O3220" t="s">
        <v>3624</v>
      </c>
      <c r="P3220">
        <v>5</v>
      </c>
      <c r="Q3220">
        <v>5</v>
      </c>
      <c r="R3220" s="2">
        <v>0</v>
      </c>
    </row>
    <row r="3221" spans="1:18">
      <c r="A3221">
        <v>3501</v>
      </c>
      <c r="B3221" t="s">
        <v>3627</v>
      </c>
      <c r="C3221" s="1">
        <v>45101</v>
      </c>
      <c r="D3221">
        <v>59088605</v>
      </c>
      <c r="E3221">
        <v>54</v>
      </c>
      <c r="F3221">
        <v>3</v>
      </c>
      <c r="G3221" s="2">
        <v>90.78</v>
      </c>
      <c r="H3221" s="2">
        <v>272.33999999999997</v>
      </c>
      <c r="I3221" t="s">
        <v>3625</v>
      </c>
      <c r="J3221" t="s">
        <v>3620</v>
      </c>
      <c r="K3221" t="s">
        <v>3634</v>
      </c>
      <c r="L3221">
        <v>5.96</v>
      </c>
      <c r="M3221" t="s">
        <v>3622</v>
      </c>
      <c r="N3221" t="s">
        <v>3626</v>
      </c>
      <c r="O3221" t="s">
        <v>3624</v>
      </c>
      <c r="P3221">
        <v>4</v>
      </c>
      <c r="Q3221">
        <v>5</v>
      </c>
      <c r="R3221" s="2">
        <v>0</v>
      </c>
    </row>
    <row r="3222" spans="1:18">
      <c r="A3222">
        <v>8599</v>
      </c>
      <c r="B3222" t="s">
        <v>3627</v>
      </c>
      <c r="C3222" s="1">
        <v>45102</v>
      </c>
      <c r="D3222">
        <v>79475088</v>
      </c>
      <c r="E3222">
        <v>91</v>
      </c>
      <c r="F3222">
        <v>2</v>
      </c>
      <c r="G3222" s="2">
        <v>67.48</v>
      </c>
      <c r="H3222" s="2">
        <v>134.96</v>
      </c>
      <c r="I3222" t="s">
        <v>3619</v>
      </c>
      <c r="J3222" t="s">
        <v>3637</v>
      </c>
      <c r="K3222" t="s">
        <v>3634</v>
      </c>
      <c r="L3222">
        <v>7.5</v>
      </c>
      <c r="M3222" t="s">
        <v>3622</v>
      </c>
      <c r="N3222" t="s">
        <v>3623</v>
      </c>
      <c r="O3222" t="s">
        <v>3642</v>
      </c>
      <c r="P3222">
        <v>5</v>
      </c>
      <c r="Q3222">
        <v>4</v>
      </c>
      <c r="R3222" s="2">
        <v>134.96</v>
      </c>
    </row>
    <row r="3223" spans="1:18">
      <c r="A3223">
        <v>1639</v>
      </c>
      <c r="B3223" t="s">
        <v>3618</v>
      </c>
      <c r="C3223" s="1">
        <v>45102</v>
      </c>
      <c r="D3223">
        <v>22336246</v>
      </c>
      <c r="E3223">
        <v>40</v>
      </c>
      <c r="F3223">
        <v>3</v>
      </c>
      <c r="G3223" s="2">
        <v>89.85</v>
      </c>
      <c r="H3223" s="2">
        <v>269.55</v>
      </c>
      <c r="I3223" t="s">
        <v>3619</v>
      </c>
      <c r="J3223" t="s">
        <v>3641</v>
      </c>
      <c r="K3223" t="s">
        <v>3634</v>
      </c>
      <c r="L3223">
        <v>4.45</v>
      </c>
      <c r="M3223" t="s">
        <v>3631</v>
      </c>
      <c r="N3223" t="s">
        <v>3638</v>
      </c>
      <c r="O3223" t="s">
        <v>3647</v>
      </c>
      <c r="P3223">
        <v>4</v>
      </c>
      <c r="Q3223">
        <v>5</v>
      </c>
      <c r="R3223" s="2">
        <v>269.55</v>
      </c>
    </row>
    <row r="3224" spans="1:18">
      <c r="A3224">
        <v>2846</v>
      </c>
      <c r="B3224" t="s">
        <v>3627</v>
      </c>
      <c r="C3224" s="1">
        <v>45103</v>
      </c>
      <c r="D3224">
        <v>24340751</v>
      </c>
      <c r="E3224">
        <v>97</v>
      </c>
      <c r="F3224">
        <v>3</v>
      </c>
      <c r="G3224" s="2">
        <v>56.74</v>
      </c>
      <c r="H3224" s="2">
        <v>170.22</v>
      </c>
      <c r="I3224" t="s">
        <v>3619</v>
      </c>
      <c r="J3224" t="s">
        <v>3649</v>
      </c>
      <c r="K3224" t="s">
        <v>3634</v>
      </c>
      <c r="L3224">
        <v>0.84</v>
      </c>
      <c r="M3224" t="s">
        <v>3622</v>
      </c>
      <c r="N3224" t="s">
        <v>3626</v>
      </c>
      <c r="O3224" t="s">
        <v>3624</v>
      </c>
      <c r="P3224">
        <v>4</v>
      </c>
      <c r="Q3224">
        <v>5</v>
      </c>
      <c r="R3224" s="2">
        <v>170.22</v>
      </c>
    </row>
    <row r="3225" spans="1:18">
      <c r="A3225">
        <v>7939</v>
      </c>
      <c r="B3225" t="s">
        <v>3618</v>
      </c>
      <c r="C3225" s="1">
        <v>45103</v>
      </c>
      <c r="D3225">
        <v>38045271</v>
      </c>
      <c r="E3225">
        <v>73</v>
      </c>
      <c r="F3225">
        <v>2</v>
      </c>
      <c r="G3225" s="2">
        <v>30.57</v>
      </c>
      <c r="H3225" s="2">
        <v>61.14</v>
      </c>
      <c r="I3225" t="s">
        <v>3619</v>
      </c>
      <c r="J3225" t="s">
        <v>3628</v>
      </c>
      <c r="K3225" t="s">
        <v>3634</v>
      </c>
      <c r="L3225">
        <v>1.39</v>
      </c>
      <c r="M3225" t="s">
        <v>3622</v>
      </c>
      <c r="N3225" t="s">
        <v>3626</v>
      </c>
      <c r="O3225" t="s">
        <v>3624</v>
      </c>
      <c r="P3225">
        <v>5</v>
      </c>
      <c r="Q3225">
        <v>3</v>
      </c>
      <c r="R3225" s="2">
        <v>61.14</v>
      </c>
    </row>
    <row r="3226" spans="1:18">
      <c r="A3226">
        <v>8807</v>
      </c>
      <c r="B3226" t="s">
        <v>3627</v>
      </c>
      <c r="C3226" s="1">
        <v>45103</v>
      </c>
      <c r="D3226">
        <v>39995050</v>
      </c>
      <c r="E3226">
        <v>12</v>
      </c>
      <c r="F3226">
        <v>2</v>
      </c>
      <c r="G3226" s="2">
        <v>86.11</v>
      </c>
      <c r="H3226" s="2">
        <v>172.22</v>
      </c>
      <c r="I3226" t="s">
        <v>3645</v>
      </c>
      <c r="J3226" t="s">
        <v>3620</v>
      </c>
      <c r="K3226" t="s">
        <v>3629</v>
      </c>
      <c r="L3226">
        <v>6.45</v>
      </c>
      <c r="M3226" t="s">
        <v>3622</v>
      </c>
      <c r="N3226" t="s">
        <v>3623</v>
      </c>
      <c r="O3226" t="s">
        <v>3624</v>
      </c>
      <c r="P3226">
        <v>5</v>
      </c>
      <c r="Q3226">
        <v>1</v>
      </c>
      <c r="R3226" s="2">
        <v>0</v>
      </c>
    </row>
    <row r="3227" spans="1:18">
      <c r="A3227">
        <v>1800</v>
      </c>
      <c r="B3227" t="s">
        <v>3627</v>
      </c>
      <c r="C3227" s="1">
        <v>45104</v>
      </c>
      <c r="D3227">
        <v>44274570</v>
      </c>
      <c r="E3227">
        <v>58</v>
      </c>
      <c r="F3227">
        <v>1</v>
      </c>
      <c r="G3227" s="2">
        <v>74.55</v>
      </c>
      <c r="H3227" s="2">
        <v>74.55</v>
      </c>
      <c r="I3227" t="s">
        <v>3619</v>
      </c>
      <c r="J3227" t="s">
        <v>3655</v>
      </c>
      <c r="K3227" t="s">
        <v>3629</v>
      </c>
      <c r="L3227">
        <v>6.67</v>
      </c>
      <c r="M3227" t="s">
        <v>3622</v>
      </c>
      <c r="N3227" t="s">
        <v>3623</v>
      </c>
      <c r="O3227" t="s">
        <v>3624</v>
      </c>
      <c r="P3227">
        <v>5</v>
      </c>
      <c r="Q3227">
        <v>5</v>
      </c>
      <c r="R3227" s="2">
        <v>74.55</v>
      </c>
    </row>
    <row r="3228" spans="1:18">
      <c r="A3228">
        <v>5391</v>
      </c>
      <c r="B3228" t="s">
        <v>3627</v>
      </c>
      <c r="C3228" s="1">
        <v>45105</v>
      </c>
      <c r="D3228">
        <v>54511959</v>
      </c>
      <c r="E3228">
        <v>33</v>
      </c>
      <c r="F3228">
        <v>3</v>
      </c>
      <c r="G3228" s="2">
        <v>28.56</v>
      </c>
      <c r="H3228" s="2">
        <v>85.68</v>
      </c>
      <c r="I3228" t="s">
        <v>3619</v>
      </c>
      <c r="J3228" t="s">
        <v>3637</v>
      </c>
      <c r="K3228" t="s">
        <v>3634</v>
      </c>
      <c r="L3228">
        <v>8.09</v>
      </c>
      <c r="M3228" t="s">
        <v>3622</v>
      </c>
      <c r="N3228" t="s">
        <v>3623</v>
      </c>
      <c r="O3228" t="s">
        <v>3624</v>
      </c>
      <c r="P3228">
        <v>3</v>
      </c>
      <c r="Q3228">
        <v>5</v>
      </c>
      <c r="R3228" s="2">
        <v>85.68</v>
      </c>
    </row>
    <row r="3229" spans="1:18">
      <c r="A3229">
        <v>5182</v>
      </c>
      <c r="B3229" t="s">
        <v>3627</v>
      </c>
      <c r="C3229" s="1">
        <v>45105</v>
      </c>
      <c r="D3229">
        <v>60959103</v>
      </c>
      <c r="E3229">
        <v>51</v>
      </c>
      <c r="F3229">
        <v>3</v>
      </c>
      <c r="G3229" s="2">
        <v>50.59</v>
      </c>
      <c r="H3229" s="2">
        <v>151.77000000000001</v>
      </c>
      <c r="I3229" t="s">
        <v>3619</v>
      </c>
      <c r="J3229" t="s">
        <v>3649</v>
      </c>
      <c r="K3229" t="s">
        <v>3634</v>
      </c>
      <c r="L3229">
        <v>6.21</v>
      </c>
      <c r="M3229" t="s">
        <v>3631</v>
      </c>
      <c r="N3229" t="s">
        <v>3632</v>
      </c>
      <c r="O3229" t="s">
        <v>3624</v>
      </c>
      <c r="P3229">
        <v>5</v>
      </c>
      <c r="Q3229">
        <v>5</v>
      </c>
      <c r="R3229" s="2">
        <v>151.77000000000001</v>
      </c>
    </row>
    <row r="3230" spans="1:18">
      <c r="A3230">
        <v>8642</v>
      </c>
      <c r="B3230" t="s">
        <v>3618</v>
      </c>
      <c r="C3230" s="1">
        <v>45106</v>
      </c>
      <c r="D3230">
        <v>46888538</v>
      </c>
      <c r="E3230">
        <v>3</v>
      </c>
      <c r="F3230">
        <v>3</v>
      </c>
      <c r="G3230" s="2">
        <v>97.19</v>
      </c>
      <c r="H3230" s="2">
        <v>291.57</v>
      </c>
      <c r="I3230" t="s">
        <v>3619</v>
      </c>
      <c r="J3230" t="s">
        <v>3644</v>
      </c>
      <c r="K3230" t="s">
        <v>3629</v>
      </c>
      <c r="L3230">
        <v>6.65</v>
      </c>
      <c r="M3230" t="s">
        <v>3622</v>
      </c>
      <c r="N3230" t="s">
        <v>3623</v>
      </c>
      <c r="O3230" t="s">
        <v>3642</v>
      </c>
      <c r="P3230">
        <v>5</v>
      </c>
      <c r="Q3230">
        <v>4</v>
      </c>
      <c r="R3230" s="2">
        <v>291.57</v>
      </c>
    </row>
    <row r="3231" spans="1:18">
      <c r="A3231">
        <v>8984</v>
      </c>
      <c r="B3231" t="s">
        <v>3627</v>
      </c>
      <c r="C3231" s="1">
        <v>45107</v>
      </c>
      <c r="D3231">
        <v>21955338</v>
      </c>
      <c r="E3231">
        <v>87</v>
      </c>
      <c r="F3231">
        <v>1</v>
      </c>
      <c r="G3231" s="2">
        <v>50.56</v>
      </c>
      <c r="H3231" s="2">
        <v>50.56</v>
      </c>
      <c r="I3231" t="s">
        <v>3619</v>
      </c>
      <c r="J3231" t="s">
        <v>3663</v>
      </c>
      <c r="K3231" t="s">
        <v>3634</v>
      </c>
      <c r="L3231">
        <v>5.07</v>
      </c>
      <c r="M3231" t="s">
        <v>3622</v>
      </c>
      <c r="N3231" t="s">
        <v>3626</v>
      </c>
      <c r="O3231" t="s">
        <v>3624</v>
      </c>
      <c r="P3231">
        <v>3</v>
      </c>
      <c r="Q3231">
        <v>5</v>
      </c>
      <c r="R3231" s="2">
        <v>50.56</v>
      </c>
    </row>
    <row r="3232" spans="1:18">
      <c r="A3232">
        <v>7145</v>
      </c>
      <c r="B3232" t="s">
        <v>3618</v>
      </c>
      <c r="C3232" s="1">
        <v>45107</v>
      </c>
      <c r="D3232">
        <v>78020743</v>
      </c>
      <c r="E3232">
        <v>2</v>
      </c>
      <c r="F3232">
        <v>3</v>
      </c>
      <c r="G3232" s="2">
        <v>33.11</v>
      </c>
      <c r="H3232" s="2">
        <v>99.33</v>
      </c>
      <c r="I3232" t="s">
        <v>3619</v>
      </c>
      <c r="J3232" t="s">
        <v>3663</v>
      </c>
      <c r="K3232" t="s">
        <v>3629</v>
      </c>
      <c r="L3232">
        <v>0.34</v>
      </c>
      <c r="M3232" t="s">
        <v>3622</v>
      </c>
      <c r="N3232" t="s">
        <v>3626</v>
      </c>
      <c r="O3232" t="s">
        <v>3624</v>
      </c>
      <c r="P3232">
        <v>4</v>
      </c>
      <c r="Q3232">
        <v>5</v>
      </c>
      <c r="R3232" s="2">
        <v>99.33</v>
      </c>
    </row>
    <row r="3233" spans="1:18">
      <c r="A3233">
        <v>3767</v>
      </c>
      <c r="B3233" t="s">
        <v>3618</v>
      </c>
      <c r="C3233" s="1">
        <v>45108</v>
      </c>
      <c r="D3233">
        <v>26595925</v>
      </c>
      <c r="E3233">
        <v>19</v>
      </c>
      <c r="F3233">
        <v>2</v>
      </c>
      <c r="G3233" s="2">
        <v>13.2</v>
      </c>
      <c r="H3233" s="2">
        <v>26.4</v>
      </c>
      <c r="I3233" t="s">
        <v>3619</v>
      </c>
      <c r="J3233" t="s">
        <v>3653</v>
      </c>
      <c r="K3233" t="s">
        <v>3634</v>
      </c>
      <c r="L3233">
        <v>6</v>
      </c>
      <c r="M3233" t="s">
        <v>3622</v>
      </c>
      <c r="N3233" t="s">
        <v>3623</v>
      </c>
      <c r="O3233" t="s">
        <v>3624</v>
      </c>
      <c r="P3233">
        <v>5</v>
      </c>
      <c r="Q3233">
        <v>5</v>
      </c>
      <c r="R3233" s="2">
        <v>26.4</v>
      </c>
    </row>
    <row r="3234" spans="1:18">
      <c r="A3234">
        <v>5447</v>
      </c>
      <c r="B3234" t="s">
        <v>3627</v>
      </c>
      <c r="C3234" s="1">
        <v>45109</v>
      </c>
      <c r="D3234">
        <v>21897432</v>
      </c>
      <c r="E3234">
        <v>26</v>
      </c>
      <c r="F3234">
        <v>1</v>
      </c>
      <c r="G3234" s="2">
        <v>34.43</v>
      </c>
      <c r="H3234" s="2">
        <v>34.43</v>
      </c>
      <c r="I3234" t="s">
        <v>3645</v>
      </c>
      <c r="J3234" t="s">
        <v>3649</v>
      </c>
      <c r="K3234" t="s">
        <v>3629</v>
      </c>
      <c r="L3234">
        <v>5.13</v>
      </c>
      <c r="M3234" t="s">
        <v>3622</v>
      </c>
      <c r="N3234" t="s">
        <v>3623</v>
      </c>
      <c r="O3234" t="s">
        <v>3624</v>
      </c>
      <c r="P3234">
        <v>5</v>
      </c>
      <c r="Q3234">
        <v>4</v>
      </c>
      <c r="R3234" s="2">
        <v>0</v>
      </c>
    </row>
    <row r="3235" spans="1:18">
      <c r="A3235">
        <v>2678</v>
      </c>
      <c r="B3235" t="s">
        <v>3627</v>
      </c>
      <c r="C3235" s="1">
        <v>45109</v>
      </c>
      <c r="D3235">
        <v>54612398</v>
      </c>
      <c r="E3235">
        <v>63</v>
      </c>
      <c r="F3235">
        <v>1</v>
      </c>
      <c r="G3235" s="2">
        <v>57.12</v>
      </c>
      <c r="H3235" s="2">
        <v>57.12</v>
      </c>
      <c r="I3235" t="s">
        <v>3619</v>
      </c>
      <c r="J3235" t="s">
        <v>3656</v>
      </c>
      <c r="K3235" t="s">
        <v>3629</v>
      </c>
      <c r="L3235">
        <v>6.31</v>
      </c>
      <c r="M3235" t="s">
        <v>3622</v>
      </c>
      <c r="N3235" t="s">
        <v>3626</v>
      </c>
      <c r="O3235" t="s">
        <v>3624</v>
      </c>
      <c r="P3235">
        <v>4</v>
      </c>
      <c r="Q3235">
        <v>4</v>
      </c>
      <c r="R3235" s="2">
        <v>57.12</v>
      </c>
    </row>
    <row r="3236" spans="1:18">
      <c r="A3236">
        <v>8119</v>
      </c>
      <c r="B3236" t="s">
        <v>3627</v>
      </c>
      <c r="C3236" s="1">
        <v>45109</v>
      </c>
      <c r="D3236">
        <v>19114803</v>
      </c>
      <c r="E3236">
        <v>17</v>
      </c>
      <c r="F3236">
        <v>3</v>
      </c>
      <c r="G3236" s="2">
        <v>18.86</v>
      </c>
      <c r="H3236" s="2">
        <v>56.58</v>
      </c>
      <c r="I3236" t="s">
        <v>3625</v>
      </c>
      <c r="J3236" t="s">
        <v>3644</v>
      </c>
      <c r="K3236" t="s">
        <v>3621</v>
      </c>
      <c r="L3236">
        <v>8.2899999999999991</v>
      </c>
      <c r="M3236" t="s">
        <v>3622</v>
      </c>
      <c r="N3236" t="s">
        <v>3623</v>
      </c>
      <c r="O3236" t="s">
        <v>3642</v>
      </c>
      <c r="P3236">
        <v>5</v>
      </c>
      <c r="Q3236">
        <v>5</v>
      </c>
      <c r="R3236" s="2">
        <v>0</v>
      </c>
    </row>
    <row r="3237" spans="1:18">
      <c r="A3237">
        <v>8720</v>
      </c>
      <c r="B3237" t="s">
        <v>3627</v>
      </c>
      <c r="C3237" s="1">
        <v>45110</v>
      </c>
      <c r="D3237">
        <v>31185068</v>
      </c>
      <c r="E3237">
        <v>32</v>
      </c>
      <c r="F3237">
        <v>3</v>
      </c>
      <c r="G3237" s="2">
        <v>91.37</v>
      </c>
      <c r="H3237" s="2">
        <v>274.11</v>
      </c>
      <c r="I3237" t="s">
        <v>3645</v>
      </c>
      <c r="J3237" t="s">
        <v>3643</v>
      </c>
      <c r="K3237" t="s">
        <v>3621</v>
      </c>
      <c r="L3237">
        <v>2.08</v>
      </c>
      <c r="M3237" t="s">
        <v>3622</v>
      </c>
      <c r="N3237" t="s">
        <v>3623</v>
      </c>
      <c r="O3237" t="s">
        <v>3624</v>
      </c>
      <c r="P3237">
        <v>3</v>
      </c>
      <c r="Q3237">
        <v>2</v>
      </c>
      <c r="R3237" s="2">
        <v>0</v>
      </c>
    </row>
    <row r="3238" spans="1:18">
      <c r="A3238">
        <v>7896</v>
      </c>
      <c r="B3238" t="s">
        <v>3618</v>
      </c>
      <c r="C3238" s="1">
        <v>45111</v>
      </c>
      <c r="D3238">
        <v>52777280</v>
      </c>
      <c r="E3238">
        <v>2</v>
      </c>
      <c r="F3238">
        <v>1</v>
      </c>
      <c r="G3238" s="2">
        <v>33.11</v>
      </c>
      <c r="H3238" s="2">
        <v>33.11</v>
      </c>
      <c r="I3238" t="s">
        <v>3645</v>
      </c>
      <c r="J3238" t="s">
        <v>3649</v>
      </c>
      <c r="K3238" t="s">
        <v>3629</v>
      </c>
      <c r="L3238">
        <v>2.77</v>
      </c>
      <c r="M3238" t="s">
        <v>3622</v>
      </c>
      <c r="N3238" t="s">
        <v>3626</v>
      </c>
      <c r="O3238" t="s">
        <v>3624</v>
      </c>
      <c r="P3238">
        <v>4</v>
      </c>
      <c r="Q3238">
        <v>4</v>
      </c>
      <c r="R3238" s="2">
        <v>0</v>
      </c>
    </row>
    <row r="3239" spans="1:18">
      <c r="A3239">
        <v>5086</v>
      </c>
      <c r="B3239" t="s">
        <v>3627</v>
      </c>
      <c r="C3239" s="1">
        <v>45111</v>
      </c>
      <c r="D3239">
        <v>27880610</v>
      </c>
      <c r="E3239">
        <v>19</v>
      </c>
      <c r="F3239">
        <v>1</v>
      </c>
      <c r="G3239" s="2">
        <v>13.2</v>
      </c>
      <c r="H3239" s="2">
        <v>13.2</v>
      </c>
      <c r="I3239" t="s">
        <v>3619</v>
      </c>
      <c r="J3239" t="s">
        <v>3657</v>
      </c>
      <c r="K3239" t="s">
        <v>3634</v>
      </c>
      <c r="L3239">
        <v>7.49</v>
      </c>
      <c r="M3239" t="s">
        <v>3622</v>
      </c>
      <c r="N3239" t="s">
        <v>3626</v>
      </c>
      <c r="O3239" t="s">
        <v>3624</v>
      </c>
      <c r="P3239">
        <v>5</v>
      </c>
      <c r="Q3239">
        <v>5</v>
      </c>
      <c r="R3239" s="2">
        <v>13.2</v>
      </c>
    </row>
    <row r="3240" spans="1:18">
      <c r="A3240">
        <v>9831</v>
      </c>
      <c r="B3240" t="s">
        <v>3627</v>
      </c>
      <c r="C3240" s="1">
        <v>45112</v>
      </c>
      <c r="D3240">
        <v>19998210</v>
      </c>
      <c r="E3240">
        <v>5</v>
      </c>
      <c r="F3240">
        <v>3</v>
      </c>
      <c r="G3240" s="2">
        <v>11.97</v>
      </c>
      <c r="H3240" s="2">
        <v>35.909999999999997</v>
      </c>
      <c r="I3240" t="s">
        <v>3619</v>
      </c>
      <c r="J3240" t="s">
        <v>3641</v>
      </c>
      <c r="K3240" t="s">
        <v>3621</v>
      </c>
      <c r="L3240">
        <v>3.72</v>
      </c>
      <c r="M3240" t="s">
        <v>3622</v>
      </c>
      <c r="N3240" t="s">
        <v>3623</v>
      </c>
      <c r="O3240" t="s">
        <v>3624</v>
      </c>
      <c r="P3240">
        <v>4</v>
      </c>
      <c r="Q3240">
        <v>5</v>
      </c>
      <c r="R3240" s="2">
        <v>35.909999999999997</v>
      </c>
    </row>
    <row r="3241" spans="1:18">
      <c r="A3241">
        <v>3659</v>
      </c>
      <c r="B3241" t="s">
        <v>3627</v>
      </c>
      <c r="C3241" s="1">
        <v>45113</v>
      </c>
      <c r="D3241">
        <v>77034473</v>
      </c>
      <c r="E3241">
        <v>28</v>
      </c>
      <c r="F3241">
        <v>1</v>
      </c>
      <c r="G3241" s="2">
        <v>5.32</v>
      </c>
      <c r="H3241" s="2">
        <v>5.32</v>
      </c>
      <c r="I3241" t="s">
        <v>3625</v>
      </c>
      <c r="J3241" t="s">
        <v>3655</v>
      </c>
      <c r="K3241" t="s">
        <v>3634</v>
      </c>
      <c r="L3241">
        <v>9.98</v>
      </c>
      <c r="M3241" t="s">
        <v>3631</v>
      </c>
      <c r="N3241" t="s">
        <v>3638</v>
      </c>
      <c r="O3241" t="s">
        <v>3624</v>
      </c>
      <c r="P3241">
        <v>3</v>
      </c>
      <c r="Q3241">
        <v>2</v>
      </c>
      <c r="R3241" s="2">
        <v>0</v>
      </c>
    </row>
    <row r="3242" spans="1:18">
      <c r="A3242">
        <v>5095</v>
      </c>
      <c r="B3242" t="s">
        <v>3627</v>
      </c>
      <c r="C3242" s="1">
        <v>45113</v>
      </c>
      <c r="D3242">
        <v>41134062</v>
      </c>
      <c r="E3242">
        <v>26</v>
      </c>
      <c r="F3242">
        <v>3</v>
      </c>
      <c r="G3242" s="2">
        <v>34.43</v>
      </c>
      <c r="H3242" s="2">
        <v>103.29</v>
      </c>
      <c r="I3242" t="s">
        <v>3625</v>
      </c>
      <c r="J3242" t="s">
        <v>3653</v>
      </c>
      <c r="K3242" t="s">
        <v>3621</v>
      </c>
      <c r="L3242">
        <v>9.52</v>
      </c>
      <c r="M3242" t="s">
        <v>3622</v>
      </c>
      <c r="N3242" t="s">
        <v>3623</v>
      </c>
      <c r="O3242" t="s">
        <v>3624</v>
      </c>
      <c r="P3242">
        <v>4</v>
      </c>
      <c r="Q3242">
        <v>3</v>
      </c>
      <c r="R3242" s="2">
        <v>0</v>
      </c>
    </row>
    <row r="3243" spans="1:18">
      <c r="A3243">
        <v>7050</v>
      </c>
      <c r="B3243" t="s">
        <v>3627</v>
      </c>
      <c r="C3243" s="1">
        <v>45113</v>
      </c>
      <c r="D3243">
        <v>72935316</v>
      </c>
      <c r="E3243">
        <v>69</v>
      </c>
      <c r="F3243">
        <v>1</v>
      </c>
      <c r="G3243" s="2">
        <v>96.47</v>
      </c>
      <c r="H3243" s="2">
        <v>96.47</v>
      </c>
      <c r="I3243" t="s">
        <v>3640</v>
      </c>
      <c r="J3243" t="s">
        <v>3656</v>
      </c>
      <c r="K3243" t="s">
        <v>3634</v>
      </c>
      <c r="L3243">
        <v>0.76</v>
      </c>
      <c r="M3243" t="s">
        <v>3631</v>
      </c>
      <c r="N3243" t="s">
        <v>3632</v>
      </c>
      <c r="O3243" t="s">
        <v>3624</v>
      </c>
      <c r="P3243">
        <v>5</v>
      </c>
      <c r="Q3243">
        <v>4</v>
      </c>
      <c r="R3243" s="2">
        <v>0</v>
      </c>
    </row>
    <row r="3244" spans="1:18">
      <c r="A3244">
        <v>1379</v>
      </c>
      <c r="B3244" t="s">
        <v>3618</v>
      </c>
      <c r="C3244" s="1">
        <v>45114</v>
      </c>
      <c r="D3244">
        <v>32509568</v>
      </c>
      <c r="E3244">
        <v>81</v>
      </c>
      <c r="F3244">
        <v>2</v>
      </c>
      <c r="G3244" s="2">
        <v>52.96</v>
      </c>
      <c r="H3244" s="2">
        <v>105.92</v>
      </c>
      <c r="I3244" t="s">
        <v>3619</v>
      </c>
      <c r="J3244" t="s">
        <v>3651</v>
      </c>
      <c r="K3244" t="s">
        <v>3621</v>
      </c>
      <c r="L3244">
        <v>9.33</v>
      </c>
      <c r="M3244" t="s">
        <v>3622</v>
      </c>
      <c r="N3244" t="s">
        <v>3626</v>
      </c>
      <c r="O3244" t="s">
        <v>3624</v>
      </c>
      <c r="P3244">
        <v>3</v>
      </c>
      <c r="Q3244">
        <v>4</v>
      </c>
      <c r="R3244" s="2">
        <v>105.92</v>
      </c>
    </row>
    <row r="3245" spans="1:18">
      <c r="A3245">
        <v>1425</v>
      </c>
      <c r="B3245" t="s">
        <v>3627</v>
      </c>
      <c r="C3245" s="1">
        <v>45114</v>
      </c>
      <c r="D3245">
        <v>99717652</v>
      </c>
      <c r="E3245">
        <v>78</v>
      </c>
      <c r="F3245">
        <v>1</v>
      </c>
      <c r="G3245" s="2">
        <v>19.66</v>
      </c>
      <c r="H3245" s="2">
        <v>19.66</v>
      </c>
      <c r="I3245" t="s">
        <v>3645</v>
      </c>
      <c r="J3245" t="s">
        <v>3659</v>
      </c>
      <c r="K3245" t="s">
        <v>3621</v>
      </c>
      <c r="L3245">
        <v>5.83</v>
      </c>
      <c r="M3245" t="s">
        <v>3622</v>
      </c>
      <c r="N3245" t="s">
        <v>3623</v>
      </c>
      <c r="O3245" t="s">
        <v>3646</v>
      </c>
      <c r="P3245">
        <v>4</v>
      </c>
      <c r="Q3245">
        <v>4</v>
      </c>
      <c r="R3245" s="2">
        <v>0</v>
      </c>
    </row>
    <row r="3246" spans="1:18">
      <c r="A3246">
        <v>2223</v>
      </c>
      <c r="B3246" t="s">
        <v>3618</v>
      </c>
      <c r="C3246" s="1">
        <v>45115</v>
      </c>
      <c r="D3246">
        <v>29436276</v>
      </c>
      <c r="E3246">
        <v>14</v>
      </c>
      <c r="F3246">
        <v>3</v>
      </c>
      <c r="G3246" s="2">
        <v>89.76</v>
      </c>
      <c r="H3246" s="2">
        <v>269.27999999999997</v>
      </c>
      <c r="I3246" t="s">
        <v>3645</v>
      </c>
      <c r="J3246" t="s">
        <v>3656</v>
      </c>
      <c r="K3246" t="s">
        <v>3629</v>
      </c>
      <c r="L3246">
        <v>2.48</v>
      </c>
      <c r="M3246" t="s">
        <v>3622</v>
      </c>
      <c r="N3246" t="s">
        <v>3626</v>
      </c>
      <c r="O3246" t="s">
        <v>3646</v>
      </c>
      <c r="P3246">
        <v>5</v>
      </c>
      <c r="Q3246">
        <v>5</v>
      </c>
      <c r="R3246" s="2">
        <v>0</v>
      </c>
    </row>
    <row r="3247" spans="1:18">
      <c r="A3247">
        <v>4972</v>
      </c>
      <c r="B3247" t="s">
        <v>3618</v>
      </c>
      <c r="C3247" s="1">
        <v>45115</v>
      </c>
      <c r="D3247">
        <v>13766317</v>
      </c>
      <c r="E3247">
        <v>34</v>
      </c>
      <c r="F3247">
        <v>2</v>
      </c>
      <c r="G3247" s="2">
        <v>48.24</v>
      </c>
      <c r="H3247" s="2">
        <v>96.48</v>
      </c>
      <c r="I3247" t="s">
        <v>3625</v>
      </c>
      <c r="J3247" t="s">
        <v>3643</v>
      </c>
      <c r="K3247" t="s">
        <v>3634</v>
      </c>
      <c r="L3247">
        <v>7.23</v>
      </c>
      <c r="M3247" t="s">
        <v>3622</v>
      </c>
      <c r="N3247" t="s">
        <v>3623</v>
      </c>
      <c r="O3247" t="s">
        <v>3624</v>
      </c>
      <c r="P3247">
        <v>5</v>
      </c>
      <c r="Q3247">
        <v>3</v>
      </c>
      <c r="R3247" s="2">
        <v>0</v>
      </c>
    </row>
    <row r="3248" spans="1:18">
      <c r="A3248">
        <v>4809</v>
      </c>
      <c r="B3248" t="s">
        <v>3618</v>
      </c>
      <c r="C3248" s="1">
        <v>45116</v>
      </c>
      <c r="D3248">
        <v>22543371</v>
      </c>
      <c r="E3248">
        <v>38</v>
      </c>
      <c r="F3248">
        <v>3</v>
      </c>
      <c r="G3248" s="2">
        <v>26.03</v>
      </c>
      <c r="H3248" s="2">
        <v>78.09</v>
      </c>
      <c r="I3248" t="s">
        <v>3625</v>
      </c>
      <c r="J3248" t="s">
        <v>3657</v>
      </c>
      <c r="K3248" t="s">
        <v>3629</v>
      </c>
      <c r="L3248">
        <v>8.52</v>
      </c>
      <c r="M3248" t="s">
        <v>3631</v>
      </c>
      <c r="N3248" t="s">
        <v>3632</v>
      </c>
      <c r="O3248" t="s">
        <v>3647</v>
      </c>
      <c r="P3248">
        <v>3</v>
      </c>
      <c r="Q3248">
        <v>3</v>
      </c>
      <c r="R3248" s="2">
        <v>0</v>
      </c>
    </row>
    <row r="3249" spans="1:18">
      <c r="A3249">
        <v>6029</v>
      </c>
      <c r="B3249" t="s">
        <v>3627</v>
      </c>
      <c r="C3249" s="1">
        <v>45116</v>
      </c>
      <c r="D3249">
        <v>36099136</v>
      </c>
      <c r="E3249">
        <v>55</v>
      </c>
      <c r="F3249">
        <v>1</v>
      </c>
      <c r="G3249" s="2">
        <v>73.53</v>
      </c>
      <c r="H3249" s="2">
        <v>73.53</v>
      </c>
      <c r="I3249" t="s">
        <v>3619</v>
      </c>
      <c r="J3249" t="s">
        <v>3639</v>
      </c>
      <c r="K3249" t="s">
        <v>3634</v>
      </c>
      <c r="L3249">
        <v>7.85</v>
      </c>
      <c r="M3249" t="s">
        <v>3622</v>
      </c>
      <c r="N3249" t="s">
        <v>3623</v>
      </c>
      <c r="O3249" t="s">
        <v>3624</v>
      </c>
      <c r="P3249">
        <v>2</v>
      </c>
      <c r="Q3249">
        <v>5</v>
      </c>
      <c r="R3249" s="2">
        <v>73.53</v>
      </c>
    </row>
    <row r="3250" spans="1:18">
      <c r="A3250">
        <v>6823</v>
      </c>
      <c r="B3250" t="s">
        <v>3627</v>
      </c>
      <c r="C3250" s="1">
        <v>45116</v>
      </c>
      <c r="D3250">
        <v>28471310</v>
      </c>
      <c r="E3250">
        <v>76</v>
      </c>
      <c r="F3250">
        <v>3</v>
      </c>
      <c r="G3250" s="2">
        <v>76.67</v>
      </c>
      <c r="H3250" s="2">
        <v>230.01</v>
      </c>
      <c r="I3250" t="s">
        <v>3640</v>
      </c>
      <c r="J3250" t="s">
        <v>3648</v>
      </c>
      <c r="K3250" t="s">
        <v>3634</v>
      </c>
      <c r="L3250">
        <v>1.7</v>
      </c>
      <c r="M3250" t="s">
        <v>3631</v>
      </c>
      <c r="N3250" t="s">
        <v>3632</v>
      </c>
      <c r="O3250" t="s">
        <v>3624</v>
      </c>
      <c r="P3250">
        <v>3</v>
      </c>
      <c r="Q3250">
        <v>5</v>
      </c>
      <c r="R3250" s="2">
        <v>0</v>
      </c>
    </row>
    <row r="3251" spans="1:18">
      <c r="A3251">
        <v>6633</v>
      </c>
      <c r="B3251" t="s">
        <v>3627</v>
      </c>
      <c r="C3251" s="1">
        <v>45117</v>
      </c>
      <c r="D3251">
        <v>93819764</v>
      </c>
      <c r="E3251">
        <v>90</v>
      </c>
      <c r="F3251">
        <v>2</v>
      </c>
      <c r="G3251" s="2">
        <v>21.51</v>
      </c>
      <c r="H3251" s="2">
        <v>43.02</v>
      </c>
      <c r="I3251" t="s">
        <v>3619</v>
      </c>
      <c r="J3251" t="s">
        <v>3636</v>
      </c>
      <c r="K3251" t="s">
        <v>3621</v>
      </c>
      <c r="L3251">
        <v>5.45</v>
      </c>
      <c r="M3251" t="s">
        <v>3622</v>
      </c>
      <c r="N3251" t="s">
        <v>3626</v>
      </c>
      <c r="O3251" t="s">
        <v>3624</v>
      </c>
      <c r="P3251">
        <v>5</v>
      </c>
      <c r="Q3251">
        <v>5</v>
      </c>
      <c r="R3251" s="2">
        <v>43.02</v>
      </c>
    </row>
    <row r="3252" spans="1:18">
      <c r="A3252">
        <v>7789</v>
      </c>
      <c r="B3252" t="s">
        <v>3627</v>
      </c>
      <c r="C3252" s="1">
        <v>45117</v>
      </c>
      <c r="D3252">
        <v>40783925</v>
      </c>
      <c r="E3252">
        <v>15</v>
      </c>
      <c r="F3252">
        <v>2</v>
      </c>
      <c r="G3252" s="2">
        <v>6.32</v>
      </c>
      <c r="H3252" s="2">
        <v>12.64</v>
      </c>
      <c r="I3252" t="s">
        <v>3619</v>
      </c>
      <c r="J3252" t="s">
        <v>3651</v>
      </c>
      <c r="K3252" t="s">
        <v>3634</v>
      </c>
      <c r="L3252">
        <v>6.02</v>
      </c>
      <c r="M3252" t="s">
        <v>3622</v>
      </c>
      <c r="N3252" t="s">
        <v>3623</v>
      </c>
      <c r="O3252" t="s">
        <v>3624</v>
      </c>
      <c r="P3252">
        <v>5</v>
      </c>
      <c r="Q3252">
        <v>4</v>
      </c>
      <c r="R3252" s="2">
        <v>12.64</v>
      </c>
    </row>
    <row r="3253" spans="1:18">
      <c r="A3253">
        <v>6126</v>
      </c>
      <c r="B3253" t="s">
        <v>3627</v>
      </c>
      <c r="C3253" s="1">
        <v>45117</v>
      </c>
      <c r="D3253">
        <v>52815791</v>
      </c>
      <c r="E3253">
        <v>85</v>
      </c>
      <c r="F3253">
        <v>2</v>
      </c>
      <c r="G3253" s="2">
        <v>68.31</v>
      </c>
      <c r="H3253" s="2">
        <v>136.62</v>
      </c>
      <c r="I3253" t="s">
        <v>3619</v>
      </c>
      <c r="J3253" t="s">
        <v>3657</v>
      </c>
      <c r="K3253" t="s">
        <v>3634</v>
      </c>
      <c r="L3253">
        <v>6.13</v>
      </c>
      <c r="M3253" t="s">
        <v>3622</v>
      </c>
      <c r="N3253" t="s">
        <v>3626</v>
      </c>
      <c r="O3253" t="s">
        <v>3624</v>
      </c>
      <c r="P3253">
        <v>5</v>
      </c>
      <c r="Q3253">
        <v>5</v>
      </c>
      <c r="R3253" s="2">
        <v>136.62</v>
      </c>
    </row>
    <row r="3254" spans="1:18">
      <c r="A3254">
        <v>6011</v>
      </c>
      <c r="B3254" t="s">
        <v>3618</v>
      </c>
      <c r="C3254" s="1">
        <v>45118</v>
      </c>
      <c r="D3254">
        <v>18765962</v>
      </c>
      <c r="E3254">
        <v>63</v>
      </c>
      <c r="F3254">
        <v>1</v>
      </c>
      <c r="G3254" s="2">
        <v>57.12</v>
      </c>
      <c r="H3254" s="2">
        <v>57.12</v>
      </c>
      <c r="I3254" t="s">
        <v>3619</v>
      </c>
      <c r="J3254" t="s">
        <v>3641</v>
      </c>
      <c r="K3254" t="s">
        <v>3634</v>
      </c>
      <c r="L3254">
        <v>8.01</v>
      </c>
      <c r="M3254" t="s">
        <v>3622</v>
      </c>
      <c r="N3254" t="s">
        <v>3623</v>
      </c>
      <c r="O3254" t="s">
        <v>3624</v>
      </c>
      <c r="P3254">
        <v>4</v>
      </c>
      <c r="Q3254">
        <v>5</v>
      </c>
      <c r="R3254" s="2">
        <v>57.12</v>
      </c>
    </row>
    <row r="3255" spans="1:18">
      <c r="A3255">
        <v>6538</v>
      </c>
      <c r="B3255" t="s">
        <v>3627</v>
      </c>
      <c r="C3255" s="1">
        <v>45118</v>
      </c>
      <c r="D3255">
        <v>94482978</v>
      </c>
      <c r="E3255">
        <v>47</v>
      </c>
      <c r="F3255">
        <v>2</v>
      </c>
      <c r="G3255" s="2">
        <v>64.64</v>
      </c>
      <c r="H3255" s="2">
        <v>129.28</v>
      </c>
      <c r="I3255" t="s">
        <v>3625</v>
      </c>
      <c r="J3255" t="s">
        <v>3620</v>
      </c>
      <c r="K3255" t="s">
        <v>3634</v>
      </c>
      <c r="L3255">
        <v>3.67</v>
      </c>
      <c r="M3255" t="s">
        <v>3631</v>
      </c>
      <c r="N3255" t="s">
        <v>3632</v>
      </c>
      <c r="O3255" t="s">
        <v>3647</v>
      </c>
      <c r="P3255">
        <v>4</v>
      </c>
      <c r="Q3255">
        <v>5</v>
      </c>
      <c r="R3255" s="2">
        <v>0</v>
      </c>
    </row>
    <row r="3256" spans="1:18">
      <c r="A3256">
        <v>3634</v>
      </c>
      <c r="B3256" t="s">
        <v>3618</v>
      </c>
      <c r="C3256" s="1">
        <v>45118</v>
      </c>
      <c r="D3256">
        <v>67144010</v>
      </c>
      <c r="E3256">
        <v>18</v>
      </c>
      <c r="F3256">
        <v>2</v>
      </c>
      <c r="G3256" s="2">
        <v>1.97</v>
      </c>
      <c r="H3256" s="2">
        <v>3.94</v>
      </c>
      <c r="I3256" t="s">
        <v>3645</v>
      </c>
      <c r="J3256" t="s">
        <v>3633</v>
      </c>
      <c r="K3256" t="s">
        <v>3629</v>
      </c>
      <c r="L3256">
        <v>1.97</v>
      </c>
      <c r="M3256" t="s">
        <v>3631</v>
      </c>
      <c r="N3256" t="s">
        <v>3632</v>
      </c>
      <c r="O3256" t="s">
        <v>3624</v>
      </c>
      <c r="P3256">
        <v>5</v>
      </c>
      <c r="Q3256">
        <v>5</v>
      </c>
      <c r="R3256" s="2">
        <v>0</v>
      </c>
    </row>
    <row r="3257" spans="1:18">
      <c r="A3257">
        <v>5720</v>
      </c>
      <c r="B3257" t="s">
        <v>3618</v>
      </c>
      <c r="C3257" s="1">
        <v>45119</v>
      </c>
      <c r="D3257">
        <v>21801739</v>
      </c>
      <c r="E3257">
        <v>52</v>
      </c>
      <c r="F3257">
        <v>3</v>
      </c>
      <c r="G3257" s="2">
        <v>20.149999999999999</v>
      </c>
      <c r="H3257" s="2">
        <v>60.45</v>
      </c>
      <c r="I3257" t="s">
        <v>3645</v>
      </c>
      <c r="J3257" t="s">
        <v>3650</v>
      </c>
      <c r="K3257" t="s">
        <v>3621</v>
      </c>
      <c r="L3257">
        <v>7.46</v>
      </c>
      <c r="M3257" t="s">
        <v>3622</v>
      </c>
      <c r="N3257" t="s">
        <v>3623</v>
      </c>
      <c r="O3257" t="s">
        <v>3624</v>
      </c>
      <c r="P3257">
        <v>5</v>
      </c>
      <c r="Q3257">
        <v>5</v>
      </c>
      <c r="R3257" s="2">
        <v>0</v>
      </c>
    </row>
    <row r="3258" spans="1:18">
      <c r="A3258">
        <v>2415</v>
      </c>
      <c r="B3258" t="s">
        <v>3627</v>
      </c>
      <c r="C3258" s="1">
        <v>45119</v>
      </c>
      <c r="D3258">
        <v>65043972</v>
      </c>
      <c r="E3258">
        <v>90</v>
      </c>
      <c r="F3258">
        <v>1</v>
      </c>
      <c r="G3258" s="2">
        <v>21.51</v>
      </c>
      <c r="H3258" s="2">
        <v>21.51</v>
      </c>
      <c r="I3258" t="s">
        <v>3619</v>
      </c>
      <c r="J3258" t="s">
        <v>3661</v>
      </c>
      <c r="K3258" t="s">
        <v>3621</v>
      </c>
      <c r="L3258">
        <v>7.25</v>
      </c>
      <c r="M3258" t="s">
        <v>3622</v>
      </c>
      <c r="N3258" t="s">
        <v>3626</v>
      </c>
      <c r="O3258" t="s">
        <v>3624</v>
      </c>
      <c r="P3258">
        <v>4</v>
      </c>
      <c r="Q3258">
        <v>4</v>
      </c>
      <c r="R3258" s="2">
        <v>21.51</v>
      </c>
    </row>
    <row r="3259" spans="1:18">
      <c r="A3259">
        <v>9406</v>
      </c>
      <c r="B3259" t="s">
        <v>3618</v>
      </c>
      <c r="C3259" s="1">
        <v>45120</v>
      </c>
      <c r="D3259">
        <v>31623755</v>
      </c>
      <c r="E3259">
        <v>43</v>
      </c>
      <c r="F3259">
        <v>2</v>
      </c>
      <c r="G3259" s="2">
        <v>30.66</v>
      </c>
      <c r="H3259" s="2">
        <v>61.32</v>
      </c>
      <c r="I3259" t="s">
        <v>3625</v>
      </c>
      <c r="J3259" t="s">
        <v>3654</v>
      </c>
      <c r="K3259" t="s">
        <v>3634</v>
      </c>
      <c r="L3259">
        <v>0.24</v>
      </c>
      <c r="M3259" t="s">
        <v>3622</v>
      </c>
      <c r="N3259" t="s">
        <v>3626</v>
      </c>
      <c r="O3259" t="s">
        <v>3624</v>
      </c>
      <c r="P3259">
        <v>4</v>
      </c>
      <c r="Q3259">
        <v>4</v>
      </c>
      <c r="R3259" s="2">
        <v>0</v>
      </c>
    </row>
    <row r="3260" spans="1:18">
      <c r="A3260">
        <v>3883</v>
      </c>
      <c r="B3260" t="s">
        <v>3618</v>
      </c>
      <c r="C3260" s="1">
        <v>45121</v>
      </c>
      <c r="D3260">
        <v>63124825</v>
      </c>
      <c r="E3260">
        <v>46</v>
      </c>
      <c r="F3260">
        <v>3</v>
      </c>
      <c r="G3260" s="2">
        <v>9.8800000000000008</v>
      </c>
      <c r="H3260" s="2">
        <v>29.64</v>
      </c>
      <c r="I3260" t="s">
        <v>3640</v>
      </c>
      <c r="J3260" t="s">
        <v>3635</v>
      </c>
      <c r="K3260" t="s">
        <v>3621</v>
      </c>
      <c r="L3260">
        <v>4.16</v>
      </c>
      <c r="M3260" t="s">
        <v>3631</v>
      </c>
      <c r="N3260" t="s">
        <v>3632</v>
      </c>
      <c r="O3260" t="s">
        <v>3624</v>
      </c>
      <c r="P3260">
        <v>5</v>
      </c>
      <c r="Q3260">
        <v>3</v>
      </c>
      <c r="R3260" s="2">
        <v>0</v>
      </c>
    </row>
    <row r="3261" spans="1:18">
      <c r="A3261">
        <v>4446</v>
      </c>
      <c r="B3261" t="s">
        <v>3627</v>
      </c>
      <c r="C3261" s="1">
        <v>45121</v>
      </c>
      <c r="D3261">
        <v>45840981</v>
      </c>
      <c r="E3261">
        <v>46</v>
      </c>
      <c r="F3261">
        <v>3</v>
      </c>
      <c r="G3261" s="2">
        <v>9.8800000000000008</v>
      </c>
      <c r="H3261" s="2">
        <v>29.64</v>
      </c>
      <c r="I3261" t="s">
        <v>3625</v>
      </c>
      <c r="J3261" t="s">
        <v>3644</v>
      </c>
      <c r="K3261" t="s">
        <v>3634</v>
      </c>
      <c r="L3261">
        <v>0.16</v>
      </c>
      <c r="M3261" t="s">
        <v>3622</v>
      </c>
      <c r="N3261" t="s">
        <v>3623</v>
      </c>
      <c r="O3261" t="s">
        <v>3624</v>
      </c>
      <c r="P3261">
        <v>5</v>
      </c>
      <c r="Q3261">
        <v>2</v>
      </c>
      <c r="R3261" s="2">
        <v>0</v>
      </c>
    </row>
    <row r="3262" spans="1:18">
      <c r="A3262">
        <v>4111</v>
      </c>
      <c r="B3262" t="s">
        <v>3627</v>
      </c>
      <c r="C3262" s="1">
        <v>45121</v>
      </c>
      <c r="D3262">
        <v>12216553</v>
      </c>
      <c r="E3262">
        <v>73</v>
      </c>
      <c r="F3262">
        <v>2</v>
      </c>
      <c r="G3262" s="2">
        <v>30.57</v>
      </c>
      <c r="H3262" s="2">
        <v>61.14</v>
      </c>
      <c r="I3262" t="s">
        <v>3625</v>
      </c>
      <c r="J3262" t="s">
        <v>3641</v>
      </c>
      <c r="K3262" t="s">
        <v>3621</v>
      </c>
      <c r="L3262">
        <v>6.06</v>
      </c>
      <c r="M3262" t="s">
        <v>3622</v>
      </c>
      <c r="N3262" t="s">
        <v>3623</v>
      </c>
      <c r="O3262" t="s">
        <v>3624</v>
      </c>
      <c r="P3262">
        <v>4</v>
      </c>
      <c r="Q3262">
        <v>5</v>
      </c>
      <c r="R3262" s="2">
        <v>0</v>
      </c>
    </row>
    <row r="3263" spans="1:18">
      <c r="A3263">
        <v>4206</v>
      </c>
      <c r="B3263" t="s">
        <v>3627</v>
      </c>
      <c r="C3263" s="1">
        <v>45121</v>
      </c>
      <c r="D3263">
        <v>68490104</v>
      </c>
      <c r="E3263">
        <v>23</v>
      </c>
      <c r="F3263">
        <v>3</v>
      </c>
      <c r="G3263" s="2">
        <v>95.72</v>
      </c>
      <c r="H3263" s="2">
        <v>287.16000000000003</v>
      </c>
      <c r="I3263" t="s">
        <v>3619</v>
      </c>
      <c r="J3263" t="s">
        <v>3655</v>
      </c>
      <c r="K3263" t="s">
        <v>3634</v>
      </c>
      <c r="L3263">
        <v>2.15</v>
      </c>
      <c r="M3263" t="s">
        <v>3631</v>
      </c>
      <c r="N3263" t="s">
        <v>3632</v>
      </c>
      <c r="O3263" t="s">
        <v>3647</v>
      </c>
      <c r="P3263">
        <v>5</v>
      </c>
      <c r="Q3263">
        <v>5</v>
      </c>
      <c r="R3263" s="2">
        <v>287.16000000000003</v>
      </c>
    </row>
    <row r="3264" spans="1:18">
      <c r="A3264">
        <v>9550</v>
      </c>
      <c r="B3264" t="s">
        <v>3627</v>
      </c>
      <c r="C3264" s="1">
        <v>45122</v>
      </c>
      <c r="D3264">
        <v>33123316</v>
      </c>
      <c r="E3264">
        <v>88</v>
      </c>
      <c r="F3264">
        <v>2</v>
      </c>
      <c r="G3264" s="2">
        <v>40.950000000000003</v>
      </c>
      <c r="H3264" s="2">
        <v>81.900000000000006</v>
      </c>
      <c r="I3264" t="s">
        <v>3640</v>
      </c>
      <c r="J3264" t="s">
        <v>3641</v>
      </c>
      <c r="K3264" t="s">
        <v>3621</v>
      </c>
      <c r="L3264">
        <v>0.34</v>
      </c>
      <c r="M3264" t="s">
        <v>3622</v>
      </c>
      <c r="N3264" t="s">
        <v>3623</v>
      </c>
      <c r="O3264" t="s">
        <v>3624</v>
      </c>
      <c r="P3264">
        <v>3</v>
      </c>
      <c r="Q3264">
        <v>3</v>
      </c>
      <c r="R3264" s="2">
        <v>0</v>
      </c>
    </row>
    <row r="3265" spans="1:18">
      <c r="A3265">
        <v>3972</v>
      </c>
      <c r="B3265" t="s">
        <v>3627</v>
      </c>
      <c r="C3265" s="1">
        <v>45122</v>
      </c>
      <c r="D3265">
        <v>74322611</v>
      </c>
      <c r="E3265">
        <v>24</v>
      </c>
      <c r="F3265">
        <v>2</v>
      </c>
      <c r="G3265" s="2">
        <v>99.58</v>
      </c>
      <c r="H3265" s="2">
        <v>199.16</v>
      </c>
      <c r="I3265" t="s">
        <v>3619</v>
      </c>
      <c r="J3265" t="s">
        <v>3637</v>
      </c>
      <c r="K3265" t="s">
        <v>3621</v>
      </c>
      <c r="L3265">
        <v>3.78</v>
      </c>
      <c r="M3265" t="s">
        <v>3622</v>
      </c>
      <c r="N3265" t="s">
        <v>3626</v>
      </c>
      <c r="O3265" t="s">
        <v>3624</v>
      </c>
      <c r="P3265">
        <v>5</v>
      </c>
      <c r="Q3265">
        <v>5</v>
      </c>
      <c r="R3265" s="2">
        <v>199.16</v>
      </c>
    </row>
    <row r="3266" spans="1:18">
      <c r="A3266">
        <v>2886</v>
      </c>
      <c r="B3266" t="s">
        <v>3618</v>
      </c>
      <c r="C3266" s="1">
        <v>45123</v>
      </c>
      <c r="D3266">
        <v>98424898</v>
      </c>
      <c r="E3266">
        <v>88</v>
      </c>
      <c r="F3266">
        <v>2</v>
      </c>
      <c r="G3266" s="2">
        <v>40.950000000000003</v>
      </c>
      <c r="H3266" s="2">
        <v>81.900000000000006</v>
      </c>
      <c r="I3266" t="s">
        <v>3619</v>
      </c>
      <c r="J3266" t="s">
        <v>3648</v>
      </c>
      <c r="K3266" t="s">
        <v>3629</v>
      </c>
      <c r="L3266">
        <v>7.31</v>
      </c>
      <c r="M3266" t="s">
        <v>3622</v>
      </c>
      <c r="N3266" t="s">
        <v>3623</v>
      </c>
      <c r="O3266" t="s">
        <v>3624</v>
      </c>
      <c r="P3266">
        <v>5</v>
      </c>
      <c r="Q3266">
        <v>4</v>
      </c>
      <c r="R3266" s="2">
        <v>81.900000000000006</v>
      </c>
    </row>
    <row r="3267" spans="1:18">
      <c r="A3267">
        <v>9078</v>
      </c>
      <c r="B3267" t="s">
        <v>3627</v>
      </c>
      <c r="C3267" s="1">
        <v>45123</v>
      </c>
      <c r="D3267">
        <v>47410310</v>
      </c>
      <c r="E3267">
        <v>73</v>
      </c>
      <c r="F3267">
        <v>2</v>
      </c>
      <c r="G3267" s="2">
        <v>30.57</v>
      </c>
      <c r="H3267" s="2">
        <v>61.14</v>
      </c>
      <c r="I3267" t="s">
        <v>3619</v>
      </c>
      <c r="J3267" t="s">
        <v>3633</v>
      </c>
      <c r="K3267" t="s">
        <v>3634</v>
      </c>
      <c r="L3267">
        <v>8.7899999999999991</v>
      </c>
      <c r="M3267" t="s">
        <v>3631</v>
      </c>
      <c r="N3267" t="s">
        <v>3638</v>
      </c>
      <c r="O3267" t="s">
        <v>3664</v>
      </c>
      <c r="P3267">
        <v>5</v>
      </c>
      <c r="Q3267">
        <v>5</v>
      </c>
      <c r="R3267" s="2">
        <v>61.14</v>
      </c>
    </row>
    <row r="3268" spans="1:18">
      <c r="A3268">
        <v>7160</v>
      </c>
      <c r="B3268" t="s">
        <v>3627</v>
      </c>
      <c r="C3268" s="1">
        <v>45124</v>
      </c>
      <c r="D3268">
        <v>29797072</v>
      </c>
      <c r="E3268">
        <v>68</v>
      </c>
      <c r="F3268">
        <v>1</v>
      </c>
      <c r="G3268" s="2">
        <v>32.68</v>
      </c>
      <c r="H3268" s="2">
        <v>32.68</v>
      </c>
      <c r="I3268" t="s">
        <v>3619</v>
      </c>
      <c r="J3268" t="s">
        <v>3639</v>
      </c>
      <c r="K3268" t="s">
        <v>3634</v>
      </c>
      <c r="L3268">
        <v>4.3099999999999996</v>
      </c>
      <c r="M3268" t="s">
        <v>3631</v>
      </c>
      <c r="N3268" t="s">
        <v>3632</v>
      </c>
      <c r="O3268" t="s">
        <v>3624</v>
      </c>
      <c r="P3268">
        <v>4</v>
      </c>
      <c r="Q3268">
        <v>5</v>
      </c>
      <c r="R3268" s="2">
        <v>32.68</v>
      </c>
    </row>
    <row r="3269" spans="1:18">
      <c r="A3269">
        <v>9285</v>
      </c>
      <c r="B3269" t="s">
        <v>3618</v>
      </c>
      <c r="C3269" s="1">
        <v>45124</v>
      </c>
      <c r="D3269">
        <v>31145389</v>
      </c>
      <c r="E3269">
        <v>24</v>
      </c>
      <c r="F3269">
        <v>3</v>
      </c>
      <c r="G3269" s="2">
        <v>99.58</v>
      </c>
      <c r="H3269" s="2">
        <v>298.74</v>
      </c>
      <c r="I3269" t="s">
        <v>3619</v>
      </c>
      <c r="J3269" t="s">
        <v>3620</v>
      </c>
      <c r="K3269" t="s">
        <v>3634</v>
      </c>
      <c r="L3269">
        <v>0.78</v>
      </c>
      <c r="M3269" t="s">
        <v>3622</v>
      </c>
      <c r="N3269" t="s">
        <v>3626</v>
      </c>
      <c r="O3269" t="s">
        <v>3646</v>
      </c>
      <c r="P3269">
        <v>5</v>
      </c>
      <c r="Q3269">
        <v>4</v>
      </c>
      <c r="R3269" s="2">
        <v>298.74</v>
      </c>
    </row>
    <row r="3270" spans="1:18">
      <c r="A3270">
        <v>4329</v>
      </c>
      <c r="B3270" t="s">
        <v>3618</v>
      </c>
      <c r="C3270" s="1">
        <v>45125</v>
      </c>
      <c r="D3270">
        <v>65536571</v>
      </c>
      <c r="E3270">
        <v>63</v>
      </c>
      <c r="F3270">
        <v>1</v>
      </c>
      <c r="G3270" s="2">
        <v>57.12</v>
      </c>
      <c r="H3270" s="2">
        <v>57.12</v>
      </c>
      <c r="I3270" t="s">
        <v>3619</v>
      </c>
      <c r="J3270" t="s">
        <v>3628</v>
      </c>
      <c r="K3270" t="s">
        <v>3621</v>
      </c>
      <c r="L3270">
        <v>3.59</v>
      </c>
      <c r="M3270" t="s">
        <v>3631</v>
      </c>
      <c r="N3270" t="s">
        <v>3638</v>
      </c>
      <c r="O3270" t="s">
        <v>3647</v>
      </c>
      <c r="P3270">
        <v>5</v>
      </c>
      <c r="Q3270">
        <v>5</v>
      </c>
      <c r="R3270" s="2">
        <v>57.12</v>
      </c>
    </row>
    <row r="3271" spans="1:18">
      <c r="A3271">
        <v>6086</v>
      </c>
      <c r="B3271" t="s">
        <v>3627</v>
      </c>
      <c r="C3271" s="1">
        <v>45126</v>
      </c>
      <c r="D3271">
        <v>44286743</v>
      </c>
      <c r="E3271">
        <v>72</v>
      </c>
      <c r="F3271">
        <v>2</v>
      </c>
      <c r="G3271" s="2">
        <v>3.55</v>
      </c>
      <c r="H3271" s="2">
        <v>7.1</v>
      </c>
      <c r="I3271" t="s">
        <v>3625</v>
      </c>
      <c r="J3271" t="s">
        <v>3637</v>
      </c>
      <c r="K3271" t="s">
        <v>3634</v>
      </c>
      <c r="L3271">
        <v>0.59</v>
      </c>
      <c r="M3271" t="s">
        <v>3631</v>
      </c>
      <c r="N3271" t="s">
        <v>3638</v>
      </c>
      <c r="O3271" t="s">
        <v>3624</v>
      </c>
      <c r="P3271">
        <v>5</v>
      </c>
      <c r="Q3271">
        <v>4</v>
      </c>
      <c r="R3271" s="2">
        <v>0</v>
      </c>
    </row>
    <row r="3272" spans="1:18">
      <c r="A3272">
        <v>3454</v>
      </c>
      <c r="B3272" t="s">
        <v>3627</v>
      </c>
      <c r="C3272" s="1">
        <v>45126</v>
      </c>
      <c r="D3272">
        <v>83028137</v>
      </c>
      <c r="E3272">
        <v>5</v>
      </c>
      <c r="F3272">
        <v>1</v>
      </c>
      <c r="G3272" s="2">
        <v>11.97</v>
      </c>
      <c r="H3272" s="2">
        <v>11.97</v>
      </c>
      <c r="I3272" t="s">
        <v>3625</v>
      </c>
      <c r="J3272" t="s">
        <v>3648</v>
      </c>
      <c r="K3272" t="s">
        <v>3634</v>
      </c>
      <c r="L3272">
        <v>1.52</v>
      </c>
      <c r="M3272" t="s">
        <v>3622</v>
      </c>
      <c r="N3272" t="s">
        <v>3626</v>
      </c>
      <c r="O3272" t="s">
        <v>3624</v>
      </c>
      <c r="P3272">
        <v>4</v>
      </c>
      <c r="Q3272">
        <v>4</v>
      </c>
      <c r="R3272" s="2">
        <v>0</v>
      </c>
    </row>
    <row r="3273" spans="1:18">
      <c r="A3273">
        <v>2993</v>
      </c>
      <c r="B3273" t="s">
        <v>3627</v>
      </c>
      <c r="C3273" s="1">
        <v>45127</v>
      </c>
      <c r="D3273">
        <v>90612650</v>
      </c>
      <c r="E3273">
        <v>75</v>
      </c>
      <c r="F3273">
        <v>2</v>
      </c>
      <c r="G3273" s="2">
        <v>32.340000000000003</v>
      </c>
      <c r="H3273" s="2">
        <v>64.680000000000007</v>
      </c>
      <c r="I3273" t="s">
        <v>3625</v>
      </c>
      <c r="J3273" t="s">
        <v>3643</v>
      </c>
      <c r="K3273" t="s">
        <v>3634</v>
      </c>
      <c r="L3273">
        <v>4.29</v>
      </c>
      <c r="M3273" t="s">
        <v>3631</v>
      </c>
      <c r="N3273" t="s">
        <v>3638</v>
      </c>
      <c r="O3273" t="s">
        <v>3647</v>
      </c>
      <c r="P3273">
        <v>4</v>
      </c>
      <c r="Q3273">
        <v>5</v>
      </c>
      <c r="R3273" s="2">
        <v>0</v>
      </c>
    </row>
    <row r="3274" spans="1:18">
      <c r="A3274">
        <v>7778</v>
      </c>
      <c r="B3274" t="s">
        <v>3627</v>
      </c>
      <c r="C3274" s="1">
        <v>45128</v>
      </c>
      <c r="D3274">
        <v>50626534</v>
      </c>
      <c r="E3274">
        <v>20</v>
      </c>
      <c r="F3274">
        <v>3</v>
      </c>
      <c r="G3274" s="2">
        <v>81.89</v>
      </c>
      <c r="H3274" s="2">
        <v>245.67</v>
      </c>
      <c r="I3274" t="s">
        <v>3625</v>
      </c>
      <c r="J3274" t="s">
        <v>3639</v>
      </c>
      <c r="K3274" t="s">
        <v>3634</v>
      </c>
      <c r="L3274">
        <v>8.1999999999999993</v>
      </c>
      <c r="M3274" t="s">
        <v>3631</v>
      </c>
      <c r="N3274" t="s">
        <v>3638</v>
      </c>
      <c r="O3274" t="s">
        <v>3647</v>
      </c>
      <c r="P3274">
        <v>2</v>
      </c>
      <c r="Q3274">
        <v>4</v>
      </c>
      <c r="R3274" s="2">
        <v>0</v>
      </c>
    </row>
    <row r="3275" spans="1:18">
      <c r="A3275">
        <v>9170</v>
      </c>
      <c r="B3275" t="s">
        <v>3618</v>
      </c>
      <c r="C3275" s="1">
        <v>45128</v>
      </c>
      <c r="D3275">
        <v>20786834</v>
      </c>
      <c r="E3275">
        <v>66</v>
      </c>
      <c r="F3275">
        <v>3</v>
      </c>
      <c r="G3275" s="2">
        <v>56.01</v>
      </c>
      <c r="H3275" s="2">
        <v>168.03</v>
      </c>
      <c r="I3275" t="s">
        <v>3619</v>
      </c>
      <c r="J3275" t="s">
        <v>3657</v>
      </c>
      <c r="K3275" t="s">
        <v>3629</v>
      </c>
      <c r="L3275">
        <v>0.05</v>
      </c>
      <c r="M3275" t="s">
        <v>3622</v>
      </c>
      <c r="N3275" t="s">
        <v>3626</v>
      </c>
      <c r="O3275" t="s">
        <v>3624</v>
      </c>
      <c r="P3275">
        <v>4</v>
      </c>
      <c r="Q3275">
        <v>5</v>
      </c>
      <c r="R3275" s="2">
        <v>168.03</v>
      </c>
    </row>
    <row r="3276" spans="1:18">
      <c r="A3276">
        <v>8630</v>
      </c>
      <c r="B3276" t="s">
        <v>3627</v>
      </c>
      <c r="C3276" s="1">
        <v>45128</v>
      </c>
      <c r="D3276">
        <v>77998919</v>
      </c>
      <c r="E3276">
        <v>59</v>
      </c>
      <c r="F3276">
        <v>3</v>
      </c>
      <c r="G3276" s="2">
        <v>79.569999999999993</v>
      </c>
      <c r="H3276" s="2">
        <v>238.71</v>
      </c>
      <c r="I3276" t="s">
        <v>3619</v>
      </c>
      <c r="J3276" t="s">
        <v>3637</v>
      </c>
      <c r="K3276" t="s">
        <v>3634</v>
      </c>
      <c r="L3276">
        <v>9.8000000000000007</v>
      </c>
      <c r="M3276" t="s">
        <v>3622</v>
      </c>
      <c r="N3276" t="s">
        <v>3623</v>
      </c>
      <c r="O3276" t="s">
        <v>3624</v>
      </c>
      <c r="P3276">
        <v>4</v>
      </c>
      <c r="Q3276">
        <v>3</v>
      </c>
      <c r="R3276" s="2">
        <v>238.71</v>
      </c>
    </row>
    <row r="3277" spans="1:18">
      <c r="A3277">
        <v>8490</v>
      </c>
      <c r="B3277" t="s">
        <v>3627</v>
      </c>
      <c r="C3277" s="1">
        <v>45129</v>
      </c>
      <c r="D3277">
        <v>67323618</v>
      </c>
      <c r="E3277">
        <v>97</v>
      </c>
      <c r="F3277">
        <v>2</v>
      </c>
      <c r="G3277" s="2">
        <v>56.74</v>
      </c>
      <c r="H3277" s="2">
        <v>113.48</v>
      </c>
      <c r="I3277" t="s">
        <v>3625</v>
      </c>
      <c r="J3277" t="s">
        <v>3663</v>
      </c>
      <c r="K3277" t="s">
        <v>3621</v>
      </c>
      <c r="L3277">
        <v>3.72</v>
      </c>
      <c r="M3277" t="s">
        <v>3631</v>
      </c>
      <c r="N3277" t="s">
        <v>3632</v>
      </c>
      <c r="O3277" t="s">
        <v>3624</v>
      </c>
      <c r="P3277">
        <v>4</v>
      </c>
      <c r="Q3277">
        <v>4</v>
      </c>
      <c r="R3277" s="2">
        <v>0</v>
      </c>
    </row>
    <row r="3278" spans="1:18">
      <c r="A3278">
        <v>8436</v>
      </c>
      <c r="B3278" t="s">
        <v>3627</v>
      </c>
      <c r="C3278" s="1">
        <v>45129</v>
      </c>
      <c r="D3278">
        <v>99717204</v>
      </c>
      <c r="E3278">
        <v>92</v>
      </c>
      <c r="F3278">
        <v>2</v>
      </c>
      <c r="G3278" s="2">
        <v>58.5</v>
      </c>
      <c r="H3278" s="2">
        <v>117</v>
      </c>
      <c r="I3278" t="s">
        <v>3625</v>
      </c>
      <c r="J3278" t="s">
        <v>3655</v>
      </c>
      <c r="K3278" t="s">
        <v>3634</v>
      </c>
      <c r="L3278">
        <v>8.75</v>
      </c>
      <c r="M3278" t="s">
        <v>3622</v>
      </c>
      <c r="N3278" t="s">
        <v>3626</v>
      </c>
      <c r="O3278" t="s">
        <v>3624</v>
      </c>
      <c r="P3278">
        <v>5</v>
      </c>
      <c r="Q3278">
        <v>5</v>
      </c>
      <c r="R3278" s="2">
        <v>0</v>
      </c>
    </row>
    <row r="3279" spans="1:18">
      <c r="A3279">
        <v>7107</v>
      </c>
      <c r="B3279" t="s">
        <v>3627</v>
      </c>
      <c r="C3279" s="1">
        <v>45129</v>
      </c>
      <c r="D3279">
        <v>58989693</v>
      </c>
      <c r="E3279">
        <v>35</v>
      </c>
      <c r="F3279">
        <v>2</v>
      </c>
      <c r="G3279" s="2">
        <v>78.78</v>
      </c>
      <c r="H3279" s="2">
        <v>157.56</v>
      </c>
      <c r="I3279" t="s">
        <v>3619</v>
      </c>
      <c r="J3279" t="s">
        <v>3648</v>
      </c>
      <c r="K3279" t="s">
        <v>3634</v>
      </c>
      <c r="L3279">
        <v>9.3800000000000008</v>
      </c>
      <c r="M3279" t="s">
        <v>3622</v>
      </c>
      <c r="N3279" t="s">
        <v>3626</v>
      </c>
      <c r="O3279" t="s">
        <v>3624</v>
      </c>
      <c r="P3279">
        <v>3</v>
      </c>
      <c r="Q3279">
        <v>5</v>
      </c>
      <c r="R3279" s="2">
        <v>157.56</v>
      </c>
    </row>
    <row r="3280" spans="1:18">
      <c r="A3280">
        <v>8836</v>
      </c>
      <c r="B3280" t="s">
        <v>3627</v>
      </c>
      <c r="C3280" s="1">
        <v>45130</v>
      </c>
      <c r="D3280">
        <v>51708664</v>
      </c>
      <c r="E3280">
        <v>35</v>
      </c>
      <c r="F3280">
        <v>2</v>
      </c>
      <c r="G3280" s="2">
        <v>78.78</v>
      </c>
      <c r="H3280" s="2">
        <v>157.56</v>
      </c>
      <c r="I3280" t="s">
        <v>3619</v>
      </c>
      <c r="J3280" t="s">
        <v>3639</v>
      </c>
      <c r="K3280" t="s">
        <v>3621</v>
      </c>
      <c r="L3280">
        <v>8.84</v>
      </c>
      <c r="M3280" t="s">
        <v>3631</v>
      </c>
      <c r="N3280" t="s">
        <v>3632</v>
      </c>
      <c r="O3280" t="s">
        <v>3647</v>
      </c>
      <c r="P3280">
        <v>5</v>
      </c>
      <c r="Q3280">
        <v>5</v>
      </c>
      <c r="R3280" s="2">
        <v>157.56</v>
      </c>
    </row>
    <row r="3281" spans="1:18">
      <c r="A3281">
        <v>4122</v>
      </c>
      <c r="B3281" t="s">
        <v>3618</v>
      </c>
      <c r="C3281" s="1">
        <v>45130</v>
      </c>
      <c r="D3281">
        <v>22872088</v>
      </c>
      <c r="E3281">
        <v>78</v>
      </c>
      <c r="F3281">
        <v>3</v>
      </c>
      <c r="G3281" s="2">
        <v>19.66</v>
      </c>
      <c r="H3281" s="2">
        <v>58.98</v>
      </c>
      <c r="I3281" t="s">
        <v>3619</v>
      </c>
      <c r="J3281" t="s">
        <v>3653</v>
      </c>
      <c r="K3281" t="s">
        <v>3634</v>
      </c>
      <c r="L3281">
        <v>0.37</v>
      </c>
      <c r="M3281" t="s">
        <v>3622</v>
      </c>
      <c r="N3281" t="s">
        <v>3623</v>
      </c>
      <c r="O3281" t="s">
        <v>3624</v>
      </c>
      <c r="P3281">
        <v>5</v>
      </c>
      <c r="Q3281">
        <v>5</v>
      </c>
      <c r="R3281" s="2">
        <v>58.98</v>
      </c>
    </row>
    <row r="3282" spans="1:18">
      <c r="A3282">
        <v>4077</v>
      </c>
      <c r="B3282" t="s">
        <v>3618</v>
      </c>
      <c r="C3282" s="1">
        <v>45131</v>
      </c>
      <c r="D3282">
        <v>31790426</v>
      </c>
      <c r="E3282">
        <v>9</v>
      </c>
      <c r="F3282">
        <v>3</v>
      </c>
      <c r="G3282" s="2">
        <v>73.83</v>
      </c>
      <c r="H3282" s="2">
        <v>221.49</v>
      </c>
      <c r="I3282" t="s">
        <v>3619</v>
      </c>
      <c r="J3282" t="s">
        <v>3637</v>
      </c>
      <c r="K3282" t="s">
        <v>3629</v>
      </c>
      <c r="L3282">
        <v>2.59</v>
      </c>
      <c r="M3282" t="s">
        <v>3631</v>
      </c>
      <c r="N3282" t="s">
        <v>3638</v>
      </c>
      <c r="O3282" t="s">
        <v>3647</v>
      </c>
      <c r="P3282">
        <v>4</v>
      </c>
      <c r="Q3282">
        <v>5</v>
      </c>
      <c r="R3282" s="2">
        <v>221.49</v>
      </c>
    </row>
    <row r="3283" spans="1:18">
      <c r="A3283">
        <v>8306</v>
      </c>
      <c r="B3283" t="s">
        <v>3627</v>
      </c>
      <c r="C3283" s="1">
        <v>45132</v>
      </c>
      <c r="D3283">
        <v>15267463</v>
      </c>
      <c r="E3283">
        <v>43</v>
      </c>
      <c r="F3283">
        <v>3</v>
      </c>
      <c r="G3283" s="2">
        <v>30.66</v>
      </c>
      <c r="H3283" s="2">
        <v>91.98</v>
      </c>
      <c r="I3283" t="s">
        <v>3619</v>
      </c>
      <c r="J3283" t="s">
        <v>3643</v>
      </c>
      <c r="K3283" t="s">
        <v>3621</v>
      </c>
      <c r="L3283">
        <v>5.89</v>
      </c>
      <c r="M3283" t="s">
        <v>3622</v>
      </c>
      <c r="N3283" t="s">
        <v>3626</v>
      </c>
      <c r="O3283" t="s">
        <v>3646</v>
      </c>
      <c r="P3283">
        <v>3</v>
      </c>
      <c r="Q3283">
        <v>5</v>
      </c>
      <c r="R3283" s="2">
        <v>91.98</v>
      </c>
    </row>
    <row r="3284" spans="1:18">
      <c r="A3284">
        <v>4780</v>
      </c>
      <c r="B3284" t="s">
        <v>3618</v>
      </c>
      <c r="C3284" s="1">
        <v>45132</v>
      </c>
      <c r="D3284">
        <v>30765391</v>
      </c>
      <c r="E3284">
        <v>86</v>
      </c>
      <c r="F3284">
        <v>2</v>
      </c>
      <c r="G3284" s="2">
        <v>93.47</v>
      </c>
      <c r="H3284" s="2">
        <v>186.94</v>
      </c>
      <c r="I3284" t="s">
        <v>3625</v>
      </c>
      <c r="J3284" t="s">
        <v>3652</v>
      </c>
      <c r="K3284" t="s">
        <v>3634</v>
      </c>
      <c r="L3284">
        <v>2.94</v>
      </c>
      <c r="M3284" t="s">
        <v>3631</v>
      </c>
      <c r="N3284" t="s">
        <v>3638</v>
      </c>
      <c r="O3284" t="s">
        <v>3647</v>
      </c>
      <c r="P3284">
        <v>5</v>
      </c>
      <c r="Q3284">
        <v>4</v>
      </c>
      <c r="R3284" s="2">
        <v>0</v>
      </c>
    </row>
    <row r="3285" spans="1:18">
      <c r="A3285">
        <v>9732</v>
      </c>
      <c r="B3285" t="s">
        <v>3627</v>
      </c>
      <c r="C3285" s="1">
        <v>45133</v>
      </c>
      <c r="D3285">
        <v>75633647</v>
      </c>
      <c r="E3285">
        <v>59</v>
      </c>
      <c r="F3285">
        <v>2</v>
      </c>
      <c r="G3285" s="2">
        <v>79.569999999999993</v>
      </c>
      <c r="H3285" s="2">
        <v>159.13999999999999</v>
      </c>
      <c r="I3285" t="s">
        <v>3619</v>
      </c>
      <c r="J3285" t="s">
        <v>3628</v>
      </c>
      <c r="K3285" t="s">
        <v>3629</v>
      </c>
      <c r="L3285">
        <v>6.72</v>
      </c>
      <c r="M3285" t="s">
        <v>3622</v>
      </c>
      <c r="N3285" t="s">
        <v>3626</v>
      </c>
      <c r="O3285" t="s">
        <v>3624</v>
      </c>
      <c r="P3285">
        <v>4</v>
      </c>
      <c r="Q3285">
        <v>4</v>
      </c>
      <c r="R3285" s="2">
        <v>159.13999999999999</v>
      </c>
    </row>
    <row r="3286" spans="1:18">
      <c r="A3286">
        <v>7809</v>
      </c>
      <c r="B3286" t="s">
        <v>3618</v>
      </c>
      <c r="C3286" s="1">
        <v>45133</v>
      </c>
      <c r="D3286">
        <v>95169982</v>
      </c>
      <c r="E3286">
        <v>24</v>
      </c>
      <c r="F3286">
        <v>3</v>
      </c>
      <c r="G3286" s="2">
        <v>99.58</v>
      </c>
      <c r="H3286" s="2">
        <v>298.74</v>
      </c>
      <c r="I3286" t="s">
        <v>3625</v>
      </c>
      <c r="J3286" t="s">
        <v>3654</v>
      </c>
      <c r="K3286" t="s">
        <v>3634</v>
      </c>
      <c r="L3286">
        <v>3.73</v>
      </c>
      <c r="M3286" t="s">
        <v>3631</v>
      </c>
      <c r="N3286" t="s">
        <v>3632</v>
      </c>
      <c r="O3286" t="s">
        <v>3647</v>
      </c>
      <c r="P3286">
        <v>5</v>
      </c>
      <c r="Q3286">
        <v>4</v>
      </c>
      <c r="R3286" s="2">
        <v>0</v>
      </c>
    </row>
    <row r="3287" spans="1:18">
      <c r="A3287">
        <v>1303</v>
      </c>
      <c r="B3287" t="s">
        <v>3627</v>
      </c>
      <c r="C3287" s="1">
        <v>45134</v>
      </c>
      <c r="D3287">
        <v>82172537</v>
      </c>
      <c r="E3287">
        <v>30</v>
      </c>
      <c r="F3287">
        <v>2</v>
      </c>
      <c r="G3287" s="2">
        <v>6.08</v>
      </c>
      <c r="H3287" s="2">
        <v>12.16</v>
      </c>
      <c r="I3287" t="s">
        <v>3619</v>
      </c>
      <c r="J3287" t="s">
        <v>3654</v>
      </c>
      <c r="K3287" t="s">
        <v>3634</v>
      </c>
      <c r="L3287">
        <v>8.01</v>
      </c>
      <c r="M3287" t="s">
        <v>3631</v>
      </c>
      <c r="N3287" t="s">
        <v>3638</v>
      </c>
      <c r="O3287" t="s">
        <v>3624</v>
      </c>
      <c r="P3287">
        <v>5</v>
      </c>
      <c r="Q3287">
        <v>5</v>
      </c>
      <c r="R3287" s="2">
        <v>12.16</v>
      </c>
    </row>
    <row r="3288" spans="1:18">
      <c r="A3288">
        <v>9206</v>
      </c>
      <c r="B3288" t="s">
        <v>3627</v>
      </c>
      <c r="C3288" s="1">
        <v>45135</v>
      </c>
      <c r="D3288">
        <v>57722372</v>
      </c>
      <c r="E3288">
        <v>58</v>
      </c>
      <c r="F3288">
        <v>3</v>
      </c>
      <c r="G3288" s="2">
        <v>74.55</v>
      </c>
      <c r="H3288" s="2">
        <v>223.65</v>
      </c>
      <c r="I3288" t="s">
        <v>3619</v>
      </c>
      <c r="J3288" t="s">
        <v>3655</v>
      </c>
      <c r="K3288" t="s">
        <v>3634</v>
      </c>
      <c r="L3288">
        <v>6.11</v>
      </c>
      <c r="M3288" t="s">
        <v>3631</v>
      </c>
      <c r="N3288" t="s">
        <v>3632</v>
      </c>
      <c r="O3288" t="s">
        <v>3624</v>
      </c>
      <c r="P3288">
        <v>4</v>
      </c>
      <c r="Q3288">
        <v>5</v>
      </c>
      <c r="R3288" s="2">
        <v>223.65</v>
      </c>
    </row>
    <row r="3289" spans="1:18">
      <c r="A3289">
        <v>7924</v>
      </c>
      <c r="B3289" t="s">
        <v>3618</v>
      </c>
      <c r="C3289" s="1">
        <v>45135</v>
      </c>
      <c r="D3289">
        <v>76517060</v>
      </c>
      <c r="E3289">
        <v>32</v>
      </c>
      <c r="F3289">
        <v>1</v>
      </c>
      <c r="G3289" s="2">
        <v>91.37</v>
      </c>
      <c r="H3289" s="2">
        <v>91.37</v>
      </c>
      <c r="I3289" t="s">
        <v>3619</v>
      </c>
      <c r="J3289" t="s">
        <v>3637</v>
      </c>
      <c r="K3289" t="s">
        <v>3621</v>
      </c>
      <c r="L3289">
        <v>5.9</v>
      </c>
      <c r="M3289" t="s">
        <v>3622</v>
      </c>
      <c r="N3289" t="s">
        <v>3623</v>
      </c>
      <c r="O3289" t="s">
        <v>3624</v>
      </c>
      <c r="P3289">
        <v>4</v>
      </c>
      <c r="Q3289">
        <v>5</v>
      </c>
      <c r="R3289" s="2">
        <v>91.37</v>
      </c>
    </row>
    <row r="3290" spans="1:18">
      <c r="A3290">
        <v>1908</v>
      </c>
      <c r="B3290" t="s">
        <v>3627</v>
      </c>
      <c r="C3290" s="1">
        <v>45136</v>
      </c>
      <c r="D3290">
        <v>29080261</v>
      </c>
      <c r="E3290">
        <v>92</v>
      </c>
      <c r="F3290">
        <v>3</v>
      </c>
      <c r="G3290" s="2">
        <v>58.5</v>
      </c>
      <c r="H3290" s="2">
        <v>175.5</v>
      </c>
      <c r="I3290" t="s">
        <v>3619</v>
      </c>
      <c r="J3290" t="s">
        <v>3652</v>
      </c>
      <c r="K3290" t="s">
        <v>3634</v>
      </c>
      <c r="L3290">
        <v>7.92</v>
      </c>
      <c r="M3290" t="s">
        <v>3622</v>
      </c>
      <c r="N3290" t="s">
        <v>3623</v>
      </c>
      <c r="O3290" t="s">
        <v>3624</v>
      </c>
      <c r="P3290">
        <v>3</v>
      </c>
      <c r="Q3290">
        <v>4</v>
      </c>
      <c r="R3290" s="2">
        <v>175.5</v>
      </c>
    </row>
    <row r="3291" spans="1:18">
      <c r="A3291">
        <v>6329</v>
      </c>
      <c r="B3291" t="s">
        <v>3627</v>
      </c>
      <c r="C3291" s="1">
        <v>45137</v>
      </c>
      <c r="D3291">
        <v>99836836</v>
      </c>
      <c r="E3291">
        <v>4</v>
      </c>
      <c r="F3291">
        <v>2</v>
      </c>
      <c r="G3291" s="2">
        <v>32.43</v>
      </c>
      <c r="H3291" s="2">
        <v>64.86</v>
      </c>
      <c r="I3291" t="s">
        <v>3619</v>
      </c>
      <c r="J3291" t="s">
        <v>3641</v>
      </c>
      <c r="K3291" t="s">
        <v>3634</v>
      </c>
      <c r="L3291">
        <v>5.0199999999999996</v>
      </c>
      <c r="M3291" t="s">
        <v>3631</v>
      </c>
      <c r="N3291" t="s">
        <v>3638</v>
      </c>
      <c r="O3291" t="s">
        <v>3647</v>
      </c>
      <c r="P3291">
        <v>5</v>
      </c>
      <c r="Q3291">
        <v>4</v>
      </c>
      <c r="R3291" s="2">
        <v>64.86</v>
      </c>
    </row>
    <row r="3292" spans="1:18">
      <c r="A3292">
        <v>3900</v>
      </c>
      <c r="B3292" t="s">
        <v>3627</v>
      </c>
      <c r="C3292" s="1">
        <v>45138</v>
      </c>
      <c r="D3292">
        <v>47585715</v>
      </c>
      <c r="E3292">
        <v>41</v>
      </c>
      <c r="F3292">
        <v>3</v>
      </c>
      <c r="G3292" s="2">
        <v>32.33</v>
      </c>
      <c r="H3292" s="2">
        <v>96.99</v>
      </c>
      <c r="I3292" t="s">
        <v>3619</v>
      </c>
      <c r="J3292" t="s">
        <v>3628</v>
      </c>
      <c r="K3292" t="s">
        <v>3621</v>
      </c>
      <c r="L3292">
        <v>1.27</v>
      </c>
      <c r="M3292" t="s">
        <v>3622</v>
      </c>
      <c r="N3292" t="s">
        <v>3626</v>
      </c>
      <c r="O3292" t="s">
        <v>3624</v>
      </c>
      <c r="P3292">
        <v>5</v>
      </c>
      <c r="Q3292">
        <v>4</v>
      </c>
      <c r="R3292" s="2">
        <v>96.99</v>
      </c>
    </row>
    <row r="3293" spans="1:18">
      <c r="A3293">
        <v>7638</v>
      </c>
      <c r="B3293" t="s">
        <v>3627</v>
      </c>
      <c r="C3293" s="1">
        <v>45139</v>
      </c>
      <c r="D3293">
        <v>56643657</v>
      </c>
      <c r="E3293">
        <v>97</v>
      </c>
      <c r="F3293">
        <v>2</v>
      </c>
      <c r="G3293" s="2">
        <v>56.74</v>
      </c>
      <c r="H3293" s="2">
        <v>113.48</v>
      </c>
      <c r="I3293" t="s">
        <v>3625</v>
      </c>
      <c r="J3293" t="s">
        <v>3639</v>
      </c>
      <c r="K3293" t="s">
        <v>3634</v>
      </c>
      <c r="L3293">
        <v>2.65</v>
      </c>
      <c r="M3293" t="s">
        <v>3631</v>
      </c>
      <c r="N3293" t="s">
        <v>3638</v>
      </c>
      <c r="O3293" t="s">
        <v>3647</v>
      </c>
      <c r="P3293">
        <v>5</v>
      </c>
      <c r="Q3293">
        <v>5</v>
      </c>
      <c r="R3293" s="2">
        <v>0</v>
      </c>
    </row>
    <row r="3294" spans="1:18">
      <c r="A3294">
        <v>6698</v>
      </c>
      <c r="B3294" t="s">
        <v>3627</v>
      </c>
      <c r="C3294" s="1">
        <v>45140</v>
      </c>
      <c r="D3294">
        <v>22731493</v>
      </c>
      <c r="E3294">
        <v>67</v>
      </c>
      <c r="F3294">
        <v>1</v>
      </c>
      <c r="G3294" s="2">
        <v>17.22</v>
      </c>
      <c r="H3294" s="2">
        <v>17.22</v>
      </c>
      <c r="I3294" t="s">
        <v>3645</v>
      </c>
      <c r="J3294" t="s">
        <v>3659</v>
      </c>
      <c r="K3294" t="s">
        <v>3621</v>
      </c>
      <c r="L3294">
        <v>7.35</v>
      </c>
      <c r="M3294" t="s">
        <v>3622</v>
      </c>
      <c r="N3294" t="s">
        <v>3626</v>
      </c>
      <c r="O3294" t="s">
        <v>3624</v>
      </c>
      <c r="P3294">
        <v>5</v>
      </c>
      <c r="Q3294">
        <v>5</v>
      </c>
      <c r="R3294" s="2">
        <v>0</v>
      </c>
    </row>
    <row r="3295" spans="1:18">
      <c r="A3295">
        <v>6776</v>
      </c>
      <c r="B3295" t="s">
        <v>3627</v>
      </c>
      <c r="C3295" s="1">
        <v>45140</v>
      </c>
      <c r="D3295">
        <v>27300971</v>
      </c>
      <c r="E3295">
        <v>10</v>
      </c>
      <c r="F3295">
        <v>1</v>
      </c>
      <c r="G3295" s="2">
        <v>19.34</v>
      </c>
      <c r="H3295" s="2">
        <v>19.34</v>
      </c>
      <c r="I3295" t="s">
        <v>3619</v>
      </c>
      <c r="J3295" t="s">
        <v>3666</v>
      </c>
      <c r="K3295" t="s">
        <v>3629</v>
      </c>
      <c r="L3295">
        <v>8.2100000000000009</v>
      </c>
      <c r="M3295" t="s">
        <v>3622</v>
      </c>
      <c r="N3295" t="s">
        <v>3623</v>
      </c>
      <c r="O3295" t="s">
        <v>3624</v>
      </c>
      <c r="P3295">
        <v>4</v>
      </c>
      <c r="Q3295">
        <v>5</v>
      </c>
      <c r="R3295" s="2">
        <v>19.34</v>
      </c>
    </row>
    <row r="3296" spans="1:18">
      <c r="A3296">
        <v>3562</v>
      </c>
      <c r="B3296" t="s">
        <v>3627</v>
      </c>
      <c r="C3296" s="1">
        <v>45140</v>
      </c>
      <c r="D3296">
        <v>65286664</v>
      </c>
      <c r="E3296">
        <v>68</v>
      </c>
      <c r="F3296">
        <v>3</v>
      </c>
      <c r="G3296" s="2">
        <v>32.68</v>
      </c>
      <c r="H3296" s="2">
        <v>98.04</v>
      </c>
      <c r="I3296" t="s">
        <v>3619</v>
      </c>
      <c r="J3296" t="s">
        <v>3639</v>
      </c>
      <c r="K3296" t="s">
        <v>3629</v>
      </c>
      <c r="L3296">
        <v>3.03</v>
      </c>
      <c r="M3296" t="s">
        <v>3631</v>
      </c>
      <c r="N3296" t="s">
        <v>3638</v>
      </c>
      <c r="O3296" t="s">
        <v>3647</v>
      </c>
      <c r="P3296">
        <v>4</v>
      </c>
      <c r="Q3296">
        <v>5</v>
      </c>
      <c r="R3296" s="2">
        <v>98.04</v>
      </c>
    </row>
    <row r="3297" spans="1:18">
      <c r="A3297">
        <v>2265</v>
      </c>
      <c r="B3297" t="s">
        <v>3627</v>
      </c>
      <c r="C3297" s="1">
        <v>45141</v>
      </c>
      <c r="D3297">
        <v>70471086</v>
      </c>
      <c r="E3297">
        <v>20</v>
      </c>
      <c r="F3297">
        <v>1</v>
      </c>
      <c r="G3297" s="2">
        <v>81.89</v>
      </c>
      <c r="H3297" s="2">
        <v>81.89</v>
      </c>
      <c r="I3297" t="s">
        <v>3619</v>
      </c>
      <c r="J3297" t="s">
        <v>3655</v>
      </c>
      <c r="K3297" t="s">
        <v>3634</v>
      </c>
      <c r="L3297">
        <v>9.5399999999999991</v>
      </c>
      <c r="M3297" t="s">
        <v>3631</v>
      </c>
      <c r="N3297" t="s">
        <v>3638</v>
      </c>
      <c r="O3297" t="s">
        <v>3647</v>
      </c>
      <c r="P3297">
        <v>3</v>
      </c>
      <c r="Q3297">
        <v>4</v>
      </c>
      <c r="R3297" s="2">
        <v>81.89</v>
      </c>
    </row>
    <row r="3298" spans="1:18">
      <c r="A3298">
        <v>4232</v>
      </c>
      <c r="B3298" t="s">
        <v>3618</v>
      </c>
      <c r="C3298" s="1">
        <v>45141</v>
      </c>
      <c r="D3298">
        <v>43706937</v>
      </c>
      <c r="E3298">
        <v>33</v>
      </c>
      <c r="F3298">
        <v>2</v>
      </c>
      <c r="G3298" s="2">
        <v>28.56</v>
      </c>
      <c r="H3298" s="2">
        <v>57.12</v>
      </c>
      <c r="I3298" t="s">
        <v>3619</v>
      </c>
      <c r="J3298" t="s">
        <v>3654</v>
      </c>
      <c r="K3298" t="s">
        <v>3621</v>
      </c>
      <c r="L3298">
        <v>3.77</v>
      </c>
      <c r="M3298" t="s">
        <v>3622</v>
      </c>
      <c r="N3298" t="s">
        <v>3626</v>
      </c>
      <c r="O3298" t="s">
        <v>3624</v>
      </c>
      <c r="P3298">
        <v>4</v>
      </c>
      <c r="Q3298">
        <v>4</v>
      </c>
      <c r="R3298" s="2">
        <v>57.12</v>
      </c>
    </row>
    <row r="3299" spans="1:18">
      <c r="A3299">
        <v>2784</v>
      </c>
      <c r="B3299" t="s">
        <v>3618</v>
      </c>
      <c r="C3299" s="1">
        <v>45142</v>
      </c>
      <c r="D3299">
        <v>75706727</v>
      </c>
      <c r="E3299">
        <v>88</v>
      </c>
      <c r="F3299">
        <v>1</v>
      </c>
      <c r="G3299" s="2">
        <v>40.950000000000003</v>
      </c>
      <c r="H3299" s="2">
        <v>40.950000000000003</v>
      </c>
      <c r="I3299" t="s">
        <v>3645</v>
      </c>
      <c r="J3299" t="s">
        <v>3657</v>
      </c>
      <c r="K3299" t="s">
        <v>3634</v>
      </c>
      <c r="L3299">
        <v>2.52</v>
      </c>
      <c r="M3299" t="s">
        <v>3631</v>
      </c>
      <c r="N3299" t="s">
        <v>3638</v>
      </c>
      <c r="O3299" t="s">
        <v>3647</v>
      </c>
      <c r="P3299">
        <v>3</v>
      </c>
      <c r="Q3299">
        <v>4</v>
      </c>
      <c r="R3299" s="2">
        <v>0</v>
      </c>
    </row>
    <row r="3300" spans="1:18">
      <c r="A3300">
        <v>3335</v>
      </c>
      <c r="B3300" t="s">
        <v>3627</v>
      </c>
      <c r="C3300" s="1">
        <v>45143</v>
      </c>
      <c r="D3300">
        <v>11291127</v>
      </c>
      <c r="E3300">
        <v>100</v>
      </c>
      <c r="F3300">
        <v>1</v>
      </c>
      <c r="G3300" s="2">
        <v>98.59</v>
      </c>
      <c r="H3300" s="2">
        <v>98.59</v>
      </c>
      <c r="I3300" t="s">
        <v>3625</v>
      </c>
      <c r="J3300" t="s">
        <v>3644</v>
      </c>
      <c r="K3300" t="s">
        <v>3621</v>
      </c>
      <c r="L3300">
        <v>6.85</v>
      </c>
      <c r="M3300" t="s">
        <v>3622</v>
      </c>
      <c r="N3300" t="s">
        <v>3623</v>
      </c>
      <c r="O3300" t="s">
        <v>3624</v>
      </c>
      <c r="P3300">
        <v>5</v>
      </c>
      <c r="Q3300">
        <v>5</v>
      </c>
      <c r="R3300" s="2">
        <v>0</v>
      </c>
    </row>
    <row r="3301" spans="1:18">
      <c r="A3301">
        <v>1366</v>
      </c>
      <c r="B3301" t="s">
        <v>3627</v>
      </c>
      <c r="C3301" s="1">
        <v>45143</v>
      </c>
      <c r="D3301">
        <v>91896773</v>
      </c>
      <c r="E3301">
        <v>93</v>
      </c>
      <c r="F3301">
        <v>2</v>
      </c>
      <c r="G3301" s="2">
        <v>67.459999999999994</v>
      </c>
      <c r="H3301" s="2">
        <v>134.91999999999999</v>
      </c>
      <c r="I3301" t="s">
        <v>3619</v>
      </c>
      <c r="J3301" t="s">
        <v>3628</v>
      </c>
      <c r="K3301" t="s">
        <v>3634</v>
      </c>
      <c r="L3301">
        <v>5.42</v>
      </c>
      <c r="M3301" t="s">
        <v>3631</v>
      </c>
      <c r="N3301" t="s">
        <v>3638</v>
      </c>
      <c r="O3301" t="s">
        <v>3647</v>
      </c>
      <c r="P3301">
        <v>3</v>
      </c>
      <c r="Q3301">
        <v>5</v>
      </c>
      <c r="R3301" s="2">
        <v>134.91999999999999</v>
      </c>
    </row>
    <row r="3302" spans="1:18">
      <c r="A3302">
        <v>8963</v>
      </c>
      <c r="B3302" t="s">
        <v>3627</v>
      </c>
      <c r="C3302" s="1">
        <v>45144</v>
      </c>
      <c r="D3302">
        <v>59741097</v>
      </c>
      <c r="E3302">
        <v>41</v>
      </c>
      <c r="F3302">
        <v>3</v>
      </c>
      <c r="G3302" s="2">
        <v>32.33</v>
      </c>
      <c r="H3302" s="2">
        <v>96.99</v>
      </c>
      <c r="I3302" t="s">
        <v>3645</v>
      </c>
      <c r="J3302" t="s">
        <v>3659</v>
      </c>
      <c r="K3302" t="s">
        <v>3634</v>
      </c>
      <c r="L3302">
        <v>4.13</v>
      </c>
      <c r="M3302" t="s">
        <v>3631</v>
      </c>
      <c r="N3302" t="s">
        <v>3632</v>
      </c>
      <c r="O3302" t="s">
        <v>3624</v>
      </c>
      <c r="P3302">
        <v>4</v>
      </c>
      <c r="Q3302">
        <v>5</v>
      </c>
      <c r="R3302" s="2">
        <v>0</v>
      </c>
    </row>
    <row r="3303" spans="1:18">
      <c r="A3303">
        <v>1419</v>
      </c>
      <c r="B3303" t="s">
        <v>3627</v>
      </c>
      <c r="C3303" s="1">
        <v>45144</v>
      </c>
      <c r="D3303">
        <v>29790663</v>
      </c>
      <c r="E3303">
        <v>21</v>
      </c>
      <c r="F3303">
        <v>3</v>
      </c>
      <c r="G3303" s="2">
        <v>98.91</v>
      </c>
      <c r="H3303" s="2">
        <v>296.73</v>
      </c>
      <c r="I3303" t="s">
        <v>3619</v>
      </c>
      <c r="J3303" t="s">
        <v>3643</v>
      </c>
      <c r="K3303" t="s">
        <v>3634</v>
      </c>
      <c r="L3303">
        <v>8.2200000000000006</v>
      </c>
      <c r="M3303" t="s">
        <v>3631</v>
      </c>
      <c r="N3303" t="s">
        <v>3632</v>
      </c>
      <c r="O3303" t="s">
        <v>3624</v>
      </c>
      <c r="P3303">
        <v>4</v>
      </c>
      <c r="Q3303">
        <v>4</v>
      </c>
      <c r="R3303" s="2">
        <v>296.73</v>
      </c>
    </row>
    <row r="3304" spans="1:18">
      <c r="A3304">
        <v>8323</v>
      </c>
      <c r="B3304" t="s">
        <v>3627</v>
      </c>
      <c r="C3304" s="1">
        <v>45145</v>
      </c>
      <c r="D3304">
        <v>11548471</v>
      </c>
      <c r="E3304">
        <v>16</v>
      </c>
      <c r="F3304">
        <v>3</v>
      </c>
      <c r="G3304" s="2">
        <v>39.33</v>
      </c>
      <c r="H3304" s="2">
        <v>117.99</v>
      </c>
      <c r="I3304" t="s">
        <v>3625</v>
      </c>
      <c r="J3304" t="s">
        <v>3637</v>
      </c>
      <c r="K3304" t="s">
        <v>3629</v>
      </c>
      <c r="L3304">
        <v>8.36</v>
      </c>
      <c r="M3304" t="s">
        <v>3631</v>
      </c>
      <c r="N3304" t="s">
        <v>3638</v>
      </c>
      <c r="O3304" t="s">
        <v>3647</v>
      </c>
      <c r="P3304">
        <v>5</v>
      </c>
      <c r="Q3304">
        <v>5</v>
      </c>
      <c r="R3304" s="2">
        <v>0</v>
      </c>
    </row>
    <row r="3305" spans="1:18">
      <c r="A3305">
        <v>2061</v>
      </c>
      <c r="B3305" t="s">
        <v>3627</v>
      </c>
      <c r="C3305" s="1">
        <v>45145</v>
      </c>
      <c r="D3305">
        <v>60793741</v>
      </c>
      <c r="E3305">
        <v>51</v>
      </c>
      <c r="F3305">
        <v>1</v>
      </c>
      <c r="G3305" s="2">
        <v>50.59</v>
      </c>
      <c r="H3305" s="2">
        <v>50.59</v>
      </c>
      <c r="I3305" t="s">
        <v>3625</v>
      </c>
      <c r="J3305" t="s">
        <v>3652</v>
      </c>
      <c r="K3305" t="s">
        <v>3621</v>
      </c>
      <c r="L3305">
        <v>1.33</v>
      </c>
      <c r="M3305" t="s">
        <v>3622</v>
      </c>
      <c r="N3305" t="s">
        <v>3623</v>
      </c>
      <c r="O3305" t="s">
        <v>3624</v>
      </c>
      <c r="P3305">
        <v>4</v>
      </c>
      <c r="Q3305">
        <v>1</v>
      </c>
      <c r="R3305" s="2">
        <v>0</v>
      </c>
    </row>
    <row r="3306" spans="1:18">
      <c r="A3306">
        <v>7671</v>
      </c>
      <c r="B3306" t="s">
        <v>3627</v>
      </c>
      <c r="C3306" s="1">
        <v>45146</v>
      </c>
      <c r="D3306">
        <v>21024268</v>
      </c>
      <c r="E3306">
        <v>1</v>
      </c>
      <c r="F3306">
        <v>1</v>
      </c>
      <c r="G3306" s="2">
        <v>81.91</v>
      </c>
      <c r="H3306" s="2">
        <v>81.91</v>
      </c>
      <c r="I3306" t="s">
        <v>3619</v>
      </c>
      <c r="J3306" t="s">
        <v>3652</v>
      </c>
      <c r="K3306" t="s">
        <v>3634</v>
      </c>
      <c r="L3306">
        <v>8.8800000000000008</v>
      </c>
      <c r="M3306" t="s">
        <v>3622</v>
      </c>
      <c r="N3306" t="s">
        <v>3626</v>
      </c>
      <c r="O3306" t="s">
        <v>3646</v>
      </c>
      <c r="P3306">
        <v>5</v>
      </c>
      <c r="Q3306">
        <v>4</v>
      </c>
      <c r="R3306" s="2">
        <v>81.91</v>
      </c>
    </row>
    <row r="3307" spans="1:18">
      <c r="A3307">
        <v>8400</v>
      </c>
      <c r="B3307" t="s">
        <v>3618</v>
      </c>
      <c r="C3307" s="1">
        <v>45147</v>
      </c>
      <c r="D3307">
        <v>40273184</v>
      </c>
      <c r="E3307">
        <v>77</v>
      </c>
      <c r="F3307">
        <v>2</v>
      </c>
      <c r="G3307" s="2">
        <v>20.399999999999999</v>
      </c>
      <c r="H3307" s="2">
        <v>40.799999999999997</v>
      </c>
      <c r="I3307" t="s">
        <v>3619</v>
      </c>
      <c r="J3307" t="s">
        <v>3637</v>
      </c>
      <c r="K3307" t="s">
        <v>3634</v>
      </c>
      <c r="L3307">
        <v>8.6</v>
      </c>
      <c r="M3307" t="s">
        <v>3622</v>
      </c>
      <c r="N3307" t="s">
        <v>3626</v>
      </c>
      <c r="O3307" t="s">
        <v>3624</v>
      </c>
      <c r="P3307">
        <v>4</v>
      </c>
      <c r="Q3307">
        <v>3</v>
      </c>
      <c r="R3307" s="2">
        <v>40.799999999999997</v>
      </c>
    </row>
    <row r="3308" spans="1:18">
      <c r="A3308">
        <v>1747</v>
      </c>
      <c r="B3308" t="s">
        <v>3627</v>
      </c>
      <c r="C3308" s="1">
        <v>45148</v>
      </c>
      <c r="D3308">
        <v>87247241</v>
      </c>
      <c r="E3308">
        <v>11</v>
      </c>
      <c r="F3308">
        <v>2</v>
      </c>
      <c r="G3308" s="2">
        <v>4.3099999999999996</v>
      </c>
      <c r="H3308" s="2">
        <v>8.6199999999999992</v>
      </c>
      <c r="I3308" t="s">
        <v>3619</v>
      </c>
      <c r="J3308" t="s">
        <v>3654</v>
      </c>
      <c r="K3308" t="s">
        <v>3634</v>
      </c>
      <c r="L3308">
        <v>5.26</v>
      </c>
      <c r="M3308" t="s">
        <v>3622</v>
      </c>
      <c r="N3308" t="s">
        <v>3623</v>
      </c>
      <c r="O3308" t="s">
        <v>3624</v>
      </c>
      <c r="P3308">
        <v>5</v>
      </c>
      <c r="Q3308">
        <v>5</v>
      </c>
      <c r="R3308" s="2">
        <v>8.6199999999999992</v>
      </c>
    </row>
    <row r="3309" spans="1:18">
      <c r="A3309">
        <v>6011</v>
      </c>
      <c r="B3309" t="s">
        <v>3618</v>
      </c>
      <c r="C3309" s="1">
        <v>45148</v>
      </c>
      <c r="D3309">
        <v>87091852</v>
      </c>
      <c r="E3309">
        <v>60</v>
      </c>
      <c r="F3309">
        <v>3</v>
      </c>
      <c r="G3309" s="2">
        <v>91.28</v>
      </c>
      <c r="H3309" s="2">
        <v>273.83999999999997</v>
      </c>
      <c r="I3309" t="s">
        <v>3625</v>
      </c>
      <c r="J3309" t="s">
        <v>3658</v>
      </c>
      <c r="K3309" t="s">
        <v>3621</v>
      </c>
      <c r="L3309">
        <v>8.35</v>
      </c>
      <c r="M3309" t="s">
        <v>3631</v>
      </c>
      <c r="N3309" t="s">
        <v>3638</v>
      </c>
      <c r="O3309" t="s">
        <v>3647</v>
      </c>
      <c r="P3309">
        <v>3</v>
      </c>
      <c r="Q3309">
        <v>3</v>
      </c>
      <c r="R3309" s="2">
        <v>0</v>
      </c>
    </row>
    <row r="3310" spans="1:18">
      <c r="A3310">
        <v>7679</v>
      </c>
      <c r="B3310" t="s">
        <v>3627</v>
      </c>
      <c r="C3310" s="1">
        <v>45148</v>
      </c>
      <c r="D3310">
        <v>95071598</v>
      </c>
      <c r="E3310">
        <v>94</v>
      </c>
      <c r="F3310">
        <v>2</v>
      </c>
      <c r="G3310" s="2">
        <v>17.63</v>
      </c>
      <c r="H3310" s="2">
        <v>35.26</v>
      </c>
      <c r="I3310" t="s">
        <v>3619</v>
      </c>
      <c r="J3310" t="s">
        <v>3641</v>
      </c>
      <c r="K3310" t="s">
        <v>3634</v>
      </c>
      <c r="L3310">
        <v>7.09</v>
      </c>
      <c r="M3310" t="s">
        <v>3622</v>
      </c>
      <c r="N3310" t="s">
        <v>3626</v>
      </c>
      <c r="O3310" t="s">
        <v>3646</v>
      </c>
      <c r="P3310">
        <v>5</v>
      </c>
      <c r="Q3310">
        <v>4</v>
      </c>
      <c r="R3310" s="2">
        <v>35.26</v>
      </c>
    </row>
    <row r="3311" spans="1:18">
      <c r="A3311">
        <v>8539</v>
      </c>
      <c r="B3311" t="s">
        <v>3618</v>
      </c>
      <c r="C3311" s="1">
        <v>45149</v>
      </c>
      <c r="D3311">
        <v>87581547</v>
      </c>
      <c r="E3311">
        <v>38</v>
      </c>
      <c r="F3311">
        <v>3</v>
      </c>
      <c r="G3311" s="2">
        <v>26.03</v>
      </c>
      <c r="H3311" s="2">
        <v>78.09</v>
      </c>
      <c r="I3311" t="s">
        <v>3619</v>
      </c>
      <c r="J3311" t="s">
        <v>3663</v>
      </c>
      <c r="K3311" t="s">
        <v>3634</v>
      </c>
      <c r="L3311">
        <v>3.02</v>
      </c>
      <c r="M3311" t="s">
        <v>3631</v>
      </c>
      <c r="N3311" t="s">
        <v>3632</v>
      </c>
      <c r="O3311" t="s">
        <v>3624</v>
      </c>
      <c r="P3311">
        <v>3</v>
      </c>
      <c r="Q3311">
        <v>4</v>
      </c>
      <c r="R3311" s="2">
        <v>78.09</v>
      </c>
    </row>
    <row r="3312" spans="1:18">
      <c r="A3312">
        <v>4915</v>
      </c>
      <c r="B3312" t="s">
        <v>3627</v>
      </c>
      <c r="C3312" s="1">
        <v>45149</v>
      </c>
      <c r="D3312">
        <v>26082411</v>
      </c>
      <c r="E3312">
        <v>4</v>
      </c>
      <c r="F3312">
        <v>3</v>
      </c>
      <c r="G3312" s="2">
        <v>32.43</v>
      </c>
      <c r="H3312" s="2">
        <v>97.29</v>
      </c>
      <c r="I3312" t="s">
        <v>3619</v>
      </c>
      <c r="J3312" t="s">
        <v>3636</v>
      </c>
      <c r="K3312" t="s">
        <v>3621</v>
      </c>
      <c r="L3312">
        <v>3.58</v>
      </c>
      <c r="M3312" t="s">
        <v>3631</v>
      </c>
      <c r="N3312" t="s">
        <v>3632</v>
      </c>
      <c r="O3312" t="s">
        <v>3647</v>
      </c>
      <c r="P3312">
        <v>5</v>
      </c>
      <c r="Q3312">
        <v>3</v>
      </c>
      <c r="R3312" s="2">
        <v>97.29</v>
      </c>
    </row>
    <row r="3313" spans="1:18">
      <c r="A3313">
        <v>7144</v>
      </c>
      <c r="B3313" t="s">
        <v>3627</v>
      </c>
      <c r="C3313" s="1">
        <v>45149</v>
      </c>
      <c r="D3313">
        <v>77751209</v>
      </c>
      <c r="E3313">
        <v>87</v>
      </c>
      <c r="F3313">
        <v>3</v>
      </c>
      <c r="G3313" s="2">
        <v>50.56</v>
      </c>
      <c r="H3313" s="2">
        <v>151.68</v>
      </c>
      <c r="I3313" t="s">
        <v>3619</v>
      </c>
      <c r="J3313" t="s">
        <v>3655</v>
      </c>
      <c r="K3313" t="s">
        <v>3621</v>
      </c>
      <c r="L3313">
        <v>3.77</v>
      </c>
      <c r="M3313" t="s">
        <v>3631</v>
      </c>
      <c r="N3313" t="s">
        <v>3638</v>
      </c>
      <c r="O3313" t="s">
        <v>3624</v>
      </c>
      <c r="P3313">
        <v>1</v>
      </c>
      <c r="Q3313">
        <v>5</v>
      </c>
      <c r="R3313" s="2">
        <v>151.68</v>
      </c>
    </row>
    <row r="3314" spans="1:18">
      <c r="A3314">
        <v>3312</v>
      </c>
      <c r="B3314" t="s">
        <v>3618</v>
      </c>
      <c r="C3314" s="1">
        <v>45150</v>
      </c>
      <c r="D3314">
        <v>68211473</v>
      </c>
      <c r="E3314">
        <v>29</v>
      </c>
      <c r="F3314">
        <v>3</v>
      </c>
      <c r="G3314" s="2">
        <v>1.91</v>
      </c>
      <c r="H3314" s="2">
        <v>5.73</v>
      </c>
      <c r="I3314" t="s">
        <v>3625</v>
      </c>
      <c r="J3314" t="s">
        <v>3633</v>
      </c>
      <c r="K3314" t="s">
        <v>3629</v>
      </c>
      <c r="L3314">
        <v>7.69</v>
      </c>
      <c r="M3314" t="s">
        <v>3631</v>
      </c>
      <c r="N3314" t="s">
        <v>3632</v>
      </c>
      <c r="O3314" t="s">
        <v>3624</v>
      </c>
      <c r="P3314">
        <v>5</v>
      </c>
      <c r="Q3314">
        <v>5</v>
      </c>
      <c r="R3314" s="2">
        <v>0</v>
      </c>
    </row>
    <row r="3315" spans="1:18">
      <c r="A3315">
        <v>8657</v>
      </c>
      <c r="B3315" t="s">
        <v>3618</v>
      </c>
      <c r="C3315" s="1">
        <v>45150</v>
      </c>
      <c r="D3315">
        <v>17194062</v>
      </c>
      <c r="E3315">
        <v>15</v>
      </c>
      <c r="F3315">
        <v>1</v>
      </c>
      <c r="G3315" s="2">
        <v>6.32</v>
      </c>
      <c r="H3315" s="2">
        <v>6.32</v>
      </c>
      <c r="I3315" t="s">
        <v>3619</v>
      </c>
      <c r="J3315" t="s">
        <v>3636</v>
      </c>
      <c r="K3315" t="s">
        <v>3634</v>
      </c>
      <c r="L3315">
        <v>2.0099999999999998</v>
      </c>
      <c r="M3315" t="s">
        <v>3622</v>
      </c>
      <c r="N3315" t="s">
        <v>3626</v>
      </c>
      <c r="O3315" t="s">
        <v>3624</v>
      </c>
      <c r="P3315">
        <v>3</v>
      </c>
      <c r="Q3315">
        <v>4</v>
      </c>
      <c r="R3315" s="2">
        <v>6.32</v>
      </c>
    </row>
    <row r="3316" spans="1:18">
      <c r="A3316">
        <v>9394</v>
      </c>
      <c r="B3316" t="s">
        <v>3627</v>
      </c>
      <c r="C3316" s="1">
        <v>45151</v>
      </c>
      <c r="D3316">
        <v>60385897</v>
      </c>
      <c r="E3316">
        <v>58</v>
      </c>
      <c r="F3316">
        <v>1</v>
      </c>
      <c r="G3316" s="2">
        <v>74.55</v>
      </c>
      <c r="H3316" s="2">
        <v>74.55</v>
      </c>
      <c r="I3316" t="s">
        <v>3619</v>
      </c>
      <c r="J3316" t="s">
        <v>3659</v>
      </c>
      <c r="K3316" t="s">
        <v>3634</v>
      </c>
      <c r="L3316">
        <v>0.31</v>
      </c>
      <c r="M3316" t="s">
        <v>3622</v>
      </c>
      <c r="N3316" t="s">
        <v>3623</v>
      </c>
      <c r="O3316" t="s">
        <v>3624</v>
      </c>
      <c r="P3316">
        <v>5</v>
      </c>
      <c r="Q3316">
        <v>4</v>
      </c>
      <c r="R3316" s="2">
        <v>74.55</v>
      </c>
    </row>
    <row r="3317" spans="1:18">
      <c r="A3317">
        <v>6561</v>
      </c>
      <c r="B3317" t="s">
        <v>3627</v>
      </c>
      <c r="C3317" s="1">
        <v>45151</v>
      </c>
      <c r="D3317">
        <v>69599090</v>
      </c>
      <c r="E3317">
        <v>67</v>
      </c>
      <c r="F3317">
        <v>2</v>
      </c>
      <c r="G3317" s="2">
        <v>17.22</v>
      </c>
      <c r="H3317" s="2">
        <v>34.44</v>
      </c>
      <c r="I3317" t="s">
        <v>3619</v>
      </c>
      <c r="J3317" t="s">
        <v>3644</v>
      </c>
      <c r="K3317" t="s">
        <v>3629</v>
      </c>
      <c r="L3317">
        <v>4.18</v>
      </c>
      <c r="M3317" t="s">
        <v>3622</v>
      </c>
      <c r="N3317" t="s">
        <v>3623</v>
      </c>
      <c r="O3317" t="s">
        <v>3624</v>
      </c>
      <c r="P3317">
        <v>5</v>
      </c>
      <c r="Q3317">
        <v>4</v>
      </c>
      <c r="R3317" s="2">
        <v>34.44</v>
      </c>
    </row>
    <row r="3318" spans="1:18">
      <c r="A3318">
        <v>4543</v>
      </c>
      <c r="B3318" t="s">
        <v>3618</v>
      </c>
      <c r="C3318" s="1">
        <v>45152</v>
      </c>
      <c r="D3318">
        <v>37026877</v>
      </c>
      <c r="E3318">
        <v>56</v>
      </c>
      <c r="F3318">
        <v>3</v>
      </c>
      <c r="G3318" s="2">
        <v>87.34</v>
      </c>
      <c r="H3318" s="2">
        <v>262.02</v>
      </c>
      <c r="I3318" t="s">
        <v>3619</v>
      </c>
      <c r="J3318" t="s">
        <v>3651</v>
      </c>
      <c r="K3318" t="s">
        <v>3634</v>
      </c>
      <c r="L3318">
        <v>6.78</v>
      </c>
      <c r="M3318" t="s">
        <v>3622</v>
      </c>
      <c r="N3318" t="s">
        <v>3626</v>
      </c>
      <c r="O3318" t="s">
        <v>3624</v>
      </c>
      <c r="P3318">
        <v>4</v>
      </c>
      <c r="Q3318">
        <v>4</v>
      </c>
      <c r="R3318" s="2">
        <v>262.02</v>
      </c>
    </row>
    <row r="3319" spans="1:18">
      <c r="A3319">
        <v>4456</v>
      </c>
      <c r="B3319" t="s">
        <v>3627</v>
      </c>
      <c r="C3319" s="1">
        <v>45152</v>
      </c>
      <c r="D3319">
        <v>34826927</v>
      </c>
      <c r="E3319">
        <v>97</v>
      </c>
      <c r="F3319">
        <v>3</v>
      </c>
      <c r="G3319" s="2">
        <v>56.74</v>
      </c>
      <c r="H3319" s="2">
        <v>170.22</v>
      </c>
      <c r="I3319" t="s">
        <v>3625</v>
      </c>
      <c r="J3319" t="s">
        <v>3658</v>
      </c>
      <c r="K3319" t="s">
        <v>3621</v>
      </c>
      <c r="L3319">
        <v>8.42</v>
      </c>
      <c r="M3319" t="s">
        <v>3631</v>
      </c>
      <c r="N3319" t="s">
        <v>3632</v>
      </c>
      <c r="O3319" t="s">
        <v>3647</v>
      </c>
      <c r="P3319">
        <v>4</v>
      </c>
      <c r="Q3319">
        <v>5</v>
      </c>
      <c r="R3319" s="2">
        <v>0</v>
      </c>
    </row>
    <row r="3320" spans="1:18">
      <c r="A3320">
        <v>7574</v>
      </c>
      <c r="B3320" t="s">
        <v>3627</v>
      </c>
      <c r="C3320" s="1">
        <v>45153</v>
      </c>
      <c r="D3320">
        <v>70465820</v>
      </c>
      <c r="E3320">
        <v>32</v>
      </c>
      <c r="F3320">
        <v>1</v>
      </c>
      <c r="G3320" s="2">
        <v>91.37</v>
      </c>
      <c r="H3320" s="2">
        <v>91.37</v>
      </c>
      <c r="I3320" t="s">
        <v>3625</v>
      </c>
      <c r="J3320" t="s">
        <v>3661</v>
      </c>
      <c r="K3320" t="s">
        <v>3634</v>
      </c>
      <c r="L3320">
        <v>1.1000000000000001</v>
      </c>
      <c r="M3320" t="s">
        <v>3622</v>
      </c>
      <c r="N3320" t="s">
        <v>3626</v>
      </c>
      <c r="O3320" t="s">
        <v>3624</v>
      </c>
      <c r="P3320">
        <v>4</v>
      </c>
      <c r="Q3320">
        <v>5</v>
      </c>
      <c r="R3320" s="2">
        <v>0</v>
      </c>
    </row>
    <row r="3321" spans="1:18">
      <c r="A3321">
        <v>2373</v>
      </c>
      <c r="B3321" t="s">
        <v>3627</v>
      </c>
      <c r="C3321" s="1">
        <v>45154</v>
      </c>
      <c r="D3321">
        <v>74571417</v>
      </c>
      <c r="E3321">
        <v>42</v>
      </c>
      <c r="F3321">
        <v>3</v>
      </c>
      <c r="G3321" s="2">
        <v>74.77</v>
      </c>
      <c r="H3321" s="2">
        <v>224.31</v>
      </c>
      <c r="I3321" t="s">
        <v>3645</v>
      </c>
      <c r="J3321" t="s">
        <v>3660</v>
      </c>
      <c r="K3321" t="s">
        <v>3634</v>
      </c>
      <c r="L3321">
        <v>8.94</v>
      </c>
      <c r="M3321" t="s">
        <v>3622</v>
      </c>
      <c r="N3321" t="s">
        <v>3623</v>
      </c>
      <c r="O3321" t="s">
        <v>3624</v>
      </c>
      <c r="P3321">
        <v>5</v>
      </c>
      <c r="Q3321">
        <v>4</v>
      </c>
      <c r="R3321" s="2">
        <v>0</v>
      </c>
    </row>
    <row r="3322" spans="1:18">
      <c r="A3322">
        <v>9176</v>
      </c>
      <c r="B3322" t="s">
        <v>3627</v>
      </c>
      <c r="C3322" s="1">
        <v>45154</v>
      </c>
      <c r="D3322">
        <v>80450856</v>
      </c>
      <c r="E3322">
        <v>45</v>
      </c>
      <c r="F3322">
        <v>2</v>
      </c>
      <c r="G3322" s="2">
        <v>3.67</v>
      </c>
      <c r="H3322" s="2">
        <v>7.34</v>
      </c>
      <c r="I3322" t="s">
        <v>3619</v>
      </c>
      <c r="J3322" t="s">
        <v>3657</v>
      </c>
      <c r="K3322" t="s">
        <v>3629</v>
      </c>
      <c r="L3322">
        <v>0.61</v>
      </c>
      <c r="M3322" t="s">
        <v>3622</v>
      </c>
      <c r="N3322" t="s">
        <v>3626</v>
      </c>
      <c r="O3322" t="s">
        <v>3624</v>
      </c>
      <c r="P3322">
        <v>5</v>
      </c>
      <c r="Q3322">
        <v>5</v>
      </c>
      <c r="R3322" s="2">
        <v>7.34</v>
      </c>
    </row>
    <row r="3323" spans="1:18">
      <c r="A3323">
        <v>3195</v>
      </c>
      <c r="B3323" t="s">
        <v>3618</v>
      </c>
      <c r="C3323" s="1">
        <v>45154</v>
      </c>
      <c r="D3323">
        <v>60673427</v>
      </c>
      <c r="E3323">
        <v>69</v>
      </c>
      <c r="F3323">
        <v>2</v>
      </c>
      <c r="G3323" s="2">
        <v>96.47</v>
      </c>
      <c r="H3323" s="2">
        <v>192.94</v>
      </c>
      <c r="I3323" t="s">
        <v>3619</v>
      </c>
      <c r="J3323" t="s">
        <v>3644</v>
      </c>
      <c r="K3323" t="s">
        <v>3621</v>
      </c>
      <c r="L3323">
        <v>1.38</v>
      </c>
      <c r="M3323" t="s">
        <v>3631</v>
      </c>
      <c r="N3323" t="s">
        <v>3632</v>
      </c>
      <c r="O3323" t="s">
        <v>3647</v>
      </c>
      <c r="P3323">
        <v>4</v>
      </c>
      <c r="Q3323">
        <v>4</v>
      </c>
      <c r="R3323" s="2">
        <v>192.94</v>
      </c>
    </row>
    <row r="3324" spans="1:18">
      <c r="A3324">
        <v>6433</v>
      </c>
      <c r="B3324" t="s">
        <v>3618</v>
      </c>
      <c r="C3324" s="1">
        <v>45155</v>
      </c>
      <c r="D3324">
        <v>92944757</v>
      </c>
      <c r="E3324">
        <v>4</v>
      </c>
      <c r="F3324">
        <v>1</v>
      </c>
      <c r="G3324" s="2">
        <v>32.43</v>
      </c>
      <c r="H3324" s="2">
        <v>32.43</v>
      </c>
      <c r="I3324" t="s">
        <v>3619</v>
      </c>
      <c r="J3324" t="s">
        <v>3656</v>
      </c>
      <c r="K3324" t="s">
        <v>3629</v>
      </c>
      <c r="L3324">
        <v>5.62</v>
      </c>
      <c r="M3324" t="s">
        <v>3622</v>
      </c>
      <c r="N3324" t="s">
        <v>3626</v>
      </c>
      <c r="O3324" t="s">
        <v>3624</v>
      </c>
      <c r="P3324">
        <v>5</v>
      </c>
      <c r="Q3324">
        <v>4</v>
      </c>
      <c r="R3324" s="2">
        <v>32.43</v>
      </c>
    </row>
    <row r="3325" spans="1:18">
      <c r="A3325">
        <v>2969</v>
      </c>
      <c r="B3325" t="s">
        <v>3618</v>
      </c>
      <c r="C3325" s="1">
        <v>45155</v>
      </c>
      <c r="D3325">
        <v>52992258</v>
      </c>
      <c r="E3325">
        <v>19</v>
      </c>
      <c r="F3325">
        <v>2</v>
      </c>
      <c r="G3325" s="2">
        <v>13.2</v>
      </c>
      <c r="H3325" s="2">
        <v>26.4</v>
      </c>
      <c r="I3325" t="s">
        <v>3619</v>
      </c>
      <c r="J3325" t="s">
        <v>3639</v>
      </c>
      <c r="K3325" t="s">
        <v>3634</v>
      </c>
      <c r="L3325">
        <v>0.96</v>
      </c>
      <c r="M3325" t="s">
        <v>3622</v>
      </c>
      <c r="N3325" t="s">
        <v>3626</v>
      </c>
      <c r="O3325" t="s">
        <v>3642</v>
      </c>
      <c r="P3325">
        <v>5</v>
      </c>
      <c r="Q3325">
        <v>4</v>
      </c>
      <c r="R3325" s="2">
        <v>26.4</v>
      </c>
    </row>
    <row r="3326" spans="1:18">
      <c r="A3326">
        <v>1694</v>
      </c>
      <c r="B3326" t="s">
        <v>3618</v>
      </c>
      <c r="C3326" s="1">
        <v>45155</v>
      </c>
      <c r="D3326">
        <v>42498336</v>
      </c>
      <c r="E3326">
        <v>9</v>
      </c>
      <c r="F3326">
        <v>2</v>
      </c>
      <c r="G3326" s="2">
        <v>73.83</v>
      </c>
      <c r="H3326" s="2">
        <v>147.66</v>
      </c>
      <c r="I3326" t="s">
        <v>3619</v>
      </c>
      <c r="J3326" t="s">
        <v>3654</v>
      </c>
      <c r="K3326" t="s">
        <v>3634</v>
      </c>
      <c r="L3326">
        <v>4.3</v>
      </c>
      <c r="M3326" t="s">
        <v>3631</v>
      </c>
      <c r="N3326" t="s">
        <v>3632</v>
      </c>
      <c r="O3326" t="s">
        <v>3647</v>
      </c>
      <c r="P3326">
        <v>5</v>
      </c>
      <c r="Q3326">
        <v>5</v>
      </c>
      <c r="R3326" s="2">
        <v>147.66</v>
      </c>
    </row>
    <row r="3327" spans="1:18">
      <c r="A3327">
        <v>5535</v>
      </c>
      <c r="B3327" t="s">
        <v>3627</v>
      </c>
      <c r="C3327" s="1">
        <v>45156</v>
      </c>
      <c r="D3327">
        <v>66337134</v>
      </c>
      <c r="E3327">
        <v>93</v>
      </c>
      <c r="F3327">
        <v>2</v>
      </c>
      <c r="G3327" s="2">
        <v>67.459999999999994</v>
      </c>
      <c r="H3327" s="2">
        <v>134.91999999999999</v>
      </c>
      <c r="I3327" t="s">
        <v>3619</v>
      </c>
      <c r="J3327" t="s">
        <v>3637</v>
      </c>
      <c r="K3327" t="s">
        <v>3634</v>
      </c>
      <c r="L3327">
        <v>0.61</v>
      </c>
      <c r="M3327" t="s">
        <v>3622</v>
      </c>
      <c r="N3327" t="s">
        <v>3626</v>
      </c>
      <c r="O3327" t="s">
        <v>3624</v>
      </c>
      <c r="P3327">
        <v>3</v>
      </c>
      <c r="Q3327">
        <v>4</v>
      </c>
      <c r="R3327" s="2">
        <v>134.91999999999999</v>
      </c>
    </row>
    <row r="3328" spans="1:18">
      <c r="A3328">
        <v>7182</v>
      </c>
      <c r="B3328" t="s">
        <v>3627</v>
      </c>
      <c r="C3328" s="1">
        <v>45157</v>
      </c>
      <c r="D3328">
        <v>91740024</v>
      </c>
      <c r="E3328">
        <v>75</v>
      </c>
      <c r="F3328">
        <v>2</v>
      </c>
      <c r="G3328" s="2">
        <v>32.340000000000003</v>
      </c>
      <c r="H3328" s="2">
        <v>64.680000000000007</v>
      </c>
      <c r="I3328" t="s">
        <v>3619</v>
      </c>
      <c r="J3328" t="s">
        <v>3656</v>
      </c>
      <c r="K3328" t="s">
        <v>3634</v>
      </c>
      <c r="L3328">
        <v>9.6300000000000008</v>
      </c>
      <c r="M3328" t="s">
        <v>3622</v>
      </c>
      <c r="N3328" t="s">
        <v>3626</v>
      </c>
      <c r="O3328" t="s">
        <v>3624</v>
      </c>
      <c r="P3328">
        <v>5</v>
      </c>
      <c r="Q3328">
        <v>5</v>
      </c>
      <c r="R3328" s="2">
        <v>64.680000000000007</v>
      </c>
    </row>
    <row r="3329" spans="1:18">
      <c r="A3329">
        <v>9906</v>
      </c>
      <c r="B3329" t="s">
        <v>3627</v>
      </c>
      <c r="C3329" s="1">
        <v>45157</v>
      </c>
      <c r="D3329">
        <v>20329460</v>
      </c>
      <c r="E3329">
        <v>69</v>
      </c>
      <c r="F3329">
        <v>1</v>
      </c>
      <c r="G3329" s="2">
        <v>96.47</v>
      </c>
      <c r="H3329" s="2">
        <v>96.47</v>
      </c>
      <c r="I3329" t="s">
        <v>3619</v>
      </c>
      <c r="J3329" t="s">
        <v>3639</v>
      </c>
      <c r="K3329" t="s">
        <v>3634</v>
      </c>
      <c r="L3329">
        <v>2.0299999999999998</v>
      </c>
      <c r="M3329" t="s">
        <v>3631</v>
      </c>
      <c r="N3329" t="s">
        <v>3638</v>
      </c>
      <c r="O3329" t="s">
        <v>3647</v>
      </c>
      <c r="P3329">
        <v>3</v>
      </c>
      <c r="Q3329">
        <v>5</v>
      </c>
      <c r="R3329" s="2">
        <v>96.47</v>
      </c>
    </row>
    <row r="3330" spans="1:18">
      <c r="A3330">
        <v>6436</v>
      </c>
      <c r="B3330" t="s">
        <v>3627</v>
      </c>
      <c r="C3330" s="1">
        <v>45157</v>
      </c>
      <c r="D3330">
        <v>28239512</v>
      </c>
      <c r="E3330">
        <v>75</v>
      </c>
      <c r="F3330">
        <v>2</v>
      </c>
      <c r="G3330" s="2">
        <v>32.340000000000003</v>
      </c>
      <c r="H3330" s="2">
        <v>64.680000000000007</v>
      </c>
      <c r="I3330" t="s">
        <v>3619</v>
      </c>
      <c r="J3330" t="s">
        <v>3637</v>
      </c>
      <c r="K3330" t="s">
        <v>3634</v>
      </c>
      <c r="L3330">
        <v>2.41</v>
      </c>
      <c r="M3330" t="s">
        <v>3622</v>
      </c>
      <c r="N3330" t="s">
        <v>3623</v>
      </c>
      <c r="O3330" t="s">
        <v>3624</v>
      </c>
      <c r="P3330">
        <v>4</v>
      </c>
      <c r="Q3330">
        <v>5</v>
      </c>
      <c r="R3330" s="2">
        <v>64.680000000000007</v>
      </c>
    </row>
    <row r="3331" spans="1:18">
      <c r="A3331">
        <v>9460</v>
      </c>
      <c r="B3331" t="s">
        <v>3627</v>
      </c>
      <c r="C3331" s="1">
        <v>45158</v>
      </c>
      <c r="D3331">
        <v>32896788</v>
      </c>
      <c r="E3331">
        <v>28</v>
      </c>
      <c r="F3331">
        <v>3</v>
      </c>
      <c r="G3331" s="2">
        <v>5.32</v>
      </c>
      <c r="H3331" s="2">
        <v>15.96</v>
      </c>
      <c r="I3331" t="s">
        <v>3645</v>
      </c>
      <c r="J3331" t="s">
        <v>3649</v>
      </c>
      <c r="K3331" t="s">
        <v>3634</v>
      </c>
      <c r="L3331">
        <v>2.2999999999999998</v>
      </c>
      <c r="M3331" t="s">
        <v>3622</v>
      </c>
      <c r="N3331" t="s">
        <v>3623</v>
      </c>
      <c r="O3331" t="s">
        <v>3624</v>
      </c>
      <c r="P3331">
        <v>5</v>
      </c>
      <c r="Q3331">
        <v>5</v>
      </c>
      <c r="R3331" s="2">
        <v>0</v>
      </c>
    </row>
    <row r="3332" spans="1:18">
      <c r="A3332">
        <v>7492</v>
      </c>
      <c r="B3332" t="s">
        <v>3627</v>
      </c>
      <c r="C3332" s="1">
        <v>45158</v>
      </c>
      <c r="D3332">
        <v>46612626</v>
      </c>
      <c r="E3332">
        <v>47</v>
      </c>
      <c r="F3332">
        <v>2</v>
      </c>
      <c r="G3332" s="2">
        <v>64.64</v>
      </c>
      <c r="H3332" s="2">
        <v>129.28</v>
      </c>
      <c r="I3332" t="s">
        <v>3645</v>
      </c>
      <c r="J3332" t="s">
        <v>3644</v>
      </c>
      <c r="K3332" t="s">
        <v>3621</v>
      </c>
      <c r="L3332">
        <v>9.7200000000000006</v>
      </c>
      <c r="M3332" t="s">
        <v>3622</v>
      </c>
      <c r="N3332" t="s">
        <v>3623</v>
      </c>
      <c r="O3332" t="s">
        <v>3642</v>
      </c>
      <c r="P3332">
        <v>3</v>
      </c>
      <c r="Q3332">
        <v>4</v>
      </c>
      <c r="R3332" s="2">
        <v>0</v>
      </c>
    </row>
    <row r="3333" spans="1:18">
      <c r="A3333">
        <v>7086</v>
      </c>
      <c r="B3333" t="s">
        <v>3627</v>
      </c>
      <c r="C3333" s="1">
        <v>45159</v>
      </c>
      <c r="D3333">
        <v>66611920</v>
      </c>
      <c r="E3333">
        <v>31</v>
      </c>
      <c r="F3333">
        <v>2</v>
      </c>
      <c r="G3333" s="2">
        <v>43.5</v>
      </c>
      <c r="H3333" s="2">
        <v>87</v>
      </c>
      <c r="I3333" t="s">
        <v>3619</v>
      </c>
      <c r="J3333" t="s">
        <v>3641</v>
      </c>
      <c r="K3333" t="s">
        <v>3621</v>
      </c>
      <c r="L3333">
        <v>3.5</v>
      </c>
      <c r="M3333" t="s">
        <v>3631</v>
      </c>
      <c r="N3333" t="s">
        <v>3638</v>
      </c>
      <c r="O3333" t="s">
        <v>3647</v>
      </c>
      <c r="P3333">
        <v>5</v>
      </c>
      <c r="Q3333">
        <v>4</v>
      </c>
      <c r="R3333" s="2">
        <v>87</v>
      </c>
    </row>
    <row r="3334" spans="1:18">
      <c r="A3334">
        <v>5544</v>
      </c>
      <c r="B3334" t="s">
        <v>3627</v>
      </c>
      <c r="C3334" s="1">
        <v>45159</v>
      </c>
      <c r="D3334">
        <v>49903864</v>
      </c>
      <c r="E3334">
        <v>67</v>
      </c>
      <c r="F3334">
        <v>2</v>
      </c>
      <c r="G3334" s="2">
        <v>17.22</v>
      </c>
      <c r="H3334" s="2">
        <v>34.44</v>
      </c>
      <c r="I3334" t="s">
        <v>3619</v>
      </c>
      <c r="J3334" t="s">
        <v>3651</v>
      </c>
      <c r="K3334" t="s">
        <v>3634</v>
      </c>
      <c r="L3334">
        <v>0.53</v>
      </c>
      <c r="M3334" t="s">
        <v>3622</v>
      </c>
      <c r="N3334" t="s">
        <v>3626</v>
      </c>
      <c r="O3334" t="s">
        <v>3624</v>
      </c>
      <c r="P3334">
        <v>3</v>
      </c>
      <c r="Q3334">
        <v>4</v>
      </c>
      <c r="R3334" s="2">
        <v>34.44</v>
      </c>
    </row>
    <row r="3335" spans="1:18">
      <c r="A3335">
        <v>9596</v>
      </c>
      <c r="B3335" t="s">
        <v>3627</v>
      </c>
      <c r="C3335" s="1">
        <v>45160</v>
      </c>
      <c r="D3335">
        <v>82153735</v>
      </c>
      <c r="E3335">
        <v>1</v>
      </c>
      <c r="F3335">
        <v>3</v>
      </c>
      <c r="G3335" s="2">
        <v>81.91</v>
      </c>
      <c r="H3335" s="2">
        <v>245.73</v>
      </c>
      <c r="I3335" t="s">
        <v>3619</v>
      </c>
      <c r="J3335" t="s">
        <v>3637</v>
      </c>
      <c r="K3335" t="s">
        <v>3629</v>
      </c>
      <c r="L3335">
        <v>1.1599999999999999</v>
      </c>
      <c r="M3335" t="s">
        <v>3631</v>
      </c>
      <c r="N3335" t="s">
        <v>3638</v>
      </c>
      <c r="O3335" t="s">
        <v>3647</v>
      </c>
      <c r="P3335">
        <v>5</v>
      </c>
      <c r="Q3335">
        <v>3</v>
      </c>
      <c r="R3335" s="2">
        <v>245.73</v>
      </c>
    </row>
    <row r="3336" spans="1:18">
      <c r="A3336">
        <v>9084</v>
      </c>
      <c r="B3336" t="s">
        <v>3627</v>
      </c>
      <c r="C3336" s="1">
        <v>45160</v>
      </c>
      <c r="D3336">
        <v>32160626</v>
      </c>
      <c r="E3336">
        <v>61</v>
      </c>
      <c r="F3336">
        <v>3</v>
      </c>
      <c r="G3336" s="2">
        <v>70.34</v>
      </c>
      <c r="H3336" s="2">
        <v>211.02</v>
      </c>
      <c r="I3336" t="s">
        <v>3625</v>
      </c>
      <c r="J3336" t="s">
        <v>3644</v>
      </c>
      <c r="K3336" t="s">
        <v>3634</v>
      </c>
      <c r="L3336">
        <v>4.8600000000000003</v>
      </c>
      <c r="M3336" t="s">
        <v>3622</v>
      </c>
      <c r="N3336" t="s">
        <v>3623</v>
      </c>
      <c r="O3336" t="s">
        <v>3624</v>
      </c>
      <c r="P3336">
        <v>4</v>
      </c>
      <c r="Q3336">
        <v>4</v>
      </c>
      <c r="R3336" s="2">
        <v>0</v>
      </c>
    </row>
    <row r="3337" spans="1:18">
      <c r="A3337">
        <v>1198</v>
      </c>
      <c r="B3337" t="s">
        <v>3627</v>
      </c>
      <c r="C3337" s="1">
        <v>45161</v>
      </c>
      <c r="D3337">
        <v>81890368</v>
      </c>
      <c r="E3337">
        <v>64</v>
      </c>
      <c r="F3337">
        <v>2</v>
      </c>
      <c r="G3337" s="2">
        <v>35.229999999999997</v>
      </c>
      <c r="H3337" s="2">
        <v>70.459999999999994</v>
      </c>
      <c r="I3337" t="s">
        <v>3619</v>
      </c>
      <c r="J3337" t="s">
        <v>3637</v>
      </c>
      <c r="K3337" t="s">
        <v>3634</v>
      </c>
      <c r="L3337">
        <v>2.87</v>
      </c>
      <c r="M3337" t="s">
        <v>3622</v>
      </c>
      <c r="N3337" t="s">
        <v>3623</v>
      </c>
      <c r="O3337" t="s">
        <v>3624</v>
      </c>
      <c r="P3337">
        <v>4</v>
      </c>
      <c r="Q3337">
        <v>5</v>
      </c>
      <c r="R3337" s="2">
        <v>70.459999999999994</v>
      </c>
    </row>
    <row r="3338" spans="1:18">
      <c r="A3338">
        <v>4382</v>
      </c>
      <c r="B3338" t="s">
        <v>3618</v>
      </c>
      <c r="C3338" s="1">
        <v>45161</v>
      </c>
      <c r="D3338">
        <v>64311457</v>
      </c>
      <c r="E3338">
        <v>78</v>
      </c>
      <c r="F3338">
        <v>3</v>
      </c>
      <c r="G3338" s="2">
        <v>19.66</v>
      </c>
      <c r="H3338" s="2">
        <v>58.98</v>
      </c>
      <c r="I3338" t="s">
        <v>3619</v>
      </c>
      <c r="J3338" t="s">
        <v>3655</v>
      </c>
      <c r="K3338" t="s">
        <v>3621</v>
      </c>
      <c r="L3338">
        <v>5.28</v>
      </c>
      <c r="M3338" t="s">
        <v>3622</v>
      </c>
      <c r="N3338" t="s">
        <v>3626</v>
      </c>
      <c r="O3338" t="s">
        <v>3642</v>
      </c>
      <c r="P3338">
        <v>4</v>
      </c>
      <c r="Q3338">
        <v>5</v>
      </c>
      <c r="R3338" s="2">
        <v>58.98</v>
      </c>
    </row>
    <row r="3339" spans="1:18">
      <c r="A3339">
        <v>5510</v>
      </c>
      <c r="B3339" t="s">
        <v>3627</v>
      </c>
      <c r="C3339" s="1">
        <v>45162</v>
      </c>
      <c r="D3339">
        <v>59841581</v>
      </c>
      <c r="E3339">
        <v>34</v>
      </c>
      <c r="F3339">
        <v>1</v>
      </c>
      <c r="G3339" s="2">
        <v>48.24</v>
      </c>
      <c r="H3339" s="2">
        <v>48.24</v>
      </c>
      <c r="I3339" t="s">
        <v>3625</v>
      </c>
      <c r="J3339" t="s">
        <v>3628</v>
      </c>
      <c r="K3339" t="s">
        <v>3634</v>
      </c>
      <c r="L3339">
        <v>3.96</v>
      </c>
      <c r="M3339" t="s">
        <v>3622</v>
      </c>
      <c r="N3339" t="s">
        <v>3623</v>
      </c>
      <c r="O3339" t="s">
        <v>3624</v>
      </c>
      <c r="P3339">
        <v>5</v>
      </c>
      <c r="Q3339">
        <v>5</v>
      </c>
      <c r="R3339" s="2">
        <v>0</v>
      </c>
    </row>
    <row r="3340" spans="1:18">
      <c r="A3340">
        <v>4796</v>
      </c>
      <c r="B3340" t="s">
        <v>3627</v>
      </c>
      <c r="C3340" s="1">
        <v>45162</v>
      </c>
      <c r="D3340">
        <v>64159592</v>
      </c>
      <c r="E3340">
        <v>23</v>
      </c>
      <c r="F3340">
        <v>1</v>
      </c>
      <c r="G3340" s="2">
        <v>95.72</v>
      </c>
      <c r="H3340" s="2">
        <v>95.72</v>
      </c>
      <c r="I3340" t="s">
        <v>3640</v>
      </c>
      <c r="J3340" t="s">
        <v>3655</v>
      </c>
      <c r="K3340" t="s">
        <v>3621</v>
      </c>
      <c r="L3340">
        <v>5.98</v>
      </c>
      <c r="M3340" t="s">
        <v>3622</v>
      </c>
      <c r="N3340" t="s">
        <v>3626</v>
      </c>
      <c r="O3340" t="s">
        <v>3624</v>
      </c>
      <c r="P3340">
        <v>4</v>
      </c>
      <c r="Q3340">
        <v>5</v>
      </c>
      <c r="R3340" s="2">
        <v>0</v>
      </c>
    </row>
    <row r="3341" spans="1:18">
      <c r="A3341">
        <v>8771</v>
      </c>
      <c r="B3341" t="s">
        <v>3627</v>
      </c>
      <c r="C3341" s="1">
        <v>45163</v>
      </c>
      <c r="D3341">
        <v>89284372</v>
      </c>
      <c r="E3341">
        <v>64</v>
      </c>
      <c r="F3341">
        <v>2</v>
      </c>
      <c r="G3341" s="2">
        <v>35.229999999999997</v>
      </c>
      <c r="H3341" s="2">
        <v>70.459999999999994</v>
      </c>
      <c r="I3341" t="s">
        <v>3645</v>
      </c>
      <c r="J3341" t="s">
        <v>3658</v>
      </c>
      <c r="K3341" t="s">
        <v>3629</v>
      </c>
      <c r="L3341">
        <v>7.96</v>
      </c>
      <c r="M3341" t="s">
        <v>3622</v>
      </c>
      <c r="N3341" t="s">
        <v>3626</v>
      </c>
      <c r="O3341" t="s">
        <v>3624</v>
      </c>
      <c r="P3341">
        <v>5</v>
      </c>
      <c r="Q3341">
        <v>3</v>
      </c>
      <c r="R3341" s="2">
        <v>0</v>
      </c>
    </row>
    <row r="3342" spans="1:18">
      <c r="A3342">
        <v>2775</v>
      </c>
      <c r="B3342" t="s">
        <v>3618</v>
      </c>
      <c r="C3342" s="1">
        <v>45163</v>
      </c>
      <c r="D3342">
        <v>73468104</v>
      </c>
      <c r="E3342">
        <v>85</v>
      </c>
      <c r="F3342">
        <v>1</v>
      </c>
      <c r="G3342" s="2">
        <v>68.31</v>
      </c>
      <c r="H3342" s="2">
        <v>68.31</v>
      </c>
      <c r="I3342" t="s">
        <v>3645</v>
      </c>
      <c r="J3342" t="s">
        <v>3662</v>
      </c>
      <c r="K3342" t="s">
        <v>3621</v>
      </c>
      <c r="L3342">
        <v>8.3800000000000008</v>
      </c>
      <c r="M3342" t="s">
        <v>3622</v>
      </c>
      <c r="N3342" t="s">
        <v>3623</v>
      </c>
      <c r="O3342" t="s">
        <v>3642</v>
      </c>
      <c r="P3342">
        <v>4</v>
      </c>
      <c r="Q3342">
        <v>5</v>
      </c>
      <c r="R3342" s="2">
        <v>0</v>
      </c>
    </row>
    <row r="3343" spans="1:18">
      <c r="A3343">
        <v>9015</v>
      </c>
      <c r="B3343" t="s">
        <v>3618</v>
      </c>
      <c r="C3343" s="1">
        <v>45163</v>
      </c>
      <c r="D3343">
        <v>69477273</v>
      </c>
      <c r="E3343">
        <v>69</v>
      </c>
      <c r="F3343">
        <v>3</v>
      </c>
      <c r="G3343" s="2">
        <v>96.47</v>
      </c>
      <c r="H3343" s="2">
        <v>289.41000000000003</v>
      </c>
      <c r="I3343" t="s">
        <v>3619</v>
      </c>
      <c r="J3343" t="s">
        <v>3628</v>
      </c>
      <c r="K3343" t="s">
        <v>3634</v>
      </c>
      <c r="L3343">
        <v>6.47</v>
      </c>
      <c r="M3343" t="s">
        <v>3631</v>
      </c>
      <c r="N3343" t="s">
        <v>3638</v>
      </c>
      <c r="O3343" t="s">
        <v>3647</v>
      </c>
      <c r="P3343">
        <v>4</v>
      </c>
      <c r="Q3343">
        <v>4</v>
      </c>
      <c r="R3343" s="2">
        <v>289.41000000000003</v>
      </c>
    </row>
    <row r="3344" spans="1:18">
      <c r="A3344">
        <v>7899</v>
      </c>
      <c r="B3344" t="s">
        <v>3627</v>
      </c>
      <c r="C3344" s="1">
        <v>45164</v>
      </c>
      <c r="D3344">
        <v>13938027</v>
      </c>
      <c r="E3344">
        <v>13</v>
      </c>
      <c r="F3344">
        <v>1</v>
      </c>
      <c r="G3344" s="2">
        <v>41.29</v>
      </c>
      <c r="H3344" s="2">
        <v>41.29</v>
      </c>
      <c r="I3344" t="s">
        <v>3619</v>
      </c>
      <c r="J3344" t="s">
        <v>3653</v>
      </c>
      <c r="K3344" t="s">
        <v>3621</v>
      </c>
      <c r="L3344">
        <v>1.37</v>
      </c>
      <c r="M3344" t="s">
        <v>3622</v>
      </c>
      <c r="N3344" t="s">
        <v>3623</v>
      </c>
      <c r="O3344" t="s">
        <v>3642</v>
      </c>
      <c r="P3344">
        <v>5</v>
      </c>
      <c r="Q3344">
        <v>5</v>
      </c>
      <c r="R3344" s="2">
        <v>41.29</v>
      </c>
    </row>
    <row r="3345" spans="1:18">
      <c r="A3345">
        <v>5058</v>
      </c>
      <c r="B3345" t="s">
        <v>3627</v>
      </c>
      <c r="C3345" s="1">
        <v>45165</v>
      </c>
      <c r="D3345">
        <v>52789532</v>
      </c>
      <c r="E3345">
        <v>39</v>
      </c>
      <c r="F3345">
        <v>1</v>
      </c>
      <c r="G3345" s="2">
        <v>41.61</v>
      </c>
      <c r="H3345" s="2">
        <v>41.61</v>
      </c>
      <c r="I3345" t="s">
        <v>3619</v>
      </c>
      <c r="J3345" t="s">
        <v>3651</v>
      </c>
      <c r="K3345" t="s">
        <v>3621</v>
      </c>
      <c r="L3345">
        <v>7.92</v>
      </c>
      <c r="M3345" t="s">
        <v>3631</v>
      </c>
      <c r="N3345" t="s">
        <v>3638</v>
      </c>
      <c r="O3345" t="s">
        <v>3647</v>
      </c>
      <c r="P3345">
        <v>5</v>
      </c>
      <c r="Q3345">
        <v>4</v>
      </c>
      <c r="R3345" s="2">
        <v>41.61</v>
      </c>
    </row>
    <row r="3346" spans="1:18">
      <c r="A3346">
        <v>6509</v>
      </c>
      <c r="B3346" t="s">
        <v>3627</v>
      </c>
      <c r="C3346" s="1">
        <v>45165</v>
      </c>
      <c r="D3346">
        <v>97088126</v>
      </c>
      <c r="E3346">
        <v>91</v>
      </c>
      <c r="F3346">
        <v>1</v>
      </c>
      <c r="G3346" s="2">
        <v>67.48</v>
      </c>
      <c r="H3346" s="2">
        <v>67.48</v>
      </c>
      <c r="I3346" t="s">
        <v>3625</v>
      </c>
      <c r="J3346" t="s">
        <v>3659</v>
      </c>
      <c r="K3346" t="s">
        <v>3634</v>
      </c>
      <c r="L3346">
        <v>1.28</v>
      </c>
      <c r="M3346" t="s">
        <v>3622</v>
      </c>
      <c r="N3346" t="s">
        <v>3623</v>
      </c>
      <c r="O3346" t="s">
        <v>3642</v>
      </c>
      <c r="P3346">
        <v>5</v>
      </c>
      <c r="Q3346">
        <v>5</v>
      </c>
      <c r="R3346" s="2">
        <v>0</v>
      </c>
    </row>
    <row r="3347" spans="1:18">
      <c r="A3347">
        <v>1228</v>
      </c>
      <c r="B3347" t="s">
        <v>3618</v>
      </c>
      <c r="C3347" s="1">
        <v>45165</v>
      </c>
      <c r="D3347">
        <v>74140692</v>
      </c>
      <c r="E3347">
        <v>17</v>
      </c>
      <c r="F3347">
        <v>2</v>
      </c>
      <c r="G3347" s="2">
        <v>18.86</v>
      </c>
      <c r="H3347" s="2">
        <v>37.72</v>
      </c>
      <c r="I3347" t="s">
        <v>3640</v>
      </c>
      <c r="J3347" t="s">
        <v>3628</v>
      </c>
      <c r="K3347" t="s">
        <v>3634</v>
      </c>
      <c r="L3347">
        <v>7.05</v>
      </c>
      <c r="M3347" t="s">
        <v>3622</v>
      </c>
      <c r="N3347" t="s">
        <v>3626</v>
      </c>
      <c r="O3347" t="s">
        <v>3624</v>
      </c>
      <c r="P3347">
        <v>3</v>
      </c>
      <c r="Q3347">
        <v>5</v>
      </c>
      <c r="R3347" s="2">
        <v>0</v>
      </c>
    </row>
    <row r="3348" spans="1:18">
      <c r="A3348">
        <v>1478</v>
      </c>
      <c r="B3348" t="s">
        <v>3618</v>
      </c>
      <c r="C3348" s="1">
        <v>45166</v>
      </c>
      <c r="D3348">
        <v>13478145</v>
      </c>
      <c r="E3348">
        <v>53</v>
      </c>
      <c r="F3348">
        <v>2</v>
      </c>
      <c r="G3348" s="2">
        <v>7.51</v>
      </c>
      <c r="H3348" s="2">
        <v>15.02</v>
      </c>
      <c r="I3348" t="s">
        <v>3645</v>
      </c>
      <c r="J3348" t="s">
        <v>3650</v>
      </c>
      <c r="K3348" t="s">
        <v>3634</v>
      </c>
      <c r="L3348">
        <v>0.76</v>
      </c>
      <c r="M3348" t="s">
        <v>3631</v>
      </c>
      <c r="N3348" t="s">
        <v>3638</v>
      </c>
      <c r="O3348" t="s">
        <v>3647</v>
      </c>
      <c r="P3348">
        <v>5</v>
      </c>
      <c r="Q3348">
        <v>3</v>
      </c>
      <c r="R3348" s="2">
        <v>0</v>
      </c>
    </row>
    <row r="3349" spans="1:18">
      <c r="A3349">
        <v>5593</v>
      </c>
      <c r="B3349" t="s">
        <v>3627</v>
      </c>
      <c r="C3349" s="1">
        <v>45166</v>
      </c>
      <c r="D3349">
        <v>81005991</v>
      </c>
      <c r="E3349">
        <v>2</v>
      </c>
      <c r="F3349">
        <v>1</v>
      </c>
      <c r="G3349" s="2">
        <v>33.11</v>
      </c>
      <c r="H3349" s="2">
        <v>33.11</v>
      </c>
      <c r="I3349" t="s">
        <v>3619</v>
      </c>
      <c r="J3349" t="s">
        <v>3637</v>
      </c>
      <c r="K3349" t="s">
        <v>3621</v>
      </c>
      <c r="L3349">
        <v>2.44</v>
      </c>
      <c r="M3349" t="s">
        <v>3622</v>
      </c>
      <c r="N3349" t="s">
        <v>3626</v>
      </c>
      <c r="O3349" t="s">
        <v>3646</v>
      </c>
      <c r="P3349">
        <v>4</v>
      </c>
      <c r="Q3349">
        <v>5</v>
      </c>
      <c r="R3349" s="2">
        <v>33.11</v>
      </c>
    </row>
    <row r="3350" spans="1:18">
      <c r="A3350">
        <v>8541</v>
      </c>
      <c r="B3350" t="s">
        <v>3618</v>
      </c>
      <c r="C3350" s="1">
        <v>45167</v>
      </c>
      <c r="D3350">
        <v>33383702</v>
      </c>
      <c r="E3350">
        <v>39</v>
      </c>
      <c r="F3350">
        <v>3</v>
      </c>
      <c r="G3350" s="2">
        <v>41.61</v>
      </c>
      <c r="H3350" s="2">
        <v>124.83</v>
      </c>
      <c r="I3350" t="s">
        <v>3625</v>
      </c>
      <c r="J3350" t="s">
        <v>3639</v>
      </c>
      <c r="K3350" t="s">
        <v>3629</v>
      </c>
      <c r="L3350">
        <v>2.37</v>
      </c>
      <c r="M3350" t="s">
        <v>3622</v>
      </c>
      <c r="N3350" t="s">
        <v>3626</v>
      </c>
      <c r="O3350" t="s">
        <v>3624</v>
      </c>
      <c r="P3350">
        <v>4</v>
      </c>
      <c r="Q3350">
        <v>5</v>
      </c>
      <c r="R3350" s="2">
        <v>0</v>
      </c>
    </row>
    <row r="3351" spans="1:18">
      <c r="A3351">
        <v>9511</v>
      </c>
      <c r="B3351" t="s">
        <v>3618</v>
      </c>
      <c r="C3351" s="1">
        <v>45167</v>
      </c>
      <c r="D3351">
        <v>36678811</v>
      </c>
      <c r="E3351">
        <v>8</v>
      </c>
      <c r="F3351">
        <v>3</v>
      </c>
      <c r="G3351" s="2">
        <v>67.180000000000007</v>
      </c>
      <c r="H3351" s="2">
        <v>201.54</v>
      </c>
      <c r="I3351" t="s">
        <v>3619</v>
      </c>
      <c r="J3351" t="s">
        <v>3659</v>
      </c>
      <c r="K3351" t="s">
        <v>3629</v>
      </c>
      <c r="L3351">
        <v>1.71</v>
      </c>
      <c r="M3351" t="s">
        <v>3631</v>
      </c>
      <c r="N3351" t="s">
        <v>3638</v>
      </c>
      <c r="O3351" t="s">
        <v>3647</v>
      </c>
      <c r="P3351">
        <v>5</v>
      </c>
      <c r="Q3351">
        <v>3</v>
      </c>
      <c r="R3351" s="2">
        <v>201.54</v>
      </c>
    </row>
    <row r="3352" spans="1:18">
      <c r="A3352">
        <v>4235</v>
      </c>
      <c r="B3352" t="s">
        <v>3627</v>
      </c>
      <c r="C3352" s="1">
        <v>45168</v>
      </c>
      <c r="D3352">
        <v>42646668</v>
      </c>
      <c r="E3352">
        <v>74</v>
      </c>
      <c r="F3352">
        <v>2</v>
      </c>
      <c r="G3352" s="2">
        <v>33.51</v>
      </c>
      <c r="H3352" s="2">
        <v>67.02</v>
      </c>
      <c r="I3352" t="s">
        <v>3645</v>
      </c>
      <c r="J3352" t="s">
        <v>3636</v>
      </c>
      <c r="K3352" t="s">
        <v>3621</v>
      </c>
      <c r="L3352">
        <v>3.59</v>
      </c>
      <c r="M3352" t="s">
        <v>3622</v>
      </c>
      <c r="N3352" t="s">
        <v>3623</v>
      </c>
      <c r="O3352" t="s">
        <v>3624</v>
      </c>
      <c r="P3352">
        <v>5</v>
      </c>
      <c r="Q3352">
        <v>5</v>
      </c>
      <c r="R3352" s="2">
        <v>0</v>
      </c>
    </row>
    <row r="3353" spans="1:18">
      <c r="A3353">
        <v>9188</v>
      </c>
      <c r="B3353" t="s">
        <v>3618</v>
      </c>
      <c r="C3353" s="1">
        <v>45169</v>
      </c>
      <c r="D3353">
        <v>21862415</v>
      </c>
      <c r="E3353">
        <v>15</v>
      </c>
      <c r="F3353">
        <v>1</v>
      </c>
      <c r="G3353" s="2">
        <v>6.32</v>
      </c>
      <c r="H3353" s="2">
        <v>6.32</v>
      </c>
      <c r="I3353" t="s">
        <v>3619</v>
      </c>
      <c r="J3353" t="s">
        <v>3654</v>
      </c>
      <c r="K3353" t="s">
        <v>3629</v>
      </c>
      <c r="L3353">
        <v>3.01</v>
      </c>
      <c r="M3353" t="s">
        <v>3622</v>
      </c>
      <c r="N3353" t="s">
        <v>3626</v>
      </c>
      <c r="O3353" t="s">
        <v>3624</v>
      </c>
      <c r="P3353">
        <v>4</v>
      </c>
      <c r="Q3353">
        <v>4</v>
      </c>
      <c r="R3353" s="2">
        <v>6.32</v>
      </c>
    </row>
    <row r="3354" spans="1:18">
      <c r="A3354">
        <v>7759</v>
      </c>
      <c r="B3354" t="s">
        <v>3618</v>
      </c>
      <c r="C3354" s="1">
        <v>45170</v>
      </c>
      <c r="D3354">
        <v>24204529</v>
      </c>
      <c r="E3354">
        <v>85</v>
      </c>
      <c r="F3354">
        <v>2</v>
      </c>
      <c r="G3354" s="2">
        <v>68.31</v>
      </c>
      <c r="H3354" s="2">
        <v>136.62</v>
      </c>
      <c r="I3354" t="s">
        <v>3619</v>
      </c>
      <c r="J3354" t="s">
        <v>3659</v>
      </c>
      <c r="K3354" t="s">
        <v>3634</v>
      </c>
      <c r="L3354">
        <v>7.7</v>
      </c>
      <c r="M3354" t="s">
        <v>3622</v>
      </c>
      <c r="N3354" t="s">
        <v>3623</v>
      </c>
      <c r="O3354" t="s">
        <v>3624</v>
      </c>
      <c r="P3354">
        <v>5</v>
      </c>
      <c r="Q3354">
        <v>5</v>
      </c>
      <c r="R3354" s="2">
        <v>136.62</v>
      </c>
    </row>
    <row r="3355" spans="1:18">
      <c r="A3355">
        <v>1916</v>
      </c>
      <c r="B3355" t="s">
        <v>3627</v>
      </c>
      <c r="C3355" s="1">
        <v>45171</v>
      </c>
      <c r="D3355">
        <v>25250531</v>
      </c>
      <c r="E3355">
        <v>77</v>
      </c>
      <c r="F3355">
        <v>3</v>
      </c>
      <c r="G3355" s="2">
        <v>20.399999999999999</v>
      </c>
      <c r="H3355" s="2">
        <v>61.2</v>
      </c>
      <c r="I3355" t="s">
        <v>3640</v>
      </c>
      <c r="J3355" t="s">
        <v>3658</v>
      </c>
      <c r="K3355" t="s">
        <v>3621</v>
      </c>
      <c r="L3355">
        <v>7.47</v>
      </c>
      <c r="M3355" t="s">
        <v>3631</v>
      </c>
      <c r="N3355" t="s">
        <v>3632</v>
      </c>
      <c r="O3355" t="s">
        <v>3647</v>
      </c>
      <c r="P3355">
        <v>5</v>
      </c>
      <c r="Q3355">
        <v>4</v>
      </c>
      <c r="R3355" s="2">
        <v>0</v>
      </c>
    </row>
    <row r="3356" spans="1:18">
      <c r="A3356">
        <v>2220</v>
      </c>
      <c r="B3356" t="s">
        <v>3627</v>
      </c>
      <c r="C3356" s="1">
        <v>45171</v>
      </c>
      <c r="D3356">
        <v>64676397</v>
      </c>
      <c r="E3356">
        <v>61</v>
      </c>
      <c r="F3356">
        <v>3</v>
      </c>
      <c r="G3356" s="2">
        <v>70.34</v>
      </c>
      <c r="H3356" s="2">
        <v>211.02</v>
      </c>
      <c r="I3356" t="s">
        <v>3619</v>
      </c>
      <c r="J3356" t="s">
        <v>3655</v>
      </c>
      <c r="K3356" t="s">
        <v>3629</v>
      </c>
      <c r="L3356">
        <v>9.0399999999999991</v>
      </c>
      <c r="M3356" t="s">
        <v>3622</v>
      </c>
      <c r="N3356" t="s">
        <v>3623</v>
      </c>
      <c r="O3356" t="s">
        <v>3624</v>
      </c>
      <c r="P3356">
        <v>5</v>
      </c>
      <c r="Q3356">
        <v>5</v>
      </c>
      <c r="R3356" s="2">
        <v>211.02</v>
      </c>
    </row>
    <row r="3357" spans="1:18">
      <c r="A3357">
        <v>1118</v>
      </c>
      <c r="B3357" t="s">
        <v>3618</v>
      </c>
      <c r="C3357" s="1">
        <v>45172</v>
      </c>
      <c r="D3357">
        <v>72660177</v>
      </c>
      <c r="E3357">
        <v>77</v>
      </c>
      <c r="F3357">
        <v>3</v>
      </c>
      <c r="G3357" s="2">
        <v>20.399999999999999</v>
      </c>
      <c r="H3357" s="2">
        <v>61.2</v>
      </c>
      <c r="I3357" t="s">
        <v>3625</v>
      </c>
      <c r="J3357" t="s">
        <v>3661</v>
      </c>
      <c r="K3357" t="s">
        <v>3634</v>
      </c>
      <c r="L3357">
        <v>4.37</v>
      </c>
      <c r="M3357" t="s">
        <v>3631</v>
      </c>
      <c r="N3357" t="s">
        <v>3638</v>
      </c>
      <c r="O3357" t="s">
        <v>3647</v>
      </c>
      <c r="P3357">
        <v>5</v>
      </c>
      <c r="Q3357">
        <v>5</v>
      </c>
      <c r="R3357" s="2">
        <v>0</v>
      </c>
    </row>
    <row r="3358" spans="1:18">
      <c r="A3358">
        <v>6362</v>
      </c>
      <c r="B3358" t="s">
        <v>3618</v>
      </c>
      <c r="C3358" s="1">
        <v>45172</v>
      </c>
      <c r="D3358">
        <v>64996198</v>
      </c>
      <c r="E3358">
        <v>47</v>
      </c>
      <c r="F3358">
        <v>3</v>
      </c>
      <c r="G3358" s="2">
        <v>64.64</v>
      </c>
      <c r="H3358" s="2">
        <v>193.92</v>
      </c>
      <c r="I3358" t="s">
        <v>3625</v>
      </c>
      <c r="J3358" t="s">
        <v>3658</v>
      </c>
      <c r="K3358" t="s">
        <v>3634</v>
      </c>
      <c r="L3358">
        <v>4.05</v>
      </c>
      <c r="M3358" t="s">
        <v>3622</v>
      </c>
      <c r="N3358" t="s">
        <v>3626</v>
      </c>
      <c r="O3358" t="s">
        <v>3624</v>
      </c>
      <c r="P3358">
        <v>5</v>
      </c>
      <c r="Q3358">
        <v>5</v>
      </c>
      <c r="R3358" s="2">
        <v>0</v>
      </c>
    </row>
    <row r="3359" spans="1:18">
      <c r="A3359">
        <v>3645</v>
      </c>
      <c r="B3359" t="s">
        <v>3627</v>
      </c>
      <c r="C3359" s="1">
        <v>45173</v>
      </c>
      <c r="D3359">
        <v>70820748</v>
      </c>
      <c r="E3359">
        <v>12</v>
      </c>
      <c r="F3359">
        <v>3</v>
      </c>
      <c r="G3359" s="2">
        <v>86.11</v>
      </c>
      <c r="H3359" s="2">
        <v>258.33</v>
      </c>
      <c r="I3359" t="s">
        <v>3645</v>
      </c>
      <c r="J3359" t="s">
        <v>3641</v>
      </c>
      <c r="K3359" t="s">
        <v>3634</v>
      </c>
      <c r="L3359">
        <v>4.21</v>
      </c>
      <c r="M3359" t="s">
        <v>3622</v>
      </c>
      <c r="N3359" t="s">
        <v>3626</v>
      </c>
      <c r="O3359" t="s">
        <v>3624</v>
      </c>
      <c r="P3359">
        <v>5</v>
      </c>
      <c r="Q3359">
        <v>5</v>
      </c>
      <c r="R3359" s="2">
        <v>0</v>
      </c>
    </row>
    <row r="3360" spans="1:18">
      <c r="A3360">
        <v>1687</v>
      </c>
      <c r="B3360" t="s">
        <v>3627</v>
      </c>
      <c r="C3360" s="1">
        <v>45173</v>
      </c>
      <c r="D3360">
        <v>91339712</v>
      </c>
      <c r="E3360">
        <v>32</v>
      </c>
      <c r="F3360">
        <v>2</v>
      </c>
      <c r="G3360" s="2">
        <v>91.37</v>
      </c>
      <c r="H3360" s="2">
        <v>182.74</v>
      </c>
      <c r="I3360" t="s">
        <v>3619</v>
      </c>
      <c r="J3360" t="s">
        <v>3620</v>
      </c>
      <c r="K3360" t="s">
        <v>3634</v>
      </c>
      <c r="L3360">
        <v>4.04</v>
      </c>
      <c r="M3360" t="s">
        <v>3631</v>
      </c>
      <c r="N3360" t="s">
        <v>3632</v>
      </c>
      <c r="O3360" t="s">
        <v>3624</v>
      </c>
      <c r="P3360">
        <v>5</v>
      </c>
      <c r="Q3360">
        <v>5</v>
      </c>
      <c r="R3360" s="2">
        <v>182.74</v>
      </c>
    </row>
    <row r="3361" spans="1:18">
      <c r="A3361">
        <v>8551</v>
      </c>
      <c r="B3361" t="s">
        <v>3618</v>
      </c>
      <c r="C3361" s="1">
        <v>45174</v>
      </c>
      <c r="D3361">
        <v>16852130</v>
      </c>
      <c r="E3361">
        <v>19</v>
      </c>
      <c r="F3361">
        <v>1</v>
      </c>
      <c r="G3361" s="2">
        <v>13.2</v>
      </c>
      <c r="H3361" s="2">
        <v>13.2</v>
      </c>
      <c r="I3361" t="s">
        <v>3619</v>
      </c>
      <c r="J3361" t="s">
        <v>3658</v>
      </c>
      <c r="K3361" t="s">
        <v>3629</v>
      </c>
      <c r="L3361">
        <v>4.6900000000000004</v>
      </c>
      <c r="M3361" t="s">
        <v>3622</v>
      </c>
      <c r="N3361" t="s">
        <v>3626</v>
      </c>
      <c r="O3361" t="s">
        <v>3624</v>
      </c>
      <c r="P3361">
        <v>5</v>
      </c>
      <c r="Q3361">
        <v>5</v>
      </c>
      <c r="R3361" s="2">
        <v>13.2</v>
      </c>
    </row>
    <row r="3362" spans="1:18">
      <c r="A3362">
        <v>9781</v>
      </c>
      <c r="B3362" t="s">
        <v>3627</v>
      </c>
      <c r="C3362" s="1">
        <v>45174</v>
      </c>
      <c r="D3362">
        <v>22326173</v>
      </c>
      <c r="E3362">
        <v>42</v>
      </c>
      <c r="F3362">
        <v>1</v>
      </c>
      <c r="G3362" s="2">
        <v>74.77</v>
      </c>
      <c r="H3362" s="2">
        <v>74.77</v>
      </c>
      <c r="I3362" t="s">
        <v>3640</v>
      </c>
      <c r="J3362" t="s">
        <v>3620</v>
      </c>
      <c r="K3362" t="s">
        <v>3629</v>
      </c>
      <c r="L3362">
        <v>0.46</v>
      </c>
      <c r="M3362" t="s">
        <v>3631</v>
      </c>
      <c r="N3362" t="s">
        <v>3638</v>
      </c>
      <c r="O3362" t="s">
        <v>3647</v>
      </c>
      <c r="P3362">
        <v>5</v>
      </c>
      <c r="Q3362">
        <v>5</v>
      </c>
      <c r="R3362" s="2">
        <v>0</v>
      </c>
    </row>
    <row r="3363" spans="1:18">
      <c r="A3363">
        <v>8998</v>
      </c>
      <c r="B3363" t="s">
        <v>3627</v>
      </c>
      <c r="C3363" s="1">
        <v>45175</v>
      </c>
      <c r="D3363">
        <v>90721004</v>
      </c>
      <c r="E3363">
        <v>81</v>
      </c>
      <c r="F3363">
        <v>3</v>
      </c>
      <c r="G3363" s="2">
        <v>52.96</v>
      </c>
      <c r="H3363" s="2">
        <v>158.88</v>
      </c>
      <c r="I3363" t="s">
        <v>3619</v>
      </c>
      <c r="J3363" t="s">
        <v>3628</v>
      </c>
      <c r="K3363" t="s">
        <v>3621</v>
      </c>
      <c r="L3363">
        <v>4.95</v>
      </c>
      <c r="M3363" t="s">
        <v>3622</v>
      </c>
      <c r="N3363" t="s">
        <v>3623</v>
      </c>
      <c r="O3363" t="s">
        <v>3642</v>
      </c>
      <c r="P3363">
        <v>4</v>
      </c>
      <c r="Q3363">
        <v>3</v>
      </c>
      <c r="R3363" s="2">
        <v>158.88</v>
      </c>
    </row>
    <row r="3364" spans="1:18">
      <c r="A3364">
        <v>6879</v>
      </c>
      <c r="B3364" t="s">
        <v>3618</v>
      </c>
      <c r="C3364" s="1">
        <v>45176</v>
      </c>
      <c r="D3364">
        <v>36601802</v>
      </c>
      <c r="E3364">
        <v>30</v>
      </c>
      <c r="F3364">
        <v>1</v>
      </c>
      <c r="G3364" s="2">
        <v>6.08</v>
      </c>
      <c r="H3364" s="2">
        <v>6.08</v>
      </c>
      <c r="I3364" t="s">
        <v>3645</v>
      </c>
      <c r="J3364" t="s">
        <v>3628</v>
      </c>
      <c r="K3364" t="s">
        <v>3621</v>
      </c>
      <c r="L3364">
        <v>1.46</v>
      </c>
      <c r="M3364" t="s">
        <v>3622</v>
      </c>
      <c r="N3364" t="s">
        <v>3626</v>
      </c>
      <c r="O3364" t="s">
        <v>3624</v>
      </c>
      <c r="P3364">
        <v>5</v>
      </c>
      <c r="Q3364">
        <v>4</v>
      </c>
      <c r="R3364" s="2">
        <v>0</v>
      </c>
    </row>
    <row r="3365" spans="1:18">
      <c r="A3365">
        <v>3907</v>
      </c>
      <c r="B3365" t="s">
        <v>3627</v>
      </c>
      <c r="C3365" s="1">
        <v>45177</v>
      </c>
      <c r="D3365">
        <v>66867398</v>
      </c>
      <c r="E3365">
        <v>35</v>
      </c>
      <c r="F3365">
        <v>1</v>
      </c>
      <c r="G3365" s="2">
        <v>78.78</v>
      </c>
      <c r="H3365" s="2">
        <v>78.78</v>
      </c>
      <c r="I3365" t="s">
        <v>3619</v>
      </c>
      <c r="J3365" t="s">
        <v>3654</v>
      </c>
      <c r="K3365" t="s">
        <v>3634</v>
      </c>
      <c r="L3365">
        <v>3.34</v>
      </c>
      <c r="M3365" t="s">
        <v>3622</v>
      </c>
      <c r="N3365" t="s">
        <v>3623</v>
      </c>
      <c r="O3365" t="s">
        <v>3624</v>
      </c>
      <c r="P3365">
        <v>5</v>
      </c>
      <c r="Q3365">
        <v>5</v>
      </c>
      <c r="R3365" s="2">
        <v>78.78</v>
      </c>
    </row>
    <row r="3366" spans="1:18">
      <c r="A3366">
        <v>7875</v>
      </c>
      <c r="B3366" t="s">
        <v>3618</v>
      </c>
      <c r="C3366" s="1">
        <v>45177</v>
      </c>
      <c r="D3366">
        <v>17224884</v>
      </c>
      <c r="E3366">
        <v>81</v>
      </c>
      <c r="F3366">
        <v>3</v>
      </c>
      <c r="G3366" s="2">
        <v>52.96</v>
      </c>
      <c r="H3366" s="2">
        <v>158.88</v>
      </c>
      <c r="I3366" t="s">
        <v>3619</v>
      </c>
      <c r="J3366" t="s">
        <v>3656</v>
      </c>
      <c r="K3366" t="s">
        <v>3634</v>
      </c>
      <c r="L3366">
        <v>7.03</v>
      </c>
      <c r="M3366" t="s">
        <v>3622</v>
      </c>
      <c r="N3366" t="s">
        <v>3626</v>
      </c>
      <c r="O3366" t="s">
        <v>3624</v>
      </c>
      <c r="P3366">
        <v>3</v>
      </c>
      <c r="Q3366">
        <v>5</v>
      </c>
      <c r="R3366" s="2">
        <v>158.88</v>
      </c>
    </row>
    <row r="3367" spans="1:18">
      <c r="A3367">
        <v>1166</v>
      </c>
      <c r="B3367" t="s">
        <v>3627</v>
      </c>
      <c r="C3367" s="1">
        <v>45178</v>
      </c>
      <c r="D3367">
        <v>77412212</v>
      </c>
      <c r="E3367">
        <v>71</v>
      </c>
      <c r="F3367">
        <v>1</v>
      </c>
      <c r="G3367" s="2">
        <v>57.53</v>
      </c>
      <c r="H3367" s="2">
        <v>57.53</v>
      </c>
      <c r="I3367" t="s">
        <v>3619</v>
      </c>
      <c r="J3367" t="s">
        <v>3620</v>
      </c>
      <c r="K3367" t="s">
        <v>3629</v>
      </c>
      <c r="L3367">
        <v>9.9</v>
      </c>
      <c r="M3367" t="s">
        <v>3622</v>
      </c>
      <c r="N3367" t="s">
        <v>3623</v>
      </c>
      <c r="O3367" t="s">
        <v>3624</v>
      </c>
      <c r="P3367">
        <v>5</v>
      </c>
      <c r="Q3367">
        <v>4</v>
      </c>
      <c r="R3367" s="2">
        <v>57.53</v>
      </c>
    </row>
    <row r="3368" spans="1:18">
      <c r="A3368">
        <v>6160</v>
      </c>
      <c r="B3368" t="s">
        <v>3627</v>
      </c>
      <c r="C3368" s="1">
        <v>45179</v>
      </c>
      <c r="D3368">
        <v>72097886</v>
      </c>
      <c r="E3368">
        <v>18</v>
      </c>
      <c r="F3368">
        <v>2</v>
      </c>
      <c r="G3368" s="2">
        <v>1.97</v>
      </c>
      <c r="H3368" s="2">
        <v>3.94</v>
      </c>
      <c r="I3368" t="s">
        <v>3619</v>
      </c>
      <c r="J3368" t="s">
        <v>3637</v>
      </c>
      <c r="K3368" t="s">
        <v>3634</v>
      </c>
      <c r="L3368">
        <v>7.44</v>
      </c>
      <c r="M3368" t="s">
        <v>3622</v>
      </c>
      <c r="N3368" t="s">
        <v>3623</v>
      </c>
      <c r="O3368" t="s">
        <v>3624</v>
      </c>
      <c r="P3368">
        <v>5</v>
      </c>
      <c r="Q3368">
        <v>4</v>
      </c>
      <c r="R3368" s="2">
        <v>3.94</v>
      </c>
    </row>
    <row r="3369" spans="1:18">
      <c r="A3369">
        <v>1332</v>
      </c>
      <c r="B3369" t="s">
        <v>3618</v>
      </c>
      <c r="C3369" s="1">
        <v>45179</v>
      </c>
      <c r="D3369">
        <v>12447456</v>
      </c>
      <c r="E3369">
        <v>4</v>
      </c>
      <c r="F3369">
        <v>2</v>
      </c>
      <c r="G3369" s="2">
        <v>32.43</v>
      </c>
      <c r="H3369" s="2">
        <v>64.86</v>
      </c>
      <c r="I3369" t="s">
        <v>3625</v>
      </c>
      <c r="J3369" t="s">
        <v>3653</v>
      </c>
      <c r="K3369" t="s">
        <v>3634</v>
      </c>
      <c r="L3369">
        <v>1.03</v>
      </c>
      <c r="M3369" t="s">
        <v>3622</v>
      </c>
      <c r="N3369" t="s">
        <v>3626</v>
      </c>
      <c r="O3369" t="s">
        <v>3624</v>
      </c>
      <c r="P3369">
        <v>5</v>
      </c>
      <c r="Q3369">
        <v>5</v>
      </c>
      <c r="R3369" s="2">
        <v>0</v>
      </c>
    </row>
    <row r="3370" spans="1:18">
      <c r="A3370">
        <v>4730</v>
      </c>
      <c r="B3370" t="s">
        <v>3618</v>
      </c>
      <c r="C3370" s="1">
        <v>45179</v>
      </c>
      <c r="D3370">
        <v>43022095</v>
      </c>
      <c r="E3370">
        <v>76</v>
      </c>
      <c r="F3370">
        <v>3</v>
      </c>
      <c r="G3370" s="2">
        <v>76.67</v>
      </c>
      <c r="H3370" s="2">
        <v>230.01</v>
      </c>
      <c r="I3370" t="s">
        <v>3619</v>
      </c>
      <c r="J3370" t="s">
        <v>3663</v>
      </c>
      <c r="K3370" t="s">
        <v>3634</v>
      </c>
      <c r="L3370">
        <v>2.2000000000000002</v>
      </c>
      <c r="M3370" t="s">
        <v>3631</v>
      </c>
      <c r="N3370" t="s">
        <v>3638</v>
      </c>
      <c r="O3370" t="s">
        <v>3647</v>
      </c>
      <c r="P3370">
        <v>5</v>
      </c>
      <c r="Q3370">
        <v>5</v>
      </c>
      <c r="R3370" s="2">
        <v>230.01</v>
      </c>
    </row>
    <row r="3371" spans="1:18">
      <c r="A3371">
        <v>2648</v>
      </c>
      <c r="B3371" t="s">
        <v>3627</v>
      </c>
      <c r="C3371" s="1">
        <v>45180</v>
      </c>
      <c r="D3371">
        <v>39684035</v>
      </c>
      <c r="E3371">
        <v>87</v>
      </c>
      <c r="F3371">
        <v>2</v>
      </c>
      <c r="G3371" s="2">
        <v>50.56</v>
      </c>
      <c r="H3371" s="2">
        <v>101.12</v>
      </c>
      <c r="I3371" t="s">
        <v>3619</v>
      </c>
      <c r="J3371" t="s">
        <v>3663</v>
      </c>
      <c r="K3371" t="s">
        <v>3621</v>
      </c>
      <c r="L3371">
        <v>9.9600000000000009</v>
      </c>
      <c r="M3371" t="s">
        <v>3622</v>
      </c>
      <c r="N3371" t="s">
        <v>3626</v>
      </c>
      <c r="O3371" t="s">
        <v>3624</v>
      </c>
      <c r="P3371">
        <v>4</v>
      </c>
      <c r="Q3371">
        <v>4</v>
      </c>
      <c r="R3371" s="2">
        <v>101.12</v>
      </c>
    </row>
    <row r="3372" spans="1:18">
      <c r="A3372">
        <v>9897</v>
      </c>
      <c r="B3372" t="s">
        <v>3627</v>
      </c>
      <c r="C3372" s="1">
        <v>45180</v>
      </c>
      <c r="D3372">
        <v>30316048</v>
      </c>
      <c r="E3372">
        <v>46</v>
      </c>
      <c r="F3372">
        <v>1</v>
      </c>
      <c r="G3372" s="2">
        <v>9.8800000000000008</v>
      </c>
      <c r="H3372" s="2">
        <v>9.8800000000000008</v>
      </c>
      <c r="I3372" t="s">
        <v>3619</v>
      </c>
      <c r="J3372" t="s">
        <v>3667</v>
      </c>
      <c r="K3372" t="s">
        <v>3634</v>
      </c>
      <c r="L3372">
        <v>8.2899999999999991</v>
      </c>
      <c r="M3372" t="s">
        <v>3631</v>
      </c>
      <c r="N3372" t="s">
        <v>3632</v>
      </c>
      <c r="O3372" t="s">
        <v>3624</v>
      </c>
      <c r="P3372">
        <v>2</v>
      </c>
      <c r="Q3372">
        <v>3</v>
      </c>
      <c r="R3372" s="2">
        <v>9.8800000000000008</v>
      </c>
    </row>
    <row r="3373" spans="1:18">
      <c r="A3373">
        <v>6732</v>
      </c>
      <c r="B3373" t="s">
        <v>3627</v>
      </c>
      <c r="C3373" s="1">
        <v>45180</v>
      </c>
      <c r="D3373">
        <v>11962384</v>
      </c>
      <c r="E3373">
        <v>50</v>
      </c>
      <c r="F3373">
        <v>3</v>
      </c>
      <c r="G3373" s="2">
        <v>50.71</v>
      </c>
      <c r="H3373" s="2">
        <v>152.13</v>
      </c>
      <c r="I3373" t="s">
        <v>3619</v>
      </c>
      <c r="J3373" t="s">
        <v>3633</v>
      </c>
      <c r="K3373" t="s">
        <v>3629</v>
      </c>
      <c r="L3373">
        <v>8.7799999999999994</v>
      </c>
      <c r="M3373" t="s">
        <v>3622</v>
      </c>
      <c r="N3373" t="s">
        <v>3623</v>
      </c>
      <c r="O3373" t="s">
        <v>3642</v>
      </c>
      <c r="P3373">
        <v>3</v>
      </c>
      <c r="Q3373">
        <v>4</v>
      </c>
      <c r="R3373" s="2">
        <v>152.13</v>
      </c>
    </row>
    <row r="3374" spans="1:18">
      <c r="A3374">
        <v>3338</v>
      </c>
      <c r="B3374" t="s">
        <v>3627</v>
      </c>
      <c r="C3374" s="1">
        <v>45180</v>
      </c>
      <c r="D3374">
        <v>76449464</v>
      </c>
      <c r="E3374">
        <v>63</v>
      </c>
      <c r="F3374">
        <v>3</v>
      </c>
      <c r="G3374" s="2">
        <v>57.12</v>
      </c>
      <c r="H3374" s="2">
        <v>171.36</v>
      </c>
      <c r="I3374" t="s">
        <v>3619</v>
      </c>
      <c r="J3374" t="s">
        <v>3637</v>
      </c>
      <c r="K3374" t="s">
        <v>3629</v>
      </c>
      <c r="L3374">
        <v>7.54</v>
      </c>
      <c r="M3374" t="s">
        <v>3631</v>
      </c>
      <c r="N3374" t="s">
        <v>3632</v>
      </c>
      <c r="O3374" t="s">
        <v>3624</v>
      </c>
      <c r="P3374">
        <v>3</v>
      </c>
      <c r="Q3374">
        <v>4</v>
      </c>
      <c r="R3374" s="2">
        <v>171.36</v>
      </c>
    </row>
    <row r="3375" spans="1:18">
      <c r="A3375">
        <v>1329</v>
      </c>
      <c r="B3375" t="s">
        <v>3627</v>
      </c>
      <c r="C3375" s="1">
        <v>45181</v>
      </c>
      <c r="D3375">
        <v>19790838</v>
      </c>
      <c r="E3375">
        <v>45</v>
      </c>
      <c r="F3375">
        <v>2</v>
      </c>
      <c r="G3375" s="2">
        <v>3.67</v>
      </c>
      <c r="H3375" s="2">
        <v>7.34</v>
      </c>
      <c r="I3375" t="s">
        <v>3619</v>
      </c>
      <c r="J3375" t="s">
        <v>3657</v>
      </c>
      <c r="K3375" t="s">
        <v>3621</v>
      </c>
      <c r="L3375">
        <v>0.2</v>
      </c>
      <c r="M3375" t="s">
        <v>3622</v>
      </c>
      <c r="N3375" t="s">
        <v>3623</v>
      </c>
      <c r="O3375" t="s">
        <v>3624</v>
      </c>
      <c r="P3375">
        <v>4</v>
      </c>
      <c r="Q3375">
        <v>5</v>
      </c>
      <c r="R3375" s="2">
        <v>7.34</v>
      </c>
    </row>
    <row r="3376" spans="1:18">
      <c r="A3376">
        <v>9454</v>
      </c>
      <c r="B3376" t="s">
        <v>3627</v>
      </c>
      <c r="C3376" s="1">
        <v>45181</v>
      </c>
      <c r="D3376">
        <v>70873285</v>
      </c>
      <c r="E3376">
        <v>91</v>
      </c>
      <c r="F3376">
        <v>2</v>
      </c>
      <c r="G3376" s="2">
        <v>67.48</v>
      </c>
      <c r="H3376" s="2">
        <v>134.96</v>
      </c>
      <c r="I3376" t="s">
        <v>3625</v>
      </c>
      <c r="J3376" t="s">
        <v>3644</v>
      </c>
      <c r="K3376" t="s">
        <v>3634</v>
      </c>
      <c r="L3376">
        <v>2.96</v>
      </c>
      <c r="M3376" t="s">
        <v>3622</v>
      </c>
      <c r="N3376" t="s">
        <v>3626</v>
      </c>
      <c r="O3376" t="s">
        <v>3624</v>
      </c>
      <c r="P3376">
        <v>5</v>
      </c>
      <c r="Q3376">
        <v>4</v>
      </c>
      <c r="R3376" s="2">
        <v>0</v>
      </c>
    </row>
    <row r="3377" spans="1:18">
      <c r="A3377">
        <v>3959</v>
      </c>
      <c r="B3377" t="s">
        <v>3618</v>
      </c>
      <c r="C3377" s="1">
        <v>45182</v>
      </c>
      <c r="D3377">
        <v>12276457</v>
      </c>
      <c r="E3377">
        <v>68</v>
      </c>
      <c r="F3377">
        <v>2</v>
      </c>
      <c r="G3377" s="2">
        <v>32.68</v>
      </c>
      <c r="H3377" s="2">
        <v>65.36</v>
      </c>
      <c r="I3377" t="s">
        <v>3619</v>
      </c>
      <c r="J3377" t="s">
        <v>3633</v>
      </c>
      <c r="K3377" t="s">
        <v>3634</v>
      </c>
      <c r="L3377">
        <v>7.72</v>
      </c>
      <c r="M3377" t="s">
        <v>3622</v>
      </c>
      <c r="N3377" t="s">
        <v>3626</v>
      </c>
      <c r="O3377" t="s">
        <v>3646</v>
      </c>
      <c r="P3377">
        <v>5</v>
      </c>
      <c r="Q3377">
        <v>3</v>
      </c>
      <c r="R3377" s="2">
        <v>65.36</v>
      </c>
    </row>
    <row r="3378" spans="1:18">
      <c r="A3378">
        <v>8636</v>
      </c>
      <c r="B3378" t="s">
        <v>3627</v>
      </c>
      <c r="C3378" s="1">
        <v>45182</v>
      </c>
      <c r="D3378">
        <v>30472168</v>
      </c>
      <c r="E3378">
        <v>90</v>
      </c>
      <c r="F3378">
        <v>1</v>
      </c>
      <c r="G3378" s="2">
        <v>21.51</v>
      </c>
      <c r="H3378" s="2">
        <v>21.51</v>
      </c>
      <c r="I3378" t="s">
        <v>3619</v>
      </c>
      <c r="J3378" t="s">
        <v>3639</v>
      </c>
      <c r="K3378" t="s">
        <v>3621</v>
      </c>
      <c r="L3378">
        <v>1.47</v>
      </c>
      <c r="M3378" t="s">
        <v>3622</v>
      </c>
      <c r="N3378" t="s">
        <v>3623</v>
      </c>
      <c r="O3378" t="s">
        <v>3624</v>
      </c>
      <c r="P3378">
        <v>3</v>
      </c>
      <c r="Q3378">
        <v>5</v>
      </c>
      <c r="R3378" s="2">
        <v>21.51</v>
      </c>
    </row>
    <row r="3379" spans="1:18">
      <c r="A3379">
        <v>6456</v>
      </c>
      <c r="B3379" t="s">
        <v>3618</v>
      </c>
      <c r="C3379" s="1">
        <v>45183</v>
      </c>
      <c r="D3379">
        <v>18379831</v>
      </c>
      <c r="E3379">
        <v>55</v>
      </c>
      <c r="F3379">
        <v>3</v>
      </c>
      <c r="G3379" s="2">
        <v>73.53</v>
      </c>
      <c r="H3379" s="2">
        <v>220.59</v>
      </c>
      <c r="I3379" t="s">
        <v>3619</v>
      </c>
      <c r="J3379" t="s">
        <v>3643</v>
      </c>
      <c r="K3379" t="s">
        <v>3634</v>
      </c>
      <c r="L3379">
        <v>1.01</v>
      </c>
      <c r="M3379" t="s">
        <v>3622</v>
      </c>
      <c r="N3379" t="s">
        <v>3626</v>
      </c>
      <c r="O3379" t="s">
        <v>3624</v>
      </c>
      <c r="P3379">
        <v>5</v>
      </c>
      <c r="Q3379">
        <v>5</v>
      </c>
      <c r="R3379" s="2">
        <v>220.59</v>
      </c>
    </row>
    <row r="3380" spans="1:18">
      <c r="A3380">
        <v>8618</v>
      </c>
      <c r="B3380" t="s">
        <v>3618</v>
      </c>
      <c r="C3380" s="1">
        <v>45183</v>
      </c>
      <c r="D3380">
        <v>46345935</v>
      </c>
      <c r="E3380">
        <v>15</v>
      </c>
      <c r="F3380">
        <v>2</v>
      </c>
      <c r="G3380" s="2">
        <v>6.32</v>
      </c>
      <c r="H3380" s="2">
        <v>12.64</v>
      </c>
      <c r="I3380" t="s">
        <v>3619</v>
      </c>
      <c r="J3380" t="s">
        <v>3658</v>
      </c>
      <c r="K3380" t="s">
        <v>3634</v>
      </c>
      <c r="L3380">
        <v>1.99</v>
      </c>
      <c r="M3380" t="s">
        <v>3622</v>
      </c>
      <c r="N3380" t="s">
        <v>3626</v>
      </c>
      <c r="O3380" t="s">
        <v>3642</v>
      </c>
      <c r="P3380">
        <v>5</v>
      </c>
      <c r="Q3380">
        <v>3</v>
      </c>
      <c r="R3380" s="2">
        <v>12.64</v>
      </c>
    </row>
    <row r="3381" spans="1:18">
      <c r="A3381">
        <v>3673</v>
      </c>
      <c r="B3381" t="s">
        <v>3627</v>
      </c>
      <c r="C3381" s="1">
        <v>45183</v>
      </c>
      <c r="D3381">
        <v>68276083</v>
      </c>
      <c r="E3381">
        <v>24</v>
      </c>
      <c r="F3381">
        <v>2</v>
      </c>
      <c r="G3381" s="2">
        <v>99.58</v>
      </c>
      <c r="H3381" s="2">
        <v>199.16</v>
      </c>
      <c r="I3381" t="s">
        <v>3619</v>
      </c>
      <c r="J3381" t="s">
        <v>3658</v>
      </c>
      <c r="K3381" t="s">
        <v>3621</v>
      </c>
      <c r="L3381">
        <v>8.74</v>
      </c>
      <c r="M3381" t="s">
        <v>3622</v>
      </c>
      <c r="N3381" t="s">
        <v>3623</v>
      </c>
      <c r="O3381" t="s">
        <v>3624</v>
      </c>
      <c r="P3381">
        <v>5</v>
      </c>
      <c r="Q3381">
        <v>5</v>
      </c>
      <c r="R3381" s="2">
        <v>199.16</v>
      </c>
    </row>
    <row r="3382" spans="1:18">
      <c r="A3382">
        <v>8126</v>
      </c>
      <c r="B3382" t="s">
        <v>3618</v>
      </c>
      <c r="C3382" s="1">
        <v>45184</v>
      </c>
      <c r="D3382">
        <v>47159390</v>
      </c>
      <c r="E3382">
        <v>24</v>
      </c>
      <c r="F3382">
        <v>3</v>
      </c>
      <c r="G3382" s="2">
        <v>99.58</v>
      </c>
      <c r="H3382" s="2">
        <v>298.74</v>
      </c>
      <c r="I3382" t="s">
        <v>3619</v>
      </c>
      <c r="J3382" t="s">
        <v>3643</v>
      </c>
      <c r="K3382" t="s">
        <v>3629</v>
      </c>
      <c r="L3382">
        <v>8.69</v>
      </c>
      <c r="M3382" t="s">
        <v>3622</v>
      </c>
      <c r="N3382" t="s">
        <v>3623</v>
      </c>
      <c r="O3382" t="s">
        <v>3642</v>
      </c>
      <c r="P3382">
        <v>5</v>
      </c>
      <c r="Q3382">
        <v>5</v>
      </c>
      <c r="R3382" s="2">
        <v>298.74</v>
      </c>
    </row>
    <row r="3383" spans="1:18">
      <c r="A3383">
        <v>2267</v>
      </c>
      <c r="B3383" t="s">
        <v>3618</v>
      </c>
      <c r="C3383" s="1">
        <v>45185</v>
      </c>
      <c r="D3383">
        <v>87736772</v>
      </c>
      <c r="E3383">
        <v>70</v>
      </c>
      <c r="F3383">
        <v>2</v>
      </c>
      <c r="G3383" s="2">
        <v>63.88</v>
      </c>
      <c r="H3383" s="2">
        <v>127.76</v>
      </c>
      <c r="I3383" t="s">
        <v>3645</v>
      </c>
      <c r="J3383" t="s">
        <v>3639</v>
      </c>
      <c r="K3383" t="s">
        <v>3629</v>
      </c>
      <c r="L3383">
        <v>5.84</v>
      </c>
      <c r="M3383" t="s">
        <v>3631</v>
      </c>
      <c r="N3383" t="s">
        <v>3638</v>
      </c>
      <c r="O3383" t="s">
        <v>3647</v>
      </c>
      <c r="P3383">
        <v>5</v>
      </c>
      <c r="Q3383">
        <v>4</v>
      </c>
      <c r="R3383" s="2">
        <v>0</v>
      </c>
    </row>
    <row r="3384" spans="1:18">
      <c r="A3384">
        <v>8562</v>
      </c>
      <c r="B3384" t="s">
        <v>3627</v>
      </c>
      <c r="C3384" s="1">
        <v>45186</v>
      </c>
      <c r="D3384">
        <v>40299039</v>
      </c>
      <c r="E3384">
        <v>31</v>
      </c>
      <c r="F3384">
        <v>2</v>
      </c>
      <c r="G3384" s="2">
        <v>43.5</v>
      </c>
      <c r="H3384" s="2">
        <v>87</v>
      </c>
      <c r="I3384" t="s">
        <v>3640</v>
      </c>
      <c r="J3384" t="s">
        <v>3637</v>
      </c>
      <c r="K3384" t="s">
        <v>3621</v>
      </c>
      <c r="L3384">
        <v>6.17</v>
      </c>
      <c r="M3384" t="s">
        <v>3622</v>
      </c>
      <c r="N3384" t="s">
        <v>3626</v>
      </c>
      <c r="O3384" t="s">
        <v>3624</v>
      </c>
      <c r="P3384">
        <v>5</v>
      </c>
      <c r="Q3384">
        <v>5</v>
      </c>
      <c r="R3384" s="2">
        <v>0</v>
      </c>
    </row>
    <row r="3385" spans="1:18">
      <c r="A3385">
        <v>5616</v>
      </c>
      <c r="B3385" t="s">
        <v>3618</v>
      </c>
      <c r="C3385" s="1">
        <v>45186</v>
      </c>
      <c r="D3385">
        <v>48630438</v>
      </c>
      <c r="E3385">
        <v>92</v>
      </c>
      <c r="F3385">
        <v>1</v>
      </c>
      <c r="G3385" s="2">
        <v>58.5</v>
      </c>
      <c r="H3385" s="2">
        <v>58.5</v>
      </c>
      <c r="I3385" t="s">
        <v>3619</v>
      </c>
      <c r="J3385" t="s">
        <v>3644</v>
      </c>
      <c r="K3385" t="s">
        <v>3634</v>
      </c>
      <c r="L3385">
        <v>9.07</v>
      </c>
      <c r="M3385" t="s">
        <v>3631</v>
      </c>
      <c r="N3385" t="s">
        <v>3632</v>
      </c>
      <c r="O3385" t="s">
        <v>3624</v>
      </c>
      <c r="P3385">
        <v>5</v>
      </c>
      <c r="Q3385">
        <v>5</v>
      </c>
      <c r="R3385" s="2">
        <v>58.5</v>
      </c>
    </row>
    <row r="3386" spans="1:18">
      <c r="A3386">
        <v>8100</v>
      </c>
      <c r="B3386" t="s">
        <v>3618</v>
      </c>
      <c r="C3386" s="1">
        <v>45186</v>
      </c>
      <c r="D3386">
        <v>35473013</v>
      </c>
      <c r="E3386">
        <v>60</v>
      </c>
      <c r="F3386">
        <v>1</v>
      </c>
      <c r="G3386" s="2">
        <v>91.28</v>
      </c>
      <c r="H3386" s="2">
        <v>91.28</v>
      </c>
      <c r="I3386" t="s">
        <v>3619</v>
      </c>
      <c r="J3386" t="s">
        <v>3650</v>
      </c>
      <c r="K3386" t="s">
        <v>3621</v>
      </c>
      <c r="L3386">
        <v>9.57</v>
      </c>
      <c r="M3386" t="s">
        <v>3622</v>
      </c>
      <c r="N3386" t="s">
        <v>3626</v>
      </c>
      <c r="O3386" t="s">
        <v>3624</v>
      </c>
      <c r="P3386">
        <v>5</v>
      </c>
      <c r="Q3386">
        <v>5</v>
      </c>
      <c r="R3386" s="2">
        <v>91.28</v>
      </c>
    </row>
    <row r="3387" spans="1:18">
      <c r="A3387">
        <v>3577</v>
      </c>
      <c r="B3387" t="s">
        <v>3627</v>
      </c>
      <c r="C3387" s="1">
        <v>45187</v>
      </c>
      <c r="D3387">
        <v>86033333</v>
      </c>
      <c r="E3387">
        <v>48</v>
      </c>
      <c r="F3387">
        <v>3</v>
      </c>
      <c r="G3387" s="2">
        <v>31.26</v>
      </c>
      <c r="H3387" s="2">
        <v>93.78</v>
      </c>
      <c r="I3387" t="s">
        <v>3645</v>
      </c>
      <c r="J3387" t="s">
        <v>3665</v>
      </c>
      <c r="K3387" t="s">
        <v>3634</v>
      </c>
      <c r="L3387">
        <v>5.81</v>
      </c>
      <c r="M3387" t="s">
        <v>3622</v>
      </c>
      <c r="N3387" t="s">
        <v>3626</v>
      </c>
      <c r="O3387" t="s">
        <v>3624</v>
      </c>
      <c r="P3387">
        <v>5</v>
      </c>
      <c r="Q3387">
        <v>4</v>
      </c>
      <c r="R3387" s="2">
        <v>0</v>
      </c>
    </row>
    <row r="3388" spans="1:18">
      <c r="A3388">
        <v>6438</v>
      </c>
      <c r="B3388" t="s">
        <v>3627</v>
      </c>
      <c r="C3388" s="1">
        <v>45187</v>
      </c>
      <c r="D3388">
        <v>58576605</v>
      </c>
      <c r="E3388">
        <v>53</v>
      </c>
      <c r="F3388">
        <v>1</v>
      </c>
      <c r="G3388" s="2">
        <v>7.51</v>
      </c>
      <c r="H3388" s="2">
        <v>7.51</v>
      </c>
      <c r="I3388" t="s">
        <v>3625</v>
      </c>
      <c r="J3388" t="s">
        <v>3630</v>
      </c>
      <c r="K3388" t="s">
        <v>3634</v>
      </c>
      <c r="L3388">
        <v>3.63</v>
      </c>
      <c r="M3388" t="s">
        <v>3622</v>
      </c>
      <c r="N3388" t="s">
        <v>3623</v>
      </c>
      <c r="O3388" t="s">
        <v>3642</v>
      </c>
      <c r="P3388">
        <v>4</v>
      </c>
      <c r="Q3388">
        <v>5</v>
      </c>
      <c r="R3388" s="2">
        <v>0</v>
      </c>
    </row>
    <row r="3389" spans="1:18">
      <c r="A3389">
        <v>4053</v>
      </c>
      <c r="B3389" t="s">
        <v>3627</v>
      </c>
      <c r="C3389" s="1">
        <v>45188</v>
      </c>
      <c r="D3389">
        <v>52755122</v>
      </c>
      <c r="E3389">
        <v>18</v>
      </c>
      <c r="F3389">
        <v>1</v>
      </c>
      <c r="G3389" s="2">
        <v>1.97</v>
      </c>
      <c r="H3389" s="2">
        <v>1.97</v>
      </c>
      <c r="I3389" t="s">
        <v>3619</v>
      </c>
      <c r="J3389" t="s">
        <v>3628</v>
      </c>
      <c r="K3389" t="s">
        <v>3634</v>
      </c>
      <c r="L3389">
        <v>7.29</v>
      </c>
      <c r="M3389" t="s">
        <v>3631</v>
      </c>
      <c r="N3389" t="s">
        <v>3638</v>
      </c>
      <c r="O3389" t="s">
        <v>3624</v>
      </c>
      <c r="P3389">
        <v>5</v>
      </c>
      <c r="Q3389">
        <v>2</v>
      </c>
      <c r="R3389" s="2">
        <v>1.97</v>
      </c>
    </row>
    <row r="3390" spans="1:18">
      <c r="A3390">
        <v>2863</v>
      </c>
      <c r="B3390" t="s">
        <v>3627</v>
      </c>
      <c r="C3390" s="1">
        <v>45189</v>
      </c>
      <c r="D3390">
        <v>53753945</v>
      </c>
      <c r="E3390">
        <v>94</v>
      </c>
      <c r="F3390">
        <v>2</v>
      </c>
      <c r="G3390" s="2">
        <v>17.63</v>
      </c>
      <c r="H3390" s="2">
        <v>35.26</v>
      </c>
      <c r="I3390" t="s">
        <v>3619</v>
      </c>
      <c r="J3390" t="s">
        <v>3656</v>
      </c>
      <c r="K3390" t="s">
        <v>3634</v>
      </c>
      <c r="L3390">
        <v>3.98</v>
      </c>
      <c r="M3390" t="s">
        <v>3622</v>
      </c>
      <c r="N3390" t="s">
        <v>3626</v>
      </c>
      <c r="O3390" t="s">
        <v>3624</v>
      </c>
      <c r="P3390">
        <v>5</v>
      </c>
      <c r="Q3390">
        <v>5</v>
      </c>
      <c r="R3390" s="2">
        <v>35.26</v>
      </c>
    </row>
    <row r="3391" spans="1:18">
      <c r="A3391">
        <v>1531</v>
      </c>
      <c r="B3391" t="s">
        <v>3627</v>
      </c>
      <c r="C3391" s="1">
        <v>45190</v>
      </c>
      <c r="D3391">
        <v>97378951</v>
      </c>
      <c r="E3391">
        <v>22</v>
      </c>
      <c r="F3391">
        <v>1</v>
      </c>
      <c r="G3391" s="2">
        <v>41.48</v>
      </c>
      <c r="H3391" s="2">
        <v>41.48</v>
      </c>
      <c r="I3391" t="s">
        <v>3619</v>
      </c>
      <c r="J3391" t="s">
        <v>3656</v>
      </c>
      <c r="K3391" t="s">
        <v>3621</v>
      </c>
      <c r="L3391">
        <v>8.5</v>
      </c>
      <c r="M3391" t="s">
        <v>3622</v>
      </c>
      <c r="N3391" t="s">
        <v>3623</v>
      </c>
      <c r="O3391" t="s">
        <v>3642</v>
      </c>
      <c r="P3391">
        <v>4</v>
      </c>
      <c r="Q3391">
        <v>5</v>
      </c>
      <c r="R3391" s="2">
        <v>41.48</v>
      </c>
    </row>
    <row r="3392" spans="1:18">
      <c r="A3392">
        <v>2709</v>
      </c>
      <c r="B3392" t="s">
        <v>3627</v>
      </c>
      <c r="C3392" s="1">
        <v>45191</v>
      </c>
      <c r="D3392">
        <v>79961165</v>
      </c>
      <c r="E3392">
        <v>70</v>
      </c>
      <c r="F3392">
        <v>2</v>
      </c>
      <c r="G3392" s="2">
        <v>63.88</v>
      </c>
      <c r="H3392" s="2">
        <v>127.76</v>
      </c>
      <c r="I3392" t="s">
        <v>3625</v>
      </c>
      <c r="J3392" t="s">
        <v>3637</v>
      </c>
      <c r="K3392" t="s">
        <v>3629</v>
      </c>
      <c r="L3392">
        <v>7.31</v>
      </c>
      <c r="M3392" t="s">
        <v>3622</v>
      </c>
      <c r="N3392" t="s">
        <v>3626</v>
      </c>
      <c r="O3392" t="s">
        <v>3642</v>
      </c>
      <c r="P3392">
        <v>5</v>
      </c>
      <c r="Q3392">
        <v>4</v>
      </c>
      <c r="R3392" s="2">
        <v>0</v>
      </c>
    </row>
    <row r="3393" spans="1:18">
      <c r="A3393">
        <v>1475</v>
      </c>
      <c r="B3393" t="s">
        <v>3627</v>
      </c>
      <c r="C3393" s="1">
        <v>45191</v>
      </c>
      <c r="D3393">
        <v>23338963</v>
      </c>
      <c r="E3393">
        <v>55</v>
      </c>
      <c r="F3393">
        <v>2</v>
      </c>
      <c r="G3393" s="2">
        <v>73.53</v>
      </c>
      <c r="H3393" s="2">
        <v>147.06</v>
      </c>
      <c r="I3393" t="s">
        <v>3619</v>
      </c>
      <c r="J3393" t="s">
        <v>3620</v>
      </c>
      <c r="K3393" t="s">
        <v>3621</v>
      </c>
      <c r="L3393">
        <v>9.66</v>
      </c>
      <c r="M3393" t="s">
        <v>3622</v>
      </c>
      <c r="N3393" t="s">
        <v>3626</v>
      </c>
      <c r="O3393" t="s">
        <v>3624</v>
      </c>
      <c r="P3393">
        <v>3</v>
      </c>
      <c r="Q3393">
        <v>5</v>
      </c>
      <c r="R3393" s="2">
        <v>147.06</v>
      </c>
    </row>
    <row r="3394" spans="1:18">
      <c r="A3394">
        <v>6261</v>
      </c>
      <c r="B3394" t="s">
        <v>3627</v>
      </c>
      <c r="C3394" s="1">
        <v>45191</v>
      </c>
      <c r="D3394">
        <v>64352923</v>
      </c>
      <c r="E3394">
        <v>38</v>
      </c>
      <c r="F3394">
        <v>3</v>
      </c>
      <c r="G3394" s="2">
        <v>26.03</v>
      </c>
      <c r="H3394" s="2">
        <v>78.09</v>
      </c>
      <c r="I3394" t="s">
        <v>3619</v>
      </c>
      <c r="J3394" t="s">
        <v>3628</v>
      </c>
      <c r="K3394" t="s">
        <v>3634</v>
      </c>
      <c r="L3394">
        <v>3.6</v>
      </c>
      <c r="M3394" t="s">
        <v>3631</v>
      </c>
      <c r="N3394" t="s">
        <v>3632</v>
      </c>
      <c r="O3394" t="s">
        <v>3647</v>
      </c>
      <c r="P3394">
        <v>4</v>
      </c>
      <c r="Q3394">
        <v>5</v>
      </c>
      <c r="R3394" s="2">
        <v>78.09</v>
      </c>
    </row>
    <row r="3395" spans="1:18">
      <c r="A3395">
        <v>6090</v>
      </c>
      <c r="B3395" t="s">
        <v>3627</v>
      </c>
      <c r="C3395" s="1">
        <v>45192</v>
      </c>
      <c r="D3395">
        <v>56743949</v>
      </c>
      <c r="E3395">
        <v>39</v>
      </c>
      <c r="F3395">
        <v>2</v>
      </c>
      <c r="G3395" s="2">
        <v>41.61</v>
      </c>
      <c r="H3395" s="2">
        <v>83.22</v>
      </c>
      <c r="I3395" t="s">
        <v>3619</v>
      </c>
      <c r="J3395" t="s">
        <v>3636</v>
      </c>
      <c r="K3395" t="s">
        <v>3621</v>
      </c>
      <c r="L3395">
        <v>3.05</v>
      </c>
      <c r="M3395" t="s">
        <v>3622</v>
      </c>
      <c r="N3395" t="s">
        <v>3623</v>
      </c>
      <c r="O3395" t="s">
        <v>3624</v>
      </c>
      <c r="P3395">
        <v>3</v>
      </c>
      <c r="Q3395">
        <v>4</v>
      </c>
      <c r="R3395" s="2">
        <v>83.22</v>
      </c>
    </row>
    <row r="3396" spans="1:18">
      <c r="A3396">
        <v>7998</v>
      </c>
      <c r="B3396" t="s">
        <v>3627</v>
      </c>
      <c r="C3396" s="1">
        <v>45192</v>
      </c>
      <c r="D3396">
        <v>35129586</v>
      </c>
      <c r="E3396">
        <v>95</v>
      </c>
      <c r="F3396">
        <v>2</v>
      </c>
      <c r="G3396" s="2">
        <v>50.48</v>
      </c>
      <c r="H3396" s="2">
        <v>100.96</v>
      </c>
      <c r="I3396" t="s">
        <v>3645</v>
      </c>
      <c r="J3396" t="s">
        <v>3655</v>
      </c>
      <c r="K3396" t="s">
        <v>3634</v>
      </c>
      <c r="L3396">
        <v>9.3699999999999992</v>
      </c>
      <c r="M3396" t="s">
        <v>3622</v>
      </c>
      <c r="N3396" t="s">
        <v>3626</v>
      </c>
      <c r="O3396" t="s">
        <v>3624</v>
      </c>
      <c r="P3396">
        <v>5</v>
      </c>
      <c r="Q3396">
        <v>5</v>
      </c>
      <c r="R3396" s="2">
        <v>0</v>
      </c>
    </row>
    <row r="3397" spans="1:18">
      <c r="A3397">
        <v>6257</v>
      </c>
      <c r="B3397" t="s">
        <v>3618</v>
      </c>
      <c r="C3397" s="1">
        <v>45192</v>
      </c>
      <c r="D3397">
        <v>16020380</v>
      </c>
      <c r="E3397">
        <v>82</v>
      </c>
      <c r="F3397">
        <v>3</v>
      </c>
      <c r="G3397" s="2">
        <v>5.82</v>
      </c>
      <c r="H3397" s="2">
        <v>17.46</v>
      </c>
      <c r="I3397" t="s">
        <v>3619</v>
      </c>
      <c r="J3397" t="s">
        <v>3654</v>
      </c>
      <c r="K3397" t="s">
        <v>3634</v>
      </c>
      <c r="L3397">
        <v>9.7200000000000006</v>
      </c>
      <c r="M3397" t="s">
        <v>3622</v>
      </c>
      <c r="N3397" t="s">
        <v>3626</v>
      </c>
      <c r="O3397" t="s">
        <v>3624</v>
      </c>
      <c r="P3397">
        <v>3</v>
      </c>
      <c r="Q3397">
        <v>3</v>
      </c>
      <c r="R3397" s="2">
        <v>17.46</v>
      </c>
    </row>
    <row r="3398" spans="1:18">
      <c r="A3398">
        <v>8193</v>
      </c>
      <c r="B3398" t="s">
        <v>3627</v>
      </c>
      <c r="C3398" s="1">
        <v>45192</v>
      </c>
      <c r="D3398">
        <v>64611423</v>
      </c>
      <c r="E3398">
        <v>97</v>
      </c>
      <c r="F3398">
        <v>1</v>
      </c>
      <c r="G3398" s="2">
        <v>56.74</v>
      </c>
      <c r="H3398" s="2">
        <v>56.74</v>
      </c>
      <c r="I3398" t="s">
        <v>3619</v>
      </c>
      <c r="J3398" t="s">
        <v>3620</v>
      </c>
      <c r="K3398" t="s">
        <v>3634</v>
      </c>
      <c r="L3398">
        <v>0.05</v>
      </c>
      <c r="M3398" t="s">
        <v>3622</v>
      </c>
      <c r="N3398" t="s">
        <v>3626</v>
      </c>
      <c r="O3398" t="s">
        <v>3624</v>
      </c>
      <c r="P3398">
        <v>4</v>
      </c>
      <c r="Q3398">
        <v>5</v>
      </c>
      <c r="R3398" s="2">
        <v>56.74</v>
      </c>
    </row>
    <row r="3399" spans="1:18">
      <c r="A3399">
        <v>1970</v>
      </c>
      <c r="B3399" t="s">
        <v>3618</v>
      </c>
      <c r="C3399" s="1">
        <v>45193</v>
      </c>
      <c r="D3399">
        <v>86538799</v>
      </c>
      <c r="E3399">
        <v>38</v>
      </c>
      <c r="F3399">
        <v>3</v>
      </c>
      <c r="G3399" s="2">
        <v>26.03</v>
      </c>
      <c r="H3399" s="2">
        <v>78.09</v>
      </c>
      <c r="I3399" t="s">
        <v>3619</v>
      </c>
      <c r="J3399" t="s">
        <v>3658</v>
      </c>
      <c r="K3399" t="s">
        <v>3634</v>
      </c>
      <c r="L3399">
        <v>5.75</v>
      </c>
      <c r="M3399" t="s">
        <v>3622</v>
      </c>
      <c r="N3399" t="s">
        <v>3626</v>
      </c>
      <c r="O3399" t="s">
        <v>3646</v>
      </c>
      <c r="P3399">
        <v>4</v>
      </c>
      <c r="Q3399">
        <v>4</v>
      </c>
      <c r="R3399" s="2">
        <v>78.09</v>
      </c>
    </row>
    <row r="3400" spans="1:18">
      <c r="A3400">
        <v>4491</v>
      </c>
      <c r="B3400" t="s">
        <v>3627</v>
      </c>
      <c r="C3400" s="1">
        <v>45193</v>
      </c>
      <c r="D3400">
        <v>95281465</v>
      </c>
      <c r="E3400">
        <v>45</v>
      </c>
      <c r="F3400">
        <v>3</v>
      </c>
      <c r="G3400" s="2">
        <v>3.67</v>
      </c>
      <c r="H3400" s="2">
        <v>11.01</v>
      </c>
      <c r="I3400" t="s">
        <v>3625</v>
      </c>
      <c r="J3400" t="s">
        <v>3653</v>
      </c>
      <c r="K3400" t="s">
        <v>3621</v>
      </c>
      <c r="L3400">
        <v>8.9499999999999993</v>
      </c>
      <c r="M3400" t="s">
        <v>3622</v>
      </c>
      <c r="N3400" t="s">
        <v>3623</v>
      </c>
      <c r="O3400" t="s">
        <v>3624</v>
      </c>
      <c r="P3400">
        <v>5</v>
      </c>
      <c r="Q3400">
        <v>4</v>
      </c>
      <c r="R3400" s="2">
        <v>0</v>
      </c>
    </row>
    <row r="3401" spans="1:18">
      <c r="A3401">
        <v>3141</v>
      </c>
      <c r="B3401" t="s">
        <v>3627</v>
      </c>
      <c r="C3401" s="1">
        <v>45193</v>
      </c>
      <c r="D3401">
        <v>91157107</v>
      </c>
      <c r="E3401">
        <v>33</v>
      </c>
      <c r="F3401">
        <v>3</v>
      </c>
      <c r="G3401" s="2">
        <v>28.56</v>
      </c>
      <c r="H3401" s="2">
        <v>85.68</v>
      </c>
      <c r="I3401" t="s">
        <v>3619</v>
      </c>
      <c r="J3401" t="s">
        <v>3620</v>
      </c>
      <c r="K3401" t="s">
        <v>3629</v>
      </c>
      <c r="L3401">
        <v>1.75</v>
      </c>
      <c r="M3401" t="s">
        <v>3631</v>
      </c>
      <c r="N3401" t="s">
        <v>3632</v>
      </c>
      <c r="O3401" t="s">
        <v>3624</v>
      </c>
      <c r="P3401">
        <v>5</v>
      </c>
      <c r="Q3401">
        <v>3</v>
      </c>
      <c r="R3401" s="2">
        <v>85.68</v>
      </c>
    </row>
    <row r="3402" spans="1:18">
      <c r="A3402">
        <v>7768</v>
      </c>
      <c r="B3402" t="s">
        <v>3627</v>
      </c>
      <c r="C3402" s="1">
        <v>45194</v>
      </c>
      <c r="D3402">
        <v>68692737</v>
      </c>
      <c r="E3402">
        <v>45</v>
      </c>
      <c r="F3402">
        <v>1</v>
      </c>
      <c r="G3402" s="2">
        <v>3.67</v>
      </c>
      <c r="H3402" s="2">
        <v>3.67</v>
      </c>
      <c r="I3402" t="s">
        <v>3625</v>
      </c>
      <c r="J3402" t="s">
        <v>3639</v>
      </c>
      <c r="K3402" t="s">
        <v>3621</v>
      </c>
      <c r="L3402">
        <v>9.06</v>
      </c>
      <c r="M3402" t="s">
        <v>3631</v>
      </c>
      <c r="N3402" t="s">
        <v>3632</v>
      </c>
      <c r="O3402" t="s">
        <v>3624</v>
      </c>
      <c r="P3402">
        <v>4</v>
      </c>
      <c r="Q3402">
        <v>4</v>
      </c>
      <c r="R3402" s="2">
        <v>0</v>
      </c>
    </row>
    <row r="3403" spans="1:18">
      <c r="A3403">
        <v>7779</v>
      </c>
      <c r="B3403" t="s">
        <v>3627</v>
      </c>
      <c r="C3403" s="1">
        <v>45194</v>
      </c>
      <c r="D3403">
        <v>83245756</v>
      </c>
      <c r="E3403">
        <v>31</v>
      </c>
      <c r="F3403">
        <v>1</v>
      </c>
      <c r="G3403" s="2">
        <v>43.5</v>
      </c>
      <c r="H3403" s="2">
        <v>43.5</v>
      </c>
      <c r="I3403" t="s">
        <v>3619</v>
      </c>
      <c r="J3403" t="s">
        <v>3650</v>
      </c>
      <c r="K3403" t="s">
        <v>3634</v>
      </c>
      <c r="L3403">
        <v>8.26</v>
      </c>
      <c r="M3403" t="s">
        <v>3631</v>
      </c>
      <c r="N3403" t="s">
        <v>3638</v>
      </c>
      <c r="O3403" t="s">
        <v>3647</v>
      </c>
      <c r="P3403">
        <v>3</v>
      </c>
      <c r="Q3403">
        <v>5</v>
      </c>
      <c r="R3403" s="2">
        <v>43.5</v>
      </c>
    </row>
    <row r="3404" spans="1:18">
      <c r="A3404">
        <v>4411</v>
      </c>
      <c r="B3404" t="s">
        <v>3618</v>
      </c>
      <c r="C3404" s="1">
        <v>45195</v>
      </c>
      <c r="D3404">
        <v>62227143</v>
      </c>
      <c r="E3404">
        <v>5</v>
      </c>
      <c r="F3404">
        <v>2</v>
      </c>
      <c r="G3404" s="2">
        <v>11.97</v>
      </c>
      <c r="H3404" s="2">
        <v>23.94</v>
      </c>
      <c r="I3404" t="s">
        <v>3619</v>
      </c>
      <c r="J3404" t="s">
        <v>3657</v>
      </c>
      <c r="K3404" t="s">
        <v>3634</v>
      </c>
      <c r="L3404">
        <v>8.27</v>
      </c>
      <c r="M3404" t="s">
        <v>3631</v>
      </c>
      <c r="N3404" t="s">
        <v>3638</v>
      </c>
      <c r="O3404" t="s">
        <v>3624</v>
      </c>
      <c r="P3404">
        <v>5</v>
      </c>
      <c r="Q3404">
        <v>3</v>
      </c>
      <c r="R3404" s="2">
        <v>23.94</v>
      </c>
    </row>
    <row r="3405" spans="1:18">
      <c r="A3405">
        <v>7091</v>
      </c>
      <c r="B3405" t="s">
        <v>3618</v>
      </c>
      <c r="C3405" s="1">
        <v>45196</v>
      </c>
      <c r="D3405">
        <v>51300760</v>
      </c>
      <c r="E3405">
        <v>29</v>
      </c>
      <c r="F3405">
        <v>3</v>
      </c>
      <c r="G3405" s="2">
        <v>1.91</v>
      </c>
      <c r="H3405" s="2">
        <v>5.73</v>
      </c>
      <c r="I3405" t="s">
        <v>3619</v>
      </c>
      <c r="J3405" t="s">
        <v>3643</v>
      </c>
      <c r="K3405" t="s">
        <v>3634</v>
      </c>
      <c r="L3405">
        <v>3.13</v>
      </c>
      <c r="M3405" t="s">
        <v>3622</v>
      </c>
      <c r="N3405" t="s">
        <v>3626</v>
      </c>
      <c r="O3405" t="s">
        <v>3624</v>
      </c>
      <c r="P3405">
        <v>5</v>
      </c>
      <c r="Q3405">
        <v>5</v>
      </c>
      <c r="R3405" s="2">
        <v>5.73</v>
      </c>
    </row>
    <row r="3406" spans="1:18">
      <c r="A3406">
        <v>5401</v>
      </c>
      <c r="B3406" t="s">
        <v>3627</v>
      </c>
      <c r="C3406" s="1">
        <v>45196</v>
      </c>
      <c r="D3406">
        <v>19291130</v>
      </c>
      <c r="E3406">
        <v>60</v>
      </c>
      <c r="F3406">
        <v>3</v>
      </c>
      <c r="G3406" s="2">
        <v>91.28</v>
      </c>
      <c r="H3406" s="2">
        <v>273.83999999999997</v>
      </c>
      <c r="I3406" t="s">
        <v>3619</v>
      </c>
      <c r="J3406" t="s">
        <v>3650</v>
      </c>
      <c r="K3406" t="s">
        <v>3634</v>
      </c>
      <c r="L3406">
        <v>7.68</v>
      </c>
      <c r="M3406" t="s">
        <v>3622</v>
      </c>
      <c r="N3406" t="s">
        <v>3623</v>
      </c>
      <c r="O3406" t="s">
        <v>3624</v>
      </c>
      <c r="P3406">
        <v>5</v>
      </c>
      <c r="Q3406">
        <v>4</v>
      </c>
      <c r="R3406" s="2">
        <v>273.83999999999997</v>
      </c>
    </row>
    <row r="3407" spans="1:18">
      <c r="A3407">
        <v>8494</v>
      </c>
      <c r="B3407" t="s">
        <v>3618</v>
      </c>
      <c r="C3407" s="1">
        <v>45196</v>
      </c>
      <c r="D3407">
        <v>76250605</v>
      </c>
      <c r="E3407">
        <v>82</v>
      </c>
      <c r="F3407">
        <v>2</v>
      </c>
      <c r="G3407" s="2">
        <v>5.82</v>
      </c>
      <c r="H3407" s="2">
        <v>11.64</v>
      </c>
      <c r="I3407" t="s">
        <v>3625</v>
      </c>
      <c r="J3407" t="s">
        <v>3636</v>
      </c>
      <c r="K3407" t="s">
        <v>3621</v>
      </c>
      <c r="L3407">
        <v>9.77</v>
      </c>
      <c r="M3407" t="s">
        <v>3622</v>
      </c>
      <c r="N3407" t="s">
        <v>3623</v>
      </c>
      <c r="O3407" t="s">
        <v>3624</v>
      </c>
      <c r="P3407">
        <v>5</v>
      </c>
      <c r="Q3407">
        <v>4</v>
      </c>
      <c r="R3407" s="2">
        <v>0</v>
      </c>
    </row>
    <row r="3408" spans="1:18">
      <c r="A3408">
        <v>9096</v>
      </c>
      <c r="B3408" t="s">
        <v>3618</v>
      </c>
      <c r="C3408" s="1">
        <v>45196</v>
      </c>
      <c r="D3408">
        <v>61970804</v>
      </c>
      <c r="E3408">
        <v>90</v>
      </c>
      <c r="F3408">
        <v>2</v>
      </c>
      <c r="G3408" s="2">
        <v>21.51</v>
      </c>
      <c r="H3408" s="2">
        <v>43.02</v>
      </c>
      <c r="I3408" t="s">
        <v>3619</v>
      </c>
      <c r="J3408" t="s">
        <v>3654</v>
      </c>
      <c r="K3408" t="s">
        <v>3634</v>
      </c>
      <c r="L3408">
        <v>0.27</v>
      </c>
      <c r="M3408" t="s">
        <v>3622</v>
      </c>
      <c r="N3408" t="s">
        <v>3626</v>
      </c>
      <c r="O3408" t="s">
        <v>3624</v>
      </c>
      <c r="P3408">
        <v>4</v>
      </c>
      <c r="Q3408">
        <v>5</v>
      </c>
      <c r="R3408" s="2">
        <v>43.02</v>
      </c>
    </row>
    <row r="3409" spans="1:18">
      <c r="A3409">
        <v>3116</v>
      </c>
      <c r="B3409" t="s">
        <v>3627</v>
      </c>
      <c r="C3409" s="1">
        <v>45197</v>
      </c>
      <c r="D3409">
        <v>95145760</v>
      </c>
      <c r="E3409">
        <v>60</v>
      </c>
      <c r="F3409">
        <v>2</v>
      </c>
      <c r="G3409" s="2">
        <v>91.28</v>
      </c>
      <c r="H3409" s="2">
        <v>182.56</v>
      </c>
      <c r="I3409" t="s">
        <v>3645</v>
      </c>
      <c r="J3409" t="s">
        <v>3654</v>
      </c>
      <c r="K3409" t="s">
        <v>3621</v>
      </c>
      <c r="L3409">
        <v>3.41</v>
      </c>
      <c r="M3409" t="s">
        <v>3622</v>
      </c>
      <c r="N3409" t="s">
        <v>3626</v>
      </c>
      <c r="O3409" t="s">
        <v>3624</v>
      </c>
      <c r="P3409">
        <v>5</v>
      </c>
      <c r="Q3409">
        <v>4</v>
      </c>
      <c r="R3409" s="2">
        <v>0</v>
      </c>
    </row>
    <row r="3410" spans="1:18">
      <c r="A3410">
        <v>4273</v>
      </c>
      <c r="B3410" t="s">
        <v>3627</v>
      </c>
      <c r="C3410" s="1">
        <v>45197</v>
      </c>
      <c r="D3410">
        <v>65798953</v>
      </c>
      <c r="E3410">
        <v>67</v>
      </c>
      <c r="F3410">
        <v>3</v>
      </c>
      <c r="G3410" s="2">
        <v>17.22</v>
      </c>
      <c r="H3410" s="2">
        <v>51.66</v>
      </c>
      <c r="I3410" t="s">
        <v>3619</v>
      </c>
      <c r="J3410" t="s">
        <v>3636</v>
      </c>
      <c r="K3410" t="s">
        <v>3621</v>
      </c>
      <c r="L3410">
        <v>5.68</v>
      </c>
      <c r="M3410" t="s">
        <v>3622</v>
      </c>
      <c r="N3410" t="s">
        <v>3626</v>
      </c>
      <c r="O3410" t="s">
        <v>3642</v>
      </c>
      <c r="P3410">
        <v>2</v>
      </c>
      <c r="Q3410">
        <v>4</v>
      </c>
      <c r="R3410" s="2">
        <v>51.66</v>
      </c>
    </row>
    <row r="3411" spans="1:18">
      <c r="A3411">
        <v>8326</v>
      </c>
      <c r="B3411" t="s">
        <v>3618</v>
      </c>
      <c r="C3411" s="1">
        <v>45198</v>
      </c>
      <c r="D3411">
        <v>58755142</v>
      </c>
      <c r="E3411">
        <v>63</v>
      </c>
      <c r="F3411">
        <v>1</v>
      </c>
      <c r="G3411" s="2">
        <v>57.12</v>
      </c>
      <c r="H3411" s="2">
        <v>57.12</v>
      </c>
      <c r="I3411" t="s">
        <v>3619</v>
      </c>
      <c r="J3411" t="s">
        <v>3648</v>
      </c>
      <c r="K3411" t="s">
        <v>3621</v>
      </c>
      <c r="L3411">
        <v>8.69</v>
      </c>
      <c r="M3411" t="s">
        <v>3622</v>
      </c>
      <c r="N3411" t="s">
        <v>3626</v>
      </c>
      <c r="O3411" t="s">
        <v>3624</v>
      </c>
      <c r="P3411">
        <v>4</v>
      </c>
      <c r="Q3411">
        <v>3</v>
      </c>
      <c r="R3411" s="2">
        <v>57.12</v>
      </c>
    </row>
    <row r="3412" spans="1:18">
      <c r="A3412">
        <v>2052</v>
      </c>
      <c r="B3412" t="s">
        <v>3627</v>
      </c>
      <c r="C3412" s="1">
        <v>45198</v>
      </c>
      <c r="D3412">
        <v>30568906</v>
      </c>
      <c r="E3412">
        <v>2</v>
      </c>
      <c r="F3412">
        <v>1</v>
      </c>
      <c r="G3412" s="2">
        <v>33.11</v>
      </c>
      <c r="H3412" s="2">
        <v>33.11</v>
      </c>
      <c r="I3412" t="s">
        <v>3645</v>
      </c>
      <c r="J3412" t="s">
        <v>3641</v>
      </c>
      <c r="K3412" t="s">
        <v>3634</v>
      </c>
      <c r="L3412">
        <v>6.04</v>
      </c>
      <c r="M3412" t="s">
        <v>3622</v>
      </c>
      <c r="N3412" t="s">
        <v>3623</v>
      </c>
      <c r="O3412" t="s">
        <v>3624</v>
      </c>
      <c r="P3412">
        <v>5</v>
      </c>
      <c r="Q3412">
        <v>5</v>
      </c>
      <c r="R3412" s="2">
        <v>0</v>
      </c>
    </row>
    <row r="3413" spans="1:18">
      <c r="A3413">
        <v>7728</v>
      </c>
      <c r="B3413" t="s">
        <v>3627</v>
      </c>
      <c r="C3413" s="1">
        <v>45199</v>
      </c>
      <c r="D3413">
        <v>24831953</v>
      </c>
      <c r="E3413">
        <v>78</v>
      </c>
      <c r="F3413">
        <v>3</v>
      </c>
      <c r="G3413" s="2">
        <v>19.66</v>
      </c>
      <c r="H3413" s="2">
        <v>58.98</v>
      </c>
      <c r="I3413" t="s">
        <v>3625</v>
      </c>
      <c r="J3413" t="s">
        <v>3633</v>
      </c>
      <c r="K3413" t="s">
        <v>3634</v>
      </c>
      <c r="L3413">
        <v>4.59</v>
      </c>
      <c r="M3413" t="s">
        <v>3622</v>
      </c>
      <c r="N3413" t="s">
        <v>3626</v>
      </c>
      <c r="O3413" t="s">
        <v>3624</v>
      </c>
      <c r="P3413">
        <v>5</v>
      </c>
      <c r="Q3413">
        <v>5</v>
      </c>
      <c r="R3413" s="2">
        <v>0</v>
      </c>
    </row>
    <row r="3414" spans="1:18">
      <c r="A3414">
        <v>4366</v>
      </c>
      <c r="B3414" t="s">
        <v>3627</v>
      </c>
      <c r="C3414" s="1">
        <v>45199</v>
      </c>
      <c r="D3414">
        <v>78756750</v>
      </c>
      <c r="E3414">
        <v>89</v>
      </c>
      <c r="F3414">
        <v>1</v>
      </c>
      <c r="G3414" s="2">
        <v>37.61</v>
      </c>
      <c r="H3414" s="2">
        <v>37.61</v>
      </c>
      <c r="I3414" t="s">
        <v>3640</v>
      </c>
      <c r="J3414" t="s">
        <v>3652</v>
      </c>
      <c r="K3414" t="s">
        <v>3634</v>
      </c>
      <c r="L3414">
        <v>4.29</v>
      </c>
      <c r="M3414" t="s">
        <v>3631</v>
      </c>
      <c r="N3414" t="s">
        <v>3638</v>
      </c>
      <c r="O3414" t="s">
        <v>3647</v>
      </c>
      <c r="P3414">
        <v>5</v>
      </c>
      <c r="Q3414">
        <v>4</v>
      </c>
      <c r="R3414" s="2">
        <v>0</v>
      </c>
    </row>
    <row r="3415" spans="1:18">
      <c r="A3415">
        <v>9302</v>
      </c>
      <c r="B3415" t="s">
        <v>3627</v>
      </c>
      <c r="C3415" s="1">
        <v>45199</v>
      </c>
      <c r="D3415">
        <v>12819994</v>
      </c>
      <c r="E3415">
        <v>64</v>
      </c>
      <c r="F3415">
        <v>2</v>
      </c>
      <c r="G3415" s="2">
        <v>35.229999999999997</v>
      </c>
      <c r="H3415" s="2">
        <v>70.459999999999994</v>
      </c>
      <c r="I3415" t="s">
        <v>3645</v>
      </c>
      <c r="J3415" t="s">
        <v>3643</v>
      </c>
      <c r="K3415" t="s">
        <v>3634</v>
      </c>
      <c r="L3415">
        <v>7.03</v>
      </c>
      <c r="M3415" t="s">
        <v>3622</v>
      </c>
      <c r="N3415" t="s">
        <v>3626</v>
      </c>
      <c r="O3415" t="s">
        <v>3624</v>
      </c>
      <c r="P3415">
        <v>5</v>
      </c>
      <c r="Q3415">
        <v>4</v>
      </c>
      <c r="R3415" s="2">
        <v>0</v>
      </c>
    </row>
    <row r="3416" spans="1:18">
      <c r="A3416">
        <v>4603</v>
      </c>
      <c r="B3416" t="s">
        <v>3627</v>
      </c>
      <c r="C3416" s="1">
        <v>45200</v>
      </c>
      <c r="D3416">
        <v>25354790</v>
      </c>
      <c r="E3416">
        <v>24</v>
      </c>
      <c r="F3416">
        <v>1</v>
      </c>
      <c r="G3416" s="2">
        <v>99.58</v>
      </c>
      <c r="H3416" s="2">
        <v>99.58</v>
      </c>
      <c r="I3416" t="s">
        <v>3619</v>
      </c>
      <c r="J3416" t="s">
        <v>3655</v>
      </c>
      <c r="K3416" t="s">
        <v>3621</v>
      </c>
      <c r="L3416">
        <v>9.9</v>
      </c>
      <c r="M3416" t="s">
        <v>3622</v>
      </c>
      <c r="N3416" t="s">
        <v>3626</v>
      </c>
      <c r="O3416" t="s">
        <v>3646</v>
      </c>
      <c r="P3416">
        <v>5</v>
      </c>
      <c r="Q3416">
        <v>4</v>
      </c>
      <c r="R3416" s="2">
        <v>99.58</v>
      </c>
    </row>
    <row r="3417" spans="1:18">
      <c r="A3417">
        <v>7817</v>
      </c>
      <c r="B3417" t="s">
        <v>3627</v>
      </c>
      <c r="C3417" s="1">
        <v>45200</v>
      </c>
      <c r="D3417">
        <v>88305471</v>
      </c>
      <c r="E3417">
        <v>27</v>
      </c>
      <c r="F3417">
        <v>2</v>
      </c>
      <c r="G3417" s="2">
        <v>72.930000000000007</v>
      </c>
      <c r="H3417" s="2">
        <v>145.86000000000001</v>
      </c>
      <c r="I3417" t="s">
        <v>3645</v>
      </c>
      <c r="J3417" t="s">
        <v>3655</v>
      </c>
      <c r="K3417" t="s">
        <v>3621</v>
      </c>
      <c r="L3417">
        <v>6.93</v>
      </c>
      <c r="M3417" t="s">
        <v>3622</v>
      </c>
      <c r="N3417" t="s">
        <v>3623</v>
      </c>
      <c r="O3417" t="s">
        <v>3624</v>
      </c>
      <c r="P3417">
        <v>5</v>
      </c>
      <c r="Q3417">
        <v>4</v>
      </c>
      <c r="R3417" s="2">
        <v>0</v>
      </c>
    </row>
    <row r="3418" spans="1:18">
      <c r="A3418">
        <v>3088</v>
      </c>
      <c r="B3418" t="s">
        <v>3627</v>
      </c>
      <c r="C3418" s="1">
        <v>45201</v>
      </c>
      <c r="D3418">
        <v>80083693</v>
      </c>
      <c r="E3418">
        <v>4</v>
      </c>
      <c r="F3418">
        <v>3</v>
      </c>
      <c r="G3418" s="2">
        <v>32.43</v>
      </c>
      <c r="H3418" s="2">
        <v>97.29</v>
      </c>
      <c r="I3418" t="s">
        <v>3619</v>
      </c>
      <c r="J3418" t="s">
        <v>3628</v>
      </c>
      <c r="K3418" t="s">
        <v>3634</v>
      </c>
      <c r="L3418">
        <v>6.69</v>
      </c>
      <c r="M3418" t="s">
        <v>3622</v>
      </c>
      <c r="N3418" t="s">
        <v>3626</v>
      </c>
      <c r="O3418" t="s">
        <v>3624</v>
      </c>
      <c r="P3418">
        <v>5</v>
      </c>
      <c r="Q3418">
        <v>3</v>
      </c>
      <c r="R3418" s="2">
        <v>97.29</v>
      </c>
    </row>
    <row r="3419" spans="1:18">
      <c r="A3419">
        <v>8601</v>
      </c>
      <c r="B3419" t="s">
        <v>3627</v>
      </c>
      <c r="C3419" s="1">
        <v>45201</v>
      </c>
      <c r="D3419">
        <v>52699221</v>
      </c>
      <c r="E3419">
        <v>35</v>
      </c>
      <c r="F3419">
        <v>3</v>
      </c>
      <c r="G3419" s="2">
        <v>78.78</v>
      </c>
      <c r="H3419" s="2">
        <v>236.34</v>
      </c>
      <c r="I3419" t="s">
        <v>3619</v>
      </c>
      <c r="J3419" t="s">
        <v>3633</v>
      </c>
      <c r="K3419" t="s">
        <v>3621</v>
      </c>
      <c r="L3419">
        <v>5.82</v>
      </c>
      <c r="M3419" t="s">
        <v>3631</v>
      </c>
      <c r="N3419" t="s">
        <v>3638</v>
      </c>
      <c r="O3419" t="s">
        <v>3647</v>
      </c>
      <c r="P3419">
        <v>4</v>
      </c>
      <c r="Q3419">
        <v>2</v>
      </c>
      <c r="R3419" s="2">
        <v>236.34</v>
      </c>
    </row>
    <row r="3420" spans="1:18">
      <c r="A3420">
        <v>5776</v>
      </c>
      <c r="B3420" t="s">
        <v>3618</v>
      </c>
      <c r="C3420" s="1">
        <v>45201</v>
      </c>
      <c r="D3420">
        <v>70777760</v>
      </c>
      <c r="E3420">
        <v>43</v>
      </c>
      <c r="F3420">
        <v>3</v>
      </c>
      <c r="G3420" s="2">
        <v>30.66</v>
      </c>
      <c r="H3420" s="2">
        <v>91.98</v>
      </c>
      <c r="I3420" t="s">
        <v>3619</v>
      </c>
      <c r="J3420" t="s">
        <v>3654</v>
      </c>
      <c r="K3420" t="s">
        <v>3634</v>
      </c>
      <c r="L3420">
        <v>8.7899999999999991</v>
      </c>
      <c r="M3420" t="s">
        <v>3622</v>
      </c>
      <c r="N3420" t="s">
        <v>3623</v>
      </c>
      <c r="O3420" t="s">
        <v>3624</v>
      </c>
      <c r="P3420">
        <v>2</v>
      </c>
      <c r="Q3420">
        <v>4</v>
      </c>
      <c r="R3420" s="2">
        <v>91.98</v>
      </c>
    </row>
    <row r="3421" spans="1:18">
      <c r="A3421">
        <v>3256</v>
      </c>
      <c r="B3421" t="s">
        <v>3618</v>
      </c>
      <c r="C3421" s="1">
        <v>45202</v>
      </c>
      <c r="D3421">
        <v>95105056</v>
      </c>
      <c r="E3421">
        <v>65</v>
      </c>
      <c r="F3421">
        <v>3</v>
      </c>
      <c r="G3421" s="2">
        <v>38.950000000000003</v>
      </c>
      <c r="H3421" s="2">
        <v>116.85</v>
      </c>
      <c r="I3421" t="s">
        <v>3619</v>
      </c>
      <c r="J3421" t="s">
        <v>3644</v>
      </c>
      <c r="K3421" t="s">
        <v>3629</v>
      </c>
      <c r="L3421">
        <v>4.57</v>
      </c>
      <c r="M3421" t="s">
        <v>3622</v>
      </c>
      <c r="N3421" t="s">
        <v>3626</v>
      </c>
      <c r="O3421" t="s">
        <v>3624</v>
      </c>
      <c r="P3421">
        <v>5</v>
      </c>
      <c r="Q3421">
        <v>3</v>
      </c>
      <c r="R3421" s="2">
        <v>116.85</v>
      </c>
    </row>
    <row r="3422" spans="1:18">
      <c r="A3422">
        <v>5306</v>
      </c>
      <c r="B3422" t="s">
        <v>3627</v>
      </c>
      <c r="C3422" s="1">
        <v>45202</v>
      </c>
      <c r="D3422">
        <v>99603686</v>
      </c>
      <c r="E3422">
        <v>100</v>
      </c>
      <c r="F3422">
        <v>1</v>
      </c>
      <c r="G3422" s="2">
        <v>98.59</v>
      </c>
      <c r="H3422" s="2">
        <v>98.59</v>
      </c>
      <c r="I3422" t="s">
        <v>3619</v>
      </c>
      <c r="J3422" t="s">
        <v>3650</v>
      </c>
      <c r="K3422" t="s">
        <v>3621</v>
      </c>
      <c r="L3422">
        <v>5.38</v>
      </c>
      <c r="M3422" t="s">
        <v>3622</v>
      </c>
      <c r="N3422" t="s">
        <v>3626</v>
      </c>
      <c r="O3422" t="s">
        <v>3624</v>
      </c>
      <c r="P3422">
        <v>4</v>
      </c>
      <c r="Q3422">
        <v>5</v>
      </c>
      <c r="R3422" s="2">
        <v>98.59</v>
      </c>
    </row>
    <row r="3423" spans="1:18">
      <c r="A3423">
        <v>3618</v>
      </c>
      <c r="B3423" t="s">
        <v>3627</v>
      </c>
      <c r="C3423" s="1">
        <v>45203</v>
      </c>
      <c r="D3423">
        <v>90527224</v>
      </c>
      <c r="E3423">
        <v>85</v>
      </c>
      <c r="F3423">
        <v>3</v>
      </c>
      <c r="G3423" s="2">
        <v>68.31</v>
      </c>
      <c r="H3423" s="2">
        <v>204.93</v>
      </c>
      <c r="I3423" t="s">
        <v>3645</v>
      </c>
      <c r="J3423" t="s">
        <v>3662</v>
      </c>
      <c r="K3423" t="s">
        <v>3621</v>
      </c>
      <c r="L3423">
        <v>5.49</v>
      </c>
      <c r="M3423" t="s">
        <v>3631</v>
      </c>
      <c r="N3423" t="s">
        <v>3632</v>
      </c>
      <c r="O3423" t="s">
        <v>3624</v>
      </c>
      <c r="P3423">
        <v>4</v>
      </c>
      <c r="Q3423">
        <v>5</v>
      </c>
      <c r="R3423" s="2">
        <v>0</v>
      </c>
    </row>
    <row r="3424" spans="1:18">
      <c r="A3424">
        <v>2948</v>
      </c>
      <c r="B3424" t="s">
        <v>3627</v>
      </c>
      <c r="C3424" s="1">
        <v>45204</v>
      </c>
      <c r="D3424">
        <v>96599361</v>
      </c>
      <c r="E3424">
        <v>47</v>
      </c>
      <c r="F3424">
        <v>2</v>
      </c>
      <c r="G3424" s="2">
        <v>64.64</v>
      </c>
      <c r="H3424" s="2">
        <v>129.28</v>
      </c>
      <c r="I3424" t="s">
        <v>3645</v>
      </c>
      <c r="J3424" t="s">
        <v>3628</v>
      </c>
      <c r="K3424" t="s">
        <v>3634</v>
      </c>
      <c r="L3424">
        <v>6.32</v>
      </c>
      <c r="M3424" t="s">
        <v>3622</v>
      </c>
      <c r="N3424" t="s">
        <v>3626</v>
      </c>
      <c r="O3424" t="s">
        <v>3624</v>
      </c>
      <c r="P3424">
        <v>5</v>
      </c>
      <c r="Q3424">
        <v>4</v>
      </c>
      <c r="R3424" s="2">
        <v>0</v>
      </c>
    </row>
    <row r="3425" spans="1:18">
      <c r="A3425">
        <v>8417</v>
      </c>
      <c r="B3425" t="s">
        <v>3627</v>
      </c>
      <c r="C3425" s="1">
        <v>45204</v>
      </c>
      <c r="D3425">
        <v>87374156</v>
      </c>
      <c r="E3425">
        <v>40</v>
      </c>
      <c r="F3425">
        <v>3</v>
      </c>
      <c r="G3425" s="2">
        <v>89.85</v>
      </c>
      <c r="H3425" s="2">
        <v>269.55</v>
      </c>
      <c r="I3425" t="s">
        <v>3619</v>
      </c>
      <c r="J3425" t="s">
        <v>3658</v>
      </c>
      <c r="K3425" t="s">
        <v>3634</v>
      </c>
      <c r="L3425">
        <v>1.6</v>
      </c>
      <c r="M3425" t="s">
        <v>3631</v>
      </c>
      <c r="N3425" t="s">
        <v>3638</v>
      </c>
      <c r="O3425" t="s">
        <v>3624</v>
      </c>
      <c r="P3425">
        <v>2</v>
      </c>
      <c r="Q3425">
        <v>5</v>
      </c>
      <c r="R3425" s="2">
        <v>269.55</v>
      </c>
    </row>
    <row r="3426" spans="1:18">
      <c r="A3426">
        <v>6620</v>
      </c>
      <c r="B3426" t="s">
        <v>3627</v>
      </c>
      <c r="C3426" s="1">
        <v>45205</v>
      </c>
      <c r="D3426">
        <v>48242160</v>
      </c>
      <c r="E3426">
        <v>8</v>
      </c>
      <c r="F3426">
        <v>3</v>
      </c>
      <c r="G3426" s="2">
        <v>67.180000000000007</v>
      </c>
      <c r="H3426" s="2">
        <v>201.54</v>
      </c>
      <c r="I3426" t="s">
        <v>3619</v>
      </c>
      <c r="J3426" t="s">
        <v>3655</v>
      </c>
      <c r="K3426" t="s">
        <v>3634</v>
      </c>
      <c r="L3426">
        <v>3.2</v>
      </c>
      <c r="M3426" t="s">
        <v>3631</v>
      </c>
      <c r="N3426" t="s">
        <v>3638</v>
      </c>
      <c r="O3426" t="s">
        <v>3624</v>
      </c>
      <c r="P3426">
        <v>3</v>
      </c>
      <c r="Q3426">
        <v>5</v>
      </c>
      <c r="R3426" s="2">
        <v>201.54</v>
      </c>
    </row>
    <row r="3427" spans="1:18">
      <c r="A3427">
        <v>6188</v>
      </c>
      <c r="B3427" t="s">
        <v>3627</v>
      </c>
      <c r="C3427" s="1">
        <v>45205</v>
      </c>
      <c r="D3427">
        <v>66053171</v>
      </c>
      <c r="E3427">
        <v>32</v>
      </c>
      <c r="F3427">
        <v>2</v>
      </c>
      <c r="G3427" s="2">
        <v>91.37</v>
      </c>
      <c r="H3427" s="2">
        <v>182.74</v>
      </c>
      <c r="I3427" t="s">
        <v>3625</v>
      </c>
      <c r="J3427" t="s">
        <v>3635</v>
      </c>
      <c r="K3427" t="s">
        <v>3621</v>
      </c>
      <c r="L3427">
        <v>8.89</v>
      </c>
      <c r="M3427" t="s">
        <v>3631</v>
      </c>
      <c r="N3427" t="s">
        <v>3638</v>
      </c>
      <c r="O3427" t="s">
        <v>3647</v>
      </c>
      <c r="P3427">
        <v>3</v>
      </c>
      <c r="Q3427">
        <v>4</v>
      </c>
      <c r="R3427" s="2">
        <v>0</v>
      </c>
    </row>
    <row r="3428" spans="1:18">
      <c r="A3428">
        <v>8920</v>
      </c>
      <c r="B3428" t="s">
        <v>3627</v>
      </c>
      <c r="C3428" s="1">
        <v>45205</v>
      </c>
      <c r="D3428">
        <v>60503013</v>
      </c>
      <c r="E3428">
        <v>99</v>
      </c>
      <c r="F3428">
        <v>3</v>
      </c>
      <c r="G3428" s="2">
        <v>36.83</v>
      </c>
      <c r="H3428" s="2">
        <v>110.49</v>
      </c>
      <c r="I3428" t="s">
        <v>3619</v>
      </c>
      <c r="J3428" t="s">
        <v>3659</v>
      </c>
      <c r="K3428" t="s">
        <v>3621</v>
      </c>
      <c r="L3428">
        <v>3.54</v>
      </c>
      <c r="M3428" t="s">
        <v>3622</v>
      </c>
      <c r="N3428" t="s">
        <v>3623</v>
      </c>
      <c r="O3428" t="s">
        <v>3624</v>
      </c>
      <c r="P3428">
        <v>5</v>
      </c>
      <c r="Q3428">
        <v>5</v>
      </c>
      <c r="R3428" s="2">
        <v>110.49</v>
      </c>
    </row>
    <row r="3429" spans="1:18">
      <c r="A3429">
        <v>1449</v>
      </c>
      <c r="B3429" t="s">
        <v>3627</v>
      </c>
      <c r="C3429" s="1">
        <v>45205</v>
      </c>
      <c r="D3429">
        <v>25867505</v>
      </c>
      <c r="E3429">
        <v>60</v>
      </c>
      <c r="F3429">
        <v>3</v>
      </c>
      <c r="G3429" s="2">
        <v>91.28</v>
      </c>
      <c r="H3429" s="2">
        <v>273.83999999999997</v>
      </c>
      <c r="I3429" t="s">
        <v>3645</v>
      </c>
      <c r="J3429" t="s">
        <v>3628</v>
      </c>
      <c r="K3429" t="s">
        <v>3621</v>
      </c>
      <c r="L3429">
        <v>6.14</v>
      </c>
      <c r="M3429" t="s">
        <v>3631</v>
      </c>
      <c r="N3429" t="s">
        <v>3638</v>
      </c>
      <c r="O3429" t="s">
        <v>3647</v>
      </c>
      <c r="P3429">
        <v>5</v>
      </c>
      <c r="Q3429">
        <v>4</v>
      </c>
      <c r="R3429" s="2">
        <v>0</v>
      </c>
    </row>
    <row r="3430" spans="1:18">
      <c r="A3430">
        <v>3775</v>
      </c>
      <c r="B3430" t="s">
        <v>3627</v>
      </c>
      <c r="C3430" s="1">
        <v>45206</v>
      </c>
      <c r="D3430">
        <v>43041220</v>
      </c>
      <c r="E3430">
        <v>83</v>
      </c>
      <c r="F3430">
        <v>1</v>
      </c>
      <c r="G3430" s="2">
        <v>1.22</v>
      </c>
      <c r="H3430" s="2">
        <v>1.22</v>
      </c>
      <c r="I3430" t="s">
        <v>3625</v>
      </c>
      <c r="J3430" t="s">
        <v>3648</v>
      </c>
      <c r="K3430" t="s">
        <v>3634</v>
      </c>
      <c r="L3430">
        <v>8.75</v>
      </c>
      <c r="M3430" t="s">
        <v>3622</v>
      </c>
      <c r="N3430" t="s">
        <v>3623</v>
      </c>
      <c r="O3430" t="s">
        <v>3624</v>
      </c>
      <c r="P3430">
        <v>4</v>
      </c>
      <c r="Q3430">
        <v>5</v>
      </c>
      <c r="R3430" s="2">
        <v>0</v>
      </c>
    </row>
    <row r="3431" spans="1:18">
      <c r="A3431">
        <v>7596</v>
      </c>
      <c r="B3431" t="s">
        <v>3618</v>
      </c>
      <c r="C3431" s="1">
        <v>45206</v>
      </c>
      <c r="D3431">
        <v>81089782</v>
      </c>
      <c r="E3431">
        <v>18</v>
      </c>
      <c r="F3431">
        <v>1</v>
      </c>
      <c r="G3431" s="2">
        <v>1.97</v>
      </c>
      <c r="H3431" s="2">
        <v>1.97</v>
      </c>
      <c r="I3431" t="s">
        <v>3625</v>
      </c>
      <c r="J3431" t="s">
        <v>3656</v>
      </c>
      <c r="K3431" t="s">
        <v>3634</v>
      </c>
      <c r="L3431">
        <v>7.94</v>
      </c>
      <c r="M3431" t="s">
        <v>3622</v>
      </c>
      <c r="N3431" t="s">
        <v>3623</v>
      </c>
      <c r="O3431" t="s">
        <v>3624</v>
      </c>
      <c r="P3431">
        <v>4</v>
      </c>
      <c r="Q3431">
        <v>5</v>
      </c>
      <c r="R3431" s="2">
        <v>0</v>
      </c>
    </row>
    <row r="3432" spans="1:18">
      <c r="A3432">
        <v>4347</v>
      </c>
      <c r="B3432" t="s">
        <v>3627</v>
      </c>
      <c r="C3432" s="1">
        <v>45207</v>
      </c>
      <c r="D3432">
        <v>73625449</v>
      </c>
      <c r="E3432">
        <v>97</v>
      </c>
      <c r="F3432">
        <v>1</v>
      </c>
      <c r="G3432" s="2">
        <v>56.74</v>
      </c>
      <c r="H3432" s="2">
        <v>56.74</v>
      </c>
      <c r="I3432" t="s">
        <v>3619</v>
      </c>
      <c r="J3432" t="s">
        <v>3663</v>
      </c>
      <c r="K3432" t="s">
        <v>3634</v>
      </c>
      <c r="L3432">
        <v>3.07</v>
      </c>
      <c r="M3432" t="s">
        <v>3622</v>
      </c>
      <c r="N3432" t="s">
        <v>3626</v>
      </c>
      <c r="O3432" t="s">
        <v>3624</v>
      </c>
      <c r="P3432">
        <v>4</v>
      </c>
      <c r="Q3432">
        <v>5</v>
      </c>
      <c r="R3432" s="2">
        <v>56.74</v>
      </c>
    </row>
    <row r="3433" spans="1:18">
      <c r="A3433">
        <v>8126</v>
      </c>
      <c r="B3433" t="s">
        <v>3618</v>
      </c>
      <c r="C3433" s="1">
        <v>45207</v>
      </c>
      <c r="D3433">
        <v>44957179</v>
      </c>
      <c r="E3433">
        <v>77</v>
      </c>
      <c r="F3433">
        <v>3</v>
      </c>
      <c r="G3433" s="2">
        <v>20.399999999999999</v>
      </c>
      <c r="H3433" s="2">
        <v>61.2</v>
      </c>
      <c r="I3433" t="s">
        <v>3625</v>
      </c>
      <c r="J3433" t="s">
        <v>3666</v>
      </c>
      <c r="K3433" t="s">
        <v>3621</v>
      </c>
      <c r="L3433">
        <v>1.82</v>
      </c>
      <c r="M3433" t="s">
        <v>3631</v>
      </c>
      <c r="N3433" t="s">
        <v>3638</v>
      </c>
      <c r="O3433" t="s">
        <v>3624</v>
      </c>
      <c r="P3433">
        <v>3</v>
      </c>
      <c r="Q3433">
        <v>4</v>
      </c>
      <c r="R3433" s="2">
        <v>0</v>
      </c>
    </row>
    <row r="3434" spans="1:18">
      <c r="A3434">
        <v>5548</v>
      </c>
      <c r="B3434" t="s">
        <v>3618</v>
      </c>
      <c r="C3434" s="1">
        <v>45207</v>
      </c>
      <c r="D3434">
        <v>19445635</v>
      </c>
      <c r="E3434">
        <v>99</v>
      </c>
      <c r="F3434">
        <v>2</v>
      </c>
      <c r="G3434" s="2">
        <v>36.83</v>
      </c>
      <c r="H3434" s="2">
        <v>73.66</v>
      </c>
      <c r="I3434" t="s">
        <v>3625</v>
      </c>
      <c r="J3434" t="s">
        <v>3630</v>
      </c>
      <c r="K3434" t="s">
        <v>3634</v>
      </c>
      <c r="L3434">
        <v>1.42</v>
      </c>
      <c r="M3434" t="s">
        <v>3622</v>
      </c>
      <c r="N3434" t="s">
        <v>3623</v>
      </c>
      <c r="O3434" t="s">
        <v>3624</v>
      </c>
      <c r="P3434">
        <v>3</v>
      </c>
      <c r="Q3434">
        <v>5</v>
      </c>
      <c r="R3434" s="2">
        <v>0</v>
      </c>
    </row>
    <row r="3435" spans="1:18">
      <c r="A3435">
        <v>1122</v>
      </c>
      <c r="B3435" t="s">
        <v>3627</v>
      </c>
      <c r="C3435" s="1">
        <v>45207</v>
      </c>
      <c r="D3435">
        <v>27869032</v>
      </c>
      <c r="E3435">
        <v>35</v>
      </c>
      <c r="F3435">
        <v>1</v>
      </c>
      <c r="G3435" s="2">
        <v>78.78</v>
      </c>
      <c r="H3435" s="2">
        <v>78.78</v>
      </c>
      <c r="I3435" t="s">
        <v>3619</v>
      </c>
      <c r="J3435" t="s">
        <v>3655</v>
      </c>
      <c r="K3435" t="s">
        <v>3634</v>
      </c>
      <c r="L3435">
        <v>9.35</v>
      </c>
      <c r="M3435" t="s">
        <v>3622</v>
      </c>
      <c r="N3435" t="s">
        <v>3626</v>
      </c>
      <c r="O3435" t="s">
        <v>3624</v>
      </c>
      <c r="P3435">
        <v>5</v>
      </c>
      <c r="Q3435">
        <v>4</v>
      </c>
      <c r="R3435" s="2">
        <v>78.78</v>
      </c>
    </row>
    <row r="3436" spans="1:18">
      <c r="A3436">
        <v>5733</v>
      </c>
      <c r="B3436" t="s">
        <v>3618</v>
      </c>
      <c r="C3436" s="1">
        <v>45208</v>
      </c>
      <c r="D3436">
        <v>92708806</v>
      </c>
      <c r="E3436">
        <v>11</v>
      </c>
      <c r="F3436">
        <v>2</v>
      </c>
      <c r="G3436" s="2">
        <v>4.3099999999999996</v>
      </c>
      <c r="H3436" s="2">
        <v>8.6199999999999992</v>
      </c>
      <c r="I3436" t="s">
        <v>3619</v>
      </c>
      <c r="J3436" t="s">
        <v>3636</v>
      </c>
      <c r="K3436" t="s">
        <v>3621</v>
      </c>
      <c r="L3436">
        <v>5.86</v>
      </c>
      <c r="M3436" t="s">
        <v>3631</v>
      </c>
      <c r="N3436" t="s">
        <v>3632</v>
      </c>
      <c r="O3436" t="s">
        <v>3624</v>
      </c>
      <c r="P3436">
        <v>5</v>
      </c>
      <c r="Q3436">
        <v>5</v>
      </c>
      <c r="R3436" s="2">
        <v>8.6199999999999992</v>
      </c>
    </row>
    <row r="3437" spans="1:18">
      <c r="A3437">
        <v>8713</v>
      </c>
      <c r="B3437" t="s">
        <v>3627</v>
      </c>
      <c r="C3437" s="1">
        <v>45208</v>
      </c>
      <c r="D3437">
        <v>76766700</v>
      </c>
      <c r="E3437">
        <v>69</v>
      </c>
      <c r="F3437">
        <v>1</v>
      </c>
      <c r="G3437" s="2">
        <v>96.47</v>
      </c>
      <c r="H3437" s="2">
        <v>96.47</v>
      </c>
      <c r="I3437" t="s">
        <v>3619</v>
      </c>
      <c r="J3437" t="s">
        <v>3656</v>
      </c>
      <c r="K3437" t="s">
        <v>3621</v>
      </c>
      <c r="L3437">
        <v>0.62</v>
      </c>
      <c r="M3437" t="s">
        <v>3631</v>
      </c>
      <c r="N3437" t="s">
        <v>3638</v>
      </c>
      <c r="O3437" t="s">
        <v>3647</v>
      </c>
      <c r="P3437">
        <v>5</v>
      </c>
      <c r="Q3437">
        <v>4</v>
      </c>
      <c r="R3437" s="2">
        <v>96.47</v>
      </c>
    </row>
    <row r="3438" spans="1:18">
      <c r="A3438">
        <v>6175</v>
      </c>
      <c r="B3438" t="s">
        <v>3627</v>
      </c>
      <c r="C3438" s="1">
        <v>45208</v>
      </c>
      <c r="D3438">
        <v>58060858</v>
      </c>
      <c r="E3438">
        <v>82</v>
      </c>
      <c r="F3438">
        <v>3</v>
      </c>
      <c r="G3438" s="2">
        <v>5.82</v>
      </c>
      <c r="H3438" s="2">
        <v>17.46</v>
      </c>
      <c r="I3438" t="s">
        <v>3619</v>
      </c>
      <c r="J3438" t="s">
        <v>3665</v>
      </c>
      <c r="K3438" t="s">
        <v>3621</v>
      </c>
      <c r="L3438">
        <v>8.4499999999999993</v>
      </c>
      <c r="M3438" t="s">
        <v>3622</v>
      </c>
      <c r="N3438" t="s">
        <v>3626</v>
      </c>
      <c r="O3438" t="s">
        <v>3624</v>
      </c>
      <c r="P3438">
        <v>5</v>
      </c>
      <c r="Q3438">
        <v>5</v>
      </c>
      <c r="R3438" s="2">
        <v>17.46</v>
      </c>
    </row>
    <row r="3439" spans="1:18">
      <c r="A3439">
        <v>2346</v>
      </c>
      <c r="B3439" t="s">
        <v>3618</v>
      </c>
      <c r="C3439" s="1">
        <v>45209</v>
      </c>
      <c r="D3439">
        <v>15135553</v>
      </c>
      <c r="E3439">
        <v>90</v>
      </c>
      <c r="F3439">
        <v>3</v>
      </c>
      <c r="G3439" s="2">
        <v>21.51</v>
      </c>
      <c r="H3439" s="2">
        <v>64.53</v>
      </c>
      <c r="I3439" t="s">
        <v>3640</v>
      </c>
      <c r="J3439" t="s">
        <v>3659</v>
      </c>
      <c r="K3439" t="s">
        <v>3629</v>
      </c>
      <c r="L3439">
        <v>1.24</v>
      </c>
      <c r="M3439" t="s">
        <v>3631</v>
      </c>
      <c r="N3439" t="s">
        <v>3632</v>
      </c>
      <c r="O3439" t="s">
        <v>3664</v>
      </c>
      <c r="P3439">
        <v>4</v>
      </c>
      <c r="Q3439">
        <v>5</v>
      </c>
      <c r="R3439" s="2">
        <v>0</v>
      </c>
    </row>
    <row r="3440" spans="1:18">
      <c r="A3440">
        <v>3666</v>
      </c>
      <c r="B3440" t="s">
        <v>3618</v>
      </c>
      <c r="C3440" s="1">
        <v>45210</v>
      </c>
      <c r="D3440">
        <v>40754466</v>
      </c>
      <c r="E3440">
        <v>24</v>
      </c>
      <c r="F3440">
        <v>3</v>
      </c>
      <c r="G3440" s="2">
        <v>99.58</v>
      </c>
      <c r="H3440" s="2">
        <v>298.74</v>
      </c>
      <c r="I3440" t="s">
        <v>3619</v>
      </c>
      <c r="J3440" t="s">
        <v>3659</v>
      </c>
      <c r="K3440" t="s">
        <v>3634</v>
      </c>
      <c r="L3440">
        <v>0.25</v>
      </c>
      <c r="M3440" t="s">
        <v>3622</v>
      </c>
      <c r="N3440" t="s">
        <v>3626</v>
      </c>
      <c r="O3440" t="s">
        <v>3624</v>
      </c>
      <c r="P3440">
        <v>3</v>
      </c>
      <c r="Q3440">
        <v>5</v>
      </c>
      <c r="R3440" s="2">
        <v>298.74</v>
      </c>
    </row>
    <row r="3441" spans="1:18">
      <c r="A3441">
        <v>8635</v>
      </c>
      <c r="B3441" t="s">
        <v>3627</v>
      </c>
      <c r="C3441" s="1">
        <v>45210</v>
      </c>
      <c r="D3441">
        <v>54763298</v>
      </c>
      <c r="E3441">
        <v>34</v>
      </c>
      <c r="F3441">
        <v>2</v>
      </c>
      <c r="G3441" s="2">
        <v>48.24</v>
      </c>
      <c r="H3441" s="2">
        <v>96.48</v>
      </c>
      <c r="I3441" t="s">
        <v>3619</v>
      </c>
      <c r="J3441" t="s">
        <v>3620</v>
      </c>
      <c r="K3441" t="s">
        <v>3621</v>
      </c>
      <c r="L3441">
        <v>4.5199999999999996</v>
      </c>
      <c r="M3441" t="s">
        <v>3622</v>
      </c>
      <c r="N3441" t="s">
        <v>3626</v>
      </c>
      <c r="O3441" t="s">
        <v>3642</v>
      </c>
      <c r="P3441">
        <v>5</v>
      </c>
      <c r="Q3441">
        <v>4</v>
      </c>
      <c r="R3441" s="2">
        <v>96.48</v>
      </c>
    </row>
    <row r="3442" spans="1:18">
      <c r="A3442">
        <v>9650</v>
      </c>
      <c r="B3442" t="s">
        <v>3627</v>
      </c>
      <c r="C3442" s="1">
        <v>45211</v>
      </c>
      <c r="D3442">
        <v>43542569</v>
      </c>
      <c r="E3442">
        <v>80</v>
      </c>
      <c r="F3442">
        <v>2</v>
      </c>
      <c r="G3442" s="2">
        <v>77.64</v>
      </c>
      <c r="H3442" s="2">
        <v>155.28</v>
      </c>
      <c r="I3442" t="s">
        <v>3619</v>
      </c>
      <c r="J3442" t="s">
        <v>3637</v>
      </c>
      <c r="K3442" t="s">
        <v>3634</v>
      </c>
      <c r="L3442">
        <v>9.6</v>
      </c>
      <c r="M3442" t="s">
        <v>3631</v>
      </c>
      <c r="N3442" t="s">
        <v>3638</v>
      </c>
      <c r="O3442" t="s">
        <v>3647</v>
      </c>
      <c r="P3442">
        <v>4</v>
      </c>
      <c r="Q3442">
        <v>2</v>
      </c>
      <c r="R3442" s="2">
        <v>155.28</v>
      </c>
    </row>
    <row r="3443" spans="1:18">
      <c r="A3443">
        <v>7855</v>
      </c>
      <c r="B3443" t="s">
        <v>3627</v>
      </c>
      <c r="C3443" s="1">
        <v>45211</v>
      </c>
      <c r="D3443">
        <v>75008182</v>
      </c>
      <c r="E3443">
        <v>97</v>
      </c>
      <c r="F3443">
        <v>2</v>
      </c>
      <c r="G3443" s="2">
        <v>56.74</v>
      </c>
      <c r="H3443" s="2">
        <v>113.48</v>
      </c>
      <c r="I3443" t="s">
        <v>3619</v>
      </c>
      <c r="J3443" t="s">
        <v>3635</v>
      </c>
      <c r="K3443" t="s">
        <v>3634</v>
      </c>
      <c r="L3443">
        <v>4.34</v>
      </c>
      <c r="M3443" t="s">
        <v>3631</v>
      </c>
      <c r="N3443" t="s">
        <v>3632</v>
      </c>
      <c r="O3443" t="s">
        <v>3624</v>
      </c>
      <c r="P3443">
        <v>5</v>
      </c>
      <c r="Q3443">
        <v>5</v>
      </c>
      <c r="R3443" s="2">
        <v>113.48</v>
      </c>
    </row>
    <row r="3444" spans="1:18">
      <c r="A3444">
        <v>3698</v>
      </c>
      <c r="B3444" t="s">
        <v>3627</v>
      </c>
      <c r="C3444" s="1">
        <v>45212</v>
      </c>
      <c r="D3444">
        <v>21838008</v>
      </c>
      <c r="E3444">
        <v>75</v>
      </c>
      <c r="F3444">
        <v>3</v>
      </c>
      <c r="G3444" s="2">
        <v>32.340000000000003</v>
      </c>
      <c r="H3444" s="2">
        <v>97.02</v>
      </c>
      <c r="I3444" t="s">
        <v>3619</v>
      </c>
      <c r="J3444" t="s">
        <v>3666</v>
      </c>
      <c r="K3444" t="s">
        <v>3621</v>
      </c>
      <c r="L3444">
        <v>9.6199999999999992</v>
      </c>
      <c r="M3444" t="s">
        <v>3622</v>
      </c>
      <c r="N3444" t="s">
        <v>3626</v>
      </c>
      <c r="O3444" t="s">
        <v>3646</v>
      </c>
      <c r="P3444">
        <v>4</v>
      </c>
      <c r="Q3444">
        <v>5</v>
      </c>
      <c r="R3444" s="2">
        <v>97.02</v>
      </c>
    </row>
    <row r="3445" spans="1:18">
      <c r="A3445">
        <v>4177</v>
      </c>
      <c r="B3445" t="s">
        <v>3618</v>
      </c>
      <c r="C3445" s="1">
        <v>45212</v>
      </c>
      <c r="D3445">
        <v>65423014</v>
      </c>
      <c r="E3445">
        <v>48</v>
      </c>
      <c r="F3445">
        <v>3</v>
      </c>
      <c r="G3445" s="2">
        <v>31.26</v>
      </c>
      <c r="H3445" s="2">
        <v>93.78</v>
      </c>
      <c r="I3445" t="s">
        <v>3640</v>
      </c>
      <c r="J3445" t="s">
        <v>3637</v>
      </c>
      <c r="K3445" t="s">
        <v>3634</v>
      </c>
      <c r="L3445">
        <v>1.1200000000000001</v>
      </c>
      <c r="M3445" t="s">
        <v>3622</v>
      </c>
      <c r="N3445" t="s">
        <v>3626</v>
      </c>
      <c r="O3445" t="s">
        <v>3624</v>
      </c>
      <c r="P3445">
        <v>3</v>
      </c>
      <c r="Q3445">
        <v>5</v>
      </c>
      <c r="R3445" s="2">
        <v>0</v>
      </c>
    </row>
    <row r="3446" spans="1:18">
      <c r="A3446">
        <v>6355</v>
      </c>
      <c r="B3446" t="s">
        <v>3618</v>
      </c>
      <c r="C3446" s="1">
        <v>45212</v>
      </c>
      <c r="D3446">
        <v>12318385</v>
      </c>
      <c r="E3446">
        <v>22</v>
      </c>
      <c r="F3446">
        <v>3</v>
      </c>
      <c r="G3446" s="2">
        <v>41.48</v>
      </c>
      <c r="H3446" s="2">
        <v>124.44</v>
      </c>
      <c r="I3446" t="s">
        <v>3619</v>
      </c>
      <c r="J3446" t="s">
        <v>3639</v>
      </c>
      <c r="K3446" t="s">
        <v>3634</v>
      </c>
      <c r="L3446">
        <v>8.64</v>
      </c>
      <c r="M3446" t="s">
        <v>3622</v>
      </c>
      <c r="N3446" t="s">
        <v>3623</v>
      </c>
      <c r="O3446" t="s">
        <v>3624</v>
      </c>
      <c r="P3446">
        <v>5</v>
      </c>
      <c r="Q3446">
        <v>5</v>
      </c>
      <c r="R3446" s="2">
        <v>124.44</v>
      </c>
    </row>
    <row r="3447" spans="1:18">
      <c r="A3447">
        <v>7729</v>
      </c>
      <c r="B3447" t="s">
        <v>3618</v>
      </c>
      <c r="C3447" s="1">
        <v>45213</v>
      </c>
      <c r="D3447">
        <v>63023187</v>
      </c>
      <c r="E3447">
        <v>39</v>
      </c>
      <c r="F3447">
        <v>3</v>
      </c>
      <c r="G3447" s="2">
        <v>41.61</v>
      </c>
      <c r="H3447" s="2">
        <v>124.83</v>
      </c>
      <c r="I3447" t="s">
        <v>3619</v>
      </c>
      <c r="J3447" t="s">
        <v>3651</v>
      </c>
      <c r="K3447" t="s">
        <v>3634</v>
      </c>
      <c r="L3447">
        <v>2.41</v>
      </c>
      <c r="M3447" t="s">
        <v>3622</v>
      </c>
      <c r="N3447" t="s">
        <v>3623</v>
      </c>
      <c r="O3447" t="s">
        <v>3624</v>
      </c>
      <c r="P3447">
        <v>4</v>
      </c>
      <c r="Q3447">
        <v>4</v>
      </c>
      <c r="R3447" s="2">
        <v>124.83</v>
      </c>
    </row>
    <row r="3448" spans="1:18">
      <c r="A3448">
        <v>1171</v>
      </c>
      <c r="B3448" t="s">
        <v>3618</v>
      </c>
      <c r="C3448" s="1">
        <v>45213</v>
      </c>
      <c r="D3448">
        <v>25550638</v>
      </c>
      <c r="E3448">
        <v>11</v>
      </c>
      <c r="F3448">
        <v>3</v>
      </c>
      <c r="G3448" s="2">
        <v>4.3099999999999996</v>
      </c>
      <c r="H3448" s="2">
        <v>12.93</v>
      </c>
      <c r="I3448" t="s">
        <v>3619</v>
      </c>
      <c r="J3448" t="s">
        <v>3666</v>
      </c>
      <c r="K3448" t="s">
        <v>3629</v>
      </c>
      <c r="L3448">
        <v>2.73</v>
      </c>
      <c r="M3448" t="s">
        <v>3622</v>
      </c>
      <c r="N3448" t="s">
        <v>3626</v>
      </c>
      <c r="O3448" t="s">
        <v>3624</v>
      </c>
      <c r="P3448">
        <v>4</v>
      </c>
      <c r="Q3448">
        <v>5</v>
      </c>
      <c r="R3448" s="2">
        <v>12.93</v>
      </c>
    </row>
    <row r="3449" spans="1:18">
      <c r="A3449">
        <v>3684</v>
      </c>
      <c r="B3449" t="s">
        <v>3627</v>
      </c>
      <c r="C3449" s="1">
        <v>45214</v>
      </c>
      <c r="D3449">
        <v>34614855</v>
      </c>
      <c r="E3449">
        <v>66</v>
      </c>
      <c r="F3449">
        <v>1</v>
      </c>
      <c r="G3449" s="2">
        <v>56.01</v>
      </c>
      <c r="H3449" s="2">
        <v>56.01</v>
      </c>
      <c r="I3449" t="s">
        <v>3645</v>
      </c>
      <c r="J3449" t="s">
        <v>3658</v>
      </c>
      <c r="K3449" t="s">
        <v>3634</v>
      </c>
      <c r="L3449">
        <v>6.01</v>
      </c>
      <c r="M3449" t="s">
        <v>3631</v>
      </c>
      <c r="N3449" t="s">
        <v>3632</v>
      </c>
      <c r="O3449" t="s">
        <v>3647</v>
      </c>
      <c r="P3449">
        <v>5</v>
      </c>
      <c r="Q3449">
        <v>5</v>
      </c>
      <c r="R3449" s="2">
        <v>0</v>
      </c>
    </row>
    <row r="3450" spans="1:18">
      <c r="A3450">
        <v>8515</v>
      </c>
      <c r="B3450" t="s">
        <v>3627</v>
      </c>
      <c r="C3450" s="1">
        <v>45214</v>
      </c>
      <c r="D3450">
        <v>82718600</v>
      </c>
      <c r="E3450">
        <v>66</v>
      </c>
      <c r="F3450">
        <v>2</v>
      </c>
      <c r="G3450" s="2">
        <v>56.01</v>
      </c>
      <c r="H3450" s="2">
        <v>112.02</v>
      </c>
      <c r="I3450" t="s">
        <v>3640</v>
      </c>
      <c r="J3450" t="s">
        <v>3633</v>
      </c>
      <c r="K3450" t="s">
        <v>3621</v>
      </c>
      <c r="L3450">
        <v>6.95</v>
      </c>
      <c r="M3450" t="s">
        <v>3631</v>
      </c>
      <c r="N3450" t="s">
        <v>3638</v>
      </c>
      <c r="O3450" t="s">
        <v>3647</v>
      </c>
      <c r="P3450">
        <v>5</v>
      </c>
      <c r="Q3450">
        <v>5</v>
      </c>
      <c r="R3450" s="2">
        <v>0</v>
      </c>
    </row>
    <row r="3451" spans="1:18">
      <c r="A3451">
        <v>3727</v>
      </c>
      <c r="B3451" t="s">
        <v>3627</v>
      </c>
      <c r="C3451" s="1">
        <v>45215</v>
      </c>
      <c r="D3451">
        <v>24522827</v>
      </c>
      <c r="E3451">
        <v>64</v>
      </c>
      <c r="F3451">
        <v>3</v>
      </c>
      <c r="G3451" s="2">
        <v>35.229999999999997</v>
      </c>
      <c r="H3451" s="2">
        <v>105.69</v>
      </c>
      <c r="I3451" t="s">
        <v>3625</v>
      </c>
      <c r="J3451" t="s">
        <v>3657</v>
      </c>
      <c r="K3451" t="s">
        <v>3621</v>
      </c>
      <c r="L3451">
        <v>9.36</v>
      </c>
      <c r="M3451" t="s">
        <v>3622</v>
      </c>
      <c r="N3451" t="s">
        <v>3626</v>
      </c>
      <c r="O3451" t="s">
        <v>3642</v>
      </c>
      <c r="P3451">
        <v>4</v>
      </c>
      <c r="Q3451">
        <v>4</v>
      </c>
      <c r="R3451" s="2">
        <v>0</v>
      </c>
    </row>
    <row r="3452" spans="1:18">
      <c r="A3452">
        <v>9820</v>
      </c>
      <c r="B3452" t="s">
        <v>3627</v>
      </c>
      <c r="C3452" s="1">
        <v>45215</v>
      </c>
      <c r="D3452">
        <v>34545034</v>
      </c>
      <c r="E3452">
        <v>79</v>
      </c>
      <c r="F3452">
        <v>2</v>
      </c>
      <c r="G3452" s="2">
        <v>33.28</v>
      </c>
      <c r="H3452" s="2">
        <v>66.56</v>
      </c>
      <c r="I3452" t="s">
        <v>3619</v>
      </c>
      <c r="J3452" t="s">
        <v>3663</v>
      </c>
      <c r="K3452" t="s">
        <v>3634</v>
      </c>
      <c r="L3452">
        <v>4.59</v>
      </c>
      <c r="M3452" t="s">
        <v>3622</v>
      </c>
      <c r="N3452" t="s">
        <v>3626</v>
      </c>
      <c r="O3452" t="s">
        <v>3642</v>
      </c>
      <c r="P3452">
        <v>4</v>
      </c>
      <c r="Q3452">
        <v>3</v>
      </c>
      <c r="R3452" s="2">
        <v>66.56</v>
      </c>
    </row>
    <row r="3453" spans="1:18">
      <c r="A3453">
        <v>5297</v>
      </c>
      <c r="B3453" t="s">
        <v>3627</v>
      </c>
      <c r="C3453" s="1">
        <v>45216</v>
      </c>
      <c r="D3453">
        <v>96278991</v>
      </c>
      <c r="E3453">
        <v>15</v>
      </c>
      <c r="F3453">
        <v>1</v>
      </c>
      <c r="G3453" s="2">
        <v>6.32</v>
      </c>
      <c r="H3453" s="2">
        <v>6.32</v>
      </c>
      <c r="I3453" t="s">
        <v>3619</v>
      </c>
      <c r="J3453" t="s">
        <v>3663</v>
      </c>
      <c r="K3453" t="s">
        <v>3634</v>
      </c>
      <c r="L3453">
        <v>7.55</v>
      </c>
      <c r="M3453" t="s">
        <v>3631</v>
      </c>
      <c r="N3453" t="s">
        <v>3632</v>
      </c>
      <c r="O3453" t="s">
        <v>3664</v>
      </c>
      <c r="P3453">
        <v>3</v>
      </c>
      <c r="Q3453">
        <v>4</v>
      </c>
      <c r="R3453" s="2">
        <v>6.32</v>
      </c>
    </row>
    <row r="3454" spans="1:18">
      <c r="A3454">
        <v>1307</v>
      </c>
      <c r="B3454" t="s">
        <v>3618</v>
      </c>
      <c r="C3454" s="1">
        <v>45216</v>
      </c>
      <c r="D3454">
        <v>45018547</v>
      </c>
      <c r="E3454">
        <v>68</v>
      </c>
      <c r="F3454">
        <v>1</v>
      </c>
      <c r="G3454" s="2">
        <v>32.68</v>
      </c>
      <c r="H3454" s="2">
        <v>32.68</v>
      </c>
      <c r="I3454" t="s">
        <v>3619</v>
      </c>
      <c r="J3454" t="s">
        <v>3628</v>
      </c>
      <c r="K3454" t="s">
        <v>3634</v>
      </c>
      <c r="L3454">
        <v>7.4</v>
      </c>
      <c r="M3454" t="s">
        <v>3622</v>
      </c>
      <c r="N3454" t="s">
        <v>3623</v>
      </c>
      <c r="O3454" t="s">
        <v>3624</v>
      </c>
      <c r="P3454">
        <v>5</v>
      </c>
      <c r="Q3454">
        <v>4</v>
      </c>
      <c r="R3454" s="2">
        <v>32.68</v>
      </c>
    </row>
    <row r="3455" spans="1:18">
      <c r="A3455">
        <v>4285</v>
      </c>
      <c r="B3455" t="s">
        <v>3627</v>
      </c>
      <c r="C3455" s="1">
        <v>45217</v>
      </c>
      <c r="D3455">
        <v>91346737</v>
      </c>
      <c r="E3455">
        <v>76</v>
      </c>
      <c r="F3455">
        <v>1</v>
      </c>
      <c r="G3455" s="2">
        <v>76.67</v>
      </c>
      <c r="H3455" s="2">
        <v>76.67</v>
      </c>
      <c r="I3455" t="s">
        <v>3619</v>
      </c>
      <c r="J3455" t="s">
        <v>3641</v>
      </c>
      <c r="K3455" t="s">
        <v>3629</v>
      </c>
      <c r="L3455">
        <v>4.9000000000000004</v>
      </c>
      <c r="M3455" t="s">
        <v>3622</v>
      </c>
      <c r="N3455" t="s">
        <v>3623</v>
      </c>
      <c r="O3455" t="s">
        <v>3624</v>
      </c>
      <c r="P3455">
        <v>5</v>
      </c>
      <c r="Q3455">
        <v>3</v>
      </c>
      <c r="R3455" s="2">
        <v>76.67</v>
      </c>
    </row>
    <row r="3456" spans="1:18">
      <c r="A3456">
        <v>4979</v>
      </c>
      <c r="B3456" t="s">
        <v>3627</v>
      </c>
      <c r="C3456" s="1">
        <v>45217</v>
      </c>
      <c r="D3456">
        <v>88216851</v>
      </c>
      <c r="E3456">
        <v>69</v>
      </c>
      <c r="F3456">
        <v>3</v>
      </c>
      <c r="G3456" s="2">
        <v>96.47</v>
      </c>
      <c r="H3456" s="2">
        <v>289.41000000000003</v>
      </c>
      <c r="I3456" t="s">
        <v>3619</v>
      </c>
      <c r="J3456" t="s">
        <v>3633</v>
      </c>
      <c r="K3456" t="s">
        <v>3621</v>
      </c>
      <c r="L3456">
        <v>4.37</v>
      </c>
      <c r="M3456" t="s">
        <v>3622</v>
      </c>
      <c r="N3456" t="s">
        <v>3623</v>
      </c>
      <c r="O3456" t="s">
        <v>3624</v>
      </c>
      <c r="P3456">
        <v>3</v>
      </c>
      <c r="Q3456">
        <v>5</v>
      </c>
      <c r="R3456" s="2">
        <v>289.41000000000003</v>
      </c>
    </row>
    <row r="3457" spans="1:18">
      <c r="A3457">
        <v>9645</v>
      </c>
      <c r="B3457" t="s">
        <v>3627</v>
      </c>
      <c r="C3457" s="1">
        <v>45218</v>
      </c>
      <c r="D3457">
        <v>41109497</v>
      </c>
      <c r="E3457">
        <v>68</v>
      </c>
      <c r="F3457">
        <v>2</v>
      </c>
      <c r="G3457" s="2">
        <v>32.68</v>
      </c>
      <c r="H3457" s="2">
        <v>65.36</v>
      </c>
      <c r="I3457" t="s">
        <v>3619</v>
      </c>
      <c r="J3457" t="s">
        <v>3628</v>
      </c>
      <c r="K3457" t="s">
        <v>3629</v>
      </c>
      <c r="L3457">
        <v>9.07</v>
      </c>
      <c r="M3457" t="s">
        <v>3622</v>
      </c>
      <c r="N3457" t="s">
        <v>3626</v>
      </c>
      <c r="O3457" t="s">
        <v>3624</v>
      </c>
      <c r="P3457">
        <v>3</v>
      </c>
      <c r="Q3457">
        <v>5</v>
      </c>
      <c r="R3457" s="2">
        <v>65.36</v>
      </c>
    </row>
    <row r="3458" spans="1:18">
      <c r="A3458">
        <v>6392</v>
      </c>
      <c r="B3458" t="s">
        <v>3618</v>
      </c>
      <c r="C3458" s="1">
        <v>45219</v>
      </c>
      <c r="D3458">
        <v>30502672</v>
      </c>
      <c r="E3458">
        <v>41</v>
      </c>
      <c r="F3458">
        <v>3</v>
      </c>
      <c r="G3458" s="2">
        <v>32.33</v>
      </c>
      <c r="H3458" s="2">
        <v>96.99</v>
      </c>
      <c r="I3458" t="s">
        <v>3625</v>
      </c>
      <c r="J3458" t="s">
        <v>3660</v>
      </c>
      <c r="K3458" t="s">
        <v>3634</v>
      </c>
      <c r="L3458">
        <v>0.38</v>
      </c>
      <c r="M3458" t="s">
        <v>3622</v>
      </c>
      <c r="N3458" t="s">
        <v>3623</v>
      </c>
      <c r="O3458" t="s">
        <v>3624</v>
      </c>
      <c r="P3458">
        <v>3</v>
      </c>
      <c r="Q3458">
        <v>2</v>
      </c>
      <c r="R3458" s="2">
        <v>0</v>
      </c>
    </row>
    <row r="3459" spans="1:18">
      <c r="A3459">
        <v>8742</v>
      </c>
      <c r="B3459" t="s">
        <v>3618</v>
      </c>
      <c r="C3459" s="1">
        <v>45219</v>
      </c>
      <c r="D3459">
        <v>51875576</v>
      </c>
      <c r="E3459">
        <v>12</v>
      </c>
      <c r="F3459">
        <v>1</v>
      </c>
      <c r="G3459" s="2">
        <v>86.11</v>
      </c>
      <c r="H3459" s="2">
        <v>86.11</v>
      </c>
      <c r="I3459" t="s">
        <v>3619</v>
      </c>
      <c r="J3459" t="s">
        <v>3641</v>
      </c>
      <c r="K3459" t="s">
        <v>3621</v>
      </c>
      <c r="L3459">
        <v>7.83</v>
      </c>
      <c r="M3459" t="s">
        <v>3622</v>
      </c>
      <c r="N3459" t="s">
        <v>3623</v>
      </c>
      <c r="O3459" t="s">
        <v>3624</v>
      </c>
      <c r="P3459">
        <v>5</v>
      </c>
      <c r="Q3459">
        <v>5</v>
      </c>
      <c r="R3459" s="2">
        <v>86.11</v>
      </c>
    </row>
    <row r="3460" spans="1:18">
      <c r="A3460">
        <v>4672</v>
      </c>
      <c r="B3460" t="s">
        <v>3618</v>
      </c>
      <c r="C3460" s="1">
        <v>45219</v>
      </c>
      <c r="D3460">
        <v>72527952</v>
      </c>
      <c r="E3460">
        <v>5</v>
      </c>
      <c r="F3460">
        <v>2</v>
      </c>
      <c r="G3460" s="2">
        <v>11.97</v>
      </c>
      <c r="H3460" s="2">
        <v>23.94</v>
      </c>
      <c r="I3460" t="s">
        <v>3619</v>
      </c>
      <c r="J3460" t="s">
        <v>3628</v>
      </c>
      <c r="K3460" t="s">
        <v>3634</v>
      </c>
      <c r="L3460">
        <v>2.83</v>
      </c>
      <c r="M3460" t="s">
        <v>3631</v>
      </c>
      <c r="N3460" t="s">
        <v>3638</v>
      </c>
      <c r="O3460" t="s">
        <v>3624</v>
      </c>
      <c r="P3460">
        <v>4</v>
      </c>
      <c r="Q3460">
        <v>4</v>
      </c>
      <c r="R3460" s="2">
        <v>23.94</v>
      </c>
    </row>
    <row r="3461" spans="1:18">
      <c r="A3461">
        <v>9622</v>
      </c>
      <c r="B3461" t="s">
        <v>3627</v>
      </c>
      <c r="C3461" s="1">
        <v>45220</v>
      </c>
      <c r="D3461">
        <v>95738442</v>
      </c>
      <c r="E3461">
        <v>29</v>
      </c>
      <c r="F3461">
        <v>3</v>
      </c>
      <c r="G3461" s="2">
        <v>1.91</v>
      </c>
      <c r="H3461" s="2">
        <v>5.73</v>
      </c>
      <c r="I3461" t="s">
        <v>3619</v>
      </c>
      <c r="J3461" t="s">
        <v>3655</v>
      </c>
      <c r="K3461" t="s">
        <v>3621</v>
      </c>
      <c r="L3461">
        <v>5.82</v>
      </c>
      <c r="M3461" t="s">
        <v>3622</v>
      </c>
      <c r="N3461" t="s">
        <v>3623</v>
      </c>
      <c r="O3461" t="s">
        <v>3624</v>
      </c>
      <c r="P3461">
        <v>5</v>
      </c>
      <c r="Q3461">
        <v>5</v>
      </c>
      <c r="R3461" s="2">
        <v>5.73</v>
      </c>
    </row>
    <row r="3462" spans="1:18">
      <c r="A3462">
        <v>7930</v>
      </c>
      <c r="B3462" t="s">
        <v>3618</v>
      </c>
      <c r="C3462" s="1">
        <v>45220</v>
      </c>
      <c r="D3462">
        <v>52037663</v>
      </c>
      <c r="E3462">
        <v>17</v>
      </c>
      <c r="F3462">
        <v>3</v>
      </c>
      <c r="G3462" s="2">
        <v>18.86</v>
      </c>
      <c r="H3462" s="2">
        <v>56.58</v>
      </c>
      <c r="I3462" t="s">
        <v>3619</v>
      </c>
      <c r="J3462" t="s">
        <v>3641</v>
      </c>
      <c r="K3462" t="s">
        <v>3629</v>
      </c>
      <c r="L3462">
        <v>7.02</v>
      </c>
      <c r="M3462" t="s">
        <v>3631</v>
      </c>
      <c r="N3462" t="s">
        <v>3638</v>
      </c>
      <c r="O3462" t="s">
        <v>3647</v>
      </c>
      <c r="P3462">
        <v>5</v>
      </c>
      <c r="Q3462">
        <v>4</v>
      </c>
      <c r="R3462" s="2">
        <v>56.58</v>
      </c>
    </row>
    <row r="3463" spans="1:18">
      <c r="A3463">
        <v>5817</v>
      </c>
      <c r="B3463" t="s">
        <v>3627</v>
      </c>
      <c r="C3463" s="1">
        <v>45221</v>
      </c>
      <c r="D3463">
        <v>96239924</v>
      </c>
      <c r="E3463">
        <v>62</v>
      </c>
      <c r="F3463">
        <v>1</v>
      </c>
      <c r="G3463" s="2">
        <v>81.459999999999994</v>
      </c>
      <c r="H3463" s="2">
        <v>81.459999999999994</v>
      </c>
      <c r="I3463" t="s">
        <v>3619</v>
      </c>
      <c r="J3463" t="s">
        <v>3628</v>
      </c>
      <c r="K3463" t="s">
        <v>3629</v>
      </c>
      <c r="L3463">
        <v>2.13</v>
      </c>
      <c r="M3463" t="s">
        <v>3622</v>
      </c>
      <c r="N3463" t="s">
        <v>3623</v>
      </c>
      <c r="O3463" t="s">
        <v>3624</v>
      </c>
      <c r="P3463">
        <v>2</v>
      </c>
      <c r="Q3463">
        <v>2</v>
      </c>
      <c r="R3463" s="2">
        <v>81.459999999999994</v>
      </c>
    </row>
    <row r="3464" spans="1:18">
      <c r="A3464">
        <v>3424</v>
      </c>
      <c r="B3464" t="s">
        <v>3627</v>
      </c>
      <c r="C3464" s="1">
        <v>45222</v>
      </c>
      <c r="D3464">
        <v>75544018</v>
      </c>
      <c r="E3464">
        <v>51</v>
      </c>
      <c r="F3464">
        <v>2</v>
      </c>
      <c r="G3464" s="2">
        <v>50.59</v>
      </c>
      <c r="H3464" s="2">
        <v>101.18</v>
      </c>
      <c r="I3464" t="s">
        <v>3619</v>
      </c>
      <c r="J3464" t="s">
        <v>3644</v>
      </c>
      <c r="K3464" t="s">
        <v>3634</v>
      </c>
      <c r="L3464">
        <v>2.77</v>
      </c>
      <c r="M3464" t="s">
        <v>3631</v>
      </c>
      <c r="N3464" t="s">
        <v>3632</v>
      </c>
      <c r="O3464" t="s">
        <v>3624</v>
      </c>
      <c r="P3464">
        <v>4</v>
      </c>
      <c r="Q3464">
        <v>2</v>
      </c>
      <c r="R3464" s="2">
        <v>101.18</v>
      </c>
    </row>
    <row r="3465" spans="1:18">
      <c r="A3465">
        <v>6604</v>
      </c>
      <c r="B3465" t="s">
        <v>3627</v>
      </c>
      <c r="C3465" s="1">
        <v>45222</v>
      </c>
      <c r="D3465">
        <v>44534041</v>
      </c>
      <c r="E3465">
        <v>3</v>
      </c>
      <c r="F3465">
        <v>3</v>
      </c>
      <c r="G3465" s="2">
        <v>97.19</v>
      </c>
      <c r="H3465" s="2">
        <v>291.57</v>
      </c>
      <c r="I3465" t="s">
        <v>3619</v>
      </c>
      <c r="J3465" t="s">
        <v>3633</v>
      </c>
      <c r="K3465" t="s">
        <v>3634</v>
      </c>
      <c r="L3465">
        <v>6.34</v>
      </c>
      <c r="M3465" t="s">
        <v>3622</v>
      </c>
      <c r="N3465" t="s">
        <v>3623</v>
      </c>
      <c r="O3465" t="s">
        <v>3624</v>
      </c>
      <c r="P3465">
        <v>5</v>
      </c>
      <c r="Q3465">
        <v>3</v>
      </c>
      <c r="R3465" s="2">
        <v>291.57</v>
      </c>
    </row>
    <row r="3466" spans="1:18">
      <c r="A3466">
        <v>5467</v>
      </c>
      <c r="B3466" t="s">
        <v>3627</v>
      </c>
      <c r="C3466" s="1">
        <v>45223</v>
      </c>
      <c r="D3466">
        <v>96041679</v>
      </c>
      <c r="E3466">
        <v>99</v>
      </c>
      <c r="F3466">
        <v>3</v>
      </c>
      <c r="G3466" s="2">
        <v>36.83</v>
      </c>
      <c r="H3466" s="2">
        <v>110.49</v>
      </c>
      <c r="I3466" t="s">
        <v>3619</v>
      </c>
      <c r="J3466" t="s">
        <v>3636</v>
      </c>
      <c r="K3466" t="s">
        <v>3634</v>
      </c>
      <c r="L3466">
        <v>1.01</v>
      </c>
      <c r="M3466" t="s">
        <v>3622</v>
      </c>
      <c r="N3466" t="s">
        <v>3623</v>
      </c>
      <c r="O3466" t="s">
        <v>3624</v>
      </c>
      <c r="P3466">
        <v>5</v>
      </c>
      <c r="Q3466">
        <v>5</v>
      </c>
      <c r="R3466" s="2">
        <v>110.49</v>
      </c>
    </row>
    <row r="3467" spans="1:18">
      <c r="A3467">
        <v>3001</v>
      </c>
      <c r="B3467" t="s">
        <v>3618</v>
      </c>
      <c r="C3467" s="1">
        <v>45223</v>
      </c>
      <c r="D3467">
        <v>75230324</v>
      </c>
      <c r="E3467">
        <v>45</v>
      </c>
      <c r="F3467">
        <v>3</v>
      </c>
      <c r="G3467" s="2">
        <v>3.67</v>
      </c>
      <c r="H3467" s="2">
        <v>11.01</v>
      </c>
      <c r="I3467" t="s">
        <v>3625</v>
      </c>
      <c r="J3467" t="s">
        <v>3654</v>
      </c>
      <c r="K3467" t="s">
        <v>3634</v>
      </c>
      <c r="L3467">
        <v>9.9499999999999993</v>
      </c>
      <c r="M3467" t="s">
        <v>3622</v>
      </c>
      <c r="N3467" t="s">
        <v>3626</v>
      </c>
      <c r="O3467" t="s">
        <v>3624</v>
      </c>
      <c r="P3467">
        <v>4</v>
      </c>
      <c r="Q3467">
        <v>5</v>
      </c>
      <c r="R3467" s="2">
        <v>0</v>
      </c>
    </row>
    <row r="3468" spans="1:18">
      <c r="A3468">
        <v>4434</v>
      </c>
      <c r="B3468" t="s">
        <v>3618</v>
      </c>
      <c r="C3468" s="1">
        <v>45223</v>
      </c>
      <c r="D3468">
        <v>26624070</v>
      </c>
      <c r="E3468">
        <v>24</v>
      </c>
      <c r="F3468">
        <v>3</v>
      </c>
      <c r="G3468" s="2">
        <v>99.58</v>
      </c>
      <c r="H3468" s="2">
        <v>298.74</v>
      </c>
      <c r="I3468" t="s">
        <v>3619</v>
      </c>
      <c r="J3468" t="s">
        <v>3639</v>
      </c>
      <c r="K3468" t="s">
        <v>3634</v>
      </c>
      <c r="L3468">
        <v>6.75</v>
      </c>
      <c r="M3468" t="s">
        <v>3631</v>
      </c>
      <c r="N3468" t="s">
        <v>3632</v>
      </c>
      <c r="O3468" t="s">
        <v>3664</v>
      </c>
      <c r="P3468">
        <v>3</v>
      </c>
      <c r="Q3468">
        <v>5</v>
      </c>
      <c r="R3468" s="2">
        <v>298.74</v>
      </c>
    </row>
    <row r="3469" spans="1:18">
      <c r="A3469">
        <v>7152</v>
      </c>
      <c r="B3469" t="s">
        <v>3618</v>
      </c>
      <c r="C3469" s="1">
        <v>45224</v>
      </c>
      <c r="D3469">
        <v>20571403</v>
      </c>
      <c r="E3469">
        <v>19</v>
      </c>
      <c r="F3469">
        <v>1</v>
      </c>
      <c r="G3469" s="2">
        <v>13.2</v>
      </c>
      <c r="H3469" s="2">
        <v>13.2</v>
      </c>
      <c r="I3469" t="s">
        <v>3619</v>
      </c>
      <c r="J3469" t="s">
        <v>3643</v>
      </c>
      <c r="K3469" t="s">
        <v>3621</v>
      </c>
      <c r="L3469">
        <v>4.34</v>
      </c>
      <c r="M3469" t="s">
        <v>3631</v>
      </c>
      <c r="N3469" t="s">
        <v>3638</v>
      </c>
      <c r="O3469" t="s">
        <v>3624</v>
      </c>
      <c r="P3469">
        <v>3</v>
      </c>
      <c r="Q3469">
        <v>4</v>
      </c>
      <c r="R3469" s="2">
        <v>13.2</v>
      </c>
    </row>
    <row r="3470" spans="1:18">
      <c r="A3470">
        <v>5385</v>
      </c>
      <c r="B3470" t="s">
        <v>3627</v>
      </c>
      <c r="C3470" s="1">
        <v>45224</v>
      </c>
      <c r="D3470">
        <v>42411714</v>
      </c>
      <c r="E3470">
        <v>79</v>
      </c>
      <c r="F3470">
        <v>2</v>
      </c>
      <c r="G3470" s="2">
        <v>33.28</v>
      </c>
      <c r="H3470" s="2">
        <v>66.56</v>
      </c>
      <c r="I3470" t="s">
        <v>3625</v>
      </c>
      <c r="J3470" t="s">
        <v>3644</v>
      </c>
      <c r="K3470" t="s">
        <v>3621</v>
      </c>
      <c r="L3470">
        <v>7.53</v>
      </c>
      <c r="M3470" t="s">
        <v>3622</v>
      </c>
      <c r="N3470" t="s">
        <v>3623</v>
      </c>
      <c r="O3470" t="s">
        <v>3624</v>
      </c>
      <c r="P3470">
        <v>3</v>
      </c>
      <c r="Q3470">
        <v>4</v>
      </c>
      <c r="R3470" s="2">
        <v>0</v>
      </c>
    </row>
    <row r="3471" spans="1:18">
      <c r="A3471">
        <v>1840</v>
      </c>
      <c r="B3471" t="s">
        <v>3627</v>
      </c>
      <c r="C3471" s="1">
        <v>45225</v>
      </c>
      <c r="D3471">
        <v>71221766</v>
      </c>
      <c r="E3471">
        <v>41</v>
      </c>
      <c r="F3471">
        <v>3</v>
      </c>
      <c r="G3471" s="2">
        <v>32.33</v>
      </c>
      <c r="H3471" s="2">
        <v>96.99</v>
      </c>
      <c r="I3471" t="s">
        <v>3619</v>
      </c>
      <c r="J3471" t="s">
        <v>3663</v>
      </c>
      <c r="K3471" t="s">
        <v>3634</v>
      </c>
      <c r="L3471">
        <v>3.01</v>
      </c>
      <c r="M3471" t="s">
        <v>3622</v>
      </c>
      <c r="N3471" t="s">
        <v>3626</v>
      </c>
      <c r="O3471" t="s">
        <v>3624</v>
      </c>
      <c r="P3471">
        <v>4</v>
      </c>
      <c r="Q3471">
        <v>4</v>
      </c>
      <c r="R3471" s="2">
        <v>96.99</v>
      </c>
    </row>
    <row r="3472" spans="1:18">
      <c r="A3472">
        <v>2188</v>
      </c>
      <c r="B3472" t="s">
        <v>3627</v>
      </c>
      <c r="C3472" s="1">
        <v>45226</v>
      </c>
      <c r="D3472">
        <v>18924159</v>
      </c>
      <c r="E3472">
        <v>62</v>
      </c>
      <c r="F3472">
        <v>3</v>
      </c>
      <c r="G3472" s="2">
        <v>81.459999999999994</v>
      </c>
      <c r="H3472" s="2">
        <v>244.38</v>
      </c>
      <c r="I3472" t="s">
        <v>3640</v>
      </c>
      <c r="J3472" t="s">
        <v>3637</v>
      </c>
      <c r="K3472" t="s">
        <v>3634</v>
      </c>
      <c r="L3472">
        <v>1.57</v>
      </c>
      <c r="M3472" t="s">
        <v>3622</v>
      </c>
      <c r="N3472" t="s">
        <v>3623</v>
      </c>
      <c r="O3472" t="s">
        <v>3624</v>
      </c>
      <c r="P3472">
        <v>4</v>
      </c>
      <c r="Q3472">
        <v>5</v>
      </c>
      <c r="R3472" s="2">
        <v>0</v>
      </c>
    </row>
    <row r="3473" spans="1:18">
      <c r="A3473">
        <v>1905</v>
      </c>
      <c r="B3473" t="s">
        <v>3627</v>
      </c>
      <c r="C3473" s="1">
        <v>45227</v>
      </c>
      <c r="D3473">
        <v>32607810</v>
      </c>
      <c r="E3473">
        <v>60</v>
      </c>
      <c r="F3473">
        <v>3</v>
      </c>
      <c r="G3473" s="2">
        <v>91.28</v>
      </c>
      <c r="H3473" s="2">
        <v>273.83999999999997</v>
      </c>
      <c r="I3473" t="s">
        <v>3625</v>
      </c>
      <c r="J3473" t="s">
        <v>3620</v>
      </c>
      <c r="K3473" t="s">
        <v>3634</v>
      </c>
      <c r="L3473">
        <v>0.75</v>
      </c>
      <c r="M3473" t="s">
        <v>3622</v>
      </c>
      <c r="N3473" t="s">
        <v>3626</v>
      </c>
      <c r="O3473" t="s">
        <v>3624</v>
      </c>
      <c r="P3473">
        <v>5</v>
      </c>
      <c r="Q3473">
        <v>5</v>
      </c>
      <c r="R3473" s="2">
        <v>0</v>
      </c>
    </row>
    <row r="3474" spans="1:18">
      <c r="A3474">
        <v>9415</v>
      </c>
      <c r="B3474" t="s">
        <v>3627</v>
      </c>
      <c r="C3474" s="1">
        <v>45228</v>
      </c>
      <c r="D3474">
        <v>37545485</v>
      </c>
      <c r="E3474">
        <v>65</v>
      </c>
      <c r="F3474">
        <v>1</v>
      </c>
      <c r="G3474" s="2">
        <v>38.950000000000003</v>
      </c>
      <c r="H3474" s="2">
        <v>38.950000000000003</v>
      </c>
      <c r="I3474" t="s">
        <v>3619</v>
      </c>
      <c r="J3474" t="s">
        <v>3637</v>
      </c>
      <c r="K3474" t="s">
        <v>3634</v>
      </c>
      <c r="L3474">
        <v>3.03</v>
      </c>
      <c r="M3474" t="s">
        <v>3622</v>
      </c>
      <c r="N3474" t="s">
        <v>3623</v>
      </c>
      <c r="O3474" t="s">
        <v>3642</v>
      </c>
      <c r="P3474">
        <v>5</v>
      </c>
      <c r="Q3474">
        <v>4</v>
      </c>
      <c r="R3474" s="2">
        <v>38.950000000000003</v>
      </c>
    </row>
    <row r="3475" spans="1:18">
      <c r="A3475">
        <v>2792</v>
      </c>
      <c r="B3475" t="s">
        <v>3618</v>
      </c>
      <c r="C3475" s="1">
        <v>45228</v>
      </c>
      <c r="D3475">
        <v>26106475</v>
      </c>
      <c r="E3475">
        <v>29</v>
      </c>
      <c r="F3475">
        <v>1</v>
      </c>
      <c r="G3475" s="2">
        <v>1.91</v>
      </c>
      <c r="H3475" s="2">
        <v>1.91</v>
      </c>
      <c r="I3475" t="s">
        <v>3619</v>
      </c>
      <c r="J3475" t="s">
        <v>3648</v>
      </c>
      <c r="K3475" t="s">
        <v>3621</v>
      </c>
      <c r="L3475">
        <v>5.61</v>
      </c>
      <c r="M3475" t="s">
        <v>3622</v>
      </c>
      <c r="N3475" t="s">
        <v>3626</v>
      </c>
      <c r="O3475" t="s">
        <v>3646</v>
      </c>
      <c r="P3475">
        <v>4</v>
      </c>
      <c r="Q3475">
        <v>5</v>
      </c>
      <c r="R3475" s="2">
        <v>1.91</v>
      </c>
    </row>
    <row r="3476" spans="1:18">
      <c r="A3476">
        <v>8682</v>
      </c>
      <c r="B3476" t="s">
        <v>3618</v>
      </c>
      <c r="C3476" s="1">
        <v>45228</v>
      </c>
      <c r="D3476">
        <v>43034421</v>
      </c>
      <c r="E3476">
        <v>76</v>
      </c>
      <c r="F3476">
        <v>3</v>
      </c>
      <c r="G3476" s="2">
        <v>76.67</v>
      </c>
      <c r="H3476" s="2">
        <v>230.01</v>
      </c>
      <c r="I3476" t="s">
        <v>3625</v>
      </c>
      <c r="J3476" t="s">
        <v>3650</v>
      </c>
      <c r="K3476" t="s">
        <v>3634</v>
      </c>
      <c r="L3476">
        <v>9.01</v>
      </c>
      <c r="M3476" t="s">
        <v>3622</v>
      </c>
      <c r="N3476" t="s">
        <v>3623</v>
      </c>
      <c r="O3476" t="s">
        <v>3624</v>
      </c>
      <c r="P3476">
        <v>5</v>
      </c>
      <c r="Q3476">
        <v>5</v>
      </c>
      <c r="R3476" s="2">
        <v>0</v>
      </c>
    </row>
    <row r="3477" spans="1:18">
      <c r="A3477">
        <v>9424</v>
      </c>
      <c r="B3477" t="s">
        <v>3618</v>
      </c>
      <c r="C3477" s="1">
        <v>45229</v>
      </c>
      <c r="D3477">
        <v>31152243</v>
      </c>
      <c r="E3477">
        <v>73</v>
      </c>
      <c r="F3477">
        <v>3</v>
      </c>
      <c r="G3477" s="2">
        <v>30.57</v>
      </c>
      <c r="H3477" s="2">
        <v>91.71</v>
      </c>
      <c r="I3477" t="s">
        <v>3619</v>
      </c>
      <c r="J3477" t="s">
        <v>3663</v>
      </c>
      <c r="K3477" t="s">
        <v>3621</v>
      </c>
      <c r="L3477">
        <v>7.17</v>
      </c>
      <c r="M3477" t="s">
        <v>3622</v>
      </c>
      <c r="N3477" t="s">
        <v>3626</v>
      </c>
      <c r="O3477" t="s">
        <v>3624</v>
      </c>
      <c r="P3477">
        <v>4</v>
      </c>
      <c r="Q3477">
        <v>5</v>
      </c>
      <c r="R3477" s="2">
        <v>91.71</v>
      </c>
    </row>
    <row r="3478" spans="1:18">
      <c r="A3478">
        <v>5496</v>
      </c>
      <c r="B3478" t="s">
        <v>3618</v>
      </c>
      <c r="C3478" s="1">
        <v>45229</v>
      </c>
      <c r="D3478">
        <v>17776517</v>
      </c>
      <c r="E3478">
        <v>66</v>
      </c>
      <c r="F3478">
        <v>2</v>
      </c>
      <c r="G3478" s="2">
        <v>56.01</v>
      </c>
      <c r="H3478" s="2">
        <v>112.02</v>
      </c>
      <c r="I3478" t="s">
        <v>3645</v>
      </c>
      <c r="J3478" t="s">
        <v>3641</v>
      </c>
      <c r="K3478" t="s">
        <v>3629</v>
      </c>
      <c r="L3478">
        <v>1.3</v>
      </c>
      <c r="M3478" t="s">
        <v>3631</v>
      </c>
      <c r="N3478" t="s">
        <v>3632</v>
      </c>
      <c r="O3478" t="s">
        <v>3624</v>
      </c>
      <c r="P3478">
        <v>5</v>
      </c>
      <c r="Q3478">
        <v>3</v>
      </c>
      <c r="R3478" s="2">
        <v>0</v>
      </c>
    </row>
    <row r="3479" spans="1:18">
      <c r="A3479">
        <v>3986</v>
      </c>
      <c r="B3479" t="s">
        <v>3618</v>
      </c>
      <c r="C3479" s="1">
        <v>45230</v>
      </c>
      <c r="D3479">
        <v>76119348</v>
      </c>
      <c r="E3479">
        <v>6</v>
      </c>
      <c r="F3479">
        <v>3</v>
      </c>
      <c r="G3479" s="2">
        <v>8.07</v>
      </c>
      <c r="H3479" s="2">
        <v>24.21</v>
      </c>
      <c r="I3479" t="s">
        <v>3619</v>
      </c>
      <c r="J3479" t="s">
        <v>3652</v>
      </c>
      <c r="K3479" t="s">
        <v>3634</v>
      </c>
      <c r="L3479">
        <v>5.17</v>
      </c>
      <c r="M3479" t="s">
        <v>3622</v>
      </c>
      <c r="N3479" t="s">
        <v>3623</v>
      </c>
      <c r="O3479" t="s">
        <v>3624</v>
      </c>
      <c r="P3479">
        <v>5</v>
      </c>
      <c r="Q3479">
        <v>5</v>
      </c>
      <c r="R3479" s="2">
        <v>24.21</v>
      </c>
    </row>
    <row r="3480" spans="1:18">
      <c r="A3480">
        <v>6051</v>
      </c>
      <c r="B3480" t="s">
        <v>3627</v>
      </c>
      <c r="C3480" s="1">
        <v>45230</v>
      </c>
      <c r="D3480">
        <v>98359616</v>
      </c>
      <c r="E3480">
        <v>14</v>
      </c>
      <c r="F3480">
        <v>2</v>
      </c>
      <c r="G3480" s="2">
        <v>89.76</v>
      </c>
      <c r="H3480" s="2">
        <v>179.52</v>
      </c>
      <c r="I3480" t="s">
        <v>3619</v>
      </c>
      <c r="J3480" t="s">
        <v>3639</v>
      </c>
      <c r="K3480" t="s">
        <v>3621</v>
      </c>
      <c r="L3480">
        <v>4.5599999999999996</v>
      </c>
      <c r="M3480" t="s">
        <v>3631</v>
      </c>
      <c r="N3480" t="s">
        <v>3632</v>
      </c>
      <c r="O3480" t="s">
        <v>3624</v>
      </c>
      <c r="P3480">
        <v>4</v>
      </c>
      <c r="Q3480">
        <v>3</v>
      </c>
      <c r="R3480" s="2">
        <v>179.52</v>
      </c>
    </row>
    <row r="3481" spans="1:18">
      <c r="A3481">
        <v>4958</v>
      </c>
      <c r="B3481" t="s">
        <v>3618</v>
      </c>
      <c r="C3481" s="1">
        <v>45231</v>
      </c>
      <c r="D3481">
        <v>79560599</v>
      </c>
      <c r="E3481">
        <v>7</v>
      </c>
      <c r="F3481">
        <v>1</v>
      </c>
      <c r="G3481" s="2">
        <v>59.68</v>
      </c>
      <c r="H3481" s="2">
        <v>59.68</v>
      </c>
      <c r="I3481" t="s">
        <v>3619</v>
      </c>
      <c r="J3481" t="s">
        <v>3665</v>
      </c>
      <c r="K3481" t="s">
        <v>3629</v>
      </c>
      <c r="L3481">
        <v>7.15</v>
      </c>
      <c r="M3481" t="s">
        <v>3622</v>
      </c>
      <c r="N3481" t="s">
        <v>3623</v>
      </c>
      <c r="O3481" t="s">
        <v>3624</v>
      </c>
      <c r="P3481">
        <v>5</v>
      </c>
      <c r="Q3481">
        <v>5</v>
      </c>
      <c r="R3481" s="2">
        <v>59.68</v>
      </c>
    </row>
    <row r="3482" spans="1:18">
      <c r="A3482">
        <v>9976</v>
      </c>
      <c r="B3482" t="s">
        <v>3627</v>
      </c>
      <c r="C3482" s="1">
        <v>45231</v>
      </c>
      <c r="D3482">
        <v>97887519</v>
      </c>
      <c r="E3482">
        <v>23</v>
      </c>
      <c r="F3482">
        <v>2</v>
      </c>
      <c r="G3482" s="2">
        <v>95.72</v>
      </c>
      <c r="H3482" s="2">
        <v>191.44</v>
      </c>
      <c r="I3482" t="s">
        <v>3619</v>
      </c>
      <c r="J3482" t="s">
        <v>3650</v>
      </c>
      <c r="K3482" t="s">
        <v>3621</v>
      </c>
      <c r="L3482">
        <v>3.09</v>
      </c>
      <c r="M3482" t="s">
        <v>3631</v>
      </c>
      <c r="N3482" t="s">
        <v>3632</v>
      </c>
      <c r="O3482" t="s">
        <v>3647</v>
      </c>
      <c r="P3482">
        <v>5</v>
      </c>
      <c r="Q3482">
        <v>3</v>
      </c>
      <c r="R3482" s="2">
        <v>191.44</v>
      </c>
    </row>
    <row r="3483" spans="1:18">
      <c r="A3483">
        <v>4967</v>
      </c>
      <c r="B3483" t="s">
        <v>3627</v>
      </c>
      <c r="C3483" s="1">
        <v>45232</v>
      </c>
      <c r="D3483">
        <v>40620248</v>
      </c>
      <c r="E3483">
        <v>49</v>
      </c>
      <c r="F3483">
        <v>2</v>
      </c>
      <c r="G3483" s="2">
        <v>99.72</v>
      </c>
      <c r="H3483" s="2">
        <v>199.44</v>
      </c>
      <c r="I3483" t="s">
        <v>3619</v>
      </c>
      <c r="J3483" t="s">
        <v>3650</v>
      </c>
      <c r="K3483" t="s">
        <v>3634</v>
      </c>
      <c r="L3483">
        <v>6.26</v>
      </c>
      <c r="M3483" t="s">
        <v>3631</v>
      </c>
      <c r="N3483" t="s">
        <v>3632</v>
      </c>
      <c r="O3483" t="s">
        <v>3624</v>
      </c>
      <c r="P3483">
        <v>4</v>
      </c>
      <c r="Q3483">
        <v>4</v>
      </c>
      <c r="R3483" s="2">
        <v>199.44</v>
      </c>
    </row>
    <row r="3484" spans="1:18">
      <c r="A3484">
        <v>5174</v>
      </c>
      <c r="B3484" t="s">
        <v>3618</v>
      </c>
      <c r="C3484" s="1">
        <v>45232</v>
      </c>
      <c r="D3484">
        <v>19694939</v>
      </c>
      <c r="E3484">
        <v>30</v>
      </c>
      <c r="F3484">
        <v>2</v>
      </c>
      <c r="G3484" s="2">
        <v>6.08</v>
      </c>
      <c r="H3484" s="2">
        <v>12.16</v>
      </c>
      <c r="I3484" t="s">
        <v>3619</v>
      </c>
      <c r="J3484" t="s">
        <v>3656</v>
      </c>
      <c r="K3484" t="s">
        <v>3621</v>
      </c>
      <c r="L3484">
        <v>7.77</v>
      </c>
      <c r="M3484" t="s">
        <v>3631</v>
      </c>
      <c r="N3484" t="s">
        <v>3638</v>
      </c>
      <c r="O3484" t="s">
        <v>3624</v>
      </c>
      <c r="P3484">
        <v>4</v>
      </c>
      <c r="Q3484">
        <v>4</v>
      </c>
      <c r="R3484" s="2">
        <v>12.16</v>
      </c>
    </row>
    <row r="3485" spans="1:18">
      <c r="A3485">
        <v>2437</v>
      </c>
      <c r="B3485" t="s">
        <v>3627</v>
      </c>
      <c r="C3485" s="1">
        <v>45233</v>
      </c>
      <c r="D3485">
        <v>52910351</v>
      </c>
      <c r="E3485">
        <v>66</v>
      </c>
      <c r="F3485">
        <v>1</v>
      </c>
      <c r="G3485" s="2">
        <v>56.01</v>
      </c>
      <c r="H3485" s="2">
        <v>56.01</v>
      </c>
      <c r="I3485" t="s">
        <v>3619</v>
      </c>
      <c r="J3485" t="s">
        <v>3654</v>
      </c>
      <c r="K3485" t="s">
        <v>3634</v>
      </c>
      <c r="L3485">
        <v>2.42</v>
      </c>
      <c r="M3485" t="s">
        <v>3622</v>
      </c>
      <c r="N3485" t="s">
        <v>3623</v>
      </c>
      <c r="O3485" t="s">
        <v>3624</v>
      </c>
      <c r="P3485">
        <v>4</v>
      </c>
      <c r="Q3485">
        <v>3</v>
      </c>
      <c r="R3485" s="2">
        <v>56.01</v>
      </c>
    </row>
    <row r="3486" spans="1:18">
      <c r="A3486">
        <v>9810</v>
      </c>
      <c r="B3486" t="s">
        <v>3627</v>
      </c>
      <c r="C3486" s="1">
        <v>45233</v>
      </c>
      <c r="D3486">
        <v>58940916</v>
      </c>
      <c r="E3486">
        <v>89</v>
      </c>
      <c r="F3486">
        <v>3</v>
      </c>
      <c r="G3486" s="2">
        <v>37.61</v>
      </c>
      <c r="H3486" s="2">
        <v>112.83</v>
      </c>
      <c r="I3486" t="s">
        <v>3645</v>
      </c>
      <c r="J3486" t="s">
        <v>3643</v>
      </c>
      <c r="K3486" t="s">
        <v>3629</v>
      </c>
      <c r="L3486">
        <v>6.05</v>
      </c>
      <c r="M3486" t="s">
        <v>3622</v>
      </c>
      <c r="N3486" t="s">
        <v>3626</v>
      </c>
      <c r="O3486" t="s">
        <v>3624</v>
      </c>
      <c r="P3486">
        <v>3</v>
      </c>
      <c r="Q3486">
        <v>3</v>
      </c>
      <c r="R3486" s="2">
        <v>0</v>
      </c>
    </row>
    <row r="3487" spans="1:18">
      <c r="A3487">
        <v>9594</v>
      </c>
      <c r="B3487" t="s">
        <v>3627</v>
      </c>
      <c r="C3487" s="1">
        <v>45233</v>
      </c>
      <c r="D3487">
        <v>99751486</v>
      </c>
      <c r="E3487">
        <v>97</v>
      </c>
      <c r="F3487">
        <v>1</v>
      </c>
      <c r="G3487" s="2">
        <v>56.74</v>
      </c>
      <c r="H3487" s="2">
        <v>56.74</v>
      </c>
      <c r="I3487" t="s">
        <v>3619</v>
      </c>
      <c r="J3487" t="s">
        <v>3641</v>
      </c>
      <c r="K3487" t="s">
        <v>3621</v>
      </c>
      <c r="L3487">
        <v>7.17</v>
      </c>
      <c r="M3487" t="s">
        <v>3631</v>
      </c>
      <c r="N3487" t="s">
        <v>3638</v>
      </c>
      <c r="O3487" t="s">
        <v>3647</v>
      </c>
      <c r="P3487">
        <v>5</v>
      </c>
      <c r="Q3487">
        <v>2</v>
      </c>
      <c r="R3487" s="2">
        <v>56.74</v>
      </c>
    </row>
    <row r="3488" spans="1:18">
      <c r="A3488">
        <v>2012</v>
      </c>
      <c r="B3488" t="s">
        <v>3627</v>
      </c>
      <c r="C3488" s="1">
        <v>45233</v>
      </c>
      <c r="D3488">
        <v>37656416</v>
      </c>
      <c r="E3488">
        <v>8</v>
      </c>
      <c r="F3488">
        <v>3</v>
      </c>
      <c r="G3488" s="2">
        <v>67.180000000000007</v>
      </c>
      <c r="H3488" s="2">
        <v>201.54</v>
      </c>
      <c r="I3488" t="s">
        <v>3645</v>
      </c>
      <c r="J3488" t="s">
        <v>3659</v>
      </c>
      <c r="K3488" t="s">
        <v>3634</v>
      </c>
      <c r="L3488">
        <v>8.83</v>
      </c>
      <c r="M3488" t="s">
        <v>3622</v>
      </c>
      <c r="N3488" t="s">
        <v>3623</v>
      </c>
      <c r="O3488" t="s">
        <v>3624</v>
      </c>
      <c r="P3488">
        <v>4</v>
      </c>
      <c r="Q3488">
        <v>4</v>
      </c>
      <c r="R3488" s="2">
        <v>0</v>
      </c>
    </row>
    <row r="3489" spans="1:18">
      <c r="A3489">
        <v>7599</v>
      </c>
      <c r="B3489" t="s">
        <v>3618</v>
      </c>
      <c r="C3489" s="1">
        <v>45234</v>
      </c>
      <c r="D3489">
        <v>69697112</v>
      </c>
      <c r="E3489">
        <v>68</v>
      </c>
      <c r="F3489">
        <v>2</v>
      </c>
      <c r="G3489" s="2">
        <v>32.68</v>
      </c>
      <c r="H3489" s="2">
        <v>65.36</v>
      </c>
      <c r="I3489" t="s">
        <v>3619</v>
      </c>
      <c r="J3489" t="s">
        <v>3643</v>
      </c>
      <c r="K3489" t="s">
        <v>3634</v>
      </c>
      <c r="L3489">
        <v>6.55</v>
      </c>
      <c r="M3489" t="s">
        <v>3622</v>
      </c>
      <c r="N3489" t="s">
        <v>3626</v>
      </c>
      <c r="O3489" t="s">
        <v>3624</v>
      </c>
      <c r="P3489">
        <v>3</v>
      </c>
      <c r="Q3489">
        <v>3</v>
      </c>
      <c r="R3489" s="2">
        <v>65.36</v>
      </c>
    </row>
    <row r="3490" spans="1:18">
      <c r="A3490">
        <v>8837</v>
      </c>
      <c r="B3490" t="s">
        <v>3627</v>
      </c>
      <c r="C3490" s="1">
        <v>45235</v>
      </c>
      <c r="D3490">
        <v>86435492</v>
      </c>
      <c r="E3490">
        <v>10</v>
      </c>
      <c r="F3490">
        <v>3</v>
      </c>
      <c r="G3490" s="2">
        <v>19.34</v>
      </c>
      <c r="H3490" s="2">
        <v>58.02</v>
      </c>
      <c r="I3490" t="s">
        <v>3619</v>
      </c>
      <c r="J3490" t="s">
        <v>3639</v>
      </c>
      <c r="K3490" t="s">
        <v>3634</v>
      </c>
      <c r="L3490">
        <v>0.09</v>
      </c>
      <c r="M3490" t="s">
        <v>3631</v>
      </c>
      <c r="N3490" t="s">
        <v>3638</v>
      </c>
      <c r="O3490" t="s">
        <v>3647</v>
      </c>
      <c r="P3490">
        <v>5</v>
      </c>
      <c r="Q3490">
        <v>4</v>
      </c>
      <c r="R3490" s="2">
        <v>58.02</v>
      </c>
    </row>
    <row r="3491" spans="1:18">
      <c r="A3491">
        <v>8750</v>
      </c>
      <c r="B3491" t="s">
        <v>3627</v>
      </c>
      <c r="C3491" s="1">
        <v>45236</v>
      </c>
      <c r="D3491">
        <v>18309118</v>
      </c>
      <c r="E3491">
        <v>77</v>
      </c>
      <c r="F3491">
        <v>2</v>
      </c>
      <c r="G3491" s="2">
        <v>20.399999999999999</v>
      </c>
      <c r="H3491" s="2">
        <v>40.799999999999997</v>
      </c>
      <c r="I3491" t="s">
        <v>3619</v>
      </c>
      <c r="J3491" t="s">
        <v>3639</v>
      </c>
      <c r="K3491" t="s">
        <v>3634</v>
      </c>
      <c r="L3491">
        <v>7.52</v>
      </c>
      <c r="M3491" t="s">
        <v>3631</v>
      </c>
      <c r="N3491" t="s">
        <v>3632</v>
      </c>
      <c r="O3491" t="s">
        <v>3647</v>
      </c>
      <c r="P3491">
        <v>5</v>
      </c>
      <c r="Q3491">
        <v>4</v>
      </c>
      <c r="R3491" s="2">
        <v>40.799999999999997</v>
      </c>
    </row>
    <row r="3492" spans="1:18">
      <c r="A3492">
        <v>7440</v>
      </c>
      <c r="B3492" t="s">
        <v>3627</v>
      </c>
      <c r="C3492" s="1">
        <v>45236</v>
      </c>
      <c r="D3492">
        <v>14206172</v>
      </c>
      <c r="E3492">
        <v>21</v>
      </c>
      <c r="F3492">
        <v>3</v>
      </c>
      <c r="G3492" s="2">
        <v>98.91</v>
      </c>
      <c r="H3492" s="2">
        <v>296.73</v>
      </c>
      <c r="I3492" t="s">
        <v>3619</v>
      </c>
      <c r="J3492" t="s">
        <v>3655</v>
      </c>
      <c r="K3492" t="s">
        <v>3634</v>
      </c>
      <c r="L3492">
        <v>2.65</v>
      </c>
      <c r="M3492" t="s">
        <v>3631</v>
      </c>
      <c r="N3492" t="s">
        <v>3638</v>
      </c>
      <c r="O3492" t="s">
        <v>3647</v>
      </c>
      <c r="P3492">
        <v>4</v>
      </c>
      <c r="Q3492">
        <v>4</v>
      </c>
      <c r="R3492" s="2">
        <v>296.73</v>
      </c>
    </row>
    <row r="3493" spans="1:18">
      <c r="A3493">
        <v>7845</v>
      </c>
      <c r="B3493" t="s">
        <v>3627</v>
      </c>
      <c r="C3493" s="1">
        <v>45236</v>
      </c>
      <c r="D3493">
        <v>58612332</v>
      </c>
      <c r="E3493">
        <v>19</v>
      </c>
      <c r="F3493">
        <v>3</v>
      </c>
      <c r="G3493" s="2">
        <v>13.2</v>
      </c>
      <c r="H3493" s="2">
        <v>39.6</v>
      </c>
      <c r="I3493" t="s">
        <v>3619</v>
      </c>
      <c r="J3493" t="s">
        <v>3620</v>
      </c>
      <c r="K3493" t="s">
        <v>3621</v>
      </c>
      <c r="L3493">
        <v>5.34</v>
      </c>
      <c r="M3493" t="s">
        <v>3631</v>
      </c>
      <c r="N3493" t="s">
        <v>3638</v>
      </c>
      <c r="O3493" t="s">
        <v>3647</v>
      </c>
      <c r="P3493">
        <v>4</v>
      </c>
      <c r="Q3493">
        <v>3</v>
      </c>
      <c r="R3493" s="2">
        <v>39.6</v>
      </c>
    </row>
    <row r="3494" spans="1:18">
      <c r="A3494">
        <v>6529</v>
      </c>
      <c r="B3494" t="s">
        <v>3618</v>
      </c>
      <c r="C3494" s="1">
        <v>45237</v>
      </c>
      <c r="D3494">
        <v>84398613</v>
      </c>
      <c r="E3494">
        <v>99</v>
      </c>
      <c r="F3494">
        <v>2</v>
      </c>
      <c r="G3494" s="2">
        <v>36.83</v>
      </c>
      <c r="H3494" s="2">
        <v>73.66</v>
      </c>
      <c r="I3494" t="s">
        <v>3619</v>
      </c>
      <c r="J3494" t="s">
        <v>3656</v>
      </c>
      <c r="K3494" t="s">
        <v>3621</v>
      </c>
      <c r="L3494">
        <v>5.59</v>
      </c>
      <c r="M3494" t="s">
        <v>3631</v>
      </c>
      <c r="N3494" t="s">
        <v>3632</v>
      </c>
      <c r="O3494" t="s">
        <v>3647</v>
      </c>
      <c r="P3494">
        <v>4</v>
      </c>
      <c r="Q3494">
        <v>5</v>
      </c>
      <c r="R3494" s="2">
        <v>73.66</v>
      </c>
    </row>
    <row r="3495" spans="1:18">
      <c r="A3495">
        <v>5919</v>
      </c>
      <c r="B3495" t="s">
        <v>3627</v>
      </c>
      <c r="C3495" s="1">
        <v>45237</v>
      </c>
      <c r="D3495">
        <v>34829790</v>
      </c>
      <c r="E3495">
        <v>66</v>
      </c>
      <c r="F3495">
        <v>2</v>
      </c>
      <c r="G3495" s="2">
        <v>56.01</v>
      </c>
      <c r="H3495" s="2">
        <v>112.02</v>
      </c>
      <c r="I3495" t="s">
        <v>3645</v>
      </c>
      <c r="J3495" t="s">
        <v>3667</v>
      </c>
      <c r="K3495" t="s">
        <v>3621</v>
      </c>
      <c r="L3495">
        <v>9.3000000000000007</v>
      </c>
      <c r="M3495" t="s">
        <v>3631</v>
      </c>
      <c r="N3495" t="s">
        <v>3632</v>
      </c>
      <c r="O3495" t="s">
        <v>3647</v>
      </c>
      <c r="P3495">
        <v>5</v>
      </c>
      <c r="Q3495">
        <v>4</v>
      </c>
      <c r="R3495" s="2">
        <v>0</v>
      </c>
    </row>
    <row r="3496" spans="1:18">
      <c r="A3496">
        <v>4558</v>
      </c>
      <c r="B3496" t="s">
        <v>3627</v>
      </c>
      <c r="C3496" s="1">
        <v>45238</v>
      </c>
      <c r="D3496">
        <v>15331839</v>
      </c>
      <c r="E3496">
        <v>53</v>
      </c>
      <c r="F3496">
        <v>3</v>
      </c>
      <c r="G3496" s="2">
        <v>7.51</v>
      </c>
      <c r="H3496" s="2">
        <v>22.53</v>
      </c>
      <c r="I3496" t="s">
        <v>3640</v>
      </c>
      <c r="J3496" t="s">
        <v>3641</v>
      </c>
      <c r="K3496" t="s">
        <v>3634</v>
      </c>
      <c r="L3496">
        <v>2.94</v>
      </c>
      <c r="M3496" t="s">
        <v>3631</v>
      </c>
      <c r="N3496" t="s">
        <v>3632</v>
      </c>
      <c r="O3496" t="s">
        <v>3624</v>
      </c>
      <c r="P3496">
        <v>4</v>
      </c>
      <c r="Q3496">
        <v>4</v>
      </c>
      <c r="R3496" s="2">
        <v>0</v>
      </c>
    </row>
    <row r="3497" spans="1:18">
      <c r="A3497">
        <v>7899</v>
      </c>
      <c r="B3497" t="s">
        <v>3627</v>
      </c>
      <c r="C3497" s="1">
        <v>45238</v>
      </c>
      <c r="D3497">
        <v>94533487</v>
      </c>
      <c r="E3497">
        <v>29</v>
      </c>
      <c r="F3497">
        <v>2</v>
      </c>
      <c r="G3497" s="2">
        <v>1.91</v>
      </c>
      <c r="H3497" s="2">
        <v>3.82</v>
      </c>
      <c r="I3497" t="s">
        <v>3619</v>
      </c>
      <c r="J3497" t="s">
        <v>3651</v>
      </c>
      <c r="K3497" t="s">
        <v>3634</v>
      </c>
      <c r="L3497">
        <v>0.85</v>
      </c>
      <c r="M3497" t="s">
        <v>3622</v>
      </c>
      <c r="N3497" t="s">
        <v>3623</v>
      </c>
      <c r="O3497" t="s">
        <v>3624</v>
      </c>
      <c r="P3497">
        <v>3</v>
      </c>
      <c r="Q3497">
        <v>3</v>
      </c>
      <c r="R3497" s="2">
        <v>3.82</v>
      </c>
    </row>
    <row r="3498" spans="1:18">
      <c r="A3498">
        <v>1455</v>
      </c>
      <c r="B3498" t="s">
        <v>3627</v>
      </c>
      <c r="C3498" s="1">
        <v>45239</v>
      </c>
      <c r="D3498">
        <v>29132690</v>
      </c>
      <c r="E3498">
        <v>3</v>
      </c>
      <c r="F3498">
        <v>1</v>
      </c>
      <c r="G3498" s="2">
        <v>97.19</v>
      </c>
      <c r="H3498" s="2">
        <v>97.19</v>
      </c>
      <c r="I3498" t="s">
        <v>3619</v>
      </c>
      <c r="J3498" t="s">
        <v>3643</v>
      </c>
      <c r="K3498" t="s">
        <v>3634</v>
      </c>
      <c r="L3498">
        <v>9.49</v>
      </c>
      <c r="M3498" t="s">
        <v>3622</v>
      </c>
      <c r="N3498" t="s">
        <v>3626</v>
      </c>
      <c r="O3498" t="s">
        <v>3624</v>
      </c>
      <c r="P3498">
        <v>3</v>
      </c>
      <c r="Q3498">
        <v>5</v>
      </c>
      <c r="R3498" s="2">
        <v>97.19</v>
      </c>
    </row>
    <row r="3499" spans="1:18">
      <c r="A3499">
        <v>1190</v>
      </c>
      <c r="B3499" t="s">
        <v>3618</v>
      </c>
      <c r="C3499" s="1">
        <v>45239</v>
      </c>
      <c r="D3499">
        <v>59534840</v>
      </c>
      <c r="E3499">
        <v>63</v>
      </c>
      <c r="F3499">
        <v>2</v>
      </c>
      <c r="G3499" s="2">
        <v>57.12</v>
      </c>
      <c r="H3499" s="2">
        <v>114.24</v>
      </c>
      <c r="I3499" t="s">
        <v>3625</v>
      </c>
      <c r="J3499" t="s">
        <v>3649</v>
      </c>
      <c r="K3499" t="s">
        <v>3629</v>
      </c>
      <c r="L3499">
        <v>3.08</v>
      </c>
      <c r="M3499" t="s">
        <v>3631</v>
      </c>
      <c r="N3499" t="s">
        <v>3638</v>
      </c>
      <c r="O3499" t="s">
        <v>3647</v>
      </c>
      <c r="P3499">
        <v>5</v>
      </c>
      <c r="Q3499">
        <v>5</v>
      </c>
      <c r="R3499" s="2">
        <v>0</v>
      </c>
    </row>
    <row r="3500" spans="1:18">
      <c r="A3500">
        <v>2768</v>
      </c>
      <c r="B3500" t="s">
        <v>3627</v>
      </c>
      <c r="C3500" s="1">
        <v>45240</v>
      </c>
      <c r="D3500">
        <v>75376765</v>
      </c>
      <c r="E3500">
        <v>80</v>
      </c>
      <c r="F3500">
        <v>3</v>
      </c>
      <c r="G3500" s="2">
        <v>77.64</v>
      </c>
      <c r="H3500" s="2">
        <v>232.92</v>
      </c>
      <c r="I3500" t="s">
        <v>3619</v>
      </c>
      <c r="J3500" t="s">
        <v>3639</v>
      </c>
      <c r="K3500" t="s">
        <v>3621</v>
      </c>
      <c r="L3500">
        <v>2.61</v>
      </c>
      <c r="M3500" t="s">
        <v>3622</v>
      </c>
      <c r="N3500" t="s">
        <v>3623</v>
      </c>
      <c r="O3500" t="s">
        <v>3624</v>
      </c>
      <c r="P3500">
        <v>5</v>
      </c>
      <c r="Q3500">
        <v>4</v>
      </c>
      <c r="R3500" s="2">
        <v>232.92</v>
      </c>
    </row>
    <row r="3501" spans="1:18">
      <c r="A3501">
        <v>7053</v>
      </c>
      <c r="B3501" t="s">
        <v>3618</v>
      </c>
      <c r="C3501" s="1">
        <v>45240</v>
      </c>
      <c r="D3501">
        <v>58435939</v>
      </c>
      <c r="E3501">
        <v>38</v>
      </c>
      <c r="F3501">
        <v>1</v>
      </c>
      <c r="G3501" s="2">
        <v>26.03</v>
      </c>
      <c r="H3501" s="2">
        <v>26.03</v>
      </c>
      <c r="I3501" t="s">
        <v>3645</v>
      </c>
      <c r="J3501" t="s">
        <v>3643</v>
      </c>
      <c r="K3501" t="s">
        <v>3634</v>
      </c>
      <c r="L3501">
        <v>3.56</v>
      </c>
      <c r="M3501" t="s">
        <v>3631</v>
      </c>
      <c r="N3501" t="s">
        <v>3632</v>
      </c>
      <c r="O3501" t="s">
        <v>3624</v>
      </c>
      <c r="P3501">
        <v>3</v>
      </c>
      <c r="Q3501">
        <v>4</v>
      </c>
      <c r="R3501" s="2">
        <v>0</v>
      </c>
    </row>
    <row r="3502" spans="1:18">
      <c r="A3502">
        <v>9554</v>
      </c>
      <c r="B3502" t="s">
        <v>3627</v>
      </c>
      <c r="C3502" s="1">
        <v>45240</v>
      </c>
      <c r="D3502">
        <v>79568891</v>
      </c>
      <c r="E3502">
        <v>22</v>
      </c>
      <c r="F3502">
        <v>2</v>
      </c>
      <c r="G3502" s="2">
        <v>41.48</v>
      </c>
      <c r="H3502" s="2">
        <v>82.96</v>
      </c>
      <c r="I3502" t="s">
        <v>3645</v>
      </c>
      <c r="J3502" t="s">
        <v>3628</v>
      </c>
      <c r="K3502" t="s">
        <v>3634</v>
      </c>
      <c r="L3502">
        <v>7.04</v>
      </c>
      <c r="M3502" t="s">
        <v>3622</v>
      </c>
      <c r="N3502" t="s">
        <v>3623</v>
      </c>
      <c r="O3502" t="s">
        <v>3642</v>
      </c>
      <c r="P3502">
        <v>4</v>
      </c>
      <c r="Q3502">
        <v>5</v>
      </c>
      <c r="R3502" s="2">
        <v>0</v>
      </c>
    </row>
    <row r="3503" spans="1:18">
      <c r="A3503">
        <v>1851</v>
      </c>
      <c r="B3503" t="s">
        <v>3627</v>
      </c>
      <c r="C3503" s="1">
        <v>45240</v>
      </c>
      <c r="D3503">
        <v>67830919</v>
      </c>
      <c r="E3503">
        <v>82</v>
      </c>
      <c r="F3503">
        <v>1</v>
      </c>
      <c r="G3503" s="2">
        <v>5.82</v>
      </c>
      <c r="H3503" s="2">
        <v>5.82</v>
      </c>
      <c r="I3503" t="s">
        <v>3619</v>
      </c>
      <c r="J3503" t="s">
        <v>3650</v>
      </c>
      <c r="K3503" t="s">
        <v>3621</v>
      </c>
      <c r="L3503">
        <v>8.93</v>
      </c>
      <c r="M3503" t="s">
        <v>3631</v>
      </c>
      <c r="N3503" t="s">
        <v>3632</v>
      </c>
      <c r="O3503" t="s">
        <v>3647</v>
      </c>
      <c r="P3503">
        <v>2</v>
      </c>
      <c r="Q3503">
        <v>5</v>
      </c>
      <c r="R3503" s="2">
        <v>5.82</v>
      </c>
    </row>
    <row r="3504" spans="1:18">
      <c r="A3504">
        <v>3427</v>
      </c>
      <c r="B3504" t="s">
        <v>3618</v>
      </c>
      <c r="C3504" s="1">
        <v>45241</v>
      </c>
      <c r="D3504">
        <v>32257258</v>
      </c>
      <c r="E3504">
        <v>12</v>
      </c>
      <c r="F3504">
        <v>1</v>
      </c>
      <c r="G3504" s="2">
        <v>86.11</v>
      </c>
      <c r="H3504" s="2">
        <v>86.11</v>
      </c>
      <c r="I3504" t="s">
        <v>3619</v>
      </c>
      <c r="J3504" t="s">
        <v>3648</v>
      </c>
      <c r="K3504" t="s">
        <v>3634</v>
      </c>
      <c r="L3504">
        <v>3.93</v>
      </c>
      <c r="M3504" t="s">
        <v>3622</v>
      </c>
      <c r="N3504" t="s">
        <v>3623</v>
      </c>
      <c r="O3504" t="s">
        <v>3642</v>
      </c>
      <c r="P3504">
        <v>5</v>
      </c>
      <c r="Q3504">
        <v>5</v>
      </c>
      <c r="R3504" s="2">
        <v>86.11</v>
      </c>
    </row>
    <row r="3505" spans="1:18">
      <c r="A3505">
        <v>9535</v>
      </c>
      <c r="B3505" t="s">
        <v>3618</v>
      </c>
      <c r="C3505" s="1">
        <v>45242</v>
      </c>
      <c r="D3505">
        <v>14665158</v>
      </c>
      <c r="E3505">
        <v>78</v>
      </c>
      <c r="F3505">
        <v>3</v>
      </c>
      <c r="G3505" s="2">
        <v>19.66</v>
      </c>
      <c r="H3505" s="2">
        <v>58.98</v>
      </c>
      <c r="I3505" t="s">
        <v>3619</v>
      </c>
      <c r="J3505" t="s">
        <v>3639</v>
      </c>
      <c r="K3505" t="s">
        <v>3621</v>
      </c>
      <c r="L3505">
        <v>3.02</v>
      </c>
      <c r="M3505" t="s">
        <v>3622</v>
      </c>
      <c r="N3505" t="s">
        <v>3623</v>
      </c>
      <c r="O3505" t="s">
        <v>3646</v>
      </c>
      <c r="P3505">
        <v>5</v>
      </c>
      <c r="Q3505">
        <v>4</v>
      </c>
      <c r="R3505" s="2">
        <v>58.98</v>
      </c>
    </row>
    <row r="3506" spans="1:18">
      <c r="A3506">
        <v>2694</v>
      </c>
      <c r="B3506" t="s">
        <v>3618</v>
      </c>
      <c r="C3506" s="1">
        <v>45242</v>
      </c>
      <c r="D3506">
        <v>20780368</v>
      </c>
      <c r="E3506">
        <v>50</v>
      </c>
      <c r="F3506">
        <v>1</v>
      </c>
      <c r="G3506" s="2">
        <v>50.71</v>
      </c>
      <c r="H3506" s="2">
        <v>50.71</v>
      </c>
      <c r="I3506" t="s">
        <v>3645</v>
      </c>
      <c r="J3506" t="s">
        <v>3658</v>
      </c>
      <c r="K3506" t="s">
        <v>3621</v>
      </c>
      <c r="L3506">
        <v>3.97</v>
      </c>
      <c r="M3506" t="s">
        <v>3622</v>
      </c>
      <c r="N3506" t="s">
        <v>3623</v>
      </c>
      <c r="O3506" t="s">
        <v>3642</v>
      </c>
      <c r="P3506">
        <v>5</v>
      </c>
      <c r="Q3506">
        <v>4</v>
      </c>
      <c r="R3506" s="2">
        <v>0</v>
      </c>
    </row>
    <row r="3507" spans="1:18">
      <c r="A3507">
        <v>1580</v>
      </c>
      <c r="B3507" t="s">
        <v>3627</v>
      </c>
      <c r="C3507" s="1">
        <v>45243</v>
      </c>
      <c r="D3507">
        <v>76802818</v>
      </c>
      <c r="E3507">
        <v>81</v>
      </c>
      <c r="F3507">
        <v>3</v>
      </c>
      <c r="G3507" s="2">
        <v>52.96</v>
      </c>
      <c r="H3507" s="2">
        <v>158.88</v>
      </c>
      <c r="I3507" t="s">
        <v>3619</v>
      </c>
      <c r="J3507" t="s">
        <v>3628</v>
      </c>
      <c r="K3507" t="s">
        <v>3629</v>
      </c>
      <c r="L3507">
        <v>9.4700000000000006</v>
      </c>
      <c r="M3507" t="s">
        <v>3622</v>
      </c>
      <c r="N3507" t="s">
        <v>3623</v>
      </c>
      <c r="O3507" t="s">
        <v>3624</v>
      </c>
      <c r="P3507">
        <v>5</v>
      </c>
      <c r="Q3507">
        <v>5</v>
      </c>
      <c r="R3507" s="2">
        <v>158.88</v>
      </c>
    </row>
    <row r="3508" spans="1:18">
      <c r="A3508">
        <v>5889</v>
      </c>
      <c r="B3508" t="s">
        <v>3627</v>
      </c>
      <c r="C3508" s="1">
        <v>45244</v>
      </c>
      <c r="D3508">
        <v>14398462</v>
      </c>
      <c r="E3508">
        <v>18</v>
      </c>
      <c r="F3508">
        <v>2</v>
      </c>
      <c r="G3508" s="2">
        <v>1.97</v>
      </c>
      <c r="H3508" s="2">
        <v>3.94</v>
      </c>
      <c r="I3508" t="s">
        <v>3625</v>
      </c>
      <c r="J3508" t="s">
        <v>3649</v>
      </c>
      <c r="K3508" t="s">
        <v>3634</v>
      </c>
      <c r="L3508">
        <v>6.58</v>
      </c>
      <c r="M3508" t="s">
        <v>3622</v>
      </c>
      <c r="N3508" t="s">
        <v>3626</v>
      </c>
      <c r="O3508" t="s">
        <v>3624</v>
      </c>
      <c r="P3508">
        <v>4</v>
      </c>
      <c r="Q3508">
        <v>2</v>
      </c>
      <c r="R3508" s="2">
        <v>0</v>
      </c>
    </row>
    <row r="3509" spans="1:18">
      <c r="A3509">
        <v>3963</v>
      </c>
      <c r="B3509" t="s">
        <v>3627</v>
      </c>
      <c r="C3509" s="1">
        <v>45244</v>
      </c>
      <c r="D3509">
        <v>35211400</v>
      </c>
      <c r="E3509">
        <v>75</v>
      </c>
      <c r="F3509">
        <v>2</v>
      </c>
      <c r="G3509" s="2">
        <v>32.340000000000003</v>
      </c>
      <c r="H3509" s="2">
        <v>64.680000000000007</v>
      </c>
      <c r="I3509" t="s">
        <v>3619</v>
      </c>
      <c r="J3509" t="s">
        <v>3643</v>
      </c>
      <c r="K3509" t="s">
        <v>3629</v>
      </c>
      <c r="L3509">
        <v>2.76</v>
      </c>
      <c r="M3509" t="s">
        <v>3622</v>
      </c>
      <c r="N3509" t="s">
        <v>3626</v>
      </c>
      <c r="O3509" t="s">
        <v>3642</v>
      </c>
      <c r="P3509">
        <v>4</v>
      </c>
      <c r="Q3509">
        <v>2</v>
      </c>
      <c r="R3509" s="2">
        <v>64.680000000000007</v>
      </c>
    </row>
    <row r="3510" spans="1:18">
      <c r="A3510">
        <v>4921</v>
      </c>
      <c r="B3510" t="s">
        <v>3627</v>
      </c>
      <c r="C3510" s="1">
        <v>45245</v>
      </c>
      <c r="D3510">
        <v>34387233</v>
      </c>
      <c r="E3510">
        <v>39</v>
      </c>
      <c r="F3510">
        <v>1</v>
      </c>
      <c r="G3510" s="2">
        <v>41.61</v>
      </c>
      <c r="H3510" s="2">
        <v>41.61</v>
      </c>
      <c r="I3510" t="s">
        <v>3619</v>
      </c>
      <c r="J3510" t="s">
        <v>3650</v>
      </c>
      <c r="K3510" t="s">
        <v>3621</v>
      </c>
      <c r="L3510">
        <v>2.58</v>
      </c>
      <c r="M3510" t="s">
        <v>3622</v>
      </c>
      <c r="N3510" t="s">
        <v>3626</v>
      </c>
      <c r="O3510" t="s">
        <v>3624</v>
      </c>
      <c r="P3510">
        <v>5</v>
      </c>
      <c r="Q3510">
        <v>5</v>
      </c>
      <c r="R3510" s="2">
        <v>41.61</v>
      </c>
    </row>
    <row r="3511" spans="1:18">
      <c r="A3511">
        <v>2024</v>
      </c>
      <c r="B3511" t="s">
        <v>3627</v>
      </c>
      <c r="C3511" s="1">
        <v>45245</v>
      </c>
      <c r="D3511">
        <v>47612665</v>
      </c>
      <c r="E3511">
        <v>67</v>
      </c>
      <c r="F3511">
        <v>1</v>
      </c>
      <c r="G3511" s="2">
        <v>17.22</v>
      </c>
      <c r="H3511" s="2">
        <v>17.22</v>
      </c>
      <c r="I3511" t="s">
        <v>3625</v>
      </c>
      <c r="J3511" t="s">
        <v>3656</v>
      </c>
      <c r="K3511" t="s">
        <v>3621</v>
      </c>
      <c r="L3511">
        <v>1.07</v>
      </c>
      <c r="M3511" t="s">
        <v>3622</v>
      </c>
      <c r="N3511" t="s">
        <v>3623</v>
      </c>
      <c r="O3511" t="s">
        <v>3624</v>
      </c>
      <c r="P3511">
        <v>4</v>
      </c>
      <c r="Q3511">
        <v>5</v>
      </c>
      <c r="R3511" s="2">
        <v>0</v>
      </c>
    </row>
    <row r="3512" spans="1:18">
      <c r="A3512">
        <v>4082</v>
      </c>
      <c r="B3512" t="s">
        <v>3618</v>
      </c>
      <c r="C3512" s="1">
        <v>45246</v>
      </c>
      <c r="D3512">
        <v>80586069</v>
      </c>
      <c r="E3512">
        <v>41</v>
      </c>
      <c r="F3512">
        <v>1</v>
      </c>
      <c r="G3512" s="2">
        <v>32.33</v>
      </c>
      <c r="H3512" s="2">
        <v>32.33</v>
      </c>
      <c r="I3512" t="s">
        <v>3619</v>
      </c>
      <c r="J3512" t="s">
        <v>3657</v>
      </c>
      <c r="K3512" t="s">
        <v>3634</v>
      </c>
      <c r="L3512">
        <v>4.76</v>
      </c>
      <c r="M3512" t="s">
        <v>3622</v>
      </c>
      <c r="N3512" t="s">
        <v>3626</v>
      </c>
      <c r="O3512" t="s">
        <v>3624</v>
      </c>
      <c r="P3512">
        <v>5</v>
      </c>
      <c r="Q3512">
        <v>5</v>
      </c>
      <c r="R3512" s="2">
        <v>32.33</v>
      </c>
    </row>
    <row r="3513" spans="1:18">
      <c r="A3513">
        <v>8006</v>
      </c>
      <c r="B3513" t="s">
        <v>3618</v>
      </c>
      <c r="C3513" s="1">
        <v>45246</v>
      </c>
      <c r="D3513">
        <v>55867984</v>
      </c>
      <c r="E3513">
        <v>92</v>
      </c>
      <c r="F3513">
        <v>3</v>
      </c>
      <c r="G3513" s="2">
        <v>58.5</v>
      </c>
      <c r="H3513" s="2">
        <v>175.5</v>
      </c>
      <c r="I3513" t="s">
        <v>3619</v>
      </c>
      <c r="J3513" t="s">
        <v>3658</v>
      </c>
      <c r="K3513" t="s">
        <v>3634</v>
      </c>
      <c r="L3513">
        <v>5.71</v>
      </c>
      <c r="M3513" t="s">
        <v>3622</v>
      </c>
      <c r="N3513" t="s">
        <v>3626</v>
      </c>
      <c r="O3513" t="s">
        <v>3624</v>
      </c>
      <c r="P3513">
        <v>4</v>
      </c>
      <c r="Q3513">
        <v>4</v>
      </c>
      <c r="R3513" s="2">
        <v>175.5</v>
      </c>
    </row>
    <row r="3514" spans="1:18">
      <c r="A3514">
        <v>3081</v>
      </c>
      <c r="B3514" t="s">
        <v>3627</v>
      </c>
      <c r="C3514" s="1">
        <v>45246</v>
      </c>
      <c r="D3514">
        <v>62820462</v>
      </c>
      <c r="E3514">
        <v>75</v>
      </c>
      <c r="F3514">
        <v>2</v>
      </c>
      <c r="G3514" s="2">
        <v>32.340000000000003</v>
      </c>
      <c r="H3514" s="2">
        <v>64.680000000000007</v>
      </c>
      <c r="I3514" t="s">
        <v>3625</v>
      </c>
      <c r="J3514" t="s">
        <v>3658</v>
      </c>
      <c r="K3514" t="s">
        <v>3634</v>
      </c>
      <c r="L3514">
        <v>6.71</v>
      </c>
      <c r="M3514" t="s">
        <v>3622</v>
      </c>
      <c r="N3514" t="s">
        <v>3623</v>
      </c>
      <c r="O3514" t="s">
        <v>3624</v>
      </c>
      <c r="P3514">
        <v>5</v>
      </c>
      <c r="Q3514">
        <v>4</v>
      </c>
      <c r="R3514" s="2">
        <v>0</v>
      </c>
    </row>
    <row r="3515" spans="1:18">
      <c r="A3515">
        <v>3628</v>
      </c>
      <c r="B3515" t="s">
        <v>3627</v>
      </c>
      <c r="C3515" s="1">
        <v>45246</v>
      </c>
      <c r="D3515">
        <v>44348096</v>
      </c>
      <c r="E3515">
        <v>22</v>
      </c>
      <c r="F3515">
        <v>1</v>
      </c>
      <c r="G3515" s="2">
        <v>41.48</v>
      </c>
      <c r="H3515" s="2">
        <v>41.48</v>
      </c>
      <c r="I3515" t="s">
        <v>3619</v>
      </c>
      <c r="J3515" t="s">
        <v>3644</v>
      </c>
      <c r="K3515" t="s">
        <v>3621</v>
      </c>
      <c r="L3515">
        <v>0.33</v>
      </c>
      <c r="M3515" t="s">
        <v>3622</v>
      </c>
      <c r="N3515" t="s">
        <v>3626</v>
      </c>
      <c r="O3515" t="s">
        <v>3642</v>
      </c>
      <c r="P3515">
        <v>3</v>
      </c>
      <c r="Q3515">
        <v>5</v>
      </c>
      <c r="R3515" s="2">
        <v>41.48</v>
      </c>
    </row>
    <row r="3516" spans="1:18">
      <c r="A3516">
        <v>9503</v>
      </c>
      <c r="B3516" t="s">
        <v>3627</v>
      </c>
      <c r="C3516" s="1">
        <v>45247</v>
      </c>
      <c r="D3516">
        <v>45849277</v>
      </c>
      <c r="E3516">
        <v>92</v>
      </c>
      <c r="F3516">
        <v>3</v>
      </c>
      <c r="G3516" s="2">
        <v>58.5</v>
      </c>
      <c r="H3516" s="2">
        <v>175.5</v>
      </c>
      <c r="I3516" t="s">
        <v>3645</v>
      </c>
      <c r="J3516" t="s">
        <v>3655</v>
      </c>
      <c r="K3516" t="s">
        <v>3621</v>
      </c>
      <c r="L3516">
        <v>3.48</v>
      </c>
      <c r="M3516" t="s">
        <v>3631</v>
      </c>
      <c r="N3516" t="s">
        <v>3638</v>
      </c>
      <c r="O3516" t="s">
        <v>3647</v>
      </c>
      <c r="P3516">
        <v>4</v>
      </c>
      <c r="Q3516">
        <v>5</v>
      </c>
      <c r="R3516" s="2">
        <v>0</v>
      </c>
    </row>
    <row r="3517" spans="1:18">
      <c r="A3517">
        <v>3318</v>
      </c>
      <c r="B3517" t="s">
        <v>3627</v>
      </c>
      <c r="C3517" s="1">
        <v>45247</v>
      </c>
      <c r="D3517">
        <v>60744448</v>
      </c>
      <c r="E3517">
        <v>47</v>
      </c>
      <c r="F3517">
        <v>2</v>
      </c>
      <c r="G3517" s="2">
        <v>64.64</v>
      </c>
      <c r="H3517" s="2">
        <v>129.28</v>
      </c>
      <c r="I3517" t="s">
        <v>3619</v>
      </c>
      <c r="J3517" t="s">
        <v>3656</v>
      </c>
      <c r="K3517" t="s">
        <v>3621</v>
      </c>
      <c r="L3517">
        <v>3.97</v>
      </c>
      <c r="M3517" t="s">
        <v>3631</v>
      </c>
      <c r="N3517" t="s">
        <v>3632</v>
      </c>
      <c r="O3517" t="s">
        <v>3624</v>
      </c>
      <c r="P3517">
        <v>5</v>
      </c>
      <c r="Q3517">
        <v>5</v>
      </c>
      <c r="R3517" s="2">
        <v>129.28</v>
      </c>
    </row>
    <row r="3518" spans="1:18">
      <c r="A3518">
        <v>2238</v>
      </c>
      <c r="B3518" t="s">
        <v>3627</v>
      </c>
      <c r="C3518" s="1">
        <v>45248</v>
      </c>
      <c r="D3518">
        <v>40652783</v>
      </c>
      <c r="E3518">
        <v>94</v>
      </c>
      <c r="F3518">
        <v>3</v>
      </c>
      <c r="G3518" s="2">
        <v>17.63</v>
      </c>
      <c r="H3518" s="2">
        <v>52.89</v>
      </c>
      <c r="I3518" t="s">
        <v>3619</v>
      </c>
      <c r="J3518" t="s">
        <v>3639</v>
      </c>
      <c r="K3518" t="s">
        <v>3634</v>
      </c>
      <c r="L3518">
        <v>5.04</v>
      </c>
      <c r="M3518" t="s">
        <v>3631</v>
      </c>
      <c r="N3518" t="s">
        <v>3632</v>
      </c>
      <c r="O3518" t="s">
        <v>3624</v>
      </c>
      <c r="P3518">
        <v>5</v>
      </c>
      <c r="Q3518">
        <v>5</v>
      </c>
      <c r="R3518" s="2">
        <v>52.89</v>
      </c>
    </row>
    <row r="3519" spans="1:18">
      <c r="A3519">
        <v>7676</v>
      </c>
      <c r="B3519" t="s">
        <v>3627</v>
      </c>
      <c r="C3519" s="1">
        <v>45249</v>
      </c>
      <c r="D3519">
        <v>85133232</v>
      </c>
      <c r="E3519">
        <v>68</v>
      </c>
      <c r="F3519">
        <v>3</v>
      </c>
      <c r="G3519" s="2">
        <v>32.68</v>
      </c>
      <c r="H3519" s="2">
        <v>98.04</v>
      </c>
      <c r="I3519" t="s">
        <v>3619</v>
      </c>
      <c r="J3519" t="s">
        <v>3653</v>
      </c>
      <c r="K3519" t="s">
        <v>3621</v>
      </c>
      <c r="L3519">
        <v>4.8099999999999996</v>
      </c>
      <c r="M3519" t="s">
        <v>3622</v>
      </c>
      <c r="N3519" t="s">
        <v>3626</v>
      </c>
      <c r="O3519" t="s">
        <v>3624</v>
      </c>
      <c r="P3519">
        <v>5</v>
      </c>
      <c r="Q3519">
        <v>5</v>
      </c>
      <c r="R3519" s="2">
        <v>98.04</v>
      </c>
    </row>
    <row r="3520" spans="1:18">
      <c r="A3520">
        <v>6099</v>
      </c>
      <c r="B3520" t="s">
        <v>3627</v>
      </c>
      <c r="C3520" s="1">
        <v>45249</v>
      </c>
      <c r="D3520">
        <v>30396773</v>
      </c>
      <c r="E3520">
        <v>93</v>
      </c>
      <c r="F3520">
        <v>3</v>
      </c>
      <c r="G3520" s="2">
        <v>67.459999999999994</v>
      </c>
      <c r="H3520" s="2">
        <v>202.38</v>
      </c>
      <c r="I3520" t="s">
        <v>3619</v>
      </c>
      <c r="J3520" t="s">
        <v>3654</v>
      </c>
      <c r="K3520" t="s">
        <v>3621</v>
      </c>
      <c r="L3520">
        <v>8.84</v>
      </c>
      <c r="M3520" t="s">
        <v>3631</v>
      </c>
      <c r="N3520" t="s">
        <v>3638</v>
      </c>
      <c r="O3520" t="s">
        <v>3647</v>
      </c>
      <c r="P3520">
        <v>5</v>
      </c>
      <c r="Q3520">
        <v>5</v>
      </c>
      <c r="R3520" s="2">
        <v>202.38</v>
      </c>
    </row>
    <row r="3521" spans="1:18">
      <c r="A3521">
        <v>6273</v>
      </c>
      <c r="B3521" t="s">
        <v>3618</v>
      </c>
      <c r="C3521" s="1">
        <v>45249</v>
      </c>
      <c r="D3521">
        <v>12986173</v>
      </c>
      <c r="E3521">
        <v>54</v>
      </c>
      <c r="F3521">
        <v>2</v>
      </c>
      <c r="G3521" s="2">
        <v>90.78</v>
      </c>
      <c r="H3521" s="2">
        <v>181.56</v>
      </c>
      <c r="I3521" t="s">
        <v>3619</v>
      </c>
      <c r="J3521" t="s">
        <v>3656</v>
      </c>
      <c r="K3521" t="s">
        <v>3621</v>
      </c>
      <c r="L3521">
        <v>6.66</v>
      </c>
      <c r="M3521" t="s">
        <v>3631</v>
      </c>
      <c r="N3521" t="s">
        <v>3638</v>
      </c>
      <c r="O3521" t="s">
        <v>3647</v>
      </c>
      <c r="P3521">
        <v>4</v>
      </c>
      <c r="Q3521">
        <v>5</v>
      </c>
      <c r="R3521" s="2">
        <v>181.56</v>
      </c>
    </row>
    <row r="3522" spans="1:18">
      <c r="A3522">
        <v>3125</v>
      </c>
      <c r="B3522" t="s">
        <v>3618</v>
      </c>
      <c r="C3522" s="1">
        <v>45250</v>
      </c>
      <c r="D3522">
        <v>13915165</v>
      </c>
      <c r="E3522">
        <v>46</v>
      </c>
      <c r="F3522">
        <v>1</v>
      </c>
      <c r="G3522" s="2">
        <v>9.8800000000000008</v>
      </c>
      <c r="H3522" s="2">
        <v>9.8800000000000008</v>
      </c>
      <c r="I3522" t="s">
        <v>3625</v>
      </c>
      <c r="J3522" t="s">
        <v>3641</v>
      </c>
      <c r="K3522" t="s">
        <v>3621</v>
      </c>
      <c r="L3522">
        <v>4.47</v>
      </c>
      <c r="M3522" t="s">
        <v>3622</v>
      </c>
      <c r="N3522" t="s">
        <v>3626</v>
      </c>
      <c r="O3522" t="s">
        <v>3624</v>
      </c>
      <c r="P3522">
        <v>4</v>
      </c>
      <c r="Q3522">
        <v>3</v>
      </c>
      <c r="R3522" s="2">
        <v>0</v>
      </c>
    </row>
    <row r="3523" spans="1:18">
      <c r="A3523">
        <v>5852</v>
      </c>
      <c r="B3523" t="s">
        <v>3627</v>
      </c>
      <c r="C3523" s="1">
        <v>45250</v>
      </c>
      <c r="D3523">
        <v>62996506</v>
      </c>
      <c r="E3523">
        <v>67</v>
      </c>
      <c r="F3523">
        <v>3</v>
      </c>
      <c r="G3523" s="2">
        <v>17.22</v>
      </c>
      <c r="H3523" s="2">
        <v>51.66</v>
      </c>
      <c r="I3523" t="s">
        <v>3619</v>
      </c>
      <c r="J3523" t="s">
        <v>3655</v>
      </c>
      <c r="K3523" t="s">
        <v>3634</v>
      </c>
      <c r="L3523">
        <v>4.8899999999999997</v>
      </c>
      <c r="M3523" t="s">
        <v>3622</v>
      </c>
      <c r="N3523" t="s">
        <v>3623</v>
      </c>
      <c r="O3523" t="s">
        <v>3624</v>
      </c>
      <c r="P3523">
        <v>2</v>
      </c>
      <c r="Q3523">
        <v>4</v>
      </c>
      <c r="R3523" s="2">
        <v>51.66</v>
      </c>
    </row>
    <row r="3524" spans="1:18">
      <c r="A3524">
        <v>5662</v>
      </c>
      <c r="B3524" t="s">
        <v>3627</v>
      </c>
      <c r="C3524" s="1">
        <v>45251</v>
      </c>
      <c r="D3524">
        <v>84343987</v>
      </c>
      <c r="E3524">
        <v>1</v>
      </c>
      <c r="F3524">
        <v>2</v>
      </c>
      <c r="G3524" s="2">
        <v>81.91</v>
      </c>
      <c r="H3524" s="2">
        <v>163.82</v>
      </c>
      <c r="I3524" t="s">
        <v>3619</v>
      </c>
      <c r="J3524" t="s">
        <v>3656</v>
      </c>
      <c r="K3524" t="s">
        <v>3634</v>
      </c>
      <c r="L3524">
        <v>2.48</v>
      </c>
      <c r="M3524" t="s">
        <v>3622</v>
      </c>
      <c r="N3524" t="s">
        <v>3623</v>
      </c>
      <c r="O3524" t="s">
        <v>3624</v>
      </c>
      <c r="P3524">
        <v>4</v>
      </c>
      <c r="Q3524">
        <v>5</v>
      </c>
      <c r="R3524" s="2">
        <v>163.82</v>
      </c>
    </row>
    <row r="3525" spans="1:18">
      <c r="A3525">
        <v>7248</v>
      </c>
      <c r="B3525" t="s">
        <v>3627</v>
      </c>
      <c r="C3525" s="1">
        <v>45252</v>
      </c>
      <c r="D3525">
        <v>55157174</v>
      </c>
      <c r="E3525">
        <v>6</v>
      </c>
      <c r="F3525">
        <v>2</v>
      </c>
      <c r="G3525" s="2">
        <v>8.07</v>
      </c>
      <c r="H3525" s="2">
        <v>16.14</v>
      </c>
      <c r="I3525" t="s">
        <v>3625</v>
      </c>
      <c r="J3525" t="s">
        <v>3654</v>
      </c>
      <c r="K3525" t="s">
        <v>3629</v>
      </c>
      <c r="L3525">
        <v>1.66</v>
      </c>
      <c r="M3525" t="s">
        <v>3622</v>
      </c>
      <c r="N3525" t="s">
        <v>3626</v>
      </c>
      <c r="O3525" t="s">
        <v>3624</v>
      </c>
      <c r="P3525">
        <v>5</v>
      </c>
      <c r="Q3525">
        <v>4</v>
      </c>
      <c r="R3525" s="2">
        <v>0</v>
      </c>
    </row>
    <row r="3526" spans="1:18">
      <c r="A3526">
        <v>2615</v>
      </c>
      <c r="B3526" t="s">
        <v>3627</v>
      </c>
      <c r="C3526" s="1">
        <v>45252</v>
      </c>
      <c r="D3526">
        <v>89788534</v>
      </c>
      <c r="E3526">
        <v>64</v>
      </c>
      <c r="F3526">
        <v>1</v>
      </c>
      <c r="G3526" s="2">
        <v>35.229999999999997</v>
      </c>
      <c r="H3526" s="2">
        <v>35.229999999999997</v>
      </c>
      <c r="I3526" t="s">
        <v>3619</v>
      </c>
      <c r="J3526" t="s">
        <v>3654</v>
      </c>
      <c r="K3526" t="s">
        <v>3634</v>
      </c>
      <c r="L3526">
        <v>0.21</v>
      </c>
      <c r="M3526" t="s">
        <v>3622</v>
      </c>
      <c r="N3526" t="s">
        <v>3623</v>
      </c>
      <c r="O3526" t="s">
        <v>3624</v>
      </c>
      <c r="P3526">
        <v>4</v>
      </c>
      <c r="Q3526">
        <v>5</v>
      </c>
      <c r="R3526" s="2">
        <v>35.229999999999997</v>
      </c>
    </row>
    <row r="3527" spans="1:18">
      <c r="A3527">
        <v>6659</v>
      </c>
      <c r="B3527" t="s">
        <v>3618</v>
      </c>
      <c r="C3527" s="1">
        <v>45252</v>
      </c>
      <c r="D3527">
        <v>58627012</v>
      </c>
      <c r="E3527">
        <v>33</v>
      </c>
      <c r="F3527">
        <v>1</v>
      </c>
      <c r="G3527" s="2">
        <v>28.56</v>
      </c>
      <c r="H3527" s="2">
        <v>28.56</v>
      </c>
      <c r="I3527" t="s">
        <v>3619</v>
      </c>
      <c r="J3527" t="s">
        <v>3655</v>
      </c>
      <c r="K3527" t="s">
        <v>3621</v>
      </c>
      <c r="L3527">
        <v>0.92</v>
      </c>
      <c r="M3527" t="s">
        <v>3622</v>
      </c>
      <c r="N3527" t="s">
        <v>3623</v>
      </c>
      <c r="O3527" t="s">
        <v>3624</v>
      </c>
      <c r="P3527">
        <v>4</v>
      </c>
      <c r="Q3527">
        <v>5</v>
      </c>
      <c r="R3527" s="2">
        <v>28.56</v>
      </c>
    </row>
    <row r="3528" spans="1:18">
      <c r="A3528">
        <v>1363</v>
      </c>
      <c r="B3528" t="s">
        <v>3618</v>
      </c>
      <c r="C3528" s="1">
        <v>45253</v>
      </c>
      <c r="D3528">
        <v>31753186</v>
      </c>
      <c r="E3528">
        <v>72</v>
      </c>
      <c r="F3528">
        <v>2</v>
      </c>
      <c r="G3528" s="2">
        <v>3.55</v>
      </c>
      <c r="H3528" s="2">
        <v>7.1</v>
      </c>
      <c r="I3528" t="s">
        <v>3619</v>
      </c>
      <c r="J3528" t="s">
        <v>3662</v>
      </c>
      <c r="K3528" t="s">
        <v>3621</v>
      </c>
      <c r="L3528">
        <v>4.05</v>
      </c>
      <c r="M3528" t="s">
        <v>3631</v>
      </c>
      <c r="N3528" t="s">
        <v>3638</v>
      </c>
      <c r="O3528" t="s">
        <v>3647</v>
      </c>
      <c r="P3528">
        <v>5</v>
      </c>
      <c r="Q3528">
        <v>4</v>
      </c>
      <c r="R3528" s="2">
        <v>7.1</v>
      </c>
    </row>
    <row r="3529" spans="1:18">
      <c r="A3529">
        <v>4704</v>
      </c>
      <c r="B3529" t="s">
        <v>3618</v>
      </c>
      <c r="C3529" s="1">
        <v>45253</v>
      </c>
      <c r="D3529">
        <v>51633236</v>
      </c>
      <c r="E3529">
        <v>90</v>
      </c>
      <c r="F3529">
        <v>2</v>
      </c>
      <c r="G3529" s="2">
        <v>21.51</v>
      </c>
      <c r="H3529" s="2">
        <v>43.02</v>
      </c>
      <c r="I3529" t="s">
        <v>3625</v>
      </c>
      <c r="J3529" t="s">
        <v>3654</v>
      </c>
      <c r="K3529" t="s">
        <v>3634</v>
      </c>
      <c r="L3529">
        <v>3.67</v>
      </c>
      <c r="M3529" t="s">
        <v>3622</v>
      </c>
      <c r="N3529" t="s">
        <v>3623</v>
      </c>
      <c r="O3529" t="s">
        <v>3624</v>
      </c>
      <c r="P3529">
        <v>5</v>
      </c>
      <c r="Q3529">
        <v>5</v>
      </c>
      <c r="R3529" s="2">
        <v>0</v>
      </c>
    </row>
    <row r="3530" spans="1:18">
      <c r="A3530">
        <v>4167</v>
      </c>
      <c r="B3530" t="s">
        <v>3618</v>
      </c>
      <c r="C3530" s="1">
        <v>45254</v>
      </c>
      <c r="D3530">
        <v>35291299</v>
      </c>
      <c r="E3530">
        <v>78</v>
      </c>
      <c r="F3530">
        <v>2</v>
      </c>
      <c r="G3530" s="2">
        <v>19.66</v>
      </c>
      <c r="H3530" s="2">
        <v>39.32</v>
      </c>
      <c r="I3530" t="s">
        <v>3645</v>
      </c>
      <c r="J3530" t="s">
        <v>3639</v>
      </c>
      <c r="K3530" t="s">
        <v>3621</v>
      </c>
      <c r="L3530">
        <v>6.04</v>
      </c>
      <c r="M3530" t="s">
        <v>3631</v>
      </c>
      <c r="N3530" t="s">
        <v>3638</v>
      </c>
      <c r="O3530" t="s">
        <v>3647</v>
      </c>
      <c r="P3530">
        <v>4</v>
      </c>
      <c r="Q3530">
        <v>5</v>
      </c>
      <c r="R3530" s="2">
        <v>0</v>
      </c>
    </row>
    <row r="3531" spans="1:18">
      <c r="A3531">
        <v>7741</v>
      </c>
      <c r="B3531" t="s">
        <v>3627</v>
      </c>
      <c r="C3531" s="1">
        <v>45255</v>
      </c>
      <c r="D3531">
        <v>98225228</v>
      </c>
      <c r="E3531">
        <v>36</v>
      </c>
      <c r="F3531">
        <v>1</v>
      </c>
      <c r="G3531" s="2">
        <v>48.16</v>
      </c>
      <c r="H3531" s="2">
        <v>48.16</v>
      </c>
      <c r="I3531" t="s">
        <v>3619</v>
      </c>
      <c r="J3531" t="s">
        <v>3660</v>
      </c>
      <c r="K3531" t="s">
        <v>3621</v>
      </c>
      <c r="L3531">
        <v>5.7</v>
      </c>
      <c r="M3531" t="s">
        <v>3622</v>
      </c>
      <c r="N3531" t="s">
        <v>3626</v>
      </c>
      <c r="O3531" t="s">
        <v>3646</v>
      </c>
      <c r="P3531">
        <v>5</v>
      </c>
      <c r="Q3531">
        <v>5</v>
      </c>
      <c r="R3531" s="2">
        <v>48.16</v>
      </c>
    </row>
    <row r="3532" spans="1:18">
      <c r="A3532">
        <v>5990</v>
      </c>
      <c r="B3532" t="s">
        <v>3627</v>
      </c>
      <c r="C3532" s="1">
        <v>45256</v>
      </c>
      <c r="D3532">
        <v>91033587</v>
      </c>
      <c r="E3532">
        <v>17</v>
      </c>
      <c r="F3532">
        <v>1</v>
      </c>
      <c r="G3532" s="2">
        <v>18.86</v>
      </c>
      <c r="H3532" s="2">
        <v>18.86</v>
      </c>
      <c r="I3532" t="s">
        <v>3625</v>
      </c>
      <c r="J3532" t="s">
        <v>3652</v>
      </c>
      <c r="K3532" t="s">
        <v>3621</v>
      </c>
      <c r="L3532">
        <v>9.15</v>
      </c>
      <c r="M3532" t="s">
        <v>3631</v>
      </c>
      <c r="N3532" t="s">
        <v>3638</v>
      </c>
      <c r="O3532" t="s">
        <v>3624</v>
      </c>
      <c r="P3532">
        <v>4</v>
      </c>
      <c r="Q3532">
        <v>3</v>
      </c>
      <c r="R3532" s="2">
        <v>0</v>
      </c>
    </row>
    <row r="3533" spans="1:18">
      <c r="A3533">
        <v>9752</v>
      </c>
      <c r="B3533" t="s">
        <v>3627</v>
      </c>
      <c r="C3533" s="1">
        <v>45256</v>
      </c>
      <c r="D3533">
        <v>26561800</v>
      </c>
      <c r="E3533">
        <v>7</v>
      </c>
      <c r="F3533">
        <v>3</v>
      </c>
      <c r="G3533" s="2">
        <v>59.68</v>
      </c>
      <c r="H3533" s="2">
        <v>179.04</v>
      </c>
      <c r="I3533" t="s">
        <v>3625</v>
      </c>
      <c r="J3533" t="s">
        <v>3628</v>
      </c>
      <c r="K3533" t="s">
        <v>3634</v>
      </c>
      <c r="L3533">
        <v>3.69</v>
      </c>
      <c r="M3533" t="s">
        <v>3631</v>
      </c>
      <c r="N3533" t="s">
        <v>3632</v>
      </c>
      <c r="O3533" t="s">
        <v>3664</v>
      </c>
      <c r="P3533">
        <v>5</v>
      </c>
      <c r="Q3533">
        <v>4</v>
      </c>
      <c r="R3533" s="2">
        <v>0</v>
      </c>
    </row>
    <row r="3534" spans="1:18">
      <c r="A3534">
        <v>3006</v>
      </c>
      <c r="B3534" t="s">
        <v>3618</v>
      </c>
      <c r="C3534" s="1">
        <v>45257</v>
      </c>
      <c r="D3534">
        <v>21017189</v>
      </c>
      <c r="E3534">
        <v>37</v>
      </c>
      <c r="F3534">
        <v>3</v>
      </c>
      <c r="G3534" s="2">
        <v>11.5</v>
      </c>
      <c r="H3534" s="2">
        <v>34.5</v>
      </c>
      <c r="I3534" t="s">
        <v>3625</v>
      </c>
      <c r="J3534" t="s">
        <v>3637</v>
      </c>
      <c r="K3534" t="s">
        <v>3621</v>
      </c>
      <c r="L3534">
        <v>5.39</v>
      </c>
      <c r="M3534" t="s">
        <v>3622</v>
      </c>
      <c r="N3534" t="s">
        <v>3626</v>
      </c>
      <c r="O3534" t="s">
        <v>3624</v>
      </c>
      <c r="P3534">
        <v>5</v>
      </c>
      <c r="Q3534">
        <v>5</v>
      </c>
      <c r="R3534" s="2">
        <v>0</v>
      </c>
    </row>
    <row r="3535" spans="1:18">
      <c r="A3535">
        <v>6873</v>
      </c>
      <c r="B3535" t="s">
        <v>3618</v>
      </c>
      <c r="C3535" s="1">
        <v>45258</v>
      </c>
      <c r="D3535">
        <v>80365818</v>
      </c>
      <c r="E3535">
        <v>75</v>
      </c>
      <c r="F3535">
        <v>1</v>
      </c>
      <c r="G3535" s="2">
        <v>32.340000000000003</v>
      </c>
      <c r="H3535" s="2">
        <v>32.340000000000003</v>
      </c>
      <c r="I3535" t="s">
        <v>3645</v>
      </c>
      <c r="J3535" t="s">
        <v>3653</v>
      </c>
      <c r="K3535" t="s">
        <v>3634</v>
      </c>
      <c r="L3535">
        <v>2.2400000000000002</v>
      </c>
      <c r="M3535" t="s">
        <v>3622</v>
      </c>
      <c r="N3535" t="s">
        <v>3623</v>
      </c>
      <c r="O3535" t="s">
        <v>3642</v>
      </c>
      <c r="P3535">
        <v>3</v>
      </c>
      <c r="Q3535">
        <v>5</v>
      </c>
      <c r="R3535" s="2">
        <v>0</v>
      </c>
    </row>
    <row r="3536" spans="1:18">
      <c r="A3536">
        <v>2337</v>
      </c>
      <c r="B3536" t="s">
        <v>3627</v>
      </c>
      <c r="C3536" s="1">
        <v>45258</v>
      </c>
      <c r="D3536">
        <v>38245423</v>
      </c>
      <c r="E3536">
        <v>5</v>
      </c>
      <c r="F3536">
        <v>3</v>
      </c>
      <c r="G3536" s="2">
        <v>11.97</v>
      </c>
      <c r="H3536" s="2">
        <v>35.909999999999997</v>
      </c>
      <c r="I3536" t="s">
        <v>3625</v>
      </c>
      <c r="J3536" t="s">
        <v>3657</v>
      </c>
      <c r="K3536" t="s">
        <v>3621</v>
      </c>
      <c r="L3536">
        <v>3.97</v>
      </c>
      <c r="M3536" t="s">
        <v>3631</v>
      </c>
      <c r="N3536" t="s">
        <v>3632</v>
      </c>
      <c r="O3536" t="s">
        <v>3624</v>
      </c>
      <c r="P3536">
        <v>5</v>
      </c>
      <c r="Q3536">
        <v>5</v>
      </c>
      <c r="R3536" s="2">
        <v>0</v>
      </c>
    </row>
    <row r="3537" spans="1:18">
      <c r="A3537">
        <v>4796</v>
      </c>
      <c r="B3537" t="s">
        <v>3627</v>
      </c>
      <c r="C3537" s="1">
        <v>45259</v>
      </c>
      <c r="D3537">
        <v>32347683</v>
      </c>
      <c r="E3537">
        <v>39</v>
      </c>
      <c r="F3537">
        <v>1</v>
      </c>
      <c r="G3537" s="2">
        <v>41.61</v>
      </c>
      <c r="H3537" s="2">
        <v>41.61</v>
      </c>
      <c r="I3537" t="s">
        <v>3619</v>
      </c>
      <c r="J3537" t="s">
        <v>3660</v>
      </c>
      <c r="K3537" t="s">
        <v>3634</v>
      </c>
      <c r="L3537">
        <v>6.53</v>
      </c>
      <c r="M3537" t="s">
        <v>3631</v>
      </c>
      <c r="N3537" t="s">
        <v>3632</v>
      </c>
      <c r="O3537" t="s">
        <v>3664</v>
      </c>
      <c r="P3537">
        <v>5</v>
      </c>
      <c r="Q3537">
        <v>4</v>
      </c>
      <c r="R3537" s="2">
        <v>41.61</v>
      </c>
    </row>
    <row r="3538" spans="1:18">
      <c r="A3538">
        <v>6488</v>
      </c>
      <c r="B3538" t="s">
        <v>3627</v>
      </c>
      <c r="C3538" s="1">
        <v>45259</v>
      </c>
      <c r="D3538">
        <v>60746488</v>
      </c>
      <c r="E3538">
        <v>34</v>
      </c>
      <c r="F3538">
        <v>2</v>
      </c>
      <c r="G3538" s="2">
        <v>48.24</v>
      </c>
      <c r="H3538" s="2">
        <v>96.48</v>
      </c>
      <c r="I3538" t="s">
        <v>3619</v>
      </c>
      <c r="J3538" t="s">
        <v>3628</v>
      </c>
      <c r="K3538" t="s">
        <v>3634</v>
      </c>
      <c r="L3538">
        <v>1.3</v>
      </c>
      <c r="M3538" t="s">
        <v>3622</v>
      </c>
      <c r="N3538" t="s">
        <v>3626</v>
      </c>
      <c r="O3538" t="s">
        <v>3624</v>
      </c>
      <c r="P3538">
        <v>3</v>
      </c>
      <c r="Q3538">
        <v>5</v>
      </c>
      <c r="R3538" s="2">
        <v>96.48</v>
      </c>
    </row>
    <row r="3539" spans="1:18">
      <c r="A3539">
        <v>6909</v>
      </c>
      <c r="B3539" t="s">
        <v>3627</v>
      </c>
      <c r="C3539" s="1">
        <v>45259</v>
      </c>
      <c r="D3539">
        <v>68079111</v>
      </c>
      <c r="E3539">
        <v>42</v>
      </c>
      <c r="F3539">
        <v>3</v>
      </c>
      <c r="G3539" s="2">
        <v>74.77</v>
      </c>
      <c r="H3539" s="2">
        <v>224.31</v>
      </c>
      <c r="I3539" t="s">
        <v>3619</v>
      </c>
      <c r="J3539" t="s">
        <v>3663</v>
      </c>
      <c r="K3539" t="s">
        <v>3634</v>
      </c>
      <c r="L3539">
        <v>2.09</v>
      </c>
      <c r="M3539" t="s">
        <v>3622</v>
      </c>
      <c r="N3539" t="s">
        <v>3626</v>
      </c>
      <c r="O3539" t="s">
        <v>3642</v>
      </c>
      <c r="P3539">
        <v>5</v>
      </c>
      <c r="Q3539">
        <v>5</v>
      </c>
      <c r="R3539" s="2">
        <v>224.31</v>
      </c>
    </row>
    <row r="3540" spans="1:18">
      <c r="A3540">
        <v>7792</v>
      </c>
      <c r="B3540" t="s">
        <v>3627</v>
      </c>
      <c r="C3540" s="1">
        <v>45260</v>
      </c>
      <c r="D3540">
        <v>50502502</v>
      </c>
      <c r="E3540">
        <v>46</v>
      </c>
      <c r="F3540">
        <v>1</v>
      </c>
      <c r="G3540" s="2">
        <v>9.8800000000000008</v>
      </c>
      <c r="H3540" s="2">
        <v>9.8800000000000008</v>
      </c>
      <c r="I3540" t="s">
        <v>3619</v>
      </c>
      <c r="J3540" t="s">
        <v>3637</v>
      </c>
      <c r="K3540" t="s">
        <v>3634</v>
      </c>
      <c r="L3540">
        <v>6.94</v>
      </c>
      <c r="M3540" t="s">
        <v>3622</v>
      </c>
      <c r="N3540" t="s">
        <v>3623</v>
      </c>
      <c r="O3540" t="s">
        <v>3624</v>
      </c>
      <c r="P3540">
        <v>2</v>
      </c>
      <c r="Q3540">
        <v>5</v>
      </c>
      <c r="R3540" s="2">
        <v>9.8800000000000008</v>
      </c>
    </row>
    <row r="3541" spans="1:18">
      <c r="A3541">
        <v>3526</v>
      </c>
      <c r="B3541" t="s">
        <v>3627</v>
      </c>
      <c r="C3541" s="1">
        <v>45260</v>
      </c>
      <c r="D3541">
        <v>47846654</v>
      </c>
      <c r="E3541">
        <v>8</v>
      </c>
      <c r="F3541">
        <v>3</v>
      </c>
      <c r="G3541" s="2">
        <v>67.180000000000007</v>
      </c>
      <c r="H3541" s="2">
        <v>201.54</v>
      </c>
      <c r="I3541" t="s">
        <v>3619</v>
      </c>
      <c r="J3541" t="s">
        <v>3620</v>
      </c>
      <c r="K3541" t="s">
        <v>3634</v>
      </c>
      <c r="L3541">
        <v>8.39</v>
      </c>
      <c r="M3541" t="s">
        <v>3622</v>
      </c>
      <c r="N3541" t="s">
        <v>3623</v>
      </c>
      <c r="O3541" t="s">
        <v>3624</v>
      </c>
      <c r="P3541">
        <v>4</v>
      </c>
      <c r="Q3541">
        <v>5</v>
      </c>
      <c r="R3541" s="2">
        <v>201.54</v>
      </c>
    </row>
    <row r="3542" spans="1:18">
      <c r="A3542">
        <v>2824</v>
      </c>
      <c r="B3542" t="s">
        <v>3627</v>
      </c>
      <c r="C3542" s="1">
        <v>45261</v>
      </c>
      <c r="D3542">
        <v>75605152</v>
      </c>
      <c r="E3542">
        <v>4</v>
      </c>
      <c r="F3542">
        <v>3</v>
      </c>
      <c r="G3542" s="2">
        <v>32.43</v>
      </c>
      <c r="H3542" s="2">
        <v>97.29</v>
      </c>
      <c r="I3542" t="s">
        <v>3619</v>
      </c>
      <c r="J3542" t="s">
        <v>3628</v>
      </c>
      <c r="K3542" t="s">
        <v>3634</v>
      </c>
      <c r="L3542">
        <v>8.5</v>
      </c>
      <c r="M3542" t="s">
        <v>3622</v>
      </c>
      <c r="N3542" t="s">
        <v>3626</v>
      </c>
      <c r="O3542" t="s">
        <v>3624</v>
      </c>
      <c r="P3542">
        <v>5</v>
      </c>
      <c r="Q3542">
        <v>5</v>
      </c>
      <c r="R3542" s="2">
        <v>97.29</v>
      </c>
    </row>
    <row r="3543" spans="1:18">
      <c r="A3543">
        <v>7780</v>
      </c>
      <c r="B3543" t="s">
        <v>3627</v>
      </c>
      <c r="C3543" s="1">
        <v>45262</v>
      </c>
      <c r="D3543">
        <v>52977576</v>
      </c>
      <c r="E3543">
        <v>75</v>
      </c>
      <c r="F3543">
        <v>2</v>
      </c>
      <c r="G3543" s="2">
        <v>32.340000000000003</v>
      </c>
      <c r="H3543" s="2">
        <v>64.680000000000007</v>
      </c>
      <c r="I3543" t="s">
        <v>3619</v>
      </c>
      <c r="J3543" t="s">
        <v>3650</v>
      </c>
      <c r="K3543" t="s">
        <v>3621</v>
      </c>
      <c r="L3543">
        <v>3.52</v>
      </c>
      <c r="M3543" t="s">
        <v>3631</v>
      </c>
      <c r="N3543" t="s">
        <v>3638</v>
      </c>
      <c r="O3543" t="s">
        <v>3647</v>
      </c>
      <c r="P3543">
        <v>5</v>
      </c>
      <c r="Q3543">
        <v>5</v>
      </c>
      <c r="R3543" s="2">
        <v>64.680000000000007</v>
      </c>
    </row>
    <row r="3544" spans="1:18">
      <c r="A3544">
        <v>4094</v>
      </c>
      <c r="B3544" t="s">
        <v>3618</v>
      </c>
      <c r="C3544" s="1">
        <v>45262</v>
      </c>
      <c r="D3544">
        <v>91587873</v>
      </c>
      <c r="E3544">
        <v>28</v>
      </c>
      <c r="F3544">
        <v>1</v>
      </c>
      <c r="G3544" s="2">
        <v>5.32</v>
      </c>
      <c r="H3544" s="2">
        <v>5.32</v>
      </c>
      <c r="I3544" t="s">
        <v>3619</v>
      </c>
      <c r="J3544" t="s">
        <v>3620</v>
      </c>
      <c r="K3544" t="s">
        <v>3634</v>
      </c>
      <c r="L3544">
        <v>4.78</v>
      </c>
      <c r="M3544" t="s">
        <v>3631</v>
      </c>
      <c r="N3544" t="s">
        <v>3638</v>
      </c>
      <c r="O3544" t="s">
        <v>3647</v>
      </c>
      <c r="P3544">
        <v>5</v>
      </c>
      <c r="Q3544">
        <v>5</v>
      </c>
      <c r="R3544" s="2">
        <v>5.32</v>
      </c>
    </row>
    <row r="3545" spans="1:18">
      <c r="A3545">
        <v>5880</v>
      </c>
      <c r="B3545" t="s">
        <v>3618</v>
      </c>
      <c r="C3545" s="1">
        <v>45262</v>
      </c>
      <c r="D3545">
        <v>51427798</v>
      </c>
      <c r="E3545">
        <v>58</v>
      </c>
      <c r="F3545">
        <v>1</v>
      </c>
      <c r="G3545" s="2">
        <v>74.55</v>
      </c>
      <c r="H3545" s="2">
        <v>74.55</v>
      </c>
      <c r="I3545" t="s">
        <v>3619</v>
      </c>
      <c r="J3545" t="s">
        <v>3653</v>
      </c>
      <c r="K3545" t="s">
        <v>3621</v>
      </c>
      <c r="L3545">
        <v>3.76</v>
      </c>
      <c r="M3545" t="s">
        <v>3631</v>
      </c>
      <c r="N3545" t="s">
        <v>3638</v>
      </c>
      <c r="O3545" t="s">
        <v>3647</v>
      </c>
      <c r="P3545">
        <v>5</v>
      </c>
      <c r="Q3545">
        <v>5</v>
      </c>
      <c r="R3545" s="2">
        <v>74.55</v>
      </c>
    </row>
    <row r="3546" spans="1:18">
      <c r="A3546">
        <v>1944</v>
      </c>
      <c r="B3546" t="s">
        <v>3618</v>
      </c>
      <c r="C3546" s="1">
        <v>45262</v>
      </c>
      <c r="D3546">
        <v>12156760</v>
      </c>
      <c r="E3546">
        <v>56</v>
      </c>
      <c r="F3546">
        <v>2</v>
      </c>
      <c r="G3546" s="2">
        <v>87.34</v>
      </c>
      <c r="H3546" s="2">
        <v>174.68</v>
      </c>
      <c r="I3546" t="s">
        <v>3619</v>
      </c>
      <c r="J3546" t="s">
        <v>3656</v>
      </c>
      <c r="K3546" t="s">
        <v>3621</v>
      </c>
      <c r="L3546">
        <v>0.79</v>
      </c>
      <c r="M3546" t="s">
        <v>3622</v>
      </c>
      <c r="N3546" t="s">
        <v>3626</v>
      </c>
      <c r="O3546" t="s">
        <v>3624</v>
      </c>
      <c r="P3546">
        <v>4</v>
      </c>
      <c r="Q3546">
        <v>5</v>
      </c>
      <c r="R3546" s="2">
        <v>174.68</v>
      </c>
    </row>
    <row r="3547" spans="1:18">
      <c r="A3547">
        <v>2541</v>
      </c>
      <c r="B3547" t="s">
        <v>3627</v>
      </c>
      <c r="C3547" s="1">
        <v>45263</v>
      </c>
      <c r="D3547">
        <v>72547046</v>
      </c>
      <c r="E3547">
        <v>38</v>
      </c>
      <c r="F3547">
        <v>1</v>
      </c>
      <c r="G3547" s="2">
        <v>26.03</v>
      </c>
      <c r="H3547" s="2">
        <v>26.03</v>
      </c>
      <c r="I3547" t="s">
        <v>3619</v>
      </c>
      <c r="J3547" t="s">
        <v>3628</v>
      </c>
      <c r="K3547" t="s">
        <v>3621</v>
      </c>
      <c r="L3547">
        <v>7.33</v>
      </c>
      <c r="M3547" t="s">
        <v>3631</v>
      </c>
      <c r="N3547" t="s">
        <v>3638</v>
      </c>
      <c r="O3547" t="s">
        <v>3624</v>
      </c>
      <c r="P3547">
        <v>5</v>
      </c>
      <c r="Q3547">
        <v>5</v>
      </c>
      <c r="R3547" s="2">
        <v>26.03</v>
      </c>
    </row>
    <row r="3548" spans="1:18">
      <c r="A3548">
        <v>7129</v>
      </c>
      <c r="B3548" t="s">
        <v>3618</v>
      </c>
      <c r="C3548" s="1">
        <v>45264</v>
      </c>
      <c r="D3548">
        <v>42610894</v>
      </c>
      <c r="E3548">
        <v>22</v>
      </c>
      <c r="F3548">
        <v>3</v>
      </c>
      <c r="G3548" s="2">
        <v>41.48</v>
      </c>
      <c r="H3548" s="2">
        <v>124.44</v>
      </c>
      <c r="I3548" t="s">
        <v>3619</v>
      </c>
      <c r="J3548" t="s">
        <v>3641</v>
      </c>
      <c r="K3548" t="s">
        <v>3634</v>
      </c>
      <c r="L3548">
        <v>8.86</v>
      </c>
      <c r="M3548" t="s">
        <v>3631</v>
      </c>
      <c r="N3548" t="s">
        <v>3638</v>
      </c>
      <c r="O3548" t="s">
        <v>3647</v>
      </c>
      <c r="P3548">
        <v>5</v>
      </c>
      <c r="Q3548">
        <v>2</v>
      </c>
      <c r="R3548" s="2">
        <v>124.44</v>
      </c>
    </row>
    <row r="3549" spans="1:18">
      <c r="A3549">
        <v>9012</v>
      </c>
      <c r="B3549" t="s">
        <v>3627</v>
      </c>
      <c r="C3549" s="1">
        <v>45264</v>
      </c>
      <c r="D3549">
        <v>46903384</v>
      </c>
      <c r="E3549">
        <v>23</v>
      </c>
      <c r="F3549">
        <v>1</v>
      </c>
      <c r="G3549" s="2">
        <v>95.72</v>
      </c>
      <c r="H3549" s="2">
        <v>95.72</v>
      </c>
      <c r="I3549" t="s">
        <v>3619</v>
      </c>
      <c r="J3549" t="s">
        <v>3628</v>
      </c>
      <c r="K3549" t="s">
        <v>3634</v>
      </c>
      <c r="L3549">
        <v>3.51</v>
      </c>
      <c r="M3549" t="s">
        <v>3622</v>
      </c>
      <c r="N3549" t="s">
        <v>3626</v>
      </c>
      <c r="O3549" t="s">
        <v>3642</v>
      </c>
      <c r="P3549">
        <v>4</v>
      </c>
      <c r="Q3549">
        <v>5</v>
      </c>
      <c r="R3549" s="2">
        <v>95.72</v>
      </c>
    </row>
    <row r="3550" spans="1:18">
      <c r="A3550">
        <v>4630</v>
      </c>
      <c r="B3550" t="s">
        <v>3627</v>
      </c>
      <c r="C3550" s="1">
        <v>45265</v>
      </c>
      <c r="D3550">
        <v>38907872</v>
      </c>
      <c r="E3550">
        <v>56</v>
      </c>
      <c r="F3550">
        <v>3</v>
      </c>
      <c r="G3550" s="2">
        <v>87.34</v>
      </c>
      <c r="H3550" s="2">
        <v>262.02</v>
      </c>
      <c r="I3550" t="s">
        <v>3619</v>
      </c>
      <c r="J3550" t="s">
        <v>3639</v>
      </c>
      <c r="K3550" t="s">
        <v>3634</v>
      </c>
      <c r="L3550">
        <v>2.11</v>
      </c>
      <c r="M3550" t="s">
        <v>3631</v>
      </c>
      <c r="N3550" t="s">
        <v>3638</v>
      </c>
      <c r="O3550" t="s">
        <v>3664</v>
      </c>
      <c r="P3550">
        <v>5</v>
      </c>
      <c r="Q3550">
        <v>4</v>
      </c>
      <c r="R3550" s="2">
        <v>262.02</v>
      </c>
    </row>
    <row r="3551" spans="1:18">
      <c r="A3551">
        <v>9685</v>
      </c>
      <c r="B3551" t="s">
        <v>3618</v>
      </c>
      <c r="C3551" s="1">
        <v>45265</v>
      </c>
      <c r="D3551">
        <v>50145073</v>
      </c>
      <c r="E3551">
        <v>56</v>
      </c>
      <c r="F3551">
        <v>1</v>
      </c>
      <c r="G3551" s="2">
        <v>87.34</v>
      </c>
      <c r="H3551" s="2">
        <v>87.34</v>
      </c>
      <c r="I3551" t="s">
        <v>3625</v>
      </c>
      <c r="J3551" t="s">
        <v>3655</v>
      </c>
      <c r="K3551" t="s">
        <v>3629</v>
      </c>
      <c r="L3551">
        <v>8.98</v>
      </c>
      <c r="M3551" t="s">
        <v>3622</v>
      </c>
      <c r="N3551" t="s">
        <v>3623</v>
      </c>
      <c r="O3551" t="s">
        <v>3624</v>
      </c>
      <c r="P3551">
        <v>4</v>
      </c>
      <c r="Q3551">
        <v>5</v>
      </c>
      <c r="R3551" s="2">
        <v>0</v>
      </c>
    </row>
    <row r="3552" spans="1:18">
      <c r="A3552">
        <v>1200</v>
      </c>
      <c r="B3552" t="s">
        <v>3627</v>
      </c>
      <c r="C3552" s="1">
        <v>45266</v>
      </c>
      <c r="D3552">
        <v>45210769</v>
      </c>
      <c r="E3552">
        <v>61</v>
      </c>
      <c r="F3552">
        <v>2</v>
      </c>
      <c r="G3552" s="2">
        <v>70.34</v>
      </c>
      <c r="H3552" s="2">
        <v>140.68</v>
      </c>
      <c r="I3552" t="s">
        <v>3640</v>
      </c>
      <c r="J3552" t="s">
        <v>3655</v>
      </c>
      <c r="K3552" t="s">
        <v>3634</v>
      </c>
      <c r="L3552">
        <v>0.73</v>
      </c>
      <c r="M3552" t="s">
        <v>3631</v>
      </c>
      <c r="N3552" t="s">
        <v>3632</v>
      </c>
      <c r="O3552" t="s">
        <v>3624</v>
      </c>
      <c r="P3552">
        <v>5</v>
      </c>
      <c r="Q3552">
        <v>5</v>
      </c>
      <c r="R3552" s="2">
        <v>0</v>
      </c>
    </row>
    <row r="3553" spans="1:18">
      <c r="A3553">
        <v>9652</v>
      </c>
      <c r="B3553" t="s">
        <v>3627</v>
      </c>
      <c r="C3553" s="1">
        <v>45266</v>
      </c>
      <c r="D3553">
        <v>92729504</v>
      </c>
      <c r="E3553">
        <v>60</v>
      </c>
      <c r="F3553">
        <v>1</v>
      </c>
      <c r="G3553" s="2">
        <v>91.28</v>
      </c>
      <c r="H3553" s="2">
        <v>91.28</v>
      </c>
      <c r="I3553" t="s">
        <v>3619</v>
      </c>
      <c r="J3553" t="s">
        <v>3662</v>
      </c>
      <c r="K3553" t="s">
        <v>3621</v>
      </c>
      <c r="L3553">
        <v>2.2400000000000002</v>
      </c>
      <c r="M3553" t="s">
        <v>3622</v>
      </c>
      <c r="N3553" t="s">
        <v>3626</v>
      </c>
      <c r="O3553" t="s">
        <v>3624</v>
      </c>
      <c r="P3553">
        <v>5</v>
      </c>
      <c r="Q3553">
        <v>5</v>
      </c>
      <c r="R3553" s="2">
        <v>91.28</v>
      </c>
    </row>
    <row r="3554" spans="1:18">
      <c r="A3554">
        <v>4167</v>
      </c>
      <c r="B3554" t="s">
        <v>3618</v>
      </c>
      <c r="C3554" s="1">
        <v>45267</v>
      </c>
      <c r="D3554">
        <v>12992791</v>
      </c>
      <c r="E3554">
        <v>81</v>
      </c>
      <c r="F3554">
        <v>2</v>
      </c>
      <c r="G3554" s="2">
        <v>52.96</v>
      </c>
      <c r="H3554" s="2">
        <v>105.92</v>
      </c>
      <c r="I3554" t="s">
        <v>3645</v>
      </c>
      <c r="J3554" t="s">
        <v>3652</v>
      </c>
      <c r="K3554" t="s">
        <v>3629</v>
      </c>
      <c r="L3554">
        <v>2.69</v>
      </c>
      <c r="M3554" t="s">
        <v>3631</v>
      </c>
      <c r="N3554" t="s">
        <v>3638</v>
      </c>
      <c r="O3554" t="s">
        <v>3647</v>
      </c>
      <c r="P3554">
        <v>5</v>
      </c>
      <c r="Q3554">
        <v>5</v>
      </c>
      <c r="R3554" s="2">
        <v>0</v>
      </c>
    </row>
    <row r="3555" spans="1:18">
      <c r="A3555">
        <v>6652</v>
      </c>
      <c r="B3555" t="s">
        <v>3627</v>
      </c>
      <c r="C3555" s="1">
        <v>45267</v>
      </c>
      <c r="D3555">
        <v>97872753</v>
      </c>
      <c r="E3555">
        <v>63</v>
      </c>
      <c r="F3555">
        <v>1</v>
      </c>
      <c r="G3555" s="2">
        <v>57.12</v>
      </c>
      <c r="H3555" s="2">
        <v>57.12</v>
      </c>
      <c r="I3555" t="s">
        <v>3619</v>
      </c>
      <c r="J3555" t="s">
        <v>3653</v>
      </c>
      <c r="K3555" t="s">
        <v>3634</v>
      </c>
      <c r="L3555">
        <v>8.2100000000000009</v>
      </c>
      <c r="M3555" t="s">
        <v>3622</v>
      </c>
      <c r="N3555" t="s">
        <v>3626</v>
      </c>
      <c r="O3555" t="s">
        <v>3624</v>
      </c>
      <c r="P3555">
        <v>3</v>
      </c>
      <c r="Q3555">
        <v>5</v>
      </c>
      <c r="R3555" s="2">
        <v>57.12</v>
      </c>
    </row>
    <row r="3556" spans="1:18">
      <c r="A3556">
        <v>9048</v>
      </c>
      <c r="B3556" t="s">
        <v>3627</v>
      </c>
      <c r="C3556" s="1">
        <v>45267</v>
      </c>
      <c r="D3556">
        <v>66470563</v>
      </c>
      <c r="E3556">
        <v>25</v>
      </c>
      <c r="F3556">
        <v>2</v>
      </c>
      <c r="G3556" s="2">
        <v>11.29</v>
      </c>
      <c r="H3556" s="2">
        <v>22.58</v>
      </c>
      <c r="I3556" t="s">
        <v>3619</v>
      </c>
      <c r="J3556" t="s">
        <v>3620</v>
      </c>
      <c r="K3556" t="s">
        <v>3621</v>
      </c>
      <c r="L3556">
        <v>1.59</v>
      </c>
      <c r="M3556" t="s">
        <v>3631</v>
      </c>
      <c r="N3556" t="s">
        <v>3638</v>
      </c>
      <c r="O3556" t="s">
        <v>3647</v>
      </c>
      <c r="P3556">
        <v>5</v>
      </c>
      <c r="Q3556">
        <v>4</v>
      </c>
      <c r="R3556" s="2">
        <v>22.58</v>
      </c>
    </row>
    <row r="3557" spans="1:18">
      <c r="A3557">
        <v>8941</v>
      </c>
      <c r="B3557" t="s">
        <v>3627</v>
      </c>
      <c r="C3557" s="1">
        <v>45268</v>
      </c>
      <c r="D3557">
        <v>75264741</v>
      </c>
      <c r="E3557">
        <v>26</v>
      </c>
      <c r="F3557">
        <v>3</v>
      </c>
      <c r="G3557" s="2">
        <v>34.43</v>
      </c>
      <c r="H3557" s="2">
        <v>103.29</v>
      </c>
      <c r="I3557" t="s">
        <v>3619</v>
      </c>
      <c r="J3557" t="s">
        <v>3628</v>
      </c>
      <c r="K3557" t="s">
        <v>3629</v>
      </c>
      <c r="L3557">
        <v>9.39</v>
      </c>
      <c r="M3557" t="s">
        <v>3622</v>
      </c>
      <c r="N3557" t="s">
        <v>3623</v>
      </c>
      <c r="O3557" t="s">
        <v>3642</v>
      </c>
      <c r="P3557">
        <v>5</v>
      </c>
      <c r="Q3557">
        <v>3</v>
      </c>
      <c r="R3557" s="2">
        <v>103.29</v>
      </c>
    </row>
    <row r="3558" spans="1:18">
      <c r="A3558">
        <v>6988</v>
      </c>
      <c r="B3558" t="s">
        <v>3627</v>
      </c>
      <c r="C3558" s="1">
        <v>45269</v>
      </c>
      <c r="D3558">
        <v>45957607</v>
      </c>
      <c r="E3558">
        <v>19</v>
      </c>
      <c r="F3558">
        <v>3</v>
      </c>
      <c r="G3558" s="2">
        <v>13.2</v>
      </c>
      <c r="H3558" s="2">
        <v>39.6</v>
      </c>
      <c r="I3558" t="s">
        <v>3619</v>
      </c>
      <c r="J3558" t="s">
        <v>3666</v>
      </c>
      <c r="K3558" t="s">
        <v>3621</v>
      </c>
      <c r="L3558">
        <v>2.7</v>
      </c>
      <c r="M3558" t="s">
        <v>3622</v>
      </c>
      <c r="N3558" t="s">
        <v>3623</v>
      </c>
      <c r="O3558" t="s">
        <v>3642</v>
      </c>
      <c r="P3558">
        <v>5</v>
      </c>
      <c r="Q3558">
        <v>4</v>
      </c>
      <c r="R3558" s="2">
        <v>39.6</v>
      </c>
    </row>
    <row r="3559" spans="1:18">
      <c r="A3559">
        <v>6332</v>
      </c>
      <c r="B3559" t="s">
        <v>3627</v>
      </c>
      <c r="C3559" s="1">
        <v>45270</v>
      </c>
      <c r="D3559">
        <v>69363065</v>
      </c>
      <c r="E3559">
        <v>55</v>
      </c>
      <c r="F3559">
        <v>1</v>
      </c>
      <c r="G3559" s="2">
        <v>73.53</v>
      </c>
      <c r="H3559" s="2">
        <v>73.53</v>
      </c>
      <c r="I3559" t="s">
        <v>3619</v>
      </c>
      <c r="J3559" t="s">
        <v>3641</v>
      </c>
      <c r="K3559" t="s">
        <v>3621</v>
      </c>
      <c r="L3559">
        <v>6.13</v>
      </c>
      <c r="M3559" t="s">
        <v>3631</v>
      </c>
      <c r="N3559" t="s">
        <v>3632</v>
      </c>
      <c r="O3559" t="s">
        <v>3624</v>
      </c>
      <c r="P3559">
        <v>5</v>
      </c>
      <c r="Q3559">
        <v>3</v>
      </c>
      <c r="R3559" s="2">
        <v>73.53</v>
      </c>
    </row>
    <row r="3560" spans="1:18">
      <c r="A3560">
        <v>8904</v>
      </c>
      <c r="B3560" t="s">
        <v>3618</v>
      </c>
      <c r="C3560" s="1">
        <v>45270</v>
      </c>
      <c r="D3560">
        <v>44314945</v>
      </c>
      <c r="E3560">
        <v>84</v>
      </c>
      <c r="F3560">
        <v>3</v>
      </c>
      <c r="G3560" s="2">
        <v>32.880000000000003</v>
      </c>
      <c r="H3560" s="2">
        <v>98.64</v>
      </c>
      <c r="I3560" t="s">
        <v>3619</v>
      </c>
      <c r="J3560" t="s">
        <v>3656</v>
      </c>
      <c r="K3560" t="s">
        <v>3634</v>
      </c>
      <c r="L3560">
        <v>8.6199999999999992</v>
      </c>
      <c r="M3560" t="s">
        <v>3622</v>
      </c>
      <c r="N3560" t="s">
        <v>3626</v>
      </c>
      <c r="O3560" t="s">
        <v>3624</v>
      </c>
      <c r="P3560">
        <v>4</v>
      </c>
      <c r="Q3560">
        <v>5</v>
      </c>
      <c r="R3560" s="2">
        <v>98.64</v>
      </c>
    </row>
    <row r="3561" spans="1:18">
      <c r="A3561">
        <v>8474</v>
      </c>
      <c r="B3561" t="s">
        <v>3627</v>
      </c>
      <c r="C3561" s="1">
        <v>45271</v>
      </c>
      <c r="D3561">
        <v>60755679</v>
      </c>
      <c r="E3561">
        <v>4</v>
      </c>
      <c r="F3561">
        <v>3</v>
      </c>
      <c r="G3561" s="2">
        <v>32.43</v>
      </c>
      <c r="H3561" s="2">
        <v>97.29</v>
      </c>
      <c r="I3561" t="s">
        <v>3619</v>
      </c>
      <c r="J3561" t="s">
        <v>3655</v>
      </c>
      <c r="K3561" t="s">
        <v>3634</v>
      </c>
      <c r="L3561">
        <v>9.73</v>
      </c>
      <c r="M3561" t="s">
        <v>3631</v>
      </c>
      <c r="N3561" t="s">
        <v>3638</v>
      </c>
      <c r="O3561" t="s">
        <v>3624</v>
      </c>
      <c r="P3561">
        <v>5</v>
      </c>
      <c r="Q3561">
        <v>4</v>
      </c>
      <c r="R3561" s="2">
        <v>97.29</v>
      </c>
    </row>
    <row r="3562" spans="1:18">
      <c r="A3562">
        <v>6080</v>
      </c>
      <c r="B3562" t="s">
        <v>3618</v>
      </c>
      <c r="C3562" s="1">
        <v>45271</v>
      </c>
      <c r="D3562">
        <v>45259419</v>
      </c>
      <c r="E3562">
        <v>100</v>
      </c>
      <c r="F3562">
        <v>1</v>
      </c>
      <c r="G3562" s="2">
        <v>98.59</v>
      </c>
      <c r="H3562" s="2">
        <v>98.59</v>
      </c>
      <c r="I3562" t="s">
        <v>3640</v>
      </c>
      <c r="J3562" t="s">
        <v>3652</v>
      </c>
      <c r="K3562" t="s">
        <v>3629</v>
      </c>
      <c r="L3562">
        <v>5.93</v>
      </c>
      <c r="M3562" t="s">
        <v>3622</v>
      </c>
      <c r="N3562" t="s">
        <v>3626</v>
      </c>
      <c r="O3562" t="s">
        <v>3642</v>
      </c>
      <c r="P3562">
        <v>5</v>
      </c>
      <c r="Q3562">
        <v>3</v>
      </c>
      <c r="R3562" s="2">
        <v>0</v>
      </c>
    </row>
    <row r="3563" spans="1:18">
      <c r="A3563">
        <v>2984</v>
      </c>
      <c r="B3563" t="s">
        <v>3627</v>
      </c>
      <c r="C3563" s="1">
        <v>45272</v>
      </c>
      <c r="D3563">
        <v>17415761</v>
      </c>
      <c r="E3563">
        <v>1</v>
      </c>
      <c r="F3563">
        <v>2</v>
      </c>
      <c r="G3563" s="2">
        <v>81.91</v>
      </c>
      <c r="H3563" s="2">
        <v>163.82</v>
      </c>
      <c r="I3563" t="s">
        <v>3625</v>
      </c>
      <c r="J3563" t="s">
        <v>3628</v>
      </c>
      <c r="K3563" t="s">
        <v>3634</v>
      </c>
      <c r="L3563">
        <v>9.77</v>
      </c>
      <c r="M3563" t="s">
        <v>3622</v>
      </c>
      <c r="N3563" t="s">
        <v>3623</v>
      </c>
      <c r="O3563" t="s">
        <v>3642</v>
      </c>
      <c r="P3563">
        <v>5</v>
      </c>
      <c r="Q3563">
        <v>5</v>
      </c>
      <c r="R3563" s="2">
        <v>0</v>
      </c>
    </row>
    <row r="3564" spans="1:18">
      <c r="A3564">
        <v>9598</v>
      </c>
      <c r="B3564" t="s">
        <v>3627</v>
      </c>
      <c r="C3564" s="1">
        <v>45272</v>
      </c>
      <c r="D3564">
        <v>85488143</v>
      </c>
      <c r="E3564">
        <v>26</v>
      </c>
      <c r="F3564">
        <v>2</v>
      </c>
      <c r="G3564" s="2">
        <v>34.43</v>
      </c>
      <c r="H3564" s="2">
        <v>68.86</v>
      </c>
      <c r="I3564" t="s">
        <v>3619</v>
      </c>
      <c r="J3564" t="s">
        <v>3639</v>
      </c>
      <c r="K3564" t="s">
        <v>3629</v>
      </c>
      <c r="L3564">
        <v>0.99</v>
      </c>
      <c r="M3564" t="s">
        <v>3622</v>
      </c>
      <c r="N3564" t="s">
        <v>3623</v>
      </c>
      <c r="O3564" t="s">
        <v>3624</v>
      </c>
      <c r="P3564">
        <v>4</v>
      </c>
      <c r="Q3564">
        <v>3</v>
      </c>
      <c r="R3564" s="2">
        <v>68.86</v>
      </c>
    </row>
    <row r="3565" spans="1:18">
      <c r="A3565">
        <v>7083</v>
      </c>
      <c r="B3565" t="s">
        <v>3627</v>
      </c>
      <c r="C3565" s="1">
        <v>45272</v>
      </c>
      <c r="D3565">
        <v>29318760</v>
      </c>
      <c r="E3565">
        <v>81</v>
      </c>
      <c r="F3565">
        <v>2</v>
      </c>
      <c r="G3565" s="2">
        <v>52.96</v>
      </c>
      <c r="H3565" s="2">
        <v>105.92</v>
      </c>
      <c r="I3565" t="s">
        <v>3619</v>
      </c>
      <c r="J3565" t="s">
        <v>3643</v>
      </c>
      <c r="K3565" t="s">
        <v>3634</v>
      </c>
      <c r="L3565">
        <v>4.6900000000000004</v>
      </c>
      <c r="M3565" t="s">
        <v>3631</v>
      </c>
      <c r="N3565" t="s">
        <v>3638</v>
      </c>
      <c r="O3565" t="s">
        <v>3624</v>
      </c>
      <c r="P3565">
        <v>5</v>
      </c>
      <c r="Q3565">
        <v>5</v>
      </c>
      <c r="R3565" s="2">
        <v>105.92</v>
      </c>
    </row>
    <row r="3566" spans="1:18">
      <c r="A3566">
        <v>2252</v>
      </c>
      <c r="B3566" t="s">
        <v>3627</v>
      </c>
      <c r="C3566" s="1">
        <v>45273</v>
      </c>
      <c r="D3566">
        <v>64457706</v>
      </c>
      <c r="E3566">
        <v>72</v>
      </c>
      <c r="F3566">
        <v>3</v>
      </c>
      <c r="G3566" s="2">
        <v>3.55</v>
      </c>
      <c r="H3566" s="2">
        <v>10.65</v>
      </c>
      <c r="I3566" t="s">
        <v>3619</v>
      </c>
      <c r="J3566" t="s">
        <v>3641</v>
      </c>
      <c r="K3566" t="s">
        <v>3621</v>
      </c>
      <c r="L3566">
        <v>3.31</v>
      </c>
      <c r="M3566" t="s">
        <v>3622</v>
      </c>
      <c r="N3566" t="s">
        <v>3623</v>
      </c>
      <c r="O3566" t="s">
        <v>3624</v>
      </c>
      <c r="P3566">
        <v>4</v>
      </c>
      <c r="Q3566">
        <v>5</v>
      </c>
      <c r="R3566" s="2">
        <v>10.65</v>
      </c>
    </row>
    <row r="3567" spans="1:18">
      <c r="A3567">
        <v>3065</v>
      </c>
      <c r="B3567" t="s">
        <v>3627</v>
      </c>
      <c r="C3567" s="1">
        <v>45273</v>
      </c>
      <c r="D3567">
        <v>83077215</v>
      </c>
      <c r="E3567">
        <v>65</v>
      </c>
      <c r="F3567">
        <v>2</v>
      </c>
      <c r="G3567" s="2">
        <v>38.950000000000003</v>
      </c>
      <c r="H3567" s="2">
        <v>77.900000000000006</v>
      </c>
      <c r="I3567" t="s">
        <v>3625</v>
      </c>
      <c r="J3567" t="s">
        <v>3644</v>
      </c>
      <c r="K3567" t="s">
        <v>3629</v>
      </c>
      <c r="L3567">
        <v>1.23</v>
      </c>
      <c r="M3567" t="s">
        <v>3622</v>
      </c>
      <c r="N3567" t="s">
        <v>3623</v>
      </c>
      <c r="O3567" t="s">
        <v>3624</v>
      </c>
      <c r="P3567">
        <v>4</v>
      </c>
      <c r="Q3567">
        <v>4</v>
      </c>
      <c r="R3567" s="2">
        <v>0</v>
      </c>
    </row>
    <row r="3568" spans="1:18">
      <c r="A3568">
        <v>5969</v>
      </c>
      <c r="B3568" t="s">
        <v>3618</v>
      </c>
      <c r="C3568" s="1">
        <v>45273</v>
      </c>
      <c r="D3568">
        <v>76183466</v>
      </c>
      <c r="E3568">
        <v>89</v>
      </c>
      <c r="F3568">
        <v>2</v>
      </c>
      <c r="G3568" s="2">
        <v>37.61</v>
      </c>
      <c r="H3568" s="2">
        <v>75.22</v>
      </c>
      <c r="I3568" t="s">
        <v>3645</v>
      </c>
      <c r="J3568" t="s">
        <v>3650</v>
      </c>
      <c r="K3568" t="s">
        <v>3634</v>
      </c>
      <c r="L3568">
        <v>8.07</v>
      </c>
      <c r="M3568" t="s">
        <v>3622</v>
      </c>
      <c r="N3568" t="s">
        <v>3623</v>
      </c>
      <c r="O3568" t="s">
        <v>3624</v>
      </c>
      <c r="P3568">
        <v>2</v>
      </c>
      <c r="Q3568">
        <v>3</v>
      </c>
      <c r="R3568" s="2">
        <v>0</v>
      </c>
    </row>
    <row r="3569" spans="1:18">
      <c r="A3569">
        <v>2885</v>
      </c>
      <c r="B3569" t="s">
        <v>3627</v>
      </c>
      <c r="C3569" s="1">
        <v>45274</v>
      </c>
      <c r="D3569">
        <v>69678939</v>
      </c>
      <c r="E3569">
        <v>89</v>
      </c>
      <c r="F3569">
        <v>2</v>
      </c>
      <c r="G3569" s="2">
        <v>37.61</v>
      </c>
      <c r="H3569" s="2">
        <v>75.22</v>
      </c>
      <c r="I3569" t="s">
        <v>3619</v>
      </c>
      <c r="J3569" t="s">
        <v>3628</v>
      </c>
      <c r="K3569" t="s">
        <v>3621</v>
      </c>
      <c r="L3569">
        <v>8.75</v>
      </c>
      <c r="M3569" t="s">
        <v>3622</v>
      </c>
      <c r="N3569" t="s">
        <v>3623</v>
      </c>
      <c r="O3569" t="s">
        <v>3624</v>
      </c>
      <c r="P3569">
        <v>5</v>
      </c>
      <c r="Q3569">
        <v>5</v>
      </c>
      <c r="R3569" s="2">
        <v>75.22</v>
      </c>
    </row>
    <row r="3570" spans="1:18">
      <c r="A3570">
        <v>7003</v>
      </c>
      <c r="B3570" t="s">
        <v>3627</v>
      </c>
      <c r="C3570" s="1">
        <v>45274</v>
      </c>
      <c r="D3570">
        <v>98855171</v>
      </c>
      <c r="E3570">
        <v>12</v>
      </c>
      <c r="F3570">
        <v>1</v>
      </c>
      <c r="G3570" s="2">
        <v>86.11</v>
      </c>
      <c r="H3570" s="2">
        <v>86.11</v>
      </c>
      <c r="I3570" t="s">
        <v>3619</v>
      </c>
      <c r="J3570" t="s">
        <v>3620</v>
      </c>
      <c r="K3570" t="s">
        <v>3634</v>
      </c>
      <c r="L3570">
        <v>0.3</v>
      </c>
      <c r="M3570" t="s">
        <v>3622</v>
      </c>
      <c r="N3570" t="s">
        <v>3626</v>
      </c>
      <c r="O3570" t="s">
        <v>3624</v>
      </c>
      <c r="P3570">
        <v>4</v>
      </c>
      <c r="Q3570">
        <v>5</v>
      </c>
      <c r="R3570" s="2">
        <v>86.11</v>
      </c>
    </row>
    <row r="3571" spans="1:18">
      <c r="A3571">
        <v>4456</v>
      </c>
      <c r="B3571" t="s">
        <v>3627</v>
      </c>
      <c r="C3571" s="1">
        <v>45275</v>
      </c>
      <c r="D3571">
        <v>25110305</v>
      </c>
      <c r="E3571">
        <v>44</v>
      </c>
      <c r="F3571">
        <v>3</v>
      </c>
      <c r="G3571" s="2">
        <v>52.78</v>
      </c>
      <c r="H3571" s="2">
        <v>158.34</v>
      </c>
      <c r="I3571" t="s">
        <v>3619</v>
      </c>
      <c r="J3571" t="s">
        <v>3636</v>
      </c>
      <c r="K3571" t="s">
        <v>3629</v>
      </c>
      <c r="L3571">
        <v>0.21</v>
      </c>
      <c r="M3571" t="s">
        <v>3631</v>
      </c>
      <c r="N3571" t="s">
        <v>3638</v>
      </c>
      <c r="O3571" t="s">
        <v>3624</v>
      </c>
      <c r="P3571">
        <v>5</v>
      </c>
      <c r="Q3571">
        <v>4</v>
      </c>
      <c r="R3571" s="2">
        <v>158.34</v>
      </c>
    </row>
    <row r="3572" spans="1:18">
      <c r="A3572">
        <v>2120</v>
      </c>
      <c r="B3572" t="s">
        <v>3627</v>
      </c>
      <c r="C3572" s="1">
        <v>45275</v>
      </c>
      <c r="D3572">
        <v>60632442</v>
      </c>
      <c r="E3572">
        <v>10</v>
      </c>
      <c r="F3572">
        <v>1</v>
      </c>
      <c r="G3572" s="2">
        <v>19.34</v>
      </c>
      <c r="H3572" s="2">
        <v>19.34</v>
      </c>
      <c r="I3572" t="s">
        <v>3625</v>
      </c>
      <c r="J3572" t="s">
        <v>3633</v>
      </c>
      <c r="K3572" t="s">
        <v>3634</v>
      </c>
      <c r="L3572">
        <v>5.7</v>
      </c>
      <c r="M3572" t="s">
        <v>3631</v>
      </c>
      <c r="N3572" t="s">
        <v>3638</v>
      </c>
      <c r="O3572" t="s">
        <v>3647</v>
      </c>
      <c r="P3572">
        <v>5</v>
      </c>
      <c r="Q3572">
        <v>5</v>
      </c>
      <c r="R3572" s="2">
        <v>0</v>
      </c>
    </row>
    <row r="3573" spans="1:18">
      <c r="A3573">
        <v>1411</v>
      </c>
      <c r="B3573" t="s">
        <v>3618</v>
      </c>
      <c r="C3573" s="1">
        <v>45276</v>
      </c>
      <c r="D3573">
        <v>29588982</v>
      </c>
      <c r="E3573">
        <v>9</v>
      </c>
      <c r="F3573">
        <v>1</v>
      </c>
      <c r="G3573" s="2">
        <v>73.83</v>
      </c>
      <c r="H3573" s="2">
        <v>73.83</v>
      </c>
      <c r="I3573" t="s">
        <v>3645</v>
      </c>
      <c r="J3573" t="s">
        <v>3666</v>
      </c>
      <c r="K3573" t="s">
        <v>3634</v>
      </c>
      <c r="L3573">
        <v>2.6</v>
      </c>
      <c r="M3573" t="s">
        <v>3631</v>
      </c>
      <c r="N3573" t="s">
        <v>3632</v>
      </c>
      <c r="O3573" t="s">
        <v>3624</v>
      </c>
      <c r="P3573">
        <v>5</v>
      </c>
      <c r="Q3573">
        <v>3</v>
      </c>
      <c r="R3573" s="2">
        <v>0</v>
      </c>
    </row>
    <row r="3574" spans="1:18">
      <c r="A3574">
        <v>1993</v>
      </c>
      <c r="B3574" t="s">
        <v>3627</v>
      </c>
      <c r="C3574" s="1">
        <v>45276</v>
      </c>
      <c r="D3574">
        <v>64885925</v>
      </c>
      <c r="E3574">
        <v>31</v>
      </c>
      <c r="F3574">
        <v>2</v>
      </c>
      <c r="G3574" s="2">
        <v>43.5</v>
      </c>
      <c r="H3574" s="2">
        <v>87</v>
      </c>
      <c r="I3574" t="s">
        <v>3619</v>
      </c>
      <c r="J3574" t="s">
        <v>3628</v>
      </c>
      <c r="K3574" t="s">
        <v>3634</v>
      </c>
      <c r="L3574">
        <v>3.79</v>
      </c>
      <c r="M3574" t="s">
        <v>3622</v>
      </c>
      <c r="N3574" t="s">
        <v>3626</v>
      </c>
      <c r="O3574" t="s">
        <v>3646</v>
      </c>
      <c r="P3574">
        <v>5</v>
      </c>
      <c r="Q3574">
        <v>4</v>
      </c>
      <c r="R3574" s="2">
        <v>87</v>
      </c>
    </row>
    <row r="3575" spans="1:18">
      <c r="A3575">
        <v>5113</v>
      </c>
      <c r="B3575" t="s">
        <v>3627</v>
      </c>
      <c r="C3575" s="1">
        <v>45276</v>
      </c>
      <c r="D3575">
        <v>50126543</v>
      </c>
      <c r="E3575">
        <v>99</v>
      </c>
      <c r="F3575">
        <v>2</v>
      </c>
      <c r="G3575" s="2">
        <v>36.83</v>
      </c>
      <c r="H3575" s="2">
        <v>73.66</v>
      </c>
      <c r="I3575" t="s">
        <v>3625</v>
      </c>
      <c r="J3575" t="s">
        <v>3650</v>
      </c>
      <c r="K3575" t="s">
        <v>3634</v>
      </c>
      <c r="L3575">
        <v>4.72</v>
      </c>
      <c r="M3575" t="s">
        <v>3622</v>
      </c>
      <c r="N3575" t="s">
        <v>3623</v>
      </c>
      <c r="O3575" t="s">
        <v>3624</v>
      </c>
      <c r="P3575">
        <v>5</v>
      </c>
      <c r="Q3575">
        <v>5</v>
      </c>
      <c r="R3575" s="2">
        <v>0</v>
      </c>
    </row>
    <row r="3576" spans="1:18">
      <c r="A3576">
        <v>5611</v>
      </c>
      <c r="B3576" t="s">
        <v>3627</v>
      </c>
      <c r="C3576" s="1">
        <v>45277</v>
      </c>
      <c r="D3576">
        <v>13695083</v>
      </c>
      <c r="E3576">
        <v>34</v>
      </c>
      <c r="F3576">
        <v>2</v>
      </c>
      <c r="G3576" s="2">
        <v>48.24</v>
      </c>
      <c r="H3576" s="2">
        <v>96.48</v>
      </c>
      <c r="I3576" t="s">
        <v>3619</v>
      </c>
      <c r="J3576" t="s">
        <v>3639</v>
      </c>
      <c r="K3576" t="s">
        <v>3621</v>
      </c>
      <c r="L3576">
        <v>8.61</v>
      </c>
      <c r="M3576" t="s">
        <v>3622</v>
      </c>
      <c r="N3576" t="s">
        <v>3623</v>
      </c>
      <c r="O3576" t="s">
        <v>3624</v>
      </c>
      <c r="P3576">
        <v>5</v>
      </c>
      <c r="Q3576">
        <v>5</v>
      </c>
      <c r="R3576" s="2">
        <v>96.48</v>
      </c>
    </row>
    <row r="3577" spans="1:18">
      <c r="A3577">
        <v>9748</v>
      </c>
      <c r="B3577" t="s">
        <v>3627</v>
      </c>
      <c r="C3577" s="1">
        <v>45277</v>
      </c>
      <c r="D3577">
        <v>99963542</v>
      </c>
      <c r="E3577">
        <v>10</v>
      </c>
      <c r="F3577">
        <v>2</v>
      </c>
      <c r="G3577" s="2">
        <v>19.34</v>
      </c>
      <c r="H3577" s="2">
        <v>38.68</v>
      </c>
      <c r="I3577" t="s">
        <v>3645</v>
      </c>
      <c r="J3577" t="s">
        <v>3651</v>
      </c>
      <c r="K3577" t="s">
        <v>3634</v>
      </c>
      <c r="L3577">
        <v>7.35</v>
      </c>
      <c r="M3577" t="s">
        <v>3631</v>
      </c>
      <c r="N3577" t="s">
        <v>3632</v>
      </c>
      <c r="O3577" t="s">
        <v>3624</v>
      </c>
      <c r="P3577">
        <v>4</v>
      </c>
      <c r="Q3577">
        <v>5</v>
      </c>
      <c r="R3577" s="2">
        <v>0</v>
      </c>
    </row>
    <row r="3578" spans="1:18">
      <c r="A3578">
        <v>3642</v>
      </c>
      <c r="B3578" t="s">
        <v>3627</v>
      </c>
      <c r="C3578" s="1">
        <v>45278</v>
      </c>
      <c r="D3578">
        <v>63783694</v>
      </c>
      <c r="E3578">
        <v>74</v>
      </c>
      <c r="F3578">
        <v>2</v>
      </c>
      <c r="G3578" s="2">
        <v>33.51</v>
      </c>
      <c r="H3578" s="2">
        <v>67.02</v>
      </c>
      <c r="I3578" t="s">
        <v>3619</v>
      </c>
      <c r="J3578" t="s">
        <v>3656</v>
      </c>
      <c r="K3578" t="s">
        <v>3621</v>
      </c>
      <c r="L3578">
        <v>2.35</v>
      </c>
      <c r="M3578" t="s">
        <v>3622</v>
      </c>
      <c r="N3578" t="s">
        <v>3623</v>
      </c>
      <c r="O3578" t="s">
        <v>3624</v>
      </c>
      <c r="P3578">
        <v>4</v>
      </c>
      <c r="Q3578">
        <v>3</v>
      </c>
      <c r="R3578" s="2">
        <v>67.02</v>
      </c>
    </row>
    <row r="3579" spans="1:18">
      <c r="A3579">
        <v>6811</v>
      </c>
      <c r="B3579" t="s">
        <v>3618</v>
      </c>
      <c r="C3579" s="1">
        <v>45279</v>
      </c>
      <c r="D3579">
        <v>90290923</v>
      </c>
      <c r="E3579">
        <v>89</v>
      </c>
      <c r="F3579">
        <v>1</v>
      </c>
      <c r="G3579" s="2">
        <v>37.61</v>
      </c>
      <c r="H3579" s="2">
        <v>37.61</v>
      </c>
      <c r="I3579" t="s">
        <v>3625</v>
      </c>
      <c r="J3579" t="s">
        <v>3636</v>
      </c>
      <c r="K3579" t="s">
        <v>3634</v>
      </c>
      <c r="L3579">
        <v>5.03</v>
      </c>
      <c r="M3579" t="s">
        <v>3622</v>
      </c>
      <c r="N3579" t="s">
        <v>3626</v>
      </c>
      <c r="O3579" t="s">
        <v>3624</v>
      </c>
      <c r="P3579">
        <v>3</v>
      </c>
      <c r="Q3579">
        <v>5</v>
      </c>
      <c r="R3579" s="2">
        <v>0</v>
      </c>
    </row>
    <row r="3580" spans="1:18">
      <c r="A3580">
        <v>6157</v>
      </c>
      <c r="B3580" t="s">
        <v>3618</v>
      </c>
      <c r="C3580" s="1">
        <v>45279</v>
      </c>
      <c r="D3580">
        <v>25012905</v>
      </c>
      <c r="E3580">
        <v>18</v>
      </c>
      <c r="F3580">
        <v>2</v>
      </c>
      <c r="G3580" s="2">
        <v>1.97</v>
      </c>
      <c r="H3580" s="2">
        <v>3.94</v>
      </c>
      <c r="I3580" t="s">
        <v>3619</v>
      </c>
      <c r="J3580" t="s">
        <v>3641</v>
      </c>
      <c r="K3580" t="s">
        <v>3634</v>
      </c>
      <c r="L3580">
        <v>8.27</v>
      </c>
      <c r="M3580" t="s">
        <v>3622</v>
      </c>
      <c r="N3580" t="s">
        <v>3623</v>
      </c>
      <c r="O3580" t="s">
        <v>3624</v>
      </c>
      <c r="P3580">
        <v>3</v>
      </c>
      <c r="Q3580">
        <v>5</v>
      </c>
      <c r="R3580" s="2">
        <v>3.94</v>
      </c>
    </row>
    <row r="3581" spans="1:18">
      <c r="A3581">
        <v>5968</v>
      </c>
      <c r="B3581" t="s">
        <v>3627</v>
      </c>
      <c r="C3581" s="1">
        <v>45280</v>
      </c>
      <c r="D3581">
        <v>19998552</v>
      </c>
      <c r="E3581">
        <v>58</v>
      </c>
      <c r="F3581">
        <v>1</v>
      </c>
      <c r="G3581" s="2">
        <v>74.55</v>
      </c>
      <c r="H3581" s="2">
        <v>74.55</v>
      </c>
      <c r="I3581" t="s">
        <v>3619</v>
      </c>
      <c r="J3581" t="s">
        <v>3635</v>
      </c>
      <c r="K3581" t="s">
        <v>3634</v>
      </c>
      <c r="L3581">
        <v>4.4400000000000004</v>
      </c>
      <c r="M3581" t="s">
        <v>3622</v>
      </c>
      <c r="N3581" t="s">
        <v>3626</v>
      </c>
      <c r="O3581" t="s">
        <v>3624</v>
      </c>
      <c r="P3581">
        <v>3</v>
      </c>
      <c r="Q3581">
        <v>5</v>
      </c>
      <c r="R3581" s="2">
        <v>74.55</v>
      </c>
    </row>
    <row r="3582" spans="1:18">
      <c r="A3582">
        <v>6548</v>
      </c>
      <c r="B3582" t="s">
        <v>3627</v>
      </c>
      <c r="C3582" s="1">
        <v>45280</v>
      </c>
      <c r="D3582">
        <v>85234943</v>
      </c>
      <c r="E3582">
        <v>79</v>
      </c>
      <c r="F3582">
        <v>1</v>
      </c>
      <c r="G3582" s="2">
        <v>33.28</v>
      </c>
      <c r="H3582" s="2">
        <v>33.28</v>
      </c>
      <c r="I3582" t="s">
        <v>3625</v>
      </c>
      <c r="J3582" t="s">
        <v>3644</v>
      </c>
      <c r="K3582" t="s">
        <v>3621</v>
      </c>
      <c r="L3582">
        <v>9.01</v>
      </c>
      <c r="M3582" t="s">
        <v>3622</v>
      </c>
      <c r="N3582" t="s">
        <v>3623</v>
      </c>
      <c r="O3582" t="s">
        <v>3624</v>
      </c>
      <c r="P3582">
        <v>5</v>
      </c>
      <c r="Q3582">
        <v>5</v>
      </c>
      <c r="R3582" s="2">
        <v>0</v>
      </c>
    </row>
    <row r="3583" spans="1:18">
      <c r="A3583">
        <v>3855</v>
      </c>
      <c r="B3583" t="s">
        <v>3627</v>
      </c>
      <c r="C3583" s="1">
        <v>45281</v>
      </c>
      <c r="D3583">
        <v>19710745</v>
      </c>
      <c r="E3583">
        <v>14</v>
      </c>
      <c r="F3583">
        <v>2</v>
      </c>
      <c r="G3583" s="2">
        <v>89.76</v>
      </c>
      <c r="H3583" s="2">
        <v>179.52</v>
      </c>
      <c r="I3583" t="s">
        <v>3619</v>
      </c>
      <c r="J3583" t="s">
        <v>3639</v>
      </c>
      <c r="K3583" t="s">
        <v>3634</v>
      </c>
      <c r="L3583">
        <v>8.89</v>
      </c>
      <c r="M3583" t="s">
        <v>3622</v>
      </c>
      <c r="N3583" t="s">
        <v>3626</v>
      </c>
      <c r="O3583" t="s">
        <v>3624</v>
      </c>
      <c r="P3583">
        <v>5</v>
      </c>
      <c r="Q3583">
        <v>4</v>
      </c>
      <c r="R3583" s="2">
        <v>179.52</v>
      </c>
    </row>
    <row r="3584" spans="1:18">
      <c r="A3584">
        <v>1777</v>
      </c>
      <c r="B3584" t="s">
        <v>3627</v>
      </c>
      <c r="C3584" s="1">
        <v>45281</v>
      </c>
      <c r="D3584">
        <v>43082278</v>
      </c>
      <c r="E3584">
        <v>45</v>
      </c>
      <c r="F3584">
        <v>2</v>
      </c>
      <c r="G3584" s="2">
        <v>3.67</v>
      </c>
      <c r="H3584" s="2">
        <v>7.34</v>
      </c>
      <c r="I3584" t="s">
        <v>3645</v>
      </c>
      <c r="J3584" t="s">
        <v>3641</v>
      </c>
      <c r="K3584" t="s">
        <v>3621</v>
      </c>
      <c r="L3584">
        <v>4.3</v>
      </c>
      <c r="M3584" t="s">
        <v>3622</v>
      </c>
      <c r="N3584" t="s">
        <v>3623</v>
      </c>
      <c r="O3584" t="s">
        <v>3642</v>
      </c>
      <c r="P3584">
        <v>3</v>
      </c>
      <c r="Q3584">
        <v>5</v>
      </c>
      <c r="R3584" s="2">
        <v>0</v>
      </c>
    </row>
    <row r="3585" spans="1:18">
      <c r="A3585">
        <v>3656</v>
      </c>
      <c r="B3585" t="s">
        <v>3618</v>
      </c>
      <c r="C3585" s="1">
        <v>45282</v>
      </c>
      <c r="D3585">
        <v>87072336</v>
      </c>
      <c r="E3585">
        <v>32</v>
      </c>
      <c r="F3585">
        <v>1</v>
      </c>
      <c r="G3585" s="2">
        <v>91.37</v>
      </c>
      <c r="H3585" s="2">
        <v>91.37</v>
      </c>
      <c r="I3585" t="s">
        <v>3645</v>
      </c>
      <c r="J3585" t="s">
        <v>3639</v>
      </c>
      <c r="K3585" t="s">
        <v>3634</v>
      </c>
      <c r="L3585">
        <v>2.33</v>
      </c>
      <c r="M3585" t="s">
        <v>3622</v>
      </c>
      <c r="N3585" t="s">
        <v>3626</v>
      </c>
      <c r="O3585" t="s">
        <v>3624</v>
      </c>
      <c r="P3585">
        <v>4</v>
      </c>
      <c r="Q3585">
        <v>4</v>
      </c>
      <c r="R3585" s="2">
        <v>0</v>
      </c>
    </row>
    <row r="3586" spans="1:18">
      <c r="A3586">
        <v>8161</v>
      </c>
      <c r="B3586" t="s">
        <v>3627</v>
      </c>
      <c r="C3586" s="1">
        <v>45283</v>
      </c>
      <c r="D3586">
        <v>93006194</v>
      </c>
      <c r="E3586">
        <v>16</v>
      </c>
      <c r="F3586">
        <v>2</v>
      </c>
      <c r="G3586" s="2">
        <v>39.33</v>
      </c>
      <c r="H3586" s="2">
        <v>78.66</v>
      </c>
      <c r="I3586" t="s">
        <v>3619</v>
      </c>
      <c r="J3586" t="s">
        <v>3662</v>
      </c>
      <c r="K3586" t="s">
        <v>3621</v>
      </c>
      <c r="L3586">
        <v>2.17</v>
      </c>
      <c r="M3586" t="s">
        <v>3631</v>
      </c>
      <c r="N3586" t="s">
        <v>3638</v>
      </c>
      <c r="O3586" t="s">
        <v>3624</v>
      </c>
      <c r="P3586">
        <v>3</v>
      </c>
      <c r="Q3586">
        <v>5</v>
      </c>
      <c r="R3586" s="2">
        <v>78.66</v>
      </c>
    </row>
    <row r="3587" spans="1:18">
      <c r="A3587">
        <v>1812</v>
      </c>
      <c r="B3587" t="s">
        <v>3627</v>
      </c>
      <c r="C3587" s="1">
        <v>45283</v>
      </c>
      <c r="D3587">
        <v>96670627</v>
      </c>
      <c r="E3587">
        <v>59</v>
      </c>
      <c r="F3587">
        <v>3</v>
      </c>
      <c r="G3587" s="2">
        <v>79.569999999999993</v>
      </c>
      <c r="H3587" s="2">
        <v>238.71</v>
      </c>
      <c r="I3587" t="s">
        <v>3625</v>
      </c>
      <c r="J3587" t="s">
        <v>3637</v>
      </c>
      <c r="K3587" t="s">
        <v>3634</v>
      </c>
      <c r="L3587">
        <v>5.16</v>
      </c>
      <c r="M3587" t="s">
        <v>3631</v>
      </c>
      <c r="N3587" t="s">
        <v>3638</v>
      </c>
      <c r="O3587" t="s">
        <v>3624</v>
      </c>
      <c r="P3587">
        <v>5</v>
      </c>
      <c r="Q3587">
        <v>5</v>
      </c>
      <c r="R3587" s="2">
        <v>0</v>
      </c>
    </row>
    <row r="3588" spans="1:18">
      <c r="A3588">
        <v>3703</v>
      </c>
      <c r="B3588" t="s">
        <v>3618</v>
      </c>
      <c r="C3588" s="1">
        <v>45283</v>
      </c>
      <c r="D3588">
        <v>70273279</v>
      </c>
      <c r="E3588">
        <v>9</v>
      </c>
      <c r="F3588">
        <v>1</v>
      </c>
      <c r="G3588" s="2">
        <v>73.83</v>
      </c>
      <c r="H3588" s="2">
        <v>73.83</v>
      </c>
      <c r="I3588" t="s">
        <v>3619</v>
      </c>
      <c r="J3588" t="s">
        <v>3650</v>
      </c>
      <c r="K3588" t="s">
        <v>3634</v>
      </c>
      <c r="L3588">
        <v>2.33</v>
      </c>
      <c r="M3588" t="s">
        <v>3622</v>
      </c>
      <c r="N3588" t="s">
        <v>3626</v>
      </c>
      <c r="O3588" t="s">
        <v>3624</v>
      </c>
      <c r="P3588">
        <v>4</v>
      </c>
      <c r="Q3588">
        <v>5</v>
      </c>
      <c r="R3588" s="2">
        <v>73.83</v>
      </c>
    </row>
    <row r="3589" spans="1:18">
      <c r="A3589">
        <v>5139</v>
      </c>
      <c r="B3589" t="s">
        <v>3627</v>
      </c>
      <c r="C3589" s="1">
        <v>45284</v>
      </c>
      <c r="D3589">
        <v>81252234</v>
      </c>
      <c r="E3589">
        <v>91</v>
      </c>
      <c r="F3589">
        <v>3</v>
      </c>
      <c r="G3589" s="2">
        <v>67.48</v>
      </c>
      <c r="H3589" s="2">
        <v>202.44</v>
      </c>
      <c r="I3589" t="s">
        <v>3640</v>
      </c>
      <c r="J3589" t="s">
        <v>3628</v>
      </c>
      <c r="K3589" t="s">
        <v>3634</v>
      </c>
      <c r="L3589">
        <v>4.49</v>
      </c>
      <c r="M3589" t="s">
        <v>3622</v>
      </c>
      <c r="N3589" t="s">
        <v>3626</v>
      </c>
      <c r="O3589" t="s">
        <v>3624</v>
      </c>
      <c r="P3589">
        <v>4</v>
      </c>
      <c r="Q3589">
        <v>5</v>
      </c>
      <c r="R3589" s="2">
        <v>0</v>
      </c>
    </row>
    <row r="3590" spans="1:18">
      <c r="A3590">
        <v>9578</v>
      </c>
      <c r="B3590" t="s">
        <v>3627</v>
      </c>
      <c r="C3590" s="1">
        <v>45285</v>
      </c>
      <c r="D3590">
        <v>61250027</v>
      </c>
      <c r="E3590">
        <v>10</v>
      </c>
      <c r="F3590">
        <v>1</v>
      </c>
      <c r="G3590" s="2">
        <v>19.34</v>
      </c>
      <c r="H3590" s="2">
        <v>19.34</v>
      </c>
      <c r="I3590" t="s">
        <v>3619</v>
      </c>
      <c r="J3590" t="s">
        <v>3637</v>
      </c>
      <c r="K3590" t="s">
        <v>3621</v>
      </c>
      <c r="L3590">
        <v>7.94</v>
      </c>
      <c r="M3590" t="s">
        <v>3622</v>
      </c>
      <c r="N3590" t="s">
        <v>3623</v>
      </c>
      <c r="O3590" t="s">
        <v>3642</v>
      </c>
      <c r="P3590">
        <v>4</v>
      </c>
      <c r="Q3590">
        <v>5</v>
      </c>
      <c r="R3590" s="2">
        <v>19.34</v>
      </c>
    </row>
    <row r="3591" spans="1:18">
      <c r="A3591">
        <v>1158</v>
      </c>
      <c r="B3591" t="s">
        <v>3627</v>
      </c>
      <c r="C3591" s="1">
        <v>45285</v>
      </c>
      <c r="D3591">
        <v>20442551</v>
      </c>
      <c r="E3591">
        <v>92</v>
      </c>
      <c r="F3591">
        <v>2</v>
      </c>
      <c r="G3591" s="2">
        <v>58.5</v>
      </c>
      <c r="H3591" s="2">
        <v>117</v>
      </c>
      <c r="I3591" t="s">
        <v>3619</v>
      </c>
      <c r="J3591" t="s">
        <v>3636</v>
      </c>
      <c r="K3591" t="s">
        <v>3629</v>
      </c>
      <c r="L3591">
        <v>0.25</v>
      </c>
      <c r="M3591" t="s">
        <v>3622</v>
      </c>
      <c r="N3591" t="s">
        <v>3623</v>
      </c>
      <c r="O3591" t="s">
        <v>3642</v>
      </c>
      <c r="P3591">
        <v>5</v>
      </c>
      <c r="Q3591">
        <v>5</v>
      </c>
      <c r="R3591" s="2">
        <v>117</v>
      </c>
    </row>
    <row r="3592" spans="1:18">
      <c r="A3592">
        <v>5626</v>
      </c>
      <c r="B3592" t="s">
        <v>3618</v>
      </c>
      <c r="C3592" s="1">
        <v>45286</v>
      </c>
      <c r="D3592">
        <v>16886175</v>
      </c>
      <c r="E3592">
        <v>70</v>
      </c>
      <c r="F3592">
        <v>3</v>
      </c>
      <c r="G3592" s="2">
        <v>63.88</v>
      </c>
      <c r="H3592" s="2">
        <v>191.64</v>
      </c>
      <c r="I3592" t="s">
        <v>3619</v>
      </c>
      <c r="J3592" t="s">
        <v>3655</v>
      </c>
      <c r="K3592" t="s">
        <v>3634</v>
      </c>
      <c r="L3592">
        <v>7</v>
      </c>
      <c r="M3592" t="s">
        <v>3622</v>
      </c>
      <c r="N3592" t="s">
        <v>3626</v>
      </c>
      <c r="O3592" t="s">
        <v>3624</v>
      </c>
      <c r="P3592">
        <v>4</v>
      </c>
      <c r="Q3592">
        <v>5</v>
      </c>
      <c r="R3592" s="2">
        <v>191.64</v>
      </c>
    </row>
    <row r="3593" spans="1:18">
      <c r="A3593">
        <v>4407</v>
      </c>
      <c r="B3593" t="s">
        <v>3627</v>
      </c>
      <c r="C3593" s="1">
        <v>45287</v>
      </c>
      <c r="D3593">
        <v>79729619</v>
      </c>
      <c r="E3593">
        <v>60</v>
      </c>
      <c r="F3593">
        <v>1</v>
      </c>
      <c r="G3593" s="2">
        <v>91.28</v>
      </c>
      <c r="H3593" s="2">
        <v>91.28</v>
      </c>
      <c r="I3593" t="s">
        <v>3625</v>
      </c>
      <c r="J3593" t="s">
        <v>3666</v>
      </c>
      <c r="K3593" t="s">
        <v>3634</v>
      </c>
      <c r="L3593">
        <v>1.67</v>
      </c>
      <c r="M3593" t="s">
        <v>3622</v>
      </c>
      <c r="N3593" t="s">
        <v>3626</v>
      </c>
      <c r="O3593" t="s">
        <v>3624</v>
      </c>
      <c r="P3593">
        <v>4</v>
      </c>
      <c r="Q3593">
        <v>4</v>
      </c>
      <c r="R3593" s="2">
        <v>0</v>
      </c>
    </row>
    <row r="3594" spans="1:18">
      <c r="A3594">
        <v>9929</v>
      </c>
      <c r="B3594" t="s">
        <v>3627</v>
      </c>
      <c r="C3594" s="1">
        <v>45288</v>
      </c>
      <c r="D3594">
        <v>36042641</v>
      </c>
      <c r="E3594">
        <v>42</v>
      </c>
      <c r="F3594">
        <v>2</v>
      </c>
      <c r="G3594" s="2">
        <v>74.77</v>
      </c>
      <c r="H3594" s="2">
        <v>149.54</v>
      </c>
      <c r="I3594" t="s">
        <v>3619</v>
      </c>
      <c r="J3594" t="s">
        <v>3641</v>
      </c>
      <c r="K3594" t="s">
        <v>3621</v>
      </c>
      <c r="L3594">
        <v>1.51</v>
      </c>
      <c r="M3594" t="s">
        <v>3622</v>
      </c>
      <c r="N3594" t="s">
        <v>3623</v>
      </c>
      <c r="O3594" t="s">
        <v>3624</v>
      </c>
      <c r="P3594">
        <v>4</v>
      </c>
      <c r="Q3594">
        <v>4</v>
      </c>
      <c r="R3594" s="2">
        <v>149.54</v>
      </c>
    </row>
    <row r="3595" spans="1:18">
      <c r="A3595">
        <v>2765</v>
      </c>
      <c r="B3595" t="s">
        <v>3627</v>
      </c>
      <c r="C3595" s="1">
        <v>45289</v>
      </c>
      <c r="D3595">
        <v>57778022</v>
      </c>
      <c r="E3595">
        <v>70</v>
      </c>
      <c r="F3595">
        <v>3</v>
      </c>
      <c r="G3595" s="2">
        <v>63.88</v>
      </c>
      <c r="H3595" s="2">
        <v>191.64</v>
      </c>
      <c r="I3595" t="s">
        <v>3619</v>
      </c>
      <c r="J3595" t="s">
        <v>3651</v>
      </c>
      <c r="K3595" t="s">
        <v>3634</v>
      </c>
      <c r="L3595">
        <v>9</v>
      </c>
      <c r="M3595" t="s">
        <v>3622</v>
      </c>
      <c r="N3595" t="s">
        <v>3623</v>
      </c>
      <c r="O3595" t="s">
        <v>3624</v>
      </c>
      <c r="P3595">
        <v>5</v>
      </c>
      <c r="Q3595">
        <v>3</v>
      </c>
      <c r="R3595" s="2">
        <v>191.64</v>
      </c>
    </row>
    <row r="3596" spans="1:18">
      <c r="A3596">
        <v>1130</v>
      </c>
      <c r="B3596" t="s">
        <v>3627</v>
      </c>
      <c r="C3596" s="1">
        <v>45289</v>
      </c>
      <c r="D3596">
        <v>71920492</v>
      </c>
      <c r="E3596">
        <v>75</v>
      </c>
      <c r="F3596">
        <v>3</v>
      </c>
      <c r="G3596" s="2">
        <v>32.340000000000003</v>
      </c>
      <c r="H3596" s="2">
        <v>97.02</v>
      </c>
      <c r="I3596" t="s">
        <v>3625</v>
      </c>
      <c r="J3596" t="s">
        <v>3656</v>
      </c>
      <c r="K3596" t="s">
        <v>3634</v>
      </c>
      <c r="L3596">
        <v>9.42</v>
      </c>
      <c r="M3596" t="s">
        <v>3622</v>
      </c>
      <c r="N3596" t="s">
        <v>3626</v>
      </c>
      <c r="O3596" t="s">
        <v>3646</v>
      </c>
      <c r="P3596">
        <v>3</v>
      </c>
      <c r="Q3596">
        <v>5</v>
      </c>
      <c r="R3596" s="2">
        <v>0</v>
      </c>
    </row>
    <row r="3597" spans="1:18">
      <c r="A3597">
        <v>8329</v>
      </c>
      <c r="B3597" t="s">
        <v>3627</v>
      </c>
      <c r="C3597" s="1">
        <v>45290</v>
      </c>
      <c r="D3597">
        <v>60510134</v>
      </c>
      <c r="E3597">
        <v>2</v>
      </c>
      <c r="F3597">
        <v>1</v>
      </c>
      <c r="G3597" s="2">
        <v>33.11</v>
      </c>
      <c r="H3597" s="2">
        <v>33.11</v>
      </c>
      <c r="I3597" t="s">
        <v>3619</v>
      </c>
      <c r="J3597" t="s">
        <v>3628</v>
      </c>
      <c r="K3597" t="s">
        <v>3621</v>
      </c>
      <c r="L3597">
        <v>9.7799999999999994</v>
      </c>
      <c r="M3597" t="s">
        <v>3622</v>
      </c>
      <c r="N3597" t="s">
        <v>3623</v>
      </c>
      <c r="O3597" t="s">
        <v>3624</v>
      </c>
      <c r="P3597">
        <v>4</v>
      </c>
      <c r="Q3597">
        <v>5</v>
      </c>
      <c r="R3597" s="2">
        <v>33.11</v>
      </c>
    </row>
    <row r="3598" spans="1:18">
      <c r="A3598">
        <v>8023</v>
      </c>
      <c r="B3598" t="s">
        <v>3627</v>
      </c>
      <c r="C3598" s="1">
        <v>45291</v>
      </c>
      <c r="D3598">
        <v>52697896</v>
      </c>
      <c r="E3598">
        <v>2</v>
      </c>
      <c r="F3598">
        <v>1</v>
      </c>
      <c r="G3598" s="2">
        <v>33.11</v>
      </c>
      <c r="H3598" s="2">
        <v>33.11</v>
      </c>
      <c r="I3598" t="s">
        <v>3619</v>
      </c>
      <c r="J3598" t="s">
        <v>3620</v>
      </c>
      <c r="K3598" t="s">
        <v>3634</v>
      </c>
      <c r="L3598">
        <v>9.8000000000000007</v>
      </c>
      <c r="M3598" t="s">
        <v>3622</v>
      </c>
      <c r="N3598" t="s">
        <v>3623</v>
      </c>
      <c r="O3598" t="s">
        <v>3624</v>
      </c>
      <c r="P3598">
        <v>3</v>
      </c>
      <c r="Q3598">
        <v>5</v>
      </c>
      <c r="R3598" s="2">
        <v>33.11</v>
      </c>
    </row>
    <row r="3599" spans="1:18">
      <c r="A3599">
        <v>8307</v>
      </c>
      <c r="B3599" t="s">
        <v>3627</v>
      </c>
      <c r="C3599" s="1">
        <v>45291</v>
      </c>
      <c r="D3599">
        <v>61266739</v>
      </c>
      <c r="E3599">
        <v>55</v>
      </c>
      <c r="F3599">
        <v>2</v>
      </c>
      <c r="G3599" s="2">
        <v>73.53</v>
      </c>
      <c r="H3599" s="2">
        <v>147.06</v>
      </c>
      <c r="I3599" t="s">
        <v>3625</v>
      </c>
      <c r="J3599" t="s">
        <v>3643</v>
      </c>
      <c r="K3599" t="s">
        <v>3629</v>
      </c>
      <c r="L3599">
        <v>6.53</v>
      </c>
      <c r="M3599" t="s">
        <v>3622</v>
      </c>
      <c r="N3599" t="s">
        <v>3623</v>
      </c>
      <c r="O3599" t="s">
        <v>3624</v>
      </c>
      <c r="P3599">
        <v>4</v>
      </c>
      <c r="Q3599">
        <v>5</v>
      </c>
      <c r="R3599" s="2">
        <v>0</v>
      </c>
    </row>
    <row r="3600" spans="1:18">
      <c r="A3600">
        <v>4655</v>
      </c>
      <c r="B3600" t="s">
        <v>3618</v>
      </c>
      <c r="C3600" s="1">
        <v>45291</v>
      </c>
      <c r="D3600">
        <v>97344391</v>
      </c>
      <c r="E3600">
        <v>40</v>
      </c>
      <c r="F3600">
        <v>1</v>
      </c>
      <c r="G3600" s="2">
        <v>89.85</v>
      </c>
      <c r="H3600" s="2">
        <v>89.85</v>
      </c>
      <c r="I3600" t="s">
        <v>3625</v>
      </c>
      <c r="J3600" t="s">
        <v>3628</v>
      </c>
      <c r="K3600" t="s">
        <v>3634</v>
      </c>
      <c r="L3600">
        <v>5.81</v>
      </c>
      <c r="M3600" t="s">
        <v>3622</v>
      </c>
      <c r="N3600" t="s">
        <v>3623</v>
      </c>
      <c r="O3600" t="s">
        <v>3624</v>
      </c>
      <c r="P3600">
        <v>5</v>
      </c>
      <c r="Q3600">
        <v>3</v>
      </c>
      <c r="R3600" s="2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4" sqref="N14"/>
    </sheetView>
  </sheetViews>
  <sheetFormatPr defaultRowHeight="14.4"/>
  <cols>
    <col min="1" max="1" width="30.33203125" bestFit="1" customWidth="1"/>
    <col min="2" max="2" width="9.5546875" bestFit="1" customWidth="1"/>
    <col min="3" max="3" width="9.109375" bestFit="1" customWidth="1"/>
  </cols>
  <sheetData>
    <row r="1" spans="1:14">
      <c r="A1" s="18" t="s">
        <v>3690</v>
      </c>
      <c r="B1" s="19" t="s">
        <v>3691</v>
      </c>
    </row>
    <row r="2" spans="1:14">
      <c r="A2" s="8" t="s">
        <v>3668</v>
      </c>
      <c r="B2" s="9">
        <f t="array" ref="B2">SUM(1/COUNTIF(EcommerceCleaned[CustomerID],EcommerceCleaned[CustomerID]))</f>
        <v>2961.0000000000055</v>
      </c>
      <c r="D2" s="4"/>
      <c r="N2" s="28" t="s">
        <v>3689</v>
      </c>
    </row>
    <row r="3" spans="1:14">
      <c r="A3" s="8" t="s">
        <v>3669</v>
      </c>
      <c r="B3" s="10">
        <f>C3/B2</f>
        <v>0.33063154339750062</v>
      </c>
      <c r="C3" s="20">
        <f t="array" ref="C3">SUM(IF(EcommerceCleaned[Gender]="Female",(1/COUNTIF(EcommerceCleaned[CustomerID],EcommerceCleaned[CustomerID]))))</f>
        <v>979.00000000000114</v>
      </c>
      <c r="N3" t="s">
        <v>3688</v>
      </c>
    </row>
    <row r="4" spans="1:14">
      <c r="A4" s="8" t="s">
        <v>3670</v>
      </c>
      <c r="B4" s="9">
        <f t="array" ref="B4">SUM(1/COUNTIF(EcommerceCleaned[ProductID],EcommerceCleaned[ProductID]))</f>
        <v>99.999999999999858</v>
      </c>
      <c r="N4" t="s">
        <v>3710</v>
      </c>
    </row>
    <row r="5" spans="1:14">
      <c r="A5" s="8" t="s">
        <v>3671</v>
      </c>
      <c r="B5" s="11">
        <f>AVERAGE(EcommerceCleaned[Quantity])</f>
        <v>2.0005557099194222</v>
      </c>
      <c r="N5" t="s">
        <v>3687</v>
      </c>
    </row>
    <row r="6" spans="1:14">
      <c r="A6" s="8" t="s">
        <v>3672</v>
      </c>
      <c r="B6" s="17">
        <f>AVERAGE(EcommerceCleaned[Total])</f>
        <v>97.394142817449492</v>
      </c>
    </row>
    <row r="7" spans="1:14">
      <c r="A7" s="8" t="s">
        <v>3692</v>
      </c>
      <c r="B7" s="12">
        <f>MIN(EcommerceCleaned[Total])</f>
        <v>1.22</v>
      </c>
    </row>
    <row r="8" spans="1:14">
      <c r="A8" s="8" t="s">
        <v>3693</v>
      </c>
      <c r="B8" s="12">
        <f>MAX(EcommerceCleaned[Total])</f>
        <v>299.16000000000003</v>
      </c>
    </row>
    <row r="9" spans="1:14">
      <c r="A9" s="8" t="s">
        <v>3673</v>
      </c>
      <c r="B9" s="13">
        <f>(COUNTIF(EcommerceCleaned[OrderStatus],"Completed"))/(COUNT(EcommerceCleaned[InvoiceNumber]))</f>
        <v>0.62378438455126428</v>
      </c>
    </row>
    <row r="10" spans="1:14">
      <c r="A10" s="8" t="s">
        <v>3674</v>
      </c>
      <c r="B10" s="13">
        <f>(SUM(COUNTIF(EcommerceCleaned[OrderStatus],"Cancelled"),COUNTIF(EcommerceCleaned[OrderStatus],"Rejected")))/(COUNT(EcommerceCleaned[InvoiceNumber]))</f>
        <v>0.19144206724090024</v>
      </c>
    </row>
    <row r="11" spans="1:14">
      <c r="A11" s="8" t="s">
        <v>3675</v>
      </c>
      <c r="B11" s="9">
        <f t="array" ref="B11">SUM(1/COUNTIF(EcommerceCleaned[Country],EcommerceCleaned[Country]))</f>
        <v>29.999999999999918</v>
      </c>
    </row>
    <row r="12" spans="1:14">
      <c r="A12" s="8" t="s">
        <v>3676</v>
      </c>
      <c r="B12" s="13">
        <f>(COUNTIF(EcommerceCleaned[TrafficSource],"Social Media"))/(COUNT(EcommerceCleaned[InvoiceNumber]))</f>
        <v>0.33120311197554875</v>
      </c>
    </row>
    <row r="13" spans="1:14">
      <c r="A13" s="8" t="s">
        <v>3679</v>
      </c>
      <c r="B13" s="13">
        <f>(COUNTIF(EcommerceCleaned[TrafficSource],"Organic Search"))/(COUNT(EcommerceCleaned[InvoiceNumber]))</f>
        <v>0.49902750764101139</v>
      </c>
    </row>
    <row r="14" spans="1:14">
      <c r="A14" s="8" t="s">
        <v>3680</v>
      </c>
      <c r="B14" s="13">
        <f>(COUNTIF(EcommerceCleaned[TrafficSource],"Paid Advertisment"))/(COUNT(EcommerceCleaned[InvoiceNumber]))</f>
        <v>0.16976938038343983</v>
      </c>
      <c r="F14" s="3"/>
    </row>
    <row r="15" spans="1:14">
      <c r="A15" s="8" t="s">
        <v>3677</v>
      </c>
      <c r="B15" s="11">
        <f>AVERAGE(EcommerceCleaned[SessionDuration])</f>
        <v>4.9921005834954091</v>
      </c>
      <c r="F15" s="3"/>
    </row>
    <row r="16" spans="1:14">
      <c r="A16" s="8" t="s">
        <v>3678</v>
      </c>
      <c r="B16" s="13">
        <f>(COUNTIF(EcommerceCleaned[DeviceCategory],"Computer"))/(COUNT(EcommerceCleaned[InvoiceNumber]))</f>
        <v>0.70325090302861903</v>
      </c>
      <c r="F16" s="3"/>
    </row>
    <row r="17" spans="1:6">
      <c r="A17" s="8" t="s">
        <v>3681</v>
      </c>
      <c r="B17" s="13">
        <f>(COUNTIF(EcommerceCleaned[Device],"Laptop"))/(COUNT(EcommerceCleaned[InvoiceNumber]))</f>
        <v>0.34009447068630178</v>
      </c>
      <c r="F17" s="3"/>
    </row>
    <row r="18" spans="1:6">
      <c r="A18" s="8" t="s">
        <v>3682</v>
      </c>
      <c r="B18" s="13">
        <f>(COUNTIF(EcommerceCleaned[Device],"Desktop"))/(COUNT(EcommerceCleaned[InvoiceNumber]))</f>
        <v>0.36315643234231731</v>
      </c>
      <c r="F18" s="3"/>
    </row>
    <row r="19" spans="1:6">
      <c r="A19" s="8" t="s">
        <v>3683</v>
      </c>
      <c r="B19" s="13">
        <f>(COUNTIF(EcommerceCleaned[Device],"Tablet"))/(COUNT(EcommerceCleaned[InvoiceNumber]))</f>
        <v>0.13698249513753821</v>
      </c>
      <c r="F19" s="3"/>
    </row>
    <row r="20" spans="1:6">
      <c r="A20" s="8" t="s">
        <v>3684</v>
      </c>
      <c r="B20" s="13">
        <f>(COUNTIF(EcommerceCleaned[Device],"Smart Phone"))/(COUNT(EcommerceCleaned[InvoiceNumber]))</f>
        <v>0.15976660183384273</v>
      </c>
      <c r="F20" s="3"/>
    </row>
    <row r="21" spans="1:6">
      <c r="A21" s="8" t="s">
        <v>3685</v>
      </c>
      <c r="B21" s="14">
        <f>AVERAGE(EcommerceCleaned[DeliveryRating])</f>
        <v>4.2331203111975553</v>
      </c>
      <c r="F21" s="3"/>
    </row>
    <row r="22" spans="1:6">
      <c r="A22" s="15" t="s">
        <v>3686</v>
      </c>
      <c r="B22" s="16">
        <f>AVERAGE(EcommerceCleaned[ProductRating])</f>
        <v>4.2431230897471517</v>
      </c>
      <c r="F22" s="3"/>
    </row>
    <row r="23" spans="1:6">
      <c r="F23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7"/>
  <sheetViews>
    <sheetView topLeftCell="A115" zoomScale="70" zoomScaleNormal="70" workbookViewId="0">
      <selection activeCell="H32" sqref="H32"/>
    </sheetView>
  </sheetViews>
  <sheetFormatPr defaultRowHeight="14.4"/>
  <cols>
    <col min="1" max="1" width="10.77734375" customWidth="1"/>
    <col min="2" max="2" width="4.6640625" customWidth="1"/>
    <col min="3" max="4" width="8.5546875" customWidth="1"/>
    <col min="5" max="7" width="1.77734375" customWidth="1"/>
    <col min="8" max="8" width="13.6640625" customWidth="1"/>
    <col min="9" max="11" width="8.5546875" customWidth="1"/>
    <col min="12" max="12" width="10.21875" customWidth="1"/>
    <col min="13" max="15" width="1.77734375" customWidth="1"/>
    <col min="16" max="17" width="15.77734375" customWidth="1"/>
    <col min="18" max="18" width="10.5546875" customWidth="1"/>
    <col min="19" max="19" width="9.44140625" customWidth="1"/>
    <col min="20" max="20" width="9.109375" customWidth="1"/>
    <col min="21" max="21" width="8.33203125" customWidth="1"/>
    <col min="22" max="22" width="18.5546875" customWidth="1"/>
    <col min="23" max="23" width="14" customWidth="1"/>
    <col min="24" max="24" width="18.5546875" customWidth="1"/>
    <col min="25" max="25" width="14" customWidth="1"/>
    <col min="26" max="26" width="18.5546875" customWidth="1"/>
    <col min="27" max="29" width="4" customWidth="1"/>
    <col min="30" max="30" width="15.5546875" customWidth="1"/>
    <col min="31" max="31" width="11.44140625" customWidth="1"/>
    <col min="32" max="33" width="3" customWidth="1"/>
    <col min="34" max="35" width="4" customWidth="1"/>
    <col min="36" max="36" width="14.77734375" customWidth="1"/>
    <col min="37" max="37" width="10.33203125" customWidth="1"/>
    <col min="38" max="40" width="3" customWidth="1"/>
    <col min="41" max="41" width="13.6640625" customWidth="1"/>
    <col min="42" max="42" width="9.88671875" customWidth="1"/>
    <col min="43" max="43" width="6.6640625" customWidth="1"/>
    <col min="44" max="44" width="6.21875" customWidth="1"/>
    <col min="45" max="45" width="5.6640625" customWidth="1"/>
    <col min="46" max="46" width="9.88671875" customWidth="1"/>
    <col min="47" max="47" width="6.6640625" customWidth="1"/>
    <col min="48" max="48" width="5.21875" customWidth="1"/>
    <col min="49" max="49" width="5.88671875" customWidth="1"/>
    <col min="50" max="50" width="9.88671875" customWidth="1"/>
    <col min="51" max="51" width="6.6640625" customWidth="1"/>
    <col min="52" max="52" width="4.6640625" customWidth="1"/>
    <col min="53" max="53" width="5.77734375" customWidth="1"/>
    <col min="54" max="54" width="9.88671875" customWidth="1"/>
    <col min="55" max="55" width="10.21875" bestFit="1" customWidth="1"/>
    <col min="56" max="56" width="7" customWidth="1"/>
    <col min="57" max="57" width="5.21875" customWidth="1"/>
    <col min="58" max="58" width="6.33203125" customWidth="1"/>
    <col min="59" max="59" width="9.88671875" customWidth="1"/>
    <col min="60" max="60" width="6.6640625" customWidth="1"/>
    <col min="61" max="61" width="6.21875" customWidth="1"/>
    <col min="62" max="62" width="5.6640625" customWidth="1"/>
    <col min="63" max="63" width="9.88671875" customWidth="1"/>
    <col min="64" max="64" width="6.6640625" customWidth="1"/>
    <col min="65" max="65" width="5.21875" customWidth="1"/>
    <col min="66" max="66" width="5.88671875" customWidth="1"/>
    <col min="67" max="67" width="9.88671875" customWidth="1"/>
    <col min="68" max="68" width="6.6640625" customWidth="1"/>
    <col min="69" max="69" width="4.6640625" customWidth="1"/>
    <col min="70" max="70" width="5.77734375" customWidth="1"/>
    <col min="71" max="71" width="9.88671875" customWidth="1"/>
    <col min="72" max="72" width="10.21875" bestFit="1" customWidth="1"/>
    <col min="73" max="73" width="7" customWidth="1"/>
    <col min="74" max="74" width="5.21875" customWidth="1"/>
    <col min="75" max="75" width="6.33203125" customWidth="1"/>
    <col min="76" max="76" width="9.88671875" customWidth="1"/>
    <col min="77" max="77" width="6.6640625" customWidth="1"/>
    <col min="78" max="78" width="6.21875" customWidth="1"/>
    <col min="79" max="79" width="5.6640625" customWidth="1"/>
    <col min="80" max="80" width="9.88671875" customWidth="1"/>
    <col min="81" max="81" width="6.6640625" customWidth="1"/>
    <col min="82" max="82" width="5.21875" customWidth="1"/>
    <col min="83" max="83" width="5.88671875" customWidth="1"/>
    <col min="84" max="84" width="9.88671875" customWidth="1"/>
    <col min="85" max="85" width="6.6640625" customWidth="1"/>
    <col min="86" max="86" width="4.6640625" customWidth="1"/>
    <col min="87" max="87" width="5.77734375" customWidth="1"/>
    <col min="88" max="88" width="9.88671875" customWidth="1"/>
    <col min="89" max="89" width="10.21875" bestFit="1" customWidth="1"/>
    <col min="90" max="97" width="10.109375" bestFit="1" customWidth="1"/>
    <col min="98" max="98" width="9.5546875" customWidth="1"/>
    <col min="99" max="99" width="9.88671875" customWidth="1"/>
    <col min="100" max="129" width="10.109375" bestFit="1" customWidth="1"/>
    <col min="130" max="130" width="9.109375" customWidth="1"/>
    <col min="131" max="161" width="10.109375" bestFit="1" customWidth="1"/>
    <col min="162" max="162" width="9.44140625" customWidth="1"/>
    <col min="163" max="192" width="10.109375" bestFit="1" customWidth="1"/>
    <col min="193" max="193" width="8.88671875" customWidth="1"/>
    <col min="194" max="194" width="9.88671875" customWidth="1"/>
    <col min="195" max="225" width="10.109375" bestFit="1" customWidth="1"/>
    <col min="226" max="226" width="8.21875" customWidth="1"/>
    <col min="227" max="257" width="10.109375" bestFit="1" customWidth="1"/>
    <col min="258" max="258" width="8.44140625" customWidth="1"/>
    <col min="259" max="288" width="10.109375" bestFit="1" customWidth="1"/>
    <col min="289" max="289" width="9.109375" customWidth="1"/>
    <col min="290" max="290" width="9.88671875" customWidth="1"/>
    <col min="291" max="321" width="10.109375" bestFit="1" customWidth="1"/>
    <col min="322" max="322" width="9.109375" customWidth="1"/>
    <col min="323" max="352" width="10.109375" bestFit="1" customWidth="1"/>
    <col min="353" max="353" width="7.88671875" customWidth="1"/>
    <col min="354" max="384" width="10.109375" bestFit="1" customWidth="1"/>
    <col min="385" max="385" width="9" customWidth="1"/>
    <col min="386" max="386" width="9.88671875" customWidth="1"/>
    <col min="387" max="387" width="10.21875" bestFit="1" customWidth="1"/>
    <col min="388" max="418" width="10.109375" bestFit="1" customWidth="1"/>
    <col min="419" max="419" width="8.6640625" customWidth="1"/>
    <col min="420" max="448" width="10.109375" bestFit="1" customWidth="1"/>
    <col min="449" max="449" width="8.44140625" customWidth="1"/>
    <col min="450" max="480" width="10.109375" bestFit="1" customWidth="1"/>
    <col min="481" max="481" width="9.5546875" customWidth="1"/>
    <col min="482" max="482" width="9.88671875" customWidth="1"/>
    <col min="483" max="512" width="10.109375" bestFit="1" customWidth="1"/>
    <col min="513" max="513" width="9.109375" customWidth="1"/>
    <col min="514" max="544" width="10.109375" bestFit="1" customWidth="1"/>
    <col min="545" max="545" width="9.44140625" customWidth="1"/>
    <col min="546" max="575" width="10.109375" bestFit="1" customWidth="1"/>
    <col min="576" max="576" width="8.88671875" customWidth="1"/>
    <col min="577" max="577" width="9.88671875" customWidth="1"/>
    <col min="578" max="608" width="10.109375" bestFit="1" customWidth="1"/>
    <col min="609" max="609" width="8.21875" customWidth="1"/>
    <col min="610" max="640" width="10.109375" bestFit="1" customWidth="1"/>
    <col min="641" max="641" width="8.44140625" customWidth="1"/>
    <col min="642" max="671" width="10.109375" bestFit="1" customWidth="1"/>
    <col min="672" max="672" width="9.109375" customWidth="1"/>
    <col min="673" max="673" width="9.88671875" customWidth="1"/>
    <col min="674" max="704" width="10.109375" bestFit="1" customWidth="1"/>
    <col min="705" max="705" width="9.109375" customWidth="1"/>
    <col min="706" max="735" width="10.109375" bestFit="1" customWidth="1"/>
    <col min="736" max="736" width="7.88671875" customWidth="1"/>
    <col min="737" max="767" width="10.109375" bestFit="1" customWidth="1"/>
    <col min="768" max="768" width="9" customWidth="1"/>
    <col min="769" max="769" width="9.88671875" customWidth="1"/>
    <col min="770" max="770" width="10.21875" bestFit="1" customWidth="1"/>
    <col min="771" max="801" width="10.109375" bestFit="1" customWidth="1"/>
    <col min="802" max="802" width="8.6640625" customWidth="1"/>
    <col min="803" max="830" width="10.109375" bestFit="1" customWidth="1"/>
    <col min="831" max="831" width="8.44140625" customWidth="1"/>
    <col min="832" max="862" width="10.109375" bestFit="1" customWidth="1"/>
    <col min="863" max="863" width="9.5546875" customWidth="1"/>
    <col min="864" max="864" width="9.88671875" customWidth="1"/>
    <col min="865" max="894" width="10.109375" bestFit="1" customWidth="1"/>
    <col min="895" max="895" width="9.109375" customWidth="1"/>
    <col min="896" max="926" width="10.109375" bestFit="1" customWidth="1"/>
    <col min="927" max="927" width="9.44140625" customWidth="1"/>
    <col min="928" max="957" width="10.109375" bestFit="1" customWidth="1"/>
    <col min="958" max="958" width="8.88671875" customWidth="1"/>
    <col min="959" max="959" width="9.88671875" customWidth="1"/>
    <col min="960" max="990" width="10.109375" bestFit="1" customWidth="1"/>
    <col min="991" max="991" width="8.21875" customWidth="1"/>
    <col min="992" max="1022" width="10.109375" bestFit="1" customWidth="1"/>
    <col min="1023" max="1023" width="8.44140625" customWidth="1"/>
    <col min="1024" max="1053" width="10.109375" bestFit="1" customWidth="1"/>
    <col min="1054" max="1054" width="9.109375" customWidth="1"/>
    <col min="1055" max="1055" width="9.88671875" customWidth="1"/>
    <col min="1056" max="1086" width="10.109375" bestFit="1" customWidth="1"/>
    <col min="1087" max="1087" width="9.109375" customWidth="1"/>
    <col min="1088" max="1117" width="10.109375" bestFit="1" customWidth="1"/>
    <col min="1118" max="1118" width="7.88671875" customWidth="1"/>
    <col min="1119" max="1149" width="10.109375" bestFit="1" customWidth="1"/>
    <col min="1150" max="1150" width="9" customWidth="1"/>
    <col min="1151" max="1151" width="9.88671875" customWidth="1"/>
    <col min="1152" max="1152" width="10.21875" bestFit="1" customWidth="1"/>
    <col min="1153" max="1183" width="10.109375" bestFit="1" customWidth="1"/>
    <col min="1184" max="1184" width="8.6640625" customWidth="1"/>
    <col min="1185" max="1212" width="10.109375" bestFit="1" customWidth="1"/>
    <col min="1213" max="1213" width="8.44140625" customWidth="1"/>
    <col min="1214" max="1244" width="10.109375" bestFit="1" customWidth="1"/>
    <col min="1245" max="1245" width="9.5546875" customWidth="1"/>
    <col min="1246" max="1246" width="9.88671875" customWidth="1"/>
    <col min="1247" max="1276" width="10.109375" bestFit="1" customWidth="1"/>
    <col min="1277" max="1277" width="9.109375" customWidth="1"/>
    <col min="1278" max="1308" width="10.109375" bestFit="1" customWidth="1"/>
    <col min="1309" max="1309" width="9.44140625" customWidth="1"/>
    <col min="1310" max="1339" width="10.109375" bestFit="1" customWidth="1"/>
    <col min="1340" max="1340" width="8.88671875" customWidth="1"/>
    <col min="1341" max="1341" width="9.88671875" customWidth="1"/>
    <col min="1342" max="1372" width="10.109375" bestFit="1" customWidth="1"/>
    <col min="1373" max="1373" width="8.21875" customWidth="1"/>
    <col min="1374" max="1404" width="10.109375" bestFit="1" customWidth="1"/>
    <col min="1405" max="1405" width="8.44140625" customWidth="1"/>
    <col min="1406" max="1435" width="10.109375" bestFit="1" customWidth="1"/>
    <col min="1436" max="1436" width="9.109375" customWidth="1"/>
    <col min="1437" max="1437" width="9.88671875" customWidth="1"/>
    <col min="1438" max="1468" width="10.109375" bestFit="1" customWidth="1"/>
    <col min="1469" max="1469" width="9.109375" customWidth="1"/>
    <col min="1470" max="1499" width="10.109375" bestFit="1" customWidth="1"/>
    <col min="1500" max="1500" width="7.88671875" customWidth="1"/>
    <col min="1501" max="1531" width="10.109375" bestFit="1" customWidth="1"/>
    <col min="1532" max="1532" width="9" customWidth="1"/>
    <col min="1533" max="1533" width="9.88671875" customWidth="1"/>
    <col min="1534" max="1534" width="10.21875" bestFit="1" customWidth="1"/>
    <col min="1535" max="1565" width="10.109375" bestFit="1" customWidth="1"/>
    <col min="1566" max="1566" width="8.6640625" customWidth="1"/>
    <col min="1567" max="1594" width="10.109375" bestFit="1" customWidth="1"/>
    <col min="1595" max="1595" width="8.44140625" customWidth="1"/>
    <col min="1596" max="1626" width="10.109375" bestFit="1" customWidth="1"/>
    <col min="1627" max="1627" width="9.5546875" customWidth="1"/>
    <col min="1628" max="1628" width="9.88671875" customWidth="1"/>
    <col min="1629" max="1658" width="10.109375" bestFit="1" customWidth="1"/>
    <col min="1659" max="1659" width="9.109375" customWidth="1"/>
    <col min="1660" max="1690" width="10.109375" bestFit="1" customWidth="1"/>
    <col min="1691" max="1691" width="9.44140625" customWidth="1"/>
    <col min="1692" max="1721" width="10.109375" bestFit="1" customWidth="1"/>
    <col min="1722" max="1722" width="8.88671875" customWidth="1"/>
    <col min="1723" max="1723" width="9.88671875" customWidth="1"/>
    <col min="1724" max="1754" width="10.109375" bestFit="1" customWidth="1"/>
    <col min="1755" max="1755" width="8.21875" customWidth="1"/>
    <col min="1756" max="1786" width="10.109375" bestFit="1" customWidth="1"/>
    <col min="1787" max="1787" width="8.44140625" customWidth="1"/>
    <col min="1788" max="1817" width="10.109375" bestFit="1" customWidth="1"/>
    <col min="1818" max="1818" width="9.109375" customWidth="1"/>
    <col min="1819" max="1819" width="9.88671875" customWidth="1"/>
    <col min="1820" max="1850" width="10.109375" bestFit="1" customWidth="1"/>
    <col min="1851" max="1851" width="9.109375" bestFit="1" customWidth="1"/>
    <col min="1852" max="1881" width="10.109375" bestFit="1" customWidth="1"/>
    <col min="1882" max="1882" width="7.88671875" customWidth="1"/>
    <col min="1883" max="1913" width="10.109375" bestFit="1" customWidth="1"/>
    <col min="1914" max="1914" width="9" bestFit="1" customWidth="1"/>
    <col min="1915" max="1915" width="9.88671875" bestFit="1" customWidth="1"/>
    <col min="1916" max="1916" width="10.21875" bestFit="1" customWidth="1"/>
  </cols>
  <sheetData>
    <row r="1" spans="1:18">
      <c r="A1" s="24" t="s">
        <v>3695</v>
      </c>
      <c r="H1" s="25" t="s">
        <v>3704</v>
      </c>
      <c r="P1" s="25" t="s">
        <v>3709</v>
      </c>
    </row>
    <row r="3" spans="1:18">
      <c r="A3" s="21" t="s">
        <v>3601</v>
      </c>
      <c r="B3" t="s">
        <v>3702</v>
      </c>
      <c r="H3" s="21" t="s">
        <v>3704</v>
      </c>
      <c r="I3" t="s">
        <v>3702</v>
      </c>
      <c r="P3" s="21" t="s">
        <v>3609</v>
      </c>
      <c r="Q3" t="s">
        <v>3706</v>
      </c>
      <c r="R3" t="s">
        <v>3702</v>
      </c>
    </row>
    <row r="4" spans="1:18">
      <c r="A4" s="22" t="s">
        <v>3618</v>
      </c>
      <c r="B4" s="5">
        <v>0.32507710941823054</v>
      </c>
      <c r="H4" s="22" t="s">
        <v>3645</v>
      </c>
      <c r="I4" s="5">
        <v>0.12974936560062245</v>
      </c>
      <c r="P4" s="22" t="s">
        <v>3628</v>
      </c>
      <c r="Q4" s="6">
        <v>310</v>
      </c>
      <c r="R4" s="5">
        <v>0.14657210401891252</v>
      </c>
    </row>
    <row r="5" spans="1:18">
      <c r="A5" s="22" t="s">
        <v>3627</v>
      </c>
      <c r="B5" s="5">
        <v>0.67492289058176946</v>
      </c>
      <c r="H5" s="22" t="s">
        <v>3619</v>
      </c>
      <c r="I5" s="5">
        <v>0.62326434793981111</v>
      </c>
      <c r="P5" s="22" t="s">
        <v>3637</v>
      </c>
      <c r="Q5" s="6">
        <v>280</v>
      </c>
      <c r="R5" s="5">
        <v>0.13238770685579196</v>
      </c>
    </row>
    <row r="6" spans="1:18">
      <c r="H6" s="22" t="s">
        <v>3625</v>
      </c>
      <c r="I6" s="5">
        <v>0.18182600644369526</v>
      </c>
      <c r="P6" s="22" t="s">
        <v>3641</v>
      </c>
      <c r="Q6" s="6">
        <v>232</v>
      </c>
      <c r="R6" s="5">
        <v>0.10969267139479906</v>
      </c>
    </row>
    <row r="7" spans="1:18">
      <c r="A7" s="26" t="s">
        <v>3714</v>
      </c>
      <c r="H7" s="22" t="s">
        <v>3640</v>
      </c>
      <c r="I7" s="5">
        <v>6.516028001587118E-2</v>
      </c>
      <c r="P7" s="22" t="s">
        <v>3639</v>
      </c>
      <c r="Q7" s="6">
        <v>224</v>
      </c>
      <c r="R7" s="5">
        <v>0.10591016548463357</v>
      </c>
    </row>
    <row r="8" spans="1:18">
      <c r="P8" s="22" t="s">
        <v>3656</v>
      </c>
      <c r="Q8" s="6">
        <v>193</v>
      </c>
      <c r="R8" s="5">
        <v>9.1252955082742324E-2</v>
      </c>
    </row>
    <row r="9" spans="1:18">
      <c r="A9" s="21" t="s">
        <v>3601</v>
      </c>
      <c r="B9" t="s">
        <v>3703</v>
      </c>
      <c r="C9" t="s">
        <v>3733</v>
      </c>
      <c r="H9" s="25" t="s">
        <v>3707</v>
      </c>
      <c r="P9" s="22" t="s">
        <v>3643</v>
      </c>
      <c r="Q9" s="6">
        <v>187</v>
      </c>
      <c r="R9" s="5">
        <v>8.8416075650118206E-2</v>
      </c>
    </row>
    <row r="10" spans="1:18">
      <c r="A10" s="22" t="s">
        <v>3618</v>
      </c>
      <c r="B10" s="27">
        <v>115111.07999999999</v>
      </c>
      <c r="C10" s="27">
        <v>71895.660000000105</v>
      </c>
      <c r="P10" s="22" t="s">
        <v>3620</v>
      </c>
      <c r="Q10" s="6">
        <v>186</v>
      </c>
      <c r="R10" s="5">
        <v>8.794326241134752E-2</v>
      </c>
    </row>
    <row r="11" spans="1:18">
      <c r="A11" s="22" t="s">
        <v>3627</v>
      </c>
      <c r="B11" s="27">
        <v>235410.43999999997</v>
      </c>
      <c r="C11" s="27">
        <v>148310.18000000011</v>
      </c>
      <c r="H11" s="21" t="s">
        <v>3704</v>
      </c>
      <c r="I11" s="21" t="s">
        <v>3731</v>
      </c>
      <c r="P11" s="22" t="s">
        <v>3655</v>
      </c>
      <c r="Q11" s="6">
        <v>177</v>
      </c>
      <c r="R11" s="5">
        <v>8.3687943262411343E-2</v>
      </c>
    </row>
    <row r="12" spans="1:18">
      <c r="H12" s="21" t="s">
        <v>3705</v>
      </c>
      <c r="I12" t="s">
        <v>3645</v>
      </c>
      <c r="J12" t="s">
        <v>3640</v>
      </c>
      <c r="K12" t="s">
        <v>3625</v>
      </c>
      <c r="L12" t="s">
        <v>3619</v>
      </c>
      <c r="P12" s="22" t="s">
        <v>3654</v>
      </c>
      <c r="Q12" s="6">
        <v>166</v>
      </c>
      <c r="R12" s="5">
        <v>7.8486997635933808E-2</v>
      </c>
    </row>
    <row r="13" spans="1:18">
      <c r="A13" s="26" t="s">
        <v>3708</v>
      </c>
      <c r="H13" s="22" t="s">
        <v>3696</v>
      </c>
      <c r="I13" s="30">
        <v>0.13342503438789546</v>
      </c>
      <c r="J13" s="30">
        <v>4.951856946354883E-2</v>
      </c>
      <c r="K13" s="30">
        <v>0.18707015130674004</v>
      </c>
      <c r="L13" s="30">
        <v>0.62998624484181565</v>
      </c>
      <c r="P13" s="22" t="s">
        <v>3650</v>
      </c>
      <c r="Q13" s="6">
        <v>160</v>
      </c>
      <c r="R13" s="5">
        <v>7.5650118203309691E-2</v>
      </c>
    </row>
    <row r="14" spans="1:18">
      <c r="H14" s="22" t="s">
        <v>3697</v>
      </c>
      <c r="I14" s="30">
        <v>0.14246196403872752</v>
      </c>
      <c r="J14" s="30">
        <v>8.9903181189488243E-2</v>
      </c>
      <c r="K14" s="30">
        <v>0.19640387275242047</v>
      </c>
      <c r="L14" s="30">
        <v>0.57123098201936373</v>
      </c>
    </row>
    <row r="15" spans="1:18">
      <c r="A15" s="21" t="s">
        <v>3705</v>
      </c>
      <c r="B15" t="s">
        <v>3706</v>
      </c>
      <c r="C15" t="s">
        <v>3702</v>
      </c>
      <c r="H15" s="22" t="s">
        <v>3698</v>
      </c>
      <c r="I15" s="30">
        <v>0.13172804532577903</v>
      </c>
      <c r="J15" s="30">
        <v>5.8073654390934842E-2</v>
      </c>
      <c r="K15" s="30">
        <v>0.17847025495750707</v>
      </c>
      <c r="L15" s="30">
        <v>0.63172804532577909</v>
      </c>
    </row>
    <row r="16" spans="1:18">
      <c r="A16" s="22" t="s">
        <v>3622</v>
      </c>
      <c r="B16" s="6">
        <v>2531</v>
      </c>
      <c r="C16" s="5">
        <v>0.70325090302861903</v>
      </c>
      <c r="H16" s="22" t="s">
        <v>3699</v>
      </c>
      <c r="I16" s="30">
        <v>0.1148936170212766</v>
      </c>
      <c r="J16" s="30">
        <v>6.3829787234042548E-2</v>
      </c>
      <c r="K16" s="30">
        <v>0.16170212765957448</v>
      </c>
      <c r="L16" s="30">
        <v>0.65957446808510634</v>
      </c>
    </row>
    <row r="17" spans="1:29">
      <c r="A17" s="23" t="s">
        <v>3626</v>
      </c>
      <c r="B17" s="6">
        <v>1307</v>
      </c>
      <c r="C17" s="5">
        <v>0.36315643234231731</v>
      </c>
      <c r="H17" s="22" t="s">
        <v>3700</v>
      </c>
      <c r="I17" s="30">
        <v>0.11246612466124661</v>
      </c>
      <c r="J17" s="30">
        <v>6.097560975609756E-2</v>
      </c>
      <c r="K17" s="30">
        <v>0.1991869918699187</v>
      </c>
      <c r="L17" s="30">
        <v>0.62737127371273715</v>
      </c>
    </row>
    <row r="18" spans="1:29">
      <c r="A18" s="23" t="s">
        <v>3623</v>
      </c>
      <c r="B18" s="6">
        <v>1224</v>
      </c>
      <c r="C18" s="5">
        <v>0.34009447068630178</v>
      </c>
      <c r="P18" s="25" t="s">
        <v>3718</v>
      </c>
      <c r="V18" s="29"/>
    </row>
    <row r="19" spans="1:29">
      <c r="A19" s="22" t="s">
        <v>3631</v>
      </c>
      <c r="B19" s="6">
        <v>1068</v>
      </c>
      <c r="C19" s="5">
        <v>0.29674909697138097</v>
      </c>
    </row>
    <row r="20" spans="1:29">
      <c r="A20" s="23" t="s">
        <v>3638</v>
      </c>
      <c r="B20" s="6">
        <v>575</v>
      </c>
      <c r="C20" s="5">
        <v>0.15976660183384273</v>
      </c>
      <c r="P20" s="21" t="s">
        <v>3717</v>
      </c>
      <c r="Q20" s="21" t="s">
        <v>3731</v>
      </c>
    </row>
    <row r="21" spans="1:29">
      <c r="A21" s="23" t="s">
        <v>3632</v>
      </c>
      <c r="B21" s="6">
        <v>493</v>
      </c>
      <c r="C21" s="5">
        <v>0.13698249513753821</v>
      </c>
      <c r="P21" s="21" t="s">
        <v>3717</v>
      </c>
      <c r="Q21" t="s">
        <v>3645</v>
      </c>
      <c r="R21" t="s">
        <v>3619</v>
      </c>
      <c r="S21" t="s">
        <v>3625</v>
      </c>
      <c r="T21" t="s">
        <v>3640</v>
      </c>
    </row>
    <row r="22" spans="1:29">
      <c r="P22" s="22">
        <v>1</v>
      </c>
      <c r="Q22" s="6">
        <v>6</v>
      </c>
      <c r="R22" s="6">
        <v>19</v>
      </c>
      <c r="S22" s="6">
        <v>10</v>
      </c>
      <c r="T22" s="6">
        <v>1</v>
      </c>
    </row>
    <row r="23" spans="1:29">
      <c r="P23" s="22">
        <v>2</v>
      </c>
      <c r="Q23" s="6">
        <v>15</v>
      </c>
      <c r="R23" s="6">
        <v>83</v>
      </c>
      <c r="S23" s="6">
        <v>38</v>
      </c>
      <c r="T23" s="6">
        <v>8</v>
      </c>
      <c r="V23" s="6"/>
      <c r="W23" s="6"/>
      <c r="X23" s="6"/>
      <c r="Y23" s="6"/>
      <c r="Z23" s="6"/>
      <c r="AA23" s="6"/>
      <c r="AB23" s="6"/>
      <c r="AC23" s="6"/>
    </row>
    <row r="24" spans="1:29">
      <c r="P24" s="22">
        <v>3</v>
      </c>
      <c r="Q24" s="6">
        <v>61</v>
      </c>
      <c r="R24" s="6">
        <v>330</v>
      </c>
      <c r="S24" s="6">
        <v>96</v>
      </c>
      <c r="T24" s="6">
        <v>34</v>
      </c>
    </row>
    <row r="25" spans="1:29">
      <c r="P25" s="22">
        <v>4</v>
      </c>
      <c r="Q25" s="6">
        <v>151</v>
      </c>
      <c r="R25" s="6">
        <v>690</v>
      </c>
      <c r="S25" s="6">
        <v>193</v>
      </c>
      <c r="T25" s="6">
        <v>72</v>
      </c>
    </row>
    <row r="26" spans="1:29">
      <c r="P26" s="22">
        <v>5</v>
      </c>
      <c r="Q26" s="6">
        <v>224</v>
      </c>
      <c r="R26" s="6">
        <v>1123</v>
      </c>
      <c r="S26" s="6">
        <v>328</v>
      </c>
      <c r="T26" s="6">
        <v>117</v>
      </c>
    </row>
    <row r="27" spans="1:29">
      <c r="A27" s="26" t="s">
        <v>3726</v>
      </c>
    </row>
    <row r="29" spans="1:29">
      <c r="A29" s="21" t="s">
        <v>3613</v>
      </c>
      <c r="B29" t="s">
        <v>3728</v>
      </c>
    </row>
    <row r="30" spans="1:29">
      <c r="A30" s="22" t="s">
        <v>3622</v>
      </c>
      <c r="B30" s="7">
        <v>5.0219636507309353</v>
      </c>
      <c r="P30" s="25" t="s">
        <v>3720</v>
      </c>
    </row>
    <row r="31" spans="1:29">
      <c r="A31" s="23" t="s">
        <v>3626</v>
      </c>
      <c r="B31" s="7">
        <v>4.9828538638102522</v>
      </c>
    </row>
    <row r="32" spans="1:29">
      <c r="A32" s="23" t="s">
        <v>3623</v>
      </c>
      <c r="B32" s="7">
        <v>5.0637254901960791</v>
      </c>
      <c r="P32" s="21" t="s">
        <v>3719</v>
      </c>
      <c r="Q32" s="21" t="s">
        <v>3731</v>
      </c>
    </row>
    <row r="33" spans="1:20">
      <c r="A33" s="22" t="s">
        <v>3631</v>
      </c>
      <c r="B33" s="7">
        <v>4.9213295880149861</v>
      </c>
      <c r="P33" s="21" t="s">
        <v>3719</v>
      </c>
      <c r="Q33" t="s">
        <v>3645</v>
      </c>
      <c r="R33" t="s">
        <v>3619</v>
      </c>
      <c r="S33" t="s">
        <v>3625</v>
      </c>
      <c r="T33" t="s">
        <v>3640</v>
      </c>
    </row>
    <row r="34" spans="1:20">
      <c r="A34" s="23" t="s">
        <v>3638</v>
      </c>
      <c r="B34" s="7">
        <v>4.8776173913043523</v>
      </c>
      <c r="P34" s="22">
        <v>1</v>
      </c>
      <c r="Q34" s="6">
        <v>1</v>
      </c>
      <c r="R34" s="6">
        <v>27</v>
      </c>
      <c r="S34" s="6">
        <v>10</v>
      </c>
      <c r="T34" s="6"/>
    </row>
    <row r="35" spans="1:20">
      <c r="A35" s="23" t="s">
        <v>3632</v>
      </c>
      <c r="B35" s="7">
        <v>4.9723123732251464</v>
      </c>
      <c r="P35" s="22">
        <v>2</v>
      </c>
      <c r="Q35" s="6">
        <v>21</v>
      </c>
      <c r="R35" s="6">
        <v>97</v>
      </c>
      <c r="S35" s="6">
        <v>28</v>
      </c>
      <c r="T35" s="6">
        <v>7</v>
      </c>
    </row>
    <row r="36" spans="1:20">
      <c r="P36" s="22">
        <v>3</v>
      </c>
      <c r="Q36" s="6">
        <v>66</v>
      </c>
      <c r="R36" s="6">
        <v>334</v>
      </c>
      <c r="S36" s="6">
        <v>105</v>
      </c>
      <c r="T36" s="6">
        <v>28</v>
      </c>
    </row>
    <row r="37" spans="1:20">
      <c r="P37" s="22">
        <v>4</v>
      </c>
      <c r="Q37" s="6">
        <v>142</v>
      </c>
      <c r="R37" s="6">
        <v>653</v>
      </c>
      <c r="S37" s="6">
        <v>217</v>
      </c>
      <c r="T37" s="6">
        <v>71</v>
      </c>
    </row>
    <row r="38" spans="1:20">
      <c r="A38" s="26" t="s">
        <v>3727</v>
      </c>
      <c r="P38" s="22">
        <v>5</v>
      </c>
      <c r="Q38" s="6">
        <v>227</v>
      </c>
      <c r="R38" s="6">
        <v>1134</v>
      </c>
      <c r="S38" s="6">
        <v>305</v>
      </c>
      <c r="T38" s="6">
        <v>126</v>
      </c>
    </row>
    <row r="40" spans="1:20">
      <c r="A40" s="21" t="s">
        <v>3701</v>
      </c>
      <c r="B40" t="s">
        <v>3728</v>
      </c>
    </row>
    <row r="41" spans="1:20">
      <c r="A41" s="22" t="s">
        <v>3634</v>
      </c>
      <c r="B41" s="7">
        <v>4.9379788418708221</v>
      </c>
      <c r="P41" s="25" t="s">
        <v>3721</v>
      </c>
    </row>
    <row r="42" spans="1:20">
      <c r="A42" s="22" t="s">
        <v>3629</v>
      </c>
      <c r="B42" s="7">
        <v>5.021603927986912</v>
      </c>
    </row>
    <row r="43" spans="1:20">
      <c r="A43" s="22" t="s">
        <v>3621</v>
      </c>
      <c r="B43" s="7">
        <v>5.0585234899328881</v>
      </c>
      <c r="P43" s="21" t="s">
        <v>3601</v>
      </c>
      <c r="Q43" s="21" t="s">
        <v>3694</v>
      </c>
    </row>
    <row r="44" spans="1:20">
      <c r="P44" s="21" t="s">
        <v>3601</v>
      </c>
      <c r="Q44" t="s">
        <v>3645</v>
      </c>
      <c r="R44" t="s">
        <v>3619</v>
      </c>
      <c r="S44" t="s">
        <v>3625</v>
      </c>
      <c r="T44" t="s">
        <v>3640</v>
      </c>
    </row>
    <row r="45" spans="1:20">
      <c r="P45" s="22" t="s">
        <v>3618</v>
      </c>
      <c r="Q45" s="6">
        <v>159</v>
      </c>
      <c r="R45" s="6">
        <v>728</v>
      </c>
      <c r="S45" s="6">
        <v>228</v>
      </c>
      <c r="T45" s="6">
        <v>75</v>
      </c>
    </row>
    <row r="46" spans="1:20">
      <c r="A46" s="26" t="s">
        <v>3729</v>
      </c>
      <c r="P46" s="22" t="s">
        <v>3627</v>
      </c>
      <c r="Q46" s="6">
        <v>298</v>
      </c>
      <c r="R46" s="6">
        <v>1517</v>
      </c>
      <c r="S46" s="6">
        <v>437</v>
      </c>
      <c r="T46" s="6">
        <v>157</v>
      </c>
    </row>
    <row r="48" spans="1:20">
      <c r="A48" s="21" t="s">
        <v>3601</v>
      </c>
      <c r="B48" t="s">
        <v>3728</v>
      </c>
    </row>
    <row r="49" spans="1:20">
      <c r="A49" s="22" t="s">
        <v>3618</v>
      </c>
      <c r="B49" s="7">
        <v>4.995815126050422</v>
      </c>
    </row>
    <row r="50" spans="1:20">
      <c r="A50" s="22" t="s">
        <v>3627</v>
      </c>
      <c r="B50" s="7">
        <v>4.9902656704026631</v>
      </c>
      <c r="P50" s="25" t="s">
        <v>3722</v>
      </c>
    </row>
    <row r="52" spans="1:20">
      <c r="P52" s="21" t="s">
        <v>3701</v>
      </c>
      <c r="Q52" s="21" t="s">
        <v>3731</v>
      </c>
    </row>
    <row r="53" spans="1:20">
      <c r="A53" s="26" t="s">
        <v>3730</v>
      </c>
      <c r="P53" s="21" t="s">
        <v>3701</v>
      </c>
      <c r="Q53" t="s">
        <v>3619</v>
      </c>
      <c r="R53" t="s">
        <v>3625</v>
      </c>
      <c r="S53" t="s">
        <v>3645</v>
      </c>
      <c r="T53" t="s">
        <v>3640</v>
      </c>
    </row>
    <row r="54" spans="1:20">
      <c r="P54" s="22" t="s">
        <v>3634</v>
      </c>
      <c r="Q54" s="6">
        <v>1117</v>
      </c>
      <c r="R54" s="6">
        <v>343</v>
      </c>
      <c r="S54" s="6">
        <v>221</v>
      </c>
      <c r="T54" s="6">
        <v>115</v>
      </c>
    </row>
    <row r="55" spans="1:20">
      <c r="A55" s="21" t="s">
        <v>3704</v>
      </c>
      <c r="B55" t="s">
        <v>3728</v>
      </c>
      <c r="P55" s="22" t="s">
        <v>3629</v>
      </c>
      <c r="Q55" s="6">
        <v>401</v>
      </c>
      <c r="R55" s="6">
        <v>93</v>
      </c>
      <c r="S55" s="6">
        <v>83</v>
      </c>
      <c r="T55" s="6">
        <v>34</v>
      </c>
    </row>
    <row r="56" spans="1:20">
      <c r="A56" s="22" t="s">
        <v>3645</v>
      </c>
      <c r="B56" s="7">
        <v>4.9287746170678357</v>
      </c>
      <c r="P56" s="22" t="s">
        <v>3621</v>
      </c>
      <c r="Q56" s="6">
        <v>727</v>
      </c>
      <c r="R56" s="6">
        <v>229</v>
      </c>
      <c r="S56" s="6">
        <v>153</v>
      </c>
      <c r="T56" s="6">
        <v>83</v>
      </c>
    </row>
    <row r="57" spans="1:20">
      <c r="A57" s="22" t="s">
        <v>3619</v>
      </c>
      <c r="B57" s="7">
        <v>5.0108552338530163</v>
      </c>
    </row>
    <row r="58" spans="1:20">
      <c r="A58" s="22" t="s">
        <v>3625</v>
      </c>
      <c r="B58" s="7">
        <v>5.0270075187969931</v>
      </c>
    </row>
    <row r="59" spans="1:20">
      <c r="A59" s="22" t="s">
        <v>3640</v>
      </c>
      <c r="B59" s="7">
        <v>4.8353017241379286</v>
      </c>
      <c r="P59" s="25" t="s">
        <v>3723</v>
      </c>
    </row>
    <row r="61" spans="1:20">
      <c r="P61" s="21" t="s">
        <v>3613</v>
      </c>
      <c r="Q61" s="21" t="s">
        <v>3731</v>
      </c>
    </row>
    <row r="62" spans="1:20">
      <c r="A62" s="26" t="s">
        <v>3730</v>
      </c>
      <c r="P62" s="21" t="s">
        <v>3613</v>
      </c>
      <c r="Q62" t="s">
        <v>3645</v>
      </c>
      <c r="R62" t="s">
        <v>3619</v>
      </c>
      <c r="S62" t="s">
        <v>3625</v>
      </c>
      <c r="T62" t="s">
        <v>3640</v>
      </c>
    </row>
    <row r="63" spans="1:20">
      <c r="P63" s="22" t="s">
        <v>3622</v>
      </c>
      <c r="Q63" s="6">
        <v>324</v>
      </c>
      <c r="R63" s="6">
        <v>1582</v>
      </c>
      <c r="S63" s="6">
        <v>466</v>
      </c>
      <c r="T63" s="6">
        <v>159</v>
      </c>
    </row>
    <row r="64" spans="1:20">
      <c r="A64" s="21" t="s">
        <v>3704</v>
      </c>
      <c r="B64" t="s">
        <v>3607</v>
      </c>
      <c r="C64" t="s">
        <v>3617</v>
      </c>
      <c r="D64" t="s">
        <v>3738</v>
      </c>
      <c r="P64" s="23" t="s">
        <v>3626</v>
      </c>
      <c r="Q64" s="6">
        <v>181</v>
      </c>
      <c r="R64" s="6">
        <v>809</v>
      </c>
      <c r="S64" s="6">
        <v>234</v>
      </c>
      <c r="T64" s="6">
        <v>83</v>
      </c>
    </row>
    <row r="65" spans="1:20">
      <c r="A65" s="22" t="s">
        <v>3696</v>
      </c>
      <c r="B65" s="27">
        <v>70673.489999999991</v>
      </c>
      <c r="C65" s="27">
        <v>43803.090000000091</v>
      </c>
      <c r="D65" s="27">
        <v>26870.3999999999</v>
      </c>
      <c r="P65" s="23" t="s">
        <v>3623</v>
      </c>
      <c r="Q65" s="6">
        <v>143</v>
      </c>
      <c r="R65" s="6">
        <v>773</v>
      </c>
      <c r="S65" s="6">
        <v>232</v>
      </c>
      <c r="T65" s="6">
        <v>76</v>
      </c>
    </row>
    <row r="66" spans="1:20">
      <c r="A66" s="23" t="s">
        <v>3734</v>
      </c>
      <c r="B66" s="27">
        <v>16833.79</v>
      </c>
      <c r="C66" s="27">
        <v>10107.760000000004</v>
      </c>
      <c r="D66" s="27">
        <v>6726.029999999997</v>
      </c>
      <c r="P66" s="22" t="s">
        <v>3631</v>
      </c>
      <c r="Q66" s="6">
        <v>133</v>
      </c>
      <c r="R66" s="6">
        <v>663</v>
      </c>
      <c r="S66" s="6">
        <v>199</v>
      </c>
      <c r="T66" s="6">
        <v>73</v>
      </c>
    </row>
    <row r="67" spans="1:20">
      <c r="A67" s="23" t="s">
        <v>3735</v>
      </c>
      <c r="B67" s="27">
        <v>17389.030000000002</v>
      </c>
      <c r="C67" s="27">
        <v>11182.729999999998</v>
      </c>
      <c r="D67" s="27">
        <v>6206.3000000000047</v>
      </c>
      <c r="P67" s="23" t="s">
        <v>3638</v>
      </c>
      <c r="Q67" s="6">
        <v>63</v>
      </c>
      <c r="R67" s="6">
        <v>354</v>
      </c>
      <c r="S67" s="6">
        <v>118</v>
      </c>
      <c r="T67" s="6">
        <v>40</v>
      </c>
    </row>
    <row r="68" spans="1:20">
      <c r="A68" s="23" t="s">
        <v>3736</v>
      </c>
      <c r="B68" s="27">
        <v>18236.459999999992</v>
      </c>
      <c r="C68" s="27">
        <v>10413.740000000003</v>
      </c>
      <c r="D68" s="27">
        <v>7822.7199999999884</v>
      </c>
      <c r="P68" s="23" t="s">
        <v>3632</v>
      </c>
      <c r="Q68" s="6">
        <v>70</v>
      </c>
      <c r="R68" s="6">
        <v>309</v>
      </c>
      <c r="S68" s="6">
        <v>81</v>
      </c>
      <c r="T68" s="6">
        <v>33</v>
      </c>
    </row>
    <row r="69" spans="1:20">
      <c r="A69" s="23" t="s">
        <v>3737</v>
      </c>
      <c r="B69" s="27">
        <v>18214.210000000014</v>
      </c>
      <c r="C69" s="27">
        <v>12098.860000000002</v>
      </c>
      <c r="D69" s="27">
        <v>6115.3500000000113</v>
      </c>
    </row>
    <row r="70" spans="1:20">
      <c r="A70" s="22" t="s">
        <v>3697</v>
      </c>
      <c r="B70" s="27">
        <v>73800.64999999998</v>
      </c>
      <c r="C70" s="27">
        <v>44668.760000000017</v>
      </c>
      <c r="D70" s="27">
        <v>29131.889999999963</v>
      </c>
    </row>
    <row r="71" spans="1:20">
      <c r="A71" s="23" t="s">
        <v>3734</v>
      </c>
      <c r="B71" s="27">
        <v>18671.059999999994</v>
      </c>
      <c r="C71" s="27">
        <v>12377.909999999998</v>
      </c>
      <c r="D71" s="27">
        <v>6293.149999999996</v>
      </c>
    </row>
    <row r="72" spans="1:20">
      <c r="A72" s="23" t="s">
        <v>3735</v>
      </c>
      <c r="B72" s="27">
        <v>18270.410000000003</v>
      </c>
      <c r="C72" s="27">
        <v>11646.579999999998</v>
      </c>
      <c r="D72" s="27">
        <v>6623.8300000000054</v>
      </c>
      <c r="P72" s="25" t="s">
        <v>3724</v>
      </c>
    </row>
    <row r="73" spans="1:20">
      <c r="A73" s="23" t="s">
        <v>3736</v>
      </c>
      <c r="B73" s="27">
        <v>17893.759999999995</v>
      </c>
      <c r="C73" s="27">
        <v>10651.97</v>
      </c>
      <c r="D73" s="27">
        <v>7241.7899999999954</v>
      </c>
    </row>
    <row r="74" spans="1:20">
      <c r="A74" s="23" t="s">
        <v>3737</v>
      </c>
      <c r="B74" s="27">
        <v>18965.419999999998</v>
      </c>
      <c r="C74" s="27">
        <v>9992.2999999999956</v>
      </c>
      <c r="D74" s="27">
        <v>8973.1200000000026</v>
      </c>
      <c r="P74" s="21" t="s">
        <v>3614</v>
      </c>
      <c r="Q74" s="21" t="s">
        <v>3731</v>
      </c>
    </row>
    <row r="75" spans="1:20">
      <c r="A75" s="22" t="s">
        <v>3698</v>
      </c>
      <c r="B75" s="27">
        <v>67990.679999999949</v>
      </c>
      <c r="C75" s="27">
        <v>43630.9</v>
      </c>
      <c r="D75" s="27">
        <v>24359.779999999948</v>
      </c>
      <c r="P75" s="21" t="s">
        <v>3614</v>
      </c>
      <c r="Q75" t="s">
        <v>3645</v>
      </c>
      <c r="R75" t="s">
        <v>3619</v>
      </c>
      <c r="S75" t="s">
        <v>3625</v>
      </c>
      <c r="T75" t="s">
        <v>3640</v>
      </c>
    </row>
    <row r="76" spans="1:20">
      <c r="A76" s="23" t="s">
        <v>3734</v>
      </c>
      <c r="B76" s="27">
        <v>15820.139999999998</v>
      </c>
      <c r="C76" s="27">
        <v>9482</v>
      </c>
      <c r="D76" s="27">
        <v>6338.1399999999976</v>
      </c>
      <c r="P76" s="22" t="s">
        <v>3647</v>
      </c>
      <c r="Q76" s="6">
        <v>71</v>
      </c>
      <c r="R76" s="6">
        <v>336</v>
      </c>
      <c r="S76" s="6">
        <v>101</v>
      </c>
      <c r="T76" s="6">
        <v>41</v>
      </c>
    </row>
    <row r="77" spans="1:20">
      <c r="A77" s="23" t="s">
        <v>3735</v>
      </c>
      <c r="B77" s="27">
        <v>15948.17</v>
      </c>
      <c r="C77" s="27">
        <v>11652.170000000004</v>
      </c>
      <c r="D77" s="27">
        <v>4295.9999999999964</v>
      </c>
      <c r="P77" s="22" t="s">
        <v>3664</v>
      </c>
      <c r="Q77" s="6">
        <v>9</v>
      </c>
      <c r="R77" s="6">
        <v>42</v>
      </c>
      <c r="S77" s="6">
        <v>15</v>
      </c>
      <c r="T77" s="6">
        <v>5</v>
      </c>
    </row>
    <row r="78" spans="1:20">
      <c r="A78" s="23" t="s">
        <v>3736</v>
      </c>
      <c r="B78" s="27">
        <v>18606.519999999993</v>
      </c>
      <c r="C78" s="27">
        <v>11163.959999999997</v>
      </c>
      <c r="D78" s="27">
        <v>7442.5599999999959</v>
      </c>
      <c r="P78" s="22" t="s">
        <v>3642</v>
      </c>
      <c r="Q78" s="6">
        <v>36</v>
      </c>
      <c r="R78" s="6">
        <v>193</v>
      </c>
      <c r="S78" s="6">
        <v>59</v>
      </c>
      <c r="T78" s="6">
        <v>16</v>
      </c>
    </row>
    <row r="79" spans="1:20">
      <c r="A79" s="23" t="s">
        <v>3737</v>
      </c>
      <c r="B79" s="27">
        <v>17615.849999999995</v>
      </c>
      <c r="C79" s="27">
        <v>11332.769999999999</v>
      </c>
      <c r="D79" s="27">
        <v>6283.0799999999963</v>
      </c>
      <c r="P79" s="22" t="s">
        <v>3646</v>
      </c>
      <c r="Q79" s="6">
        <v>24</v>
      </c>
      <c r="R79" s="6">
        <v>143</v>
      </c>
      <c r="S79" s="6">
        <v>26</v>
      </c>
      <c r="T79" s="6">
        <v>13</v>
      </c>
    </row>
    <row r="80" spans="1:20">
      <c r="A80" s="22" t="s">
        <v>3699</v>
      </c>
      <c r="B80" s="27">
        <v>68138.200000000041</v>
      </c>
      <c r="C80" s="27">
        <v>44585.19</v>
      </c>
      <c r="D80" s="27">
        <v>23553.010000000038</v>
      </c>
      <c r="H80" s="25" t="s">
        <v>3711</v>
      </c>
      <c r="P80" s="22" t="s">
        <v>3624</v>
      </c>
      <c r="Q80" s="6">
        <v>317</v>
      </c>
      <c r="R80" s="6">
        <v>1531</v>
      </c>
      <c r="S80" s="6">
        <v>464</v>
      </c>
      <c r="T80" s="6">
        <v>157</v>
      </c>
    </row>
    <row r="81" spans="1:20">
      <c r="A81" s="23" t="s">
        <v>3734</v>
      </c>
      <c r="B81" s="27">
        <v>16582.259999999995</v>
      </c>
      <c r="C81" s="27">
        <v>10588.29</v>
      </c>
      <c r="D81" s="27">
        <v>5993.9699999999939</v>
      </c>
    </row>
    <row r="82" spans="1:20">
      <c r="A82" s="23" t="s">
        <v>3735</v>
      </c>
      <c r="B82" s="27">
        <v>16308.900000000005</v>
      </c>
      <c r="C82" s="27">
        <v>11257.720000000005</v>
      </c>
      <c r="D82" s="27">
        <v>5051.18</v>
      </c>
      <c r="H82" s="21" t="s">
        <v>3712</v>
      </c>
      <c r="I82" t="s">
        <v>3713</v>
      </c>
      <c r="J82" t="s">
        <v>3703</v>
      </c>
      <c r="K82" t="s">
        <v>3733</v>
      </c>
      <c r="L82" t="s">
        <v>3716</v>
      </c>
    </row>
    <row r="83" spans="1:20">
      <c r="A83" s="23" t="s">
        <v>3736</v>
      </c>
      <c r="B83" s="27">
        <v>17524.339999999993</v>
      </c>
      <c r="C83" s="27">
        <v>10550.29</v>
      </c>
      <c r="D83" s="27">
        <v>6974.049999999992</v>
      </c>
      <c r="H83" s="22">
        <v>10</v>
      </c>
      <c r="I83" s="7">
        <v>4.583333333333333</v>
      </c>
      <c r="J83" s="2">
        <v>1508.5199999999995</v>
      </c>
      <c r="K83" s="2">
        <v>1044.3599999999997</v>
      </c>
      <c r="L83" s="6">
        <v>36</v>
      </c>
      <c r="P83" s="25" t="s">
        <v>3725</v>
      </c>
    </row>
    <row r="84" spans="1:20">
      <c r="A84" s="23" t="s">
        <v>3737</v>
      </c>
      <c r="B84" s="27">
        <v>17722.69999999999</v>
      </c>
      <c r="C84" s="27">
        <v>12188.889999999998</v>
      </c>
      <c r="D84" s="27">
        <v>5533.8099999999922</v>
      </c>
      <c r="H84" s="22">
        <v>52</v>
      </c>
      <c r="I84" s="7">
        <v>4.5555555555555554</v>
      </c>
      <c r="J84" s="2">
        <v>1229.1500000000001</v>
      </c>
      <c r="K84" s="2">
        <v>826.15</v>
      </c>
      <c r="L84" s="6">
        <v>27</v>
      </c>
    </row>
    <row r="85" spans="1:20">
      <c r="A85" s="22" t="s">
        <v>3700</v>
      </c>
      <c r="B85" s="27">
        <v>69918.500000000015</v>
      </c>
      <c r="C85" s="27">
        <v>43517.900000000016</v>
      </c>
      <c r="D85" s="27">
        <v>26400.6</v>
      </c>
      <c r="H85" s="22">
        <v>75</v>
      </c>
      <c r="I85" s="7">
        <v>4.558139534883721</v>
      </c>
      <c r="J85" s="2">
        <v>2845.9199999999992</v>
      </c>
      <c r="K85" s="2">
        <v>1972.74</v>
      </c>
      <c r="L85" s="6">
        <v>43</v>
      </c>
      <c r="P85" s="21" t="s">
        <v>3609</v>
      </c>
      <c r="Q85" s="21" t="s">
        <v>3731</v>
      </c>
    </row>
    <row r="86" spans="1:20">
      <c r="A86" s="23" t="s">
        <v>3734</v>
      </c>
      <c r="B86" s="27">
        <v>17075.809999999998</v>
      </c>
      <c r="C86" s="27">
        <v>9884.0999999999985</v>
      </c>
      <c r="D86" s="27">
        <v>7191.7099999999991</v>
      </c>
      <c r="H86" s="22">
        <v>95</v>
      </c>
      <c r="I86" s="7">
        <v>4.5365853658536581</v>
      </c>
      <c r="J86" s="2">
        <v>4391.7600000000011</v>
      </c>
      <c r="K86" s="2">
        <v>2675.4400000000005</v>
      </c>
      <c r="L86" s="6">
        <v>41</v>
      </c>
      <c r="P86" s="21" t="s">
        <v>3609</v>
      </c>
      <c r="Q86" t="s">
        <v>3645</v>
      </c>
      <c r="R86" t="s">
        <v>3619</v>
      </c>
      <c r="S86" t="s">
        <v>3625</v>
      </c>
      <c r="T86" t="s">
        <v>3640</v>
      </c>
    </row>
    <row r="87" spans="1:20">
      <c r="A87" s="23" t="s">
        <v>3735</v>
      </c>
      <c r="B87" s="27">
        <v>17561.670000000009</v>
      </c>
      <c r="C87" s="27">
        <v>11139.659999999996</v>
      </c>
      <c r="D87" s="27">
        <v>6422.010000000013</v>
      </c>
      <c r="P87" s="22" t="s">
        <v>3628</v>
      </c>
      <c r="Q87" s="6">
        <v>40</v>
      </c>
      <c r="R87" s="6">
        <v>205</v>
      </c>
      <c r="S87" s="6">
        <v>45</v>
      </c>
      <c r="T87" s="6">
        <v>20</v>
      </c>
    </row>
    <row r="88" spans="1:20">
      <c r="A88" s="23" t="s">
        <v>3736</v>
      </c>
      <c r="B88" s="27">
        <v>17581.559999999994</v>
      </c>
      <c r="C88" s="27">
        <v>10720.369999999995</v>
      </c>
      <c r="D88" s="27">
        <v>6861.1899999999987</v>
      </c>
      <c r="P88" s="22" t="s">
        <v>3637</v>
      </c>
      <c r="Q88" s="6">
        <v>33</v>
      </c>
      <c r="R88" s="6">
        <v>187</v>
      </c>
      <c r="S88" s="6">
        <v>44</v>
      </c>
      <c r="T88" s="6">
        <v>16</v>
      </c>
    </row>
    <row r="89" spans="1:20">
      <c r="A89" s="23" t="s">
        <v>3737</v>
      </c>
      <c r="B89" s="27">
        <v>17699.46</v>
      </c>
      <c r="C89" s="27">
        <v>11773.770000000004</v>
      </c>
      <c r="D89" s="27">
        <v>5925.6899999999951</v>
      </c>
      <c r="H89" s="25" t="s">
        <v>3715</v>
      </c>
      <c r="P89" s="22" t="s">
        <v>3641</v>
      </c>
      <c r="Q89" s="6">
        <v>28</v>
      </c>
      <c r="R89" s="6">
        <v>151</v>
      </c>
      <c r="S89" s="6">
        <v>39</v>
      </c>
      <c r="T89" s="6">
        <v>14</v>
      </c>
    </row>
    <row r="90" spans="1:20">
      <c r="P90" s="22" t="s">
        <v>3639</v>
      </c>
      <c r="Q90" s="6">
        <v>28</v>
      </c>
      <c r="R90" s="6">
        <v>141</v>
      </c>
      <c r="S90" s="6">
        <v>42</v>
      </c>
      <c r="T90" s="6">
        <v>13</v>
      </c>
    </row>
    <row r="91" spans="1:20">
      <c r="H91" s="21" t="s">
        <v>3712</v>
      </c>
      <c r="I91" t="s">
        <v>3713</v>
      </c>
      <c r="J91" t="s">
        <v>3703</v>
      </c>
      <c r="K91" t="s">
        <v>3732</v>
      </c>
      <c r="L91" t="s">
        <v>3716</v>
      </c>
      <c r="P91" s="22" t="s">
        <v>3656</v>
      </c>
      <c r="Q91" s="6">
        <v>26</v>
      </c>
      <c r="R91" s="6">
        <v>115</v>
      </c>
      <c r="S91" s="6">
        <v>42</v>
      </c>
      <c r="T91" s="6">
        <v>10</v>
      </c>
    </row>
    <row r="92" spans="1:20">
      <c r="H92" s="22">
        <v>1</v>
      </c>
      <c r="I92" s="7">
        <v>3.9750000000000001</v>
      </c>
      <c r="J92" s="2">
        <v>6798.5299999999961</v>
      </c>
      <c r="K92" s="2">
        <v>3685.95</v>
      </c>
      <c r="L92" s="6">
        <v>40</v>
      </c>
      <c r="P92" s="22" t="s">
        <v>3643</v>
      </c>
      <c r="Q92" s="6">
        <v>23</v>
      </c>
      <c r="R92" s="6">
        <v>126</v>
      </c>
      <c r="S92" s="6">
        <v>28</v>
      </c>
      <c r="T92" s="6">
        <v>10</v>
      </c>
    </row>
    <row r="93" spans="1:20">
      <c r="H93" s="22">
        <v>6</v>
      </c>
      <c r="I93" s="7">
        <v>3.9428571428571431</v>
      </c>
      <c r="J93" s="2">
        <v>581.03999999999985</v>
      </c>
      <c r="K93" s="2">
        <v>379.28999999999985</v>
      </c>
      <c r="L93" s="6">
        <v>35</v>
      </c>
      <c r="P93" s="22" t="s">
        <v>3620</v>
      </c>
      <c r="Q93" s="6">
        <v>25</v>
      </c>
      <c r="R93" s="6">
        <v>114</v>
      </c>
      <c r="S93" s="6">
        <v>36</v>
      </c>
      <c r="T93" s="6">
        <v>11</v>
      </c>
    </row>
    <row r="94" spans="1:20">
      <c r="H94" s="22">
        <v>72</v>
      </c>
      <c r="I94" s="7">
        <v>3.838709677419355</v>
      </c>
      <c r="J94" s="2">
        <v>241.40000000000003</v>
      </c>
      <c r="K94" s="2">
        <v>106.49999999999999</v>
      </c>
      <c r="L94" s="6">
        <v>31</v>
      </c>
      <c r="P94" s="22" t="s">
        <v>3655</v>
      </c>
      <c r="Q94" s="6">
        <v>24</v>
      </c>
      <c r="R94" s="6">
        <v>108</v>
      </c>
      <c r="S94" s="6">
        <v>35</v>
      </c>
      <c r="T94" s="6">
        <v>10</v>
      </c>
    </row>
    <row r="95" spans="1:20">
      <c r="H95" s="22">
        <v>88</v>
      </c>
      <c r="I95" s="7">
        <v>3.8529411764705883</v>
      </c>
      <c r="J95" s="2">
        <v>3112.1999999999994</v>
      </c>
      <c r="K95" s="2">
        <v>1883.7</v>
      </c>
      <c r="L95" s="6">
        <v>34</v>
      </c>
      <c r="P95" s="22" t="s">
        <v>3654</v>
      </c>
      <c r="Q95" s="6">
        <v>15</v>
      </c>
      <c r="R95" s="6">
        <v>102</v>
      </c>
      <c r="S95" s="6">
        <v>34</v>
      </c>
      <c r="T95" s="6">
        <v>15</v>
      </c>
    </row>
    <row r="96" spans="1:20">
      <c r="H96" s="22">
        <v>89</v>
      </c>
      <c r="I96" s="7">
        <v>3.9473684210526314</v>
      </c>
      <c r="J96" s="2">
        <v>2895.9699999999989</v>
      </c>
      <c r="K96" s="2">
        <v>1955.7199999999993</v>
      </c>
      <c r="L96" s="6">
        <v>38</v>
      </c>
      <c r="P96" s="22" t="s">
        <v>3650</v>
      </c>
      <c r="Q96" s="6">
        <v>25</v>
      </c>
      <c r="R96" s="6">
        <v>94</v>
      </c>
      <c r="S96" s="6">
        <v>28</v>
      </c>
      <c r="T96" s="6">
        <v>13</v>
      </c>
    </row>
    <row r="97" spans="16:20">
      <c r="P97" s="22" t="s">
        <v>3644</v>
      </c>
      <c r="Q97" s="6">
        <v>13</v>
      </c>
      <c r="R97" s="6">
        <v>77</v>
      </c>
      <c r="S97" s="6">
        <v>36</v>
      </c>
      <c r="T97" s="6">
        <v>12</v>
      </c>
    </row>
    <row r="98" spans="16:20">
      <c r="P98" s="22" t="s">
        <v>3663</v>
      </c>
      <c r="Q98" s="6">
        <v>14</v>
      </c>
      <c r="R98" s="6">
        <v>68</v>
      </c>
      <c r="S98" s="6">
        <v>39</v>
      </c>
      <c r="T98" s="6">
        <v>9</v>
      </c>
    </row>
    <row r="99" spans="16:20">
      <c r="P99" s="22" t="s">
        <v>3658</v>
      </c>
      <c r="Q99" s="6">
        <v>13</v>
      </c>
      <c r="R99" s="6">
        <v>77</v>
      </c>
      <c r="S99" s="6">
        <v>23</v>
      </c>
      <c r="T99" s="6">
        <v>12</v>
      </c>
    </row>
    <row r="100" spans="16:20">
      <c r="P100" s="22" t="s">
        <v>3648</v>
      </c>
      <c r="Q100" s="6">
        <v>17</v>
      </c>
      <c r="R100" s="6">
        <v>71</v>
      </c>
      <c r="S100" s="6">
        <v>20</v>
      </c>
      <c r="T100" s="6">
        <v>8</v>
      </c>
    </row>
    <row r="101" spans="16:20">
      <c r="P101" s="22" t="s">
        <v>3633</v>
      </c>
      <c r="Q101" s="6">
        <v>15</v>
      </c>
      <c r="R101" s="6">
        <v>65</v>
      </c>
      <c r="S101" s="6">
        <v>30</v>
      </c>
      <c r="T101" s="6">
        <v>6</v>
      </c>
    </row>
    <row r="102" spans="16:20">
      <c r="P102" s="22" t="s">
        <v>3636</v>
      </c>
      <c r="Q102" s="6">
        <v>11</v>
      </c>
      <c r="R102" s="6">
        <v>58</v>
      </c>
      <c r="S102" s="6">
        <v>21</v>
      </c>
      <c r="T102" s="6">
        <v>4</v>
      </c>
    </row>
    <row r="103" spans="16:20">
      <c r="P103" s="22" t="s">
        <v>3659</v>
      </c>
      <c r="Q103" s="6">
        <v>13</v>
      </c>
      <c r="R103" s="6">
        <v>57</v>
      </c>
      <c r="S103" s="6">
        <v>12</v>
      </c>
      <c r="T103" s="6">
        <v>5</v>
      </c>
    </row>
    <row r="104" spans="16:20">
      <c r="P104" s="22" t="s">
        <v>3651</v>
      </c>
      <c r="Q104" s="6">
        <v>11</v>
      </c>
      <c r="R104" s="6">
        <v>57</v>
      </c>
      <c r="S104" s="6">
        <v>14</v>
      </c>
      <c r="T104" s="6">
        <v>4</v>
      </c>
    </row>
    <row r="105" spans="16:20">
      <c r="P105" s="22" t="s">
        <v>3652</v>
      </c>
      <c r="Q105" s="6">
        <v>11</v>
      </c>
      <c r="R105" s="6">
        <v>50</v>
      </c>
      <c r="S105" s="6">
        <v>14</v>
      </c>
      <c r="T105" s="6">
        <v>7</v>
      </c>
    </row>
    <row r="106" spans="16:20">
      <c r="P106" s="22" t="s">
        <v>3657</v>
      </c>
      <c r="Q106" s="6">
        <v>11</v>
      </c>
      <c r="R106" s="6">
        <v>52</v>
      </c>
      <c r="S106" s="6">
        <v>13</v>
      </c>
      <c r="T106" s="6">
        <v>4</v>
      </c>
    </row>
    <row r="107" spans="16:20">
      <c r="P107" s="22" t="s">
        <v>3649</v>
      </c>
      <c r="Q107" s="6">
        <v>6</v>
      </c>
      <c r="R107" s="6">
        <v>35</v>
      </c>
      <c r="S107" s="6">
        <v>10</v>
      </c>
      <c r="T107" s="6">
        <v>3</v>
      </c>
    </row>
    <row r="108" spans="16:20">
      <c r="P108" s="22" t="s">
        <v>3665</v>
      </c>
      <c r="Q108" s="6">
        <v>7</v>
      </c>
      <c r="R108" s="6">
        <v>32</v>
      </c>
      <c r="S108" s="6">
        <v>9</v>
      </c>
      <c r="T108" s="6">
        <v>4</v>
      </c>
    </row>
    <row r="109" spans="16:20">
      <c r="P109" s="22" t="s">
        <v>3653</v>
      </c>
      <c r="Q109" s="6">
        <v>4</v>
      </c>
      <c r="R109" s="6">
        <v>29</v>
      </c>
      <c r="S109" s="6">
        <v>9</v>
      </c>
      <c r="T109" s="6">
        <v>5</v>
      </c>
    </row>
    <row r="110" spans="16:20">
      <c r="P110" s="22" t="s">
        <v>3635</v>
      </c>
      <c r="Q110" s="6">
        <v>6</v>
      </c>
      <c r="R110" s="6">
        <v>29</v>
      </c>
      <c r="S110" s="6">
        <v>8</v>
      </c>
      <c r="T110" s="6">
        <v>3</v>
      </c>
    </row>
    <row r="111" spans="16:20">
      <c r="P111" s="22" t="s">
        <v>3661</v>
      </c>
      <c r="Q111" s="6">
        <v>9</v>
      </c>
      <c r="R111" s="6">
        <v>28</v>
      </c>
      <c r="S111" s="6">
        <v>6</v>
      </c>
      <c r="T111" s="6">
        <v>2</v>
      </c>
    </row>
    <row r="112" spans="16:20">
      <c r="P112" s="22" t="s">
        <v>3630</v>
      </c>
      <c r="Q112" s="6">
        <v>7</v>
      </c>
      <c r="R112" s="6">
        <v>20</v>
      </c>
      <c r="S112" s="6">
        <v>7</v>
      </c>
      <c r="T112" s="6">
        <v>6</v>
      </c>
    </row>
    <row r="113" spans="16:20">
      <c r="P113" s="22" t="s">
        <v>3660</v>
      </c>
      <c r="Q113" s="6">
        <v>3</v>
      </c>
      <c r="R113" s="6">
        <v>28</v>
      </c>
      <c r="S113" s="6">
        <v>9</v>
      </c>
      <c r="T113" s="6"/>
    </row>
    <row r="114" spans="16:20">
      <c r="P114" s="22" t="s">
        <v>3662</v>
      </c>
      <c r="Q114" s="6">
        <v>5</v>
      </c>
      <c r="R114" s="6">
        <v>28</v>
      </c>
      <c r="S114" s="6">
        <v>4</v>
      </c>
      <c r="T114" s="6">
        <v>1</v>
      </c>
    </row>
    <row r="115" spans="16:20">
      <c r="P115" s="22" t="s">
        <v>3667</v>
      </c>
      <c r="Q115" s="6">
        <v>8</v>
      </c>
      <c r="R115" s="6">
        <v>23</v>
      </c>
      <c r="S115" s="6">
        <v>3</v>
      </c>
      <c r="T115" s="6">
        <v>3</v>
      </c>
    </row>
    <row r="116" spans="16:20">
      <c r="P116" s="22" t="s">
        <v>3666</v>
      </c>
      <c r="Q116" s="6">
        <v>6</v>
      </c>
      <c r="R116" s="6">
        <v>18</v>
      </c>
      <c r="S116" s="6">
        <v>5</v>
      </c>
      <c r="T116" s="6">
        <v>2</v>
      </c>
    </row>
    <row r="147" spans="8:11">
      <c r="H147" s="21" t="s">
        <v>3704</v>
      </c>
      <c r="I147" t="s">
        <v>3617</v>
      </c>
      <c r="J147" t="s">
        <v>3607</v>
      </c>
      <c r="K147" t="s">
        <v>3738</v>
      </c>
    </row>
    <row r="148" spans="8:11">
      <c r="H148" s="22" t="s">
        <v>3696</v>
      </c>
      <c r="I148" s="27">
        <v>43803.090000000091</v>
      </c>
      <c r="J148" s="27">
        <v>70673.489999999991</v>
      </c>
      <c r="K148" s="27">
        <v>26870.3999999999</v>
      </c>
    </row>
    <row r="149" spans="8:11">
      <c r="H149" s="34" t="s">
        <v>3734</v>
      </c>
      <c r="I149" s="33">
        <v>10107.760000000004</v>
      </c>
      <c r="J149" s="33">
        <v>16833.79</v>
      </c>
      <c r="K149" s="33">
        <v>6726.029999999997</v>
      </c>
    </row>
    <row r="150" spans="8:11">
      <c r="H150" s="34" t="s">
        <v>3735</v>
      </c>
      <c r="I150" s="33">
        <v>11182.729999999998</v>
      </c>
      <c r="J150" s="33">
        <v>17389.030000000002</v>
      </c>
      <c r="K150" s="33">
        <v>6206.3000000000047</v>
      </c>
    </row>
    <row r="151" spans="8:11">
      <c r="H151" s="34" t="s">
        <v>3736</v>
      </c>
      <c r="I151" s="33">
        <v>10413.740000000003</v>
      </c>
      <c r="J151" s="33">
        <v>18236.459999999992</v>
      </c>
      <c r="K151" s="33">
        <v>7822.7199999999884</v>
      </c>
    </row>
    <row r="152" spans="8:11">
      <c r="H152" s="34" t="s">
        <v>3737</v>
      </c>
      <c r="I152" s="33">
        <v>12098.860000000002</v>
      </c>
      <c r="J152" s="33">
        <v>18214.210000000014</v>
      </c>
      <c r="K152" s="33">
        <v>6115.3500000000113</v>
      </c>
    </row>
    <row r="153" spans="8:11">
      <c r="H153" s="22" t="s">
        <v>3697</v>
      </c>
      <c r="I153" s="27">
        <v>44668.760000000017</v>
      </c>
      <c r="J153" s="27">
        <v>73800.64999999998</v>
      </c>
      <c r="K153" s="27">
        <v>29131.889999999963</v>
      </c>
    </row>
    <row r="154" spans="8:11">
      <c r="H154" s="34" t="s">
        <v>3734</v>
      </c>
      <c r="I154" s="33">
        <v>12377.909999999998</v>
      </c>
      <c r="J154" s="33">
        <v>18671.059999999994</v>
      </c>
      <c r="K154" s="33">
        <v>6293.149999999996</v>
      </c>
    </row>
    <row r="155" spans="8:11">
      <c r="H155" s="34" t="s">
        <v>3735</v>
      </c>
      <c r="I155" s="33">
        <v>11646.579999999998</v>
      </c>
      <c r="J155" s="33">
        <v>18270.410000000003</v>
      </c>
      <c r="K155" s="33">
        <v>6623.8300000000054</v>
      </c>
    </row>
    <row r="156" spans="8:11">
      <c r="H156" s="34" t="s">
        <v>3736</v>
      </c>
      <c r="I156" s="33">
        <v>10651.97</v>
      </c>
      <c r="J156" s="33">
        <v>17893.759999999995</v>
      </c>
      <c r="K156" s="33">
        <v>7241.7899999999954</v>
      </c>
    </row>
    <row r="157" spans="8:11">
      <c r="H157" s="34" t="s">
        <v>3737</v>
      </c>
      <c r="I157" s="33">
        <v>9992.2999999999956</v>
      </c>
      <c r="J157" s="33">
        <v>18965.419999999998</v>
      </c>
      <c r="K157" s="33">
        <v>8973.1200000000026</v>
      </c>
    </row>
    <row r="158" spans="8:11">
      <c r="H158" s="22" t="s">
        <v>3698</v>
      </c>
      <c r="I158" s="27">
        <v>43630.9</v>
      </c>
      <c r="J158" s="27">
        <v>67990.679999999949</v>
      </c>
      <c r="K158" s="27">
        <v>24359.779999999948</v>
      </c>
    </row>
    <row r="159" spans="8:11">
      <c r="H159" s="34" t="s">
        <v>3734</v>
      </c>
      <c r="I159" s="33">
        <v>9482</v>
      </c>
      <c r="J159" s="33">
        <v>15820.139999999998</v>
      </c>
      <c r="K159" s="33">
        <v>6338.1399999999976</v>
      </c>
    </row>
    <row r="160" spans="8:11">
      <c r="H160" s="34" t="s">
        <v>3735</v>
      </c>
      <c r="I160" s="33">
        <v>11652.170000000004</v>
      </c>
      <c r="J160" s="33">
        <v>15948.17</v>
      </c>
      <c r="K160" s="33">
        <v>4295.9999999999964</v>
      </c>
    </row>
    <row r="161" spans="8:11">
      <c r="H161" s="34" t="s">
        <v>3736</v>
      </c>
      <c r="I161" s="33">
        <v>11163.959999999997</v>
      </c>
      <c r="J161" s="33">
        <v>18606.519999999993</v>
      </c>
      <c r="K161" s="33">
        <v>7442.5599999999959</v>
      </c>
    </row>
    <row r="162" spans="8:11">
      <c r="H162" s="34" t="s">
        <v>3737</v>
      </c>
      <c r="I162" s="33">
        <v>11332.769999999999</v>
      </c>
      <c r="J162" s="33">
        <v>17615.849999999995</v>
      </c>
      <c r="K162" s="33">
        <v>6283.0799999999963</v>
      </c>
    </row>
    <row r="163" spans="8:11">
      <c r="H163" s="22" t="s">
        <v>3699</v>
      </c>
      <c r="I163" s="27">
        <v>44585.19</v>
      </c>
      <c r="J163" s="27">
        <v>68138.200000000041</v>
      </c>
      <c r="K163" s="27">
        <v>23553.010000000038</v>
      </c>
    </row>
    <row r="164" spans="8:11">
      <c r="H164" s="34" t="s">
        <v>3734</v>
      </c>
      <c r="I164" s="33">
        <v>10588.29</v>
      </c>
      <c r="J164" s="33">
        <v>16582.259999999995</v>
      </c>
      <c r="K164" s="33">
        <v>5993.9699999999939</v>
      </c>
    </row>
    <row r="165" spans="8:11">
      <c r="H165" s="34" t="s">
        <v>3735</v>
      </c>
      <c r="I165" s="33">
        <v>11257.720000000005</v>
      </c>
      <c r="J165" s="33">
        <v>16308.900000000005</v>
      </c>
      <c r="K165" s="33">
        <v>5051.18</v>
      </c>
    </row>
    <row r="166" spans="8:11">
      <c r="H166" s="34" t="s">
        <v>3736</v>
      </c>
      <c r="I166" s="33">
        <v>10550.29</v>
      </c>
      <c r="J166" s="33">
        <v>17524.339999999993</v>
      </c>
      <c r="K166" s="33">
        <v>6974.049999999992</v>
      </c>
    </row>
    <row r="167" spans="8:11">
      <c r="H167" s="34" t="s">
        <v>3737</v>
      </c>
      <c r="I167" s="33">
        <v>12188.889999999998</v>
      </c>
      <c r="J167" s="33">
        <v>17722.69999999999</v>
      </c>
      <c r="K167" s="33">
        <v>5533.8099999999922</v>
      </c>
    </row>
    <row r="168" spans="8:11">
      <c r="H168" s="22" t="s">
        <v>3700</v>
      </c>
      <c r="I168" s="27">
        <v>43517.900000000016</v>
      </c>
      <c r="J168" s="27">
        <v>69918.500000000015</v>
      </c>
      <c r="K168" s="27">
        <v>26400.6</v>
      </c>
    </row>
    <row r="169" spans="8:11">
      <c r="H169" s="34" t="s">
        <v>3734</v>
      </c>
      <c r="I169" s="33">
        <v>9884.0999999999985</v>
      </c>
      <c r="J169" s="33">
        <v>17075.809999999998</v>
      </c>
      <c r="K169" s="33">
        <v>7191.7099999999991</v>
      </c>
    </row>
    <row r="170" spans="8:11">
      <c r="H170" s="34" t="s">
        <v>3735</v>
      </c>
      <c r="I170" s="33">
        <v>11139.659999999996</v>
      </c>
      <c r="J170" s="33">
        <v>17561.670000000009</v>
      </c>
      <c r="K170" s="33">
        <v>6422.010000000013</v>
      </c>
    </row>
    <row r="171" spans="8:11">
      <c r="H171" s="34" t="s">
        <v>3736</v>
      </c>
      <c r="I171" s="33">
        <v>10720.369999999995</v>
      </c>
      <c r="J171" s="33">
        <v>17581.559999999994</v>
      </c>
      <c r="K171" s="33">
        <v>6861.1899999999987</v>
      </c>
    </row>
    <row r="172" spans="8:11">
      <c r="H172" s="34" t="s">
        <v>3737</v>
      </c>
      <c r="I172" s="33">
        <v>11773.770000000004</v>
      </c>
      <c r="J172" s="33">
        <v>17699.46</v>
      </c>
      <c r="K172" s="33">
        <v>5925.6899999999951</v>
      </c>
    </row>
    <row r="174" spans="8:11">
      <c r="K174" s="27">
        <f>AVERAGE(K169:K172,K164:K167,K159:K162,K154:K157,K149:K152)</f>
        <v>6515.7839999999978</v>
      </c>
    </row>
    <row r="177" spans="17:26">
      <c r="R177" s="29"/>
    </row>
    <row r="182" spans="17:26">
      <c r="R182" s="22"/>
      <c r="S182" s="6"/>
      <c r="T182" s="6"/>
      <c r="U182" s="6"/>
      <c r="V182" s="6"/>
      <c r="W182" s="6"/>
      <c r="X182" s="6"/>
      <c r="Y182" s="6"/>
      <c r="Z182" s="6"/>
    </row>
    <row r="183" spans="17:26">
      <c r="R183" s="22"/>
      <c r="S183" s="6"/>
      <c r="T183" s="6"/>
      <c r="U183" s="6"/>
      <c r="V183" s="6"/>
      <c r="W183" s="6"/>
      <c r="X183" s="6"/>
      <c r="Y183" s="6"/>
      <c r="Z183" s="6"/>
    </row>
    <row r="184" spans="17:26">
      <c r="R184" s="22"/>
      <c r="S184" s="6"/>
      <c r="T184" s="6"/>
      <c r="U184" s="6"/>
      <c r="V184" s="6"/>
      <c r="W184" s="6"/>
      <c r="X184" s="6"/>
      <c r="Y184" s="6"/>
      <c r="Z184" s="6"/>
    </row>
    <row r="185" spans="17:26">
      <c r="Q185" s="29"/>
      <c r="V185" s="6"/>
      <c r="W185" s="6"/>
      <c r="X185" s="6"/>
      <c r="Y185" s="6"/>
      <c r="Z185" s="6"/>
    </row>
    <row r="186" spans="17:26">
      <c r="V186" s="6"/>
      <c r="W186" s="6"/>
      <c r="X186" s="6"/>
      <c r="Y186" s="6"/>
      <c r="Z186" s="6"/>
    </row>
    <row r="189" spans="17:26">
      <c r="Q189" s="22"/>
      <c r="R189" s="31"/>
      <c r="S189" s="31"/>
      <c r="T189" s="31"/>
      <c r="U189" s="31"/>
      <c r="V189" s="31"/>
    </row>
    <row r="190" spans="17:26">
      <c r="Q190" s="22"/>
      <c r="R190" s="31"/>
      <c r="S190" s="31"/>
      <c r="T190" s="31"/>
      <c r="U190" s="31"/>
      <c r="V190" s="31"/>
    </row>
    <row r="191" spans="17:26">
      <c r="Q191" s="22"/>
      <c r="R191" s="31"/>
      <c r="S191" s="31"/>
      <c r="T191" s="31"/>
      <c r="U191" s="31"/>
      <c r="V191" s="31"/>
    </row>
    <row r="370" spans="1:19">
      <c r="A370" s="26" t="s">
        <v>3730</v>
      </c>
    </row>
    <row r="371" spans="1:19">
      <c r="R371" s="25" t="s">
        <v>3701</v>
      </c>
    </row>
    <row r="372" spans="1:19">
      <c r="A372" s="21" t="s">
        <v>3705</v>
      </c>
      <c r="B372" t="s">
        <v>3716</v>
      </c>
    </row>
    <row r="373" spans="1:19">
      <c r="A373" s="22" t="s">
        <v>3696</v>
      </c>
      <c r="B373" s="6">
        <v>727</v>
      </c>
      <c r="R373" s="21" t="s">
        <v>3701</v>
      </c>
      <c r="S373" t="s">
        <v>3702</v>
      </c>
    </row>
    <row r="374" spans="1:19">
      <c r="A374" s="22" t="s">
        <v>3697</v>
      </c>
      <c r="B374" s="6">
        <v>723</v>
      </c>
      <c r="R374" s="22" t="s">
        <v>3634</v>
      </c>
      <c r="S374" s="5">
        <v>0.49797398784814906</v>
      </c>
    </row>
    <row r="375" spans="1:19">
      <c r="A375" s="22" t="s">
        <v>3698</v>
      </c>
      <c r="B375" s="6">
        <v>706</v>
      </c>
      <c r="R375" s="22" t="s">
        <v>3629</v>
      </c>
      <c r="S375" s="5">
        <v>0.16999549719768592</v>
      </c>
    </row>
    <row r="376" spans="1:19">
      <c r="A376" s="22" t="s">
        <v>3699</v>
      </c>
      <c r="B376" s="6">
        <v>705</v>
      </c>
      <c r="R376" s="22" t="s">
        <v>3621</v>
      </c>
      <c r="S376" s="5">
        <v>0.33203051495416502</v>
      </c>
    </row>
    <row r="377" spans="1:19">
      <c r="A377" s="22" t="s">
        <v>3700</v>
      </c>
      <c r="B377" s="6">
        <v>738</v>
      </c>
    </row>
  </sheetData>
  <conditionalFormatting pivot="1" sqref="K149:K152 K154:K157 K159:K162 K164:K167 K169:K172">
    <cfRule type="aboveAverage" dxfId="1108" priority="1"/>
  </conditionalFormatting>
  <pageMargins left="0.7" right="0.7" top="0.75" bottom="0.75" header="0.3" footer="0.3"/>
  <drawing r:id="rId2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85"/>
  <sheetViews>
    <sheetView topLeftCell="C2" workbookViewId="0">
      <selection activeCell="F26" sqref="F26"/>
    </sheetView>
  </sheetViews>
  <sheetFormatPr defaultRowHeight="14.4"/>
  <cols>
    <col min="1" max="1" width="14" customWidth="1"/>
    <col min="2" max="2" width="19.77734375" customWidth="1"/>
    <col min="3" max="3" width="20.77734375" customWidth="1"/>
    <col min="4" max="4" width="9.44140625" bestFit="1" customWidth="1"/>
    <col min="5" max="5" width="10" customWidth="1"/>
    <col min="6" max="6" width="29.109375" customWidth="1"/>
    <col min="7" max="7" width="20.77734375" customWidth="1"/>
    <col min="8" max="8" width="8.5546875" customWidth="1"/>
  </cols>
  <sheetData>
    <row r="3" spans="1:2">
      <c r="A3" s="21" t="s">
        <v>3740</v>
      </c>
      <c r="B3" t="s">
        <v>3743</v>
      </c>
    </row>
    <row r="4" spans="1:2">
      <c r="A4" s="22" t="s">
        <v>3618</v>
      </c>
      <c r="B4" s="5">
        <v>0.33064740205612669</v>
      </c>
    </row>
    <row r="5" spans="1:2">
      <c r="A5" s="22" t="s">
        <v>3627</v>
      </c>
      <c r="B5" s="5">
        <v>0.66935259794387325</v>
      </c>
    </row>
    <row r="6" spans="1:2">
      <c r="A6" s="22" t="s">
        <v>3741</v>
      </c>
      <c r="B6" s="5">
        <v>0</v>
      </c>
    </row>
    <row r="7" spans="1:2">
      <c r="A7" s="22" t="s">
        <v>3742</v>
      </c>
      <c r="B7" s="31">
        <v>1</v>
      </c>
    </row>
    <row r="18" spans="1:3">
      <c r="A18" s="21" t="s">
        <v>3705</v>
      </c>
      <c r="B18" t="s">
        <v>3744</v>
      </c>
      <c r="C18" t="s">
        <v>3745</v>
      </c>
    </row>
    <row r="19" spans="1:3">
      <c r="A19" s="22" t="s">
        <v>3696</v>
      </c>
      <c r="B19" s="32">
        <v>727</v>
      </c>
      <c r="C19" s="32">
        <v>727</v>
      </c>
    </row>
    <row r="20" spans="1:3">
      <c r="A20" s="23" t="s">
        <v>3734</v>
      </c>
      <c r="B20" s="32">
        <v>182</v>
      </c>
      <c r="C20" s="32">
        <v>182</v>
      </c>
    </row>
    <row r="21" spans="1:3">
      <c r="A21" s="23" t="s">
        <v>3735</v>
      </c>
      <c r="B21" s="32">
        <v>182</v>
      </c>
      <c r="C21" s="32">
        <v>182</v>
      </c>
    </row>
    <row r="22" spans="1:3">
      <c r="A22" s="23" t="s">
        <v>3736</v>
      </c>
      <c r="B22" s="32">
        <v>179</v>
      </c>
      <c r="C22" s="32">
        <v>179</v>
      </c>
    </row>
    <row r="23" spans="1:3">
      <c r="A23" s="23" t="s">
        <v>3737</v>
      </c>
      <c r="B23" s="32">
        <v>184</v>
      </c>
      <c r="C23" s="32">
        <v>184</v>
      </c>
    </row>
    <row r="24" spans="1:3">
      <c r="A24" s="22" t="s">
        <v>3697</v>
      </c>
      <c r="B24" s="32">
        <v>723</v>
      </c>
      <c r="C24" s="32">
        <v>723</v>
      </c>
    </row>
    <row r="25" spans="1:3">
      <c r="A25" s="23" t="s">
        <v>3734</v>
      </c>
      <c r="B25" s="32">
        <v>177</v>
      </c>
      <c r="C25" s="32">
        <v>177</v>
      </c>
    </row>
    <row r="26" spans="1:3">
      <c r="A26" s="23" t="s">
        <v>3735</v>
      </c>
      <c r="B26" s="32">
        <v>179</v>
      </c>
      <c r="C26" s="32">
        <v>179</v>
      </c>
    </row>
    <row r="27" spans="1:3">
      <c r="A27" s="23" t="s">
        <v>3736</v>
      </c>
      <c r="B27" s="32">
        <v>169</v>
      </c>
      <c r="C27" s="32">
        <v>169</v>
      </c>
    </row>
    <row r="28" spans="1:3">
      <c r="A28" s="23" t="s">
        <v>3737</v>
      </c>
      <c r="B28" s="32">
        <v>198</v>
      </c>
      <c r="C28" s="32">
        <v>198</v>
      </c>
    </row>
    <row r="29" spans="1:3">
      <c r="A29" s="22" t="s">
        <v>3698</v>
      </c>
      <c r="B29" s="32">
        <v>706</v>
      </c>
      <c r="C29" s="32">
        <v>706</v>
      </c>
    </row>
    <row r="30" spans="1:3">
      <c r="A30" s="23" t="s">
        <v>3734</v>
      </c>
      <c r="B30" s="32">
        <v>174</v>
      </c>
      <c r="C30" s="32">
        <v>174</v>
      </c>
    </row>
    <row r="31" spans="1:3">
      <c r="A31" s="23" t="s">
        <v>3735</v>
      </c>
      <c r="B31" s="32">
        <v>173</v>
      </c>
      <c r="C31" s="32">
        <v>173</v>
      </c>
    </row>
    <row r="32" spans="1:3">
      <c r="A32" s="23" t="s">
        <v>3736</v>
      </c>
      <c r="B32" s="32">
        <v>180</v>
      </c>
      <c r="C32" s="32">
        <v>180</v>
      </c>
    </row>
    <row r="33" spans="1:3">
      <c r="A33" s="23" t="s">
        <v>3737</v>
      </c>
      <c r="B33" s="32">
        <v>179</v>
      </c>
      <c r="C33" s="32">
        <v>179</v>
      </c>
    </row>
    <row r="34" spans="1:3">
      <c r="A34" s="22" t="s">
        <v>3699</v>
      </c>
      <c r="B34" s="32">
        <v>705</v>
      </c>
      <c r="C34" s="32">
        <v>705</v>
      </c>
    </row>
    <row r="35" spans="1:3">
      <c r="A35" s="23" t="s">
        <v>3734</v>
      </c>
      <c r="B35" s="32">
        <v>169</v>
      </c>
      <c r="C35" s="32">
        <v>169</v>
      </c>
    </row>
    <row r="36" spans="1:3">
      <c r="A36" s="23" t="s">
        <v>3735</v>
      </c>
      <c r="B36" s="32">
        <v>181</v>
      </c>
      <c r="C36" s="32">
        <v>181</v>
      </c>
    </row>
    <row r="37" spans="1:3">
      <c r="A37" s="23" t="s">
        <v>3736</v>
      </c>
      <c r="B37" s="32">
        <v>169</v>
      </c>
      <c r="C37" s="32">
        <v>169</v>
      </c>
    </row>
    <row r="38" spans="1:3">
      <c r="A38" s="23" t="s">
        <v>3737</v>
      </c>
      <c r="B38" s="32">
        <v>186</v>
      </c>
      <c r="C38" s="32">
        <v>186</v>
      </c>
    </row>
    <row r="39" spans="1:3">
      <c r="A39" s="22" t="s">
        <v>3700</v>
      </c>
      <c r="B39" s="32">
        <v>738</v>
      </c>
      <c r="C39" s="32">
        <v>738</v>
      </c>
    </row>
    <row r="40" spans="1:3">
      <c r="A40" s="23" t="s">
        <v>3734</v>
      </c>
      <c r="B40" s="32">
        <v>186</v>
      </c>
      <c r="C40" s="32">
        <v>186</v>
      </c>
    </row>
    <row r="41" spans="1:3">
      <c r="A41" s="23" t="s">
        <v>3735</v>
      </c>
      <c r="B41" s="32">
        <v>184</v>
      </c>
      <c r="C41" s="32">
        <v>184</v>
      </c>
    </row>
    <row r="42" spans="1:3">
      <c r="A42" s="23" t="s">
        <v>3736</v>
      </c>
      <c r="B42" s="32">
        <v>183</v>
      </c>
      <c r="C42" s="32">
        <v>183</v>
      </c>
    </row>
    <row r="43" spans="1:3">
      <c r="A43" s="23" t="s">
        <v>3737</v>
      </c>
      <c r="B43" s="32">
        <v>185</v>
      </c>
      <c r="C43" s="32">
        <v>185</v>
      </c>
    </row>
    <row r="48" spans="1:3">
      <c r="A48" s="21" t="s">
        <v>3609</v>
      </c>
      <c r="B48" t="s">
        <v>3744</v>
      </c>
    </row>
    <row r="49" spans="1:8">
      <c r="A49" s="22" t="s">
        <v>3650</v>
      </c>
      <c r="B49" s="32">
        <v>160</v>
      </c>
    </row>
    <row r="50" spans="1:8">
      <c r="A50" s="22" t="s">
        <v>3654</v>
      </c>
      <c r="B50" s="32">
        <v>166</v>
      </c>
    </row>
    <row r="51" spans="1:8">
      <c r="A51" s="22" t="s">
        <v>3655</v>
      </c>
      <c r="B51" s="32">
        <v>177</v>
      </c>
    </row>
    <row r="52" spans="1:8">
      <c r="A52" s="22" t="s">
        <v>3620</v>
      </c>
      <c r="B52" s="32">
        <v>186</v>
      </c>
    </row>
    <row r="53" spans="1:8">
      <c r="A53" s="22" t="s">
        <v>3643</v>
      </c>
      <c r="B53" s="32">
        <v>187</v>
      </c>
    </row>
    <row r="54" spans="1:8">
      <c r="A54" s="22" t="s">
        <v>3656</v>
      </c>
      <c r="B54" s="32">
        <v>193</v>
      </c>
    </row>
    <row r="55" spans="1:8">
      <c r="A55" s="22" t="s">
        <v>3639</v>
      </c>
      <c r="B55" s="32">
        <v>224</v>
      </c>
    </row>
    <row r="56" spans="1:8">
      <c r="A56" s="22" t="s">
        <v>3641</v>
      </c>
      <c r="B56" s="32">
        <v>232</v>
      </c>
    </row>
    <row r="57" spans="1:8">
      <c r="A57" s="22" t="s">
        <v>3637</v>
      </c>
      <c r="B57" s="32">
        <v>280</v>
      </c>
    </row>
    <row r="58" spans="1:8">
      <c r="A58" s="22" t="s">
        <v>3628</v>
      </c>
      <c r="B58" s="32">
        <v>310</v>
      </c>
    </row>
    <row r="60" spans="1:8">
      <c r="E60" s="21" t="s">
        <v>3609</v>
      </c>
      <c r="F60" t="s">
        <v>3748</v>
      </c>
      <c r="G60" t="s">
        <v>3747</v>
      </c>
      <c r="H60" t="s">
        <v>3746</v>
      </c>
    </row>
    <row r="61" spans="1:8">
      <c r="E61" s="22" t="s">
        <v>3696</v>
      </c>
      <c r="F61" s="37">
        <v>43803.090000000091</v>
      </c>
      <c r="G61" s="37">
        <v>70673.489999999991</v>
      </c>
      <c r="H61" s="37">
        <v>26870.3999999999</v>
      </c>
    </row>
    <row r="62" spans="1:8">
      <c r="E62" s="23" t="s">
        <v>3734</v>
      </c>
      <c r="F62" s="37">
        <v>10107.760000000004</v>
      </c>
      <c r="G62" s="37">
        <v>16833.79</v>
      </c>
      <c r="H62" s="37">
        <v>6726.029999999997</v>
      </c>
    </row>
    <row r="63" spans="1:8">
      <c r="E63" s="23" t="s">
        <v>3735</v>
      </c>
      <c r="F63" s="37">
        <v>11182.729999999998</v>
      </c>
      <c r="G63" s="37">
        <v>17389.030000000002</v>
      </c>
      <c r="H63" s="37">
        <v>6206.3000000000047</v>
      </c>
    </row>
    <row r="64" spans="1:8">
      <c r="E64" s="23" t="s">
        <v>3736</v>
      </c>
      <c r="F64" s="37">
        <v>10413.740000000003</v>
      </c>
      <c r="G64" s="37">
        <v>18236.459999999992</v>
      </c>
      <c r="H64" s="37">
        <v>7822.7199999999884</v>
      </c>
    </row>
    <row r="65" spans="5:8">
      <c r="E65" s="23" t="s">
        <v>3737</v>
      </c>
      <c r="F65" s="37">
        <v>12098.860000000002</v>
      </c>
      <c r="G65" s="37">
        <v>18214.210000000014</v>
      </c>
      <c r="H65" s="37">
        <v>6115.3500000000113</v>
      </c>
    </row>
    <row r="66" spans="5:8">
      <c r="E66" s="22" t="s">
        <v>3697</v>
      </c>
      <c r="F66" s="37">
        <v>44668.760000000017</v>
      </c>
      <c r="G66" s="37">
        <v>73800.64999999998</v>
      </c>
      <c r="H66" s="37">
        <v>29131.889999999963</v>
      </c>
    </row>
    <row r="67" spans="5:8">
      <c r="E67" s="23" t="s">
        <v>3734</v>
      </c>
      <c r="F67" s="37">
        <v>12377.909999999998</v>
      </c>
      <c r="G67" s="37">
        <v>18671.059999999994</v>
      </c>
      <c r="H67" s="37">
        <v>6293.149999999996</v>
      </c>
    </row>
    <row r="68" spans="5:8">
      <c r="E68" s="23" t="s">
        <v>3735</v>
      </c>
      <c r="F68" s="37">
        <v>11646.579999999998</v>
      </c>
      <c r="G68" s="37">
        <v>18270.410000000003</v>
      </c>
      <c r="H68" s="37">
        <v>6623.8300000000054</v>
      </c>
    </row>
    <row r="69" spans="5:8">
      <c r="E69" s="23" t="s">
        <v>3736</v>
      </c>
      <c r="F69" s="37">
        <v>10651.97</v>
      </c>
      <c r="G69" s="37">
        <v>17893.759999999995</v>
      </c>
      <c r="H69" s="37">
        <v>7241.7899999999954</v>
      </c>
    </row>
    <row r="70" spans="5:8">
      <c r="E70" s="23" t="s">
        <v>3737</v>
      </c>
      <c r="F70" s="37">
        <v>9992.2999999999956</v>
      </c>
      <c r="G70" s="37">
        <v>18965.419999999998</v>
      </c>
      <c r="H70" s="37">
        <v>8973.1200000000026</v>
      </c>
    </row>
    <row r="71" spans="5:8">
      <c r="E71" s="22" t="s">
        <v>3698</v>
      </c>
      <c r="F71" s="37">
        <v>43630.9</v>
      </c>
      <c r="G71" s="37">
        <v>67990.679999999949</v>
      </c>
      <c r="H71" s="37">
        <v>24359.779999999948</v>
      </c>
    </row>
    <row r="72" spans="5:8">
      <c r="E72" s="23" t="s">
        <v>3734</v>
      </c>
      <c r="F72" s="37">
        <v>9482</v>
      </c>
      <c r="G72" s="37">
        <v>15820.139999999998</v>
      </c>
      <c r="H72" s="37">
        <v>6338.1399999999976</v>
      </c>
    </row>
    <row r="73" spans="5:8">
      <c r="E73" s="23" t="s">
        <v>3735</v>
      </c>
      <c r="F73" s="37">
        <v>11652.170000000004</v>
      </c>
      <c r="G73" s="37">
        <v>15948.17</v>
      </c>
      <c r="H73" s="37">
        <v>4295.9999999999964</v>
      </c>
    </row>
    <row r="74" spans="5:8">
      <c r="E74" s="23" t="s">
        <v>3736</v>
      </c>
      <c r="F74" s="37">
        <v>11163.959999999997</v>
      </c>
      <c r="G74" s="37">
        <v>18606.519999999993</v>
      </c>
      <c r="H74" s="37">
        <v>7442.5599999999959</v>
      </c>
    </row>
    <row r="75" spans="5:8">
      <c r="E75" s="23" t="s">
        <v>3737</v>
      </c>
      <c r="F75" s="37">
        <v>11332.769999999999</v>
      </c>
      <c r="G75" s="37">
        <v>17615.849999999995</v>
      </c>
      <c r="H75" s="37">
        <v>6283.0799999999963</v>
      </c>
    </row>
    <row r="76" spans="5:8">
      <c r="E76" s="22" t="s">
        <v>3699</v>
      </c>
      <c r="F76" s="37">
        <v>44585.19</v>
      </c>
      <c r="G76" s="37">
        <v>68138.200000000041</v>
      </c>
      <c r="H76" s="37">
        <v>23553.010000000038</v>
      </c>
    </row>
    <row r="77" spans="5:8">
      <c r="E77" s="23" t="s">
        <v>3734</v>
      </c>
      <c r="F77" s="37">
        <v>10588.29</v>
      </c>
      <c r="G77" s="37">
        <v>16582.259999999995</v>
      </c>
      <c r="H77" s="37">
        <v>5993.9699999999939</v>
      </c>
    </row>
    <row r="78" spans="5:8">
      <c r="E78" s="23" t="s">
        <v>3735</v>
      </c>
      <c r="F78" s="37">
        <v>11257.720000000005</v>
      </c>
      <c r="G78" s="37">
        <v>16308.900000000005</v>
      </c>
      <c r="H78" s="37">
        <v>5051.18</v>
      </c>
    </row>
    <row r="79" spans="5:8">
      <c r="E79" s="23" t="s">
        <v>3736</v>
      </c>
      <c r="F79" s="37">
        <v>10550.29</v>
      </c>
      <c r="G79" s="37">
        <v>17524.339999999993</v>
      </c>
      <c r="H79" s="37">
        <v>6974.049999999992</v>
      </c>
    </row>
    <row r="80" spans="5:8">
      <c r="E80" s="23" t="s">
        <v>3737</v>
      </c>
      <c r="F80" s="37">
        <v>12188.889999999998</v>
      </c>
      <c r="G80" s="37">
        <v>17722.69999999999</v>
      </c>
      <c r="H80" s="37">
        <v>5533.8099999999922</v>
      </c>
    </row>
    <row r="81" spans="5:8">
      <c r="E81" s="22" t="s">
        <v>3700</v>
      </c>
      <c r="F81" s="37">
        <v>43517.900000000016</v>
      </c>
      <c r="G81" s="37">
        <v>69918.500000000015</v>
      </c>
      <c r="H81" s="37">
        <v>26400.6</v>
      </c>
    </row>
    <row r="82" spans="5:8">
      <c r="E82" s="23" t="s">
        <v>3734</v>
      </c>
      <c r="F82" s="37">
        <v>9884.0999999999985</v>
      </c>
      <c r="G82" s="37">
        <v>17075.809999999998</v>
      </c>
      <c r="H82" s="37">
        <v>7191.7099999999991</v>
      </c>
    </row>
    <row r="83" spans="5:8">
      <c r="E83" s="23" t="s">
        <v>3735</v>
      </c>
      <c r="F83" s="37">
        <v>11139.659999999996</v>
      </c>
      <c r="G83" s="37">
        <v>17561.670000000009</v>
      </c>
      <c r="H83" s="37">
        <v>6422.010000000013</v>
      </c>
    </row>
    <row r="84" spans="5:8">
      <c r="E84" s="23" t="s">
        <v>3736</v>
      </c>
      <c r="F84" s="37">
        <v>10720.369999999995</v>
      </c>
      <c r="G84" s="37">
        <v>17581.559999999994</v>
      </c>
      <c r="H84" s="37">
        <v>6861.1899999999987</v>
      </c>
    </row>
    <row r="85" spans="5:8">
      <c r="E85" s="23" t="s">
        <v>3737</v>
      </c>
      <c r="F85" s="37">
        <v>11773.770000000004</v>
      </c>
      <c r="G85" s="37">
        <v>17699.46</v>
      </c>
      <c r="H85" s="37">
        <v>5925.6899999999951</v>
      </c>
    </row>
  </sheetData>
  <pageMargins left="0.7" right="0.7" top="0.75" bottom="0.75" header="0.3" footer="0.3"/>
  <drawing r:id="rId5"/>
  <extLst>
    <ext xmlns:x14="http://schemas.microsoft.com/office/spreadsheetml/2009/9/main" uri="{A8765BA9-456A-4dab-B4F3-ACF838C121DE}">
      <x14:slicerList>
        <x14:slicer r:id="rId6"/>
      </x14:slicerList>
    </ext>
    <ext xmlns:x15="http://schemas.microsoft.com/office/spreadsheetml/2010/11/main" uri="{7E03D99C-DC04-49d9-9315-930204A7B6E9}">
      <x15:timelineRefs>
        <x15:timelineRef r:id="rId7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0"/>
  <sheetViews>
    <sheetView showGridLines="0" showRowColHeaders="0" tabSelected="1" zoomScaleNormal="100" workbookViewId="0">
      <selection activeCell="J49" sqref="J49"/>
    </sheetView>
  </sheetViews>
  <sheetFormatPr defaultRowHeight="14.4"/>
  <cols>
    <col min="1" max="1" width="2.77734375" customWidth="1"/>
    <col min="15" max="15" width="5.77734375" customWidth="1"/>
    <col min="16" max="16" width="2.77734375" customWidth="1"/>
    <col min="20" max="20" width="2.77734375" customWidth="1"/>
    <col min="21" max="21" width="5.77734375" customWidth="1"/>
    <col min="23" max="25" width="8.88671875" customWidth="1"/>
    <col min="26" max="26" width="2.77734375" customWidth="1"/>
  </cols>
  <sheetData>
    <row r="1" spans="1:25" ht="14.4" customHeight="1">
      <c r="A1" s="36" t="s">
        <v>3739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</row>
    <row r="2" spans="1:25" ht="14.4" customHeight="1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</row>
    <row r="3" spans="1:25" ht="14.4" customHeight="1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</row>
    <row r="4" spans="1:25" ht="14.4" customHeight="1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</row>
    <row r="5" spans="1:25" ht="14.4" customHeight="1">
      <c r="A5" s="36"/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</row>
    <row r="6" spans="1:25" ht="4.95" customHeight="1"/>
    <row r="7" spans="1:25" ht="4.95" customHeight="1"/>
    <row r="14" spans="1:25" ht="4.95" customHeight="1"/>
    <row r="15" spans="1:25" ht="4.95" customHeight="1"/>
    <row r="40" spans="1:27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</row>
    <row r="41" spans="1:27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</row>
    <row r="42" spans="1:27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</row>
    <row r="43" spans="1:27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29"/>
      <c r="AA43" s="29"/>
    </row>
    <row r="44" spans="1:27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29"/>
      <c r="AA44" s="29"/>
    </row>
    <row r="45" spans="1:27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29"/>
      <c r="AA45" s="29"/>
    </row>
    <row r="46" spans="1:27" s="29" customFormat="1" ht="4.95" customHeight="1"/>
    <row r="47" spans="1:27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</row>
    <row r="48" spans="1:27">
      <c r="Z48" s="29"/>
      <c r="AA48" s="29"/>
    </row>
    <row r="49" spans="26:27">
      <c r="Z49" s="29"/>
      <c r="AA49" s="29"/>
    </row>
    <row r="50" spans="26:27">
      <c r="Z50" s="29"/>
      <c r="AA50" s="29"/>
    </row>
  </sheetData>
  <mergeCells count="1">
    <mergeCell ref="A1:Y5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showGridLines="0" zoomScale="55" zoomScaleNormal="55" workbookViewId="0">
      <selection activeCell="AE26" sqref="AE26"/>
    </sheetView>
  </sheetViews>
  <sheetFormatPr defaultRowHeight="14.4"/>
  <cols>
    <col min="1" max="1" width="2.88671875" customWidth="1"/>
    <col min="13" max="13" width="5.77734375" customWidth="1"/>
  </cols>
  <sheetData>
    <row r="1" spans="1:24" ht="14.4" customHeight="1">
      <c r="A1" s="35" t="s">
        <v>3749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</row>
    <row r="2" spans="1:24" ht="14.4" customHeight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</row>
    <row r="3" spans="1:24" ht="14.4" customHeight="1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</row>
    <row r="4" spans="1:24" ht="14.4" customHeight="1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</row>
    <row r="5" spans="1:24" ht="14.4" customHeight="1">
      <c r="A5" s="3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</row>
    <row r="6" spans="1:24" ht="4.95" customHeight="1"/>
    <row r="25" ht="4.95" customHeight="1"/>
    <row r="26" ht="4.95" customHeight="1"/>
  </sheetData>
  <mergeCells count="1">
    <mergeCell ref="A1:X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7</vt:i4>
      </vt:variant>
    </vt:vector>
  </HeadingPairs>
  <TitlesOfParts>
    <vt:vector size="7" baseType="lpstr">
      <vt:lpstr>E-Commerce_RawData</vt:lpstr>
      <vt:lpstr>E-Commerce_cleaned</vt:lpstr>
      <vt:lpstr>Let's know the data</vt:lpstr>
      <vt:lpstr>Pivot tables-worksheet</vt:lpstr>
      <vt:lpstr>Pivot tables-worksheet2</vt:lpstr>
      <vt:lpstr>Dashboard</vt:lpstr>
      <vt:lpstr>Dashboard - conclusions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karolina karolina</dc:creator>
  <cp:lastModifiedBy>karolina karolina</cp:lastModifiedBy>
  <dcterms:created xsi:type="dcterms:W3CDTF">2024-01-20T14:08:58Z</dcterms:created>
  <dcterms:modified xsi:type="dcterms:W3CDTF">2024-01-28T17:36:39Z</dcterms:modified>
</cp:coreProperties>
</file>