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/Users/efeonal/Documents/UU Courses/MethodsInAI/"/>
    </mc:Choice>
  </mc:AlternateContent>
  <xr:revisionPtr revIDLastSave="0" documentId="8_{CFFF1531-18AD-4D4E-8308-41E6672B3F92}" xr6:coauthVersionLast="47" xr6:coauthVersionMax="47" xr10:uidLastSave="{00000000-0000-0000-0000-000000000000}"/>
  <bookViews>
    <workbookView xWindow="0" yWindow="0" windowWidth="28800" windowHeight="18000" xr2:uid="{39168E71-D0F7-C144-863E-24EADCC3AA9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L16" i="1"/>
  <c r="M16" i="1"/>
  <c r="N16" i="1"/>
  <c r="O16" i="1"/>
  <c r="P16" i="1"/>
  <c r="K15" i="1"/>
  <c r="L15" i="1"/>
  <c r="M15" i="1"/>
  <c r="N15" i="1"/>
  <c r="O15" i="1"/>
  <c r="P15" i="1"/>
  <c r="K14" i="1"/>
  <c r="L14" i="1"/>
  <c r="M14" i="1"/>
  <c r="N14" i="1"/>
  <c r="O14" i="1"/>
  <c r="P14" i="1"/>
  <c r="K13" i="1"/>
  <c r="L13" i="1"/>
  <c r="M13" i="1"/>
  <c r="N13" i="1"/>
  <c r="O13" i="1"/>
  <c r="P13" i="1"/>
  <c r="K12" i="1"/>
  <c r="L12" i="1"/>
  <c r="M12" i="1"/>
  <c r="N12" i="1"/>
  <c r="O12" i="1"/>
  <c r="P12" i="1"/>
  <c r="K11" i="1"/>
  <c r="L11" i="1"/>
  <c r="M11" i="1"/>
  <c r="N11" i="1"/>
  <c r="O11" i="1"/>
  <c r="P11" i="1"/>
  <c r="C17" i="1"/>
  <c r="D17" i="1"/>
  <c r="E17" i="1"/>
  <c r="F17" i="1"/>
  <c r="G17" i="1"/>
  <c r="H17" i="1"/>
  <c r="I17" i="1"/>
  <c r="J17" i="1"/>
  <c r="B17" i="1"/>
  <c r="N2" i="1"/>
  <c r="O2" i="1"/>
  <c r="P2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M3" i="1"/>
  <c r="M4" i="1"/>
  <c r="M5" i="1"/>
  <c r="M6" i="1"/>
  <c r="M7" i="1"/>
  <c r="M8" i="1"/>
  <c r="M9" i="1"/>
  <c r="M10" i="1"/>
  <c r="M2" i="1"/>
  <c r="M17" i="1" s="1"/>
  <c r="L3" i="1"/>
  <c r="L4" i="1"/>
  <c r="L5" i="1"/>
  <c r="L6" i="1"/>
  <c r="L7" i="1"/>
  <c r="L8" i="1"/>
  <c r="L9" i="1"/>
  <c r="L10" i="1"/>
  <c r="L2" i="1"/>
  <c r="L17" i="1" s="1"/>
  <c r="K3" i="1"/>
  <c r="K4" i="1"/>
  <c r="K5" i="1"/>
  <c r="K6" i="1"/>
  <c r="K7" i="1"/>
  <c r="K8" i="1"/>
  <c r="K9" i="1"/>
  <c r="K10" i="1"/>
  <c r="K2" i="1"/>
  <c r="K17" i="1" s="1"/>
  <c r="P17" i="1" l="1"/>
  <c r="O17" i="1"/>
  <c r="N17" i="1"/>
</calcChain>
</file>

<file path=xl/sharedStrings.xml><?xml version="1.0" encoding="utf-8"?>
<sst xmlns="http://schemas.openxmlformats.org/spreadsheetml/2006/main" count="31" uniqueCount="19">
  <si>
    <t>GENDER</t>
  </si>
  <si>
    <t>TEXT_COMPETENCE</t>
  </si>
  <si>
    <t>TEXT_BENEVOLENCE</t>
  </si>
  <si>
    <t>TEXT_INTEGRITY</t>
  </si>
  <si>
    <t>FEMALE_COMPETENCE</t>
  </si>
  <si>
    <t>FEMALE_BENEVOLENCE</t>
  </si>
  <si>
    <t>FEMALE_INTEGRITY</t>
  </si>
  <si>
    <t>MALE_COMPETENCE</t>
  </si>
  <si>
    <t>MALE_BENEVOLENCE</t>
  </si>
  <si>
    <t>MALE_INTEGRITY</t>
  </si>
  <si>
    <t>FEMALE_COMPETENCE_N</t>
  </si>
  <si>
    <t>FEMALE_BENEVOLENCE_N</t>
  </si>
  <si>
    <t>FEMALE_INTEGRITY_N</t>
  </si>
  <si>
    <t>MALE_COMPETENCE_N</t>
  </si>
  <si>
    <t>MALE_BENEVOLENCE_N</t>
  </si>
  <si>
    <t>MALE_INTEGRITY_N</t>
  </si>
  <si>
    <t>Male</t>
  </si>
  <si>
    <t>Other/Prefer not to say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</si>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</sst>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43434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D46EE-EC83-E445-A494-263D10110AB9}" name="Table1" displayName="Table1" ref="A1:P17" totalsRowCount="1" headerRowDxfId="2">
  <autoFilter ref="A1:P16" xr:uid="{EF2D46EE-EC83-E445-A494-263D10110AB9}"/>
  <tableColumns count="16">
    <tableColumn id="1" xr3:uid="{0B0ADC2B-87A6-3640-A11D-641A8F80D4FB}" name="GENDER" dataDxfId="0" totalsRowDxfId="1"/>
    <tableColumn id="2" xr3:uid="{37ADAA08-F83D-4340-B8F5-F75626BE9EA1}" name="TEXT_COMPETENCE" totalsRowFunction="custom">
      <totalsRowFormula>AVERAGE(Table1[TEXT_COMPETENCE])</totalsRowFormula>
    </tableColumn>
    <tableColumn id="3" xr3:uid="{6358B4EB-0008-C942-8AA0-0D2427A0161E}" name="TEXT_BENEVOLENCE" totalsRowFunction="custom">
      <totalsRowFormula>AVERAGE(Table1[TEXT_BENEVOLENCE])</totalsRowFormula>
    </tableColumn>
    <tableColumn id="4" xr3:uid="{08D67C0A-B21B-E748-AE40-82BA6DFF32AE}" name="TEXT_INTEGRITY" totalsRowFunction="custom">
      <totalsRowFormula>AVERAGE(Table1[TEXT_INTEGRITY])</totalsRowFormula>
    </tableColumn>
    <tableColumn id="5" xr3:uid="{E4E2CDB0-55DF-8947-82C3-E93BD99BDBFD}" name="FEMALE_COMPETENCE" totalsRowFunction="custom">
      <totalsRowFormula>AVERAGE(Table1[FEMALE_COMPETENCE])</totalsRowFormula>
    </tableColumn>
    <tableColumn id="6" xr3:uid="{C53459C8-7B1F-DF49-B9F1-C9D954E4A4D8}" name="FEMALE_BENEVOLENCE" totalsRowFunction="custom">
      <totalsRowFormula>AVERAGE(Table1[FEMALE_BENEVOLENCE])</totalsRowFormula>
    </tableColumn>
    <tableColumn id="7" xr3:uid="{A51CF1A4-1F49-F744-AD81-6A61610FDCD0}" name="FEMALE_INTEGRITY" totalsRowFunction="custom">
      <totalsRowFormula>AVERAGE(Table1[FEMALE_INTEGRITY])</totalsRowFormula>
    </tableColumn>
    <tableColumn id="8" xr3:uid="{AF7BACB8-0940-934C-9264-B81D1DEFD5DE}" name="MALE_COMPETENCE" totalsRowFunction="custom">
      <totalsRowFormula>AVERAGE(Table1[MALE_COMPETENCE])</totalsRowFormula>
    </tableColumn>
    <tableColumn id="9" xr3:uid="{C44B3C02-EB64-0D44-ABFD-4F8FA4E47502}" name="MALE_BENEVOLENCE" totalsRowFunction="custom">
      <totalsRowFormula>AVERAGE(Table1[MALE_BENEVOLENCE])</totalsRowFormula>
    </tableColumn>
    <tableColumn id="10" xr3:uid="{D95BF3F8-D349-C64D-B8E3-5C1EF91926AF}" name="MALE_INTEGRITY" totalsRowFunction="custom">
      <totalsRowFormula>AVERAGE(Table1[MALE_INTEGRITY])</totalsRowFormula>
    </tableColumn>
    <tableColumn id="11" xr3:uid="{4D838249-9F81-B543-84E9-97E7F7BB5FD3}" name="FEMALE_COMPETENCE_N" totalsRowFunction="custom">
      <calculatedColumnFormula>E2-$B2</calculatedColumnFormula>
      <totalsRowFormula>AVERAGE(Table1[FEMALE_COMPETENCE_N])</totalsRowFormula>
    </tableColumn>
    <tableColumn id="12" xr3:uid="{58210043-E976-4949-9B28-29CE715A6CE4}" name="FEMALE_BENEVOLENCE_N" totalsRowFunction="custom">
      <calculatedColumnFormula>F2-$C2</calculatedColumnFormula>
      <totalsRowFormula>AVERAGE(Table1[FEMALE_BENEVOLENCE_N])</totalsRowFormula>
    </tableColumn>
    <tableColumn id="13" xr3:uid="{2110B2CF-3723-CF47-B82C-9ADC4AC0D0E0}" name="FEMALE_INTEGRITY_N" totalsRowFunction="custom">
      <calculatedColumnFormula>G2-$D2</calculatedColumnFormula>
      <totalsRowFormula>AVERAGE(Table1[FEMALE_INTEGRITY_N])</totalsRowFormula>
    </tableColumn>
    <tableColumn id="14" xr3:uid="{3A11158E-ACBA-C044-AD89-2CC48FFA992D}" name="MALE_COMPETENCE_N" totalsRowFunction="custom">
      <calculatedColumnFormula>H2-$B2</calculatedColumnFormula>
      <totalsRowFormula>AVERAGE(Table1[MALE_COMPETENCE_N])</totalsRowFormula>
    </tableColumn>
    <tableColumn id="15" xr3:uid="{C75C9BF6-8858-294C-91B9-84711827CC30}" name="MALE_BENEVOLENCE_N" totalsRowFunction="custom">
      <calculatedColumnFormula>I2-$C2</calculatedColumnFormula>
      <totalsRowFormula>AVERAGE(Table1[MALE_BENEVOLENCE_N])</totalsRowFormula>
    </tableColumn>
    <tableColumn id="16" xr3:uid="{CDF918CD-F139-F44C-AEF9-B0EFD9DBFF01}" name="MALE_INTEGRITY_N" totalsRowFunction="custom">
      <calculatedColumnFormula>J2-$D2</calculatedColumnFormula>
      <totalsRowFormula>AVERAGE(Table1[MALE_INTEGRITY_N])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4FC1-B084-8C4E-A9CE-93365B35338A}">
  <dimension ref="A1:S17"/>
  <sheetViews>
    <sheetView tabSelected="1" workbookViewId="0">
      <selection activeCell="E25" sqref="E25"/>
    </sheetView>
  </sheetViews>
  <sheetFormatPr defaultColWidth="11" defaultRowHeight="15.95"/>
  <cols>
    <col min="2" max="2" width="19.875" customWidth="1"/>
    <col min="3" max="3" width="20.625" customWidth="1"/>
    <col min="4" max="4" width="16.5" customWidth="1"/>
    <col min="5" max="5" width="22.875" customWidth="1"/>
    <col min="6" max="6" width="23.625" customWidth="1"/>
    <col min="7" max="7" width="19.5" customWidth="1"/>
    <col min="8" max="8" width="20.875" customWidth="1"/>
    <col min="9" max="9" width="21.625" customWidth="1"/>
    <col min="10" max="10" width="17.5" customWidth="1"/>
    <col min="11" max="11" width="25" customWidth="1"/>
    <col min="12" max="12" width="25.875" customWidth="1"/>
    <col min="13" max="13" width="21.625" customWidth="1"/>
    <col min="14" max="14" width="23" customWidth="1"/>
    <col min="15" max="15" width="23.875" customWidth="1"/>
    <col min="16" max="16" width="19.62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  <c r="R1" s="1"/>
      <c r="S1" s="1"/>
    </row>
    <row r="2" spans="1:19">
      <c r="A2" s="2" t="s">
        <v>16</v>
      </c>
      <c r="B2">
        <v>3</v>
      </c>
      <c r="C2">
        <v>2</v>
      </c>
      <c r="D2">
        <v>7</v>
      </c>
      <c r="E2">
        <v>2</v>
      </c>
      <c r="F2">
        <v>2</v>
      </c>
      <c r="G2">
        <v>7</v>
      </c>
      <c r="H2">
        <v>1</v>
      </c>
      <c r="I2">
        <v>2</v>
      </c>
      <c r="J2">
        <v>5</v>
      </c>
      <c r="K2">
        <f>E2-$B2</f>
        <v>-1</v>
      </c>
      <c r="L2">
        <f>F2-$C2</f>
        <v>0</v>
      </c>
      <c r="M2">
        <f>G2-$D2</f>
        <v>0</v>
      </c>
      <c r="N2">
        <f t="shared" ref="N2:N10" si="0">H2-$B2</f>
        <v>-2</v>
      </c>
      <c r="O2">
        <f t="shared" ref="O2:O10" si="1">I2-$C2</f>
        <v>0</v>
      </c>
      <c r="P2">
        <f t="shared" ref="P2:P10" si="2">J2-$D2</f>
        <v>-2</v>
      </c>
    </row>
    <row r="3" spans="1:19">
      <c r="A3" s="2" t="s">
        <v>17</v>
      </c>
      <c r="B3">
        <v>6</v>
      </c>
      <c r="C3">
        <v>6</v>
      </c>
      <c r="D3">
        <v>9</v>
      </c>
      <c r="E3">
        <v>6</v>
      </c>
      <c r="F3">
        <v>5</v>
      </c>
      <c r="G3">
        <v>10</v>
      </c>
      <c r="H3">
        <v>7</v>
      </c>
      <c r="I3">
        <v>6</v>
      </c>
      <c r="J3">
        <v>10</v>
      </c>
      <c r="K3">
        <f t="shared" ref="K3:K10" si="3">E3-$B3</f>
        <v>0</v>
      </c>
      <c r="L3">
        <f t="shared" ref="L3:L10" si="4">F3-$C3</f>
        <v>-1</v>
      </c>
      <c r="M3">
        <f t="shared" ref="M3:M10" si="5">G3-$D3</f>
        <v>1</v>
      </c>
      <c r="N3">
        <f t="shared" si="0"/>
        <v>1</v>
      </c>
      <c r="O3">
        <f t="shared" si="1"/>
        <v>0</v>
      </c>
      <c r="P3">
        <f t="shared" si="2"/>
        <v>1</v>
      </c>
    </row>
    <row r="4" spans="1:19">
      <c r="A4" s="2" t="s">
        <v>18</v>
      </c>
      <c r="B4">
        <v>4</v>
      </c>
      <c r="C4">
        <v>4</v>
      </c>
      <c r="D4">
        <v>1</v>
      </c>
      <c r="E4">
        <v>6</v>
      </c>
      <c r="F4">
        <v>3</v>
      </c>
      <c r="G4">
        <v>2</v>
      </c>
      <c r="H4">
        <v>7</v>
      </c>
      <c r="I4">
        <v>4</v>
      </c>
      <c r="J4">
        <v>2</v>
      </c>
      <c r="K4">
        <f t="shared" si="3"/>
        <v>2</v>
      </c>
      <c r="L4">
        <f t="shared" si="4"/>
        <v>-1</v>
      </c>
      <c r="M4">
        <f t="shared" si="5"/>
        <v>1</v>
      </c>
      <c r="N4">
        <f t="shared" si="0"/>
        <v>3</v>
      </c>
      <c r="O4">
        <f t="shared" si="1"/>
        <v>0</v>
      </c>
      <c r="P4">
        <f t="shared" si="2"/>
        <v>1</v>
      </c>
    </row>
    <row r="5" spans="1:19">
      <c r="A5" s="2" t="s">
        <v>18</v>
      </c>
      <c r="B5">
        <v>3</v>
      </c>
      <c r="C5">
        <v>3</v>
      </c>
      <c r="D5">
        <v>1</v>
      </c>
      <c r="E5">
        <v>8</v>
      </c>
      <c r="F5">
        <v>8</v>
      </c>
      <c r="G5">
        <v>7</v>
      </c>
      <c r="H5">
        <v>7</v>
      </c>
      <c r="I5">
        <v>6</v>
      </c>
      <c r="J5">
        <v>8</v>
      </c>
      <c r="K5">
        <f t="shared" si="3"/>
        <v>5</v>
      </c>
      <c r="L5">
        <f t="shared" si="4"/>
        <v>5</v>
      </c>
      <c r="M5">
        <f t="shared" si="5"/>
        <v>6</v>
      </c>
      <c r="N5">
        <f t="shared" si="0"/>
        <v>4</v>
      </c>
      <c r="O5">
        <f t="shared" si="1"/>
        <v>3</v>
      </c>
      <c r="P5">
        <f t="shared" si="2"/>
        <v>7</v>
      </c>
    </row>
    <row r="6" spans="1:19">
      <c r="A6" s="2" t="s">
        <v>18</v>
      </c>
      <c r="B6">
        <v>5</v>
      </c>
      <c r="C6">
        <v>4</v>
      </c>
      <c r="D6">
        <v>3</v>
      </c>
      <c r="E6">
        <v>7</v>
      </c>
      <c r="F6">
        <v>8</v>
      </c>
      <c r="G6">
        <v>7</v>
      </c>
      <c r="H6">
        <v>6</v>
      </c>
      <c r="I6">
        <v>7</v>
      </c>
      <c r="J6">
        <v>6</v>
      </c>
      <c r="K6">
        <f t="shared" si="3"/>
        <v>2</v>
      </c>
      <c r="L6">
        <f t="shared" si="4"/>
        <v>4</v>
      </c>
      <c r="M6">
        <f t="shared" si="5"/>
        <v>4</v>
      </c>
      <c r="N6">
        <f t="shared" si="0"/>
        <v>1</v>
      </c>
      <c r="O6">
        <f t="shared" si="1"/>
        <v>3</v>
      </c>
      <c r="P6">
        <f t="shared" si="2"/>
        <v>3</v>
      </c>
    </row>
    <row r="7" spans="1:19">
      <c r="A7" s="2" t="s">
        <v>16</v>
      </c>
      <c r="B7">
        <v>2</v>
      </c>
      <c r="C7">
        <v>1</v>
      </c>
      <c r="D7">
        <v>5</v>
      </c>
      <c r="E7">
        <v>4</v>
      </c>
      <c r="F7">
        <v>8</v>
      </c>
      <c r="G7">
        <v>8</v>
      </c>
      <c r="H7">
        <v>4</v>
      </c>
      <c r="I7">
        <v>7</v>
      </c>
      <c r="J7">
        <v>8</v>
      </c>
      <c r="K7">
        <f t="shared" si="3"/>
        <v>2</v>
      </c>
      <c r="L7">
        <f t="shared" si="4"/>
        <v>7</v>
      </c>
      <c r="M7">
        <f t="shared" si="5"/>
        <v>3</v>
      </c>
      <c r="N7">
        <f t="shared" si="0"/>
        <v>2</v>
      </c>
      <c r="O7">
        <f t="shared" si="1"/>
        <v>6</v>
      </c>
      <c r="P7">
        <f t="shared" si="2"/>
        <v>3</v>
      </c>
    </row>
    <row r="8" spans="1:19">
      <c r="A8" s="2" t="s">
        <v>18</v>
      </c>
      <c r="B8">
        <v>7</v>
      </c>
      <c r="C8">
        <v>7</v>
      </c>
      <c r="D8">
        <v>9</v>
      </c>
      <c r="E8">
        <v>7</v>
      </c>
      <c r="F8">
        <v>7</v>
      </c>
      <c r="G8">
        <v>9</v>
      </c>
      <c r="H8">
        <v>7</v>
      </c>
      <c r="I8">
        <v>7</v>
      </c>
      <c r="J8">
        <v>9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0"/>
        <v>0</v>
      </c>
      <c r="O8">
        <f t="shared" si="1"/>
        <v>0</v>
      </c>
      <c r="P8">
        <f t="shared" si="2"/>
        <v>0</v>
      </c>
    </row>
    <row r="9" spans="1:19">
      <c r="A9" s="2" t="s">
        <v>16</v>
      </c>
      <c r="B9">
        <v>7</v>
      </c>
      <c r="C9">
        <v>8</v>
      </c>
      <c r="D9">
        <v>9</v>
      </c>
      <c r="E9">
        <v>9</v>
      </c>
      <c r="F9">
        <v>10</v>
      </c>
      <c r="G9">
        <v>9</v>
      </c>
      <c r="H9">
        <v>8</v>
      </c>
      <c r="I9">
        <v>9</v>
      </c>
      <c r="J9">
        <v>9</v>
      </c>
      <c r="K9">
        <f t="shared" si="3"/>
        <v>2</v>
      </c>
      <c r="L9">
        <f t="shared" si="4"/>
        <v>2</v>
      </c>
      <c r="M9">
        <f t="shared" si="5"/>
        <v>0</v>
      </c>
      <c r="N9">
        <f t="shared" si="0"/>
        <v>1</v>
      </c>
      <c r="O9">
        <f t="shared" si="1"/>
        <v>1</v>
      </c>
      <c r="P9">
        <f t="shared" si="2"/>
        <v>0</v>
      </c>
    </row>
    <row r="10" spans="1:19">
      <c r="A10" s="2" t="s">
        <v>18</v>
      </c>
      <c r="B10">
        <v>9</v>
      </c>
      <c r="C10">
        <v>9</v>
      </c>
      <c r="D10">
        <v>6</v>
      </c>
      <c r="E10">
        <v>9</v>
      </c>
      <c r="F10">
        <v>7</v>
      </c>
      <c r="G10">
        <v>9</v>
      </c>
      <c r="H10">
        <v>7</v>
      </c>
      <c r="I10">
        <v>7</v>
      </c>
      <c r="J10">
        <v>6</v>
      </c>
      <c r="K10">
        <f t="shared" si="3"/>
        <v>0</v>
      </c>
      <c r="L10">
        <f t="shared" si="4"/>
        <v>-2</v>
      </c>
      <c r="M10">
        <f t="shared" si="5"/>
        <v>3</v>
      </c>
      <c r="N10">
        <f t="shared" si="0"/>
        <v>-2</v>
      </c>
      <c r="O10">
        <f t="shared" si="1"/>
        <v>-2</v>
      </c>
      <c r="P10">
        <f t="shared" si="2"/>
        <v>0</v>
      </c>
    </row>
    <row r="11" spans="1:19">
      <c r="A11" s="2" t="s">
        <v>18</v>
      </c>
      <c r="B11">
        <v>4</v>
      </c>
      <c r="C11">
        <v>3</v>
      </c>
      <c r="D11">
        <v>7</v>
      </c>
      <c r="E11">
        <v>4</v>
      </c>
      <c r="F11">
        <v>3</v>
      </c>
      <c r="G11">
        <v>7</v>
      </c>
      <c r="H11">
        <v>4</v>
      </c>
      <c r="I11">
        <v>3</v>
      </c>
      <c r="J11">
        <v>7</v>
      </c>
      <c r="K11">
        <f>E11-$B11</f>
        <v>0</v>
      </c>
      <c r="L11">
        <f>F11-$C11</f>
        <v>0</v>
      </c>
      <c r="M11">
        <f>G11-$D11</f>
        <v>0</v>
      </c>
      <c r="N11">
        <f>H11-$B11</f>
        <v>0</v>
      </c>
      <c r="O11">
        <f>I11-$C11</f>
        <v>0</v>
      </c>
      <c r="P11">
        <f>J11-$D11</f>
        <v>0</v>
      </c>
    </row>
    <row r="12" spans="1:19" ht="15.75">
      <c r="A12" s="2" t="s">
        <v>18</v>
      </c>
      <c r="B12">
        <v>8</v>
      </c>
      <c r="C12">
        <v>7</v>
      </c>
      <c r="D12">
        <v>7</v>
      </c>
      <c r="E12">
        <v>5</v>
      </c>
      <c r="F12">
        <v>5</v>
      </c>
      <c r="G12">
        <v>7</v>
      </c>
      <c r="H12">
        <v>8</v>
      </c>
      <c r="I12">
        <v>8</v>
      </c>
      <c r="J12">
        <v>7</v>
      </c>
      <c r="K12">
        <f>E12-$B12</f>
        <v>-3</v>
      </c>
      <c r="L12">
        <f>F12-$C12</f>
        <v>-2</v>
      </c>
      <c r="M12">
        <f>G12-$D12</f>
        <v>0</v>
      </c>
      <c r="N12">
        <f>H12-$B12</f>
        <v>0</v>
      </c>
      <c r="O12">
        <f>I12-$C12</f>
        <v>1</v>
      </c>
      <c r="P12">
        <f>J12-$D12</f>
        <v>0</v>
      </c>
    </row>
    <row r="13" spans="1:19" ht="15.75">
      <c r="A13" s="2" t="s">
        <v>16</v>
      </c>
      <c r="B13">
        <v>6</v>
      </c>
      <c r="C13">
        <v>6</v>
      </c>
      <c r="D13">
        <v>10</v>
      </c>
      <c r="E13">
        <v>6</v>
      </c>
      <c r="F13">
        <v>6</v>
      </c>
      <c r="G13">
        <v>10</v>
      </c>
      <c r="H13">
        <v>4</v>
      </c>
      <c r="I13">
        <v>6</v>
      </c>
      <c r="J13">
        <v>10</v>
      </c>
      <c r="K13">
        <f>E13-$B13</f>
        <v>0</v>
      </c>
      <c r="L13">
        <f>F13-$C13</f>
        <v>0</v>
      </c>
      <c r="M13">
        <f>G13-$D13</f>
        <v>0</v>
      </c>
      <c r="N13">
        <f>H13-$B13</f>
        <v>-2</v>
      </c>
      <c r="O13">
        <f>I13-$C13</f>
        <v>0</v>
      </c>
      <c r="P13">
        <f>J13-$D13</f>
        <v>0</v>
      </c>
    </row>
    <row r="14" spans="1:19" ht="15.75">
      <c r="A14" s="2" t="s">
        <v>16</v>
      </c>
      <c r="B14">
        <v>3</v>
      </c>
      <c r="C14">
        <v>3</v>
      </c>
      <c r="D14">
        <v>10</v>
      </c>
      <c r="E14">
        <v>3</v>
      </c>
      <c r="F14">
        <v>3</v>
      </c>
      <c r="G14">
        <v>10</v>
      </c>
      <c r="H14">
        <v>3</v>
      </c>
      <c r="I14">
        <v>3</v>
      </c>
      <c r="J14">
        <v>10</v>
      </c>
      <c r="K14">
        <f>E14-$B14</f>
        <v>0</v>
      </c>
      <c r="L14">
        <f>F14-$C14</f>
        <v>0</v>
      </c>
      <c r="M14">
        <f>G14-$D14</f>
        <v>0</v>
      </c>
      <c r="N14">
        <f>H14-$B14</f>
        <v>0</v>
      </c>
      <c r="O14">
        <f>I14-$C14</f>
        <v>0</v>
      </c>
      <c r="P14">
        <f>J14-$D14</f>
        <v>0</v>
      </c>
    </row>
    <row r="15" spans="1:19" ht="15.75">
      <c r="A15" s="2" t="s">
        <v>16</v>
      </c>
      <c r="B15">
        <v>7</v>
      </c>
      <c r="C15">
        <v>6</v>
      </c>
      <c r="D15">
        <v>9</v>
      </c>
      <c r="E15">
        <v>8</v>
      </c>
      <c r="F15">
        <v>9</v>
      </c>
      <c r="G15">
        <v>7</v>
      </c>
      <c r="H15">
        <v>9</v>
      </c>
      <c r="I15">
        <v>7</v>
      </c>
      <c r="J15">
        <v>8</v>
      </c>
      <c r="K15">
        <f>E15-$B15</f>
        <v>1</v>
      </c>
      <c r="L15">
        <f>F15-$C15</f>
        <v>3</v>
      </c>
      <c r="M15">
        <f>G15-$D15</f>
        <v>-2</v>
      </c>
      <c r="N15">
        <f>H15-$B15</f>
        <v>2</v>
      </c>
      <c r="O15">
        <f>I15-$C15</f>
        <v>1</v>
      </c>
      <c r="P15">
        <f>J15-$D15</f>
        <v>-1</v>
      </c>
    </row>
    <row r="16" spans="1:19" ht="15.75">
      <c r="A16" s="2" t="s">
        <v>18</v>
      </c>
      <c r="B16">
        <v>7</v>
      </c>
      <c r="C16">
        <v>6</v>
      </c>
      <c r="D16">
        <v>9</v>
      </c>
      <c r="E16">
        <v>9</v>
      </c>
      <c r="F16">
        <v>9</v>
      </c>
      <c r="G16">
        <v>7</v>
      </c>
      <c r="H16">
        <v>8</v>
      </c>
      <c r="I16">
        <v>7</v>
      </c>
      <c r="J16">
        <v>9</v>
      </c>
      <c r="K16">
        <f>E16-$B16</f>
        <v>2</v>
      </c>
      <c r="L16">
        <f>F16-$C16</f>
        <v>3</v>
      </c>
      <c r="M16">
        <f>G16-$D16</f>
        <v>-2</v>
      </c>
      <c r="N16">
        <f>H16-$B16</f>
        <v>1</v>
      </c>
      <c r="O16">
        <f>I16-$C16</f>
        <v>1</v>
      </c>
      <c r="P16">
        <f>J16-$D16</f>
        <v>0</v>
      </c>
    </row>
    <row r="17" spans="1:16" ht="15.75">
      <c r="A17" s="2"/>
      <c r="B17">
        <f>AVERAGE(Table1[TEXT_COMPETENCE])</f>
        <v>5.4</v>
      </c>
      <c r="C17">
        <f>AVERAGE(Table1[TEXT_BENEVOLENCE])</f>
        <v>5</v>
      </c>
      <c r="D17">
        <f>AVERAGE(Table1[TEXT_INTEGRITY])</f>
        <v>6.8</v>
      </c>
      <c r="E17">
        <f>AVERAGE(Table1[FEMALE_COMPETENCE])</f>
        <v>6.2</v>
      </c>
      <c r="F17">
        <f>AVERAGE(Table1[FEMALE_BENEVOLENCE])</f>
        <v>6.2</v>
      </c>
      <c r="G17">
        <f>AVERAGE(Table1[FEMALE_INTEGRITY])</f>
        <v>7.7333333333333334</v>
      </c>
      <c r="H17">
        <f>AVERAGE(Table1[MALE_COMPETENCE])</f>
        <v>6</v>
      </c>
      <c r="I17">
        <f>AVERAGE(Table1[MALE_BENEVOLENCE])</f>
        <v>5.9333333333333336</v>
      </c>
      <c r="J17">
        <f>AVERAGE(Table1[MALE_INTEGRITY])</f>
        <v>7.6</v>
      </c>
      <c r="K17">
        <f>AVERAGE(Table1[FEMALE_COMPETENCE_N])</f>
        <v>0.8</v>
      </c>
      <c r="L17">
        <f>AVERAGE(Table1[FEMALE_BENEVOLENCE_N])</f>
        <v>1.2</v>
      </c>
      <c r="M17">
        <f>AVERAGE(Table1[FEMALE_INTEGRITY_N])</f>
        <v>0.93333333333333335</v>
      </c>
      <c r="N17">
        <f>AVERAGE(Table1[MALE_COMPETENCE_N])</f>
        <v>0.6</v>
      </c>
      <c r="O17">
        <f>AVERAGE(Table1[MALE_BENEVOLENCE_N])</f>
        <v>0.93333333333333335</v>
      </c>
      <c r="P17">
        <f>AVERAGE(Table1[MALE_INTEGRITY_N])</f>
        <v>0.8</v>
      </c>
    </row>
  </sheetData>
  <conditionalFormatting sqref="L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Önal, E. (Efe)</dc:creator>
  <cp:keywords/>
  <dc:description/>
  <cp:lastModifiedBy/>
  <cp:revision/>
  <dcterms:created xsi:type="dcterms:W3CDTF">2024-10-24T07:13:48Z</dcterms:created>
  <dcterms:modified xsi:type="dcterms:W3CDTF">2024-11-05T13:32:21Z</dcterms:modified>
  <cp:category/>
  <cp:contentStatus/>
</cp:coreProperties>
</file>