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ocuments\GitHub\szkola\"/>
    </mc:Choice>
  </mc:AlternateContent>
  <xr:revisionPtr revIDLastSave="0" documentId="13_ncr:1_{343FC5C2-31CC-419F-8684-851D3861C166}" xr6:coauthVersionLast="47" xr6:coauthVersionMax="47" xr10:uidLastSave="{00000000-0000-0000-0000-000000000000}"/>
  <bookViews>
    <workbookView xWindow="-120" yWindow="-120" windowWidth="51840" windowHeight="21120" xr2:uid="{12B9FD39-8F8F-4407-81A1-4F466211406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3" i="1"/>
  <c r="M4" i="1"/>
  <c r="M7" i="1"/>
  <c r="M5" i="1"/>
  <c r="M6" i="1"/>
  <c r="M3" i="1"/>
  <c r="L4" i="1"/>
  <c r="L5" i="1"/>
  <c r="L6" i="1"/>
  <c r="L7" i="1"/>
  <c r="L3" i="1"/>
  <c r="K4" i="1"/>
  <c r="K5" i="1"/>
  <c r="K6" i="1"/>
  <c r="K7" i="1"/>
  <c r="K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<sst xmlns="http://schemas.openxmlformats.org/spreadsheetml/2006/main" count="25" uniqueCount="20">
  <si>
    <t>Zawodnik</t>
  </si>
  <si>
    <t>Rwanie</t>
  </si>
  <si>
    <t>Podrzut</t>
  </si>
  <si>
    <t>Płeć</t>
  </si>
  <si>
    <t>Sinclair</t>
  </si>
  <si>
    <t>Miejsce</t>
  </si>
  <si>
    <t>Jan Kowalski</t>
  </si>
  <si>
    <t>Marek Wolski</t>
  </si>
  <si>
    <t>Piotr Kowal</t>
  </si>
  <si>
    <t>Anna Wiśniewska</t>
  </si>
  <si>
    <t>Magdalena Kamińska</t>
  </si>
  <si>
    <t>Waga</t>
  </si>
  <si>
    <t>M</t>
  </si>
  <si>
    <t>K</t>
  </si>
  <si>
    <t>Maks rwanie</t>
  </si>
  <si>
    <t>Maks podrzut</t>
  </si>
  <si>
    <t>Suma</t>
  </si>
  <si>
    <t>wmax</t>
  </si>
  <si>
    <t>A</t>
  </si>
  <si>
    <t>Parametry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</si>
</sst>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DCA2-D018-48A6-902F-BD15EA9453F7}">
  <dimension ref="A1:R15"/>
  <sheetViews>
    <sheetView tabSelected="1" workbookViewId="0">
      <selection activeCell="P8" sqref="P8"/>
    </sheetView>
  </sheetViews>
  <sheetFormatPr defaultRowHeight="15" x14ac:dyDescent="0.25"/>
  <cols>
    <col min="1" max="1" width="20.5703125" customWidth="1"/>
    <col min="7" max="7" width="15.140625" customWidth="1"/>
    <col min="8" max="8" width="9" customWidth="1"/>
    <col min="11" max="11" width="15.85546875" customWidth="1"/>
    <col min="13" max="13" width="12.42578125" customWidth="1"/>
    <col min="14" max="14" width="15" customWidth="1"/>
  </cols>
  <sheetData>
    <row r="1" spans="1:18" x14ac:dyDescent="0.25">
      <c r="D1" s="3" t="s">
        <v>1</v>
      </c>
      <c r="E1" s="3"/>
      <c r="F1" s="3"/>
      <c r="G1" s="1"/>
      <c r="H1" s="3" t="s">
        <v>2</v>
      </c>
      <c r="I1" s="3"/>
      <c r="J1" s="3"/>
    </row>
    <row r="2" spans="1:18" x14ac:dyDescent="0.25">
      <c r="A2" s="1" t="s">
        <v>0</v>
      </c>
      <c r="B2" s="1" t="s">
        <v>3</v>
      </c>
      <c r="C2" s="1" t="s">
        <v>11</v>
      </c>
      <c r="D2">
        <v>1</v>
      </c>
      <c r="E2">
        <v>2</v>
      </c>
      <c r="F2">
        <v>3</v>
      </c>
      <c r="G2" s="1" t="s">
        <v>14</v>
      </c>
      <c r="H2">
        <v>1</v>
      </c>
      <c r="I2">
        <v>2</v>
      </c>
      <c r="J2">
        <v>3</v>
      </c>
      <c r="K2" s="1" t="s">
        <v>15</v>
      </c>
      <c r="L2" s="1" t="s">
        <v>16</v>
      </c>
      <c r="M2" s="1" t="s">
        <v>4</v>
      </c>
      <c r="N2" s="1" t="s">
        <v>5</v>
      </c>
      <c r="Q2" s="1"/>
      <c r="R2" s="1"/>
    </row>
    <row r="3" spans="1:18" x14ac:dyDescent="0.25">
      <c r="A3" t="s">
        <v>6</v>
      </c>
      <c r="B3" t="s">
        <v>12</v>
      </c>
      <c r="C3">
        <v>94</v>
      </c>
      <c r="D3">
        <v>80</v>
      </c>
      <c r="E3">
        <v>85</v>
      </c>
      <c r="F3">
        <v>0</v>
      </c>
      <c r="G3">
        <f>MAX(D3:F3)</f>
        <v>85</v>
      </c>
      <c r="H3">
        <v>110</v>
      </c>
      <c r="I3">
        <v>115</v>
      </c>
      <c r="J3">
        <v>120</v>
      </c>
      <c r="K3">
        <f>MAX(H3:J3)</f>
        <v>120</v>
      </c>
      <c r="L3">
        <f>G3+K3</f>
        <v>205</v>
      </c>
      <c r="M3">
        <f>L3*10^(IF(B3=$A$14,$B$14,$B$15)*(LOG10(C3/$C$14))^2)</f>
        <v>232.79241557750242</v>
      </c>
      <c r="N3">
        <f>RANK(M3,M$3:M$7)</f>
        <v>3</v>
      </c>
    </row>
    <row r="4" spans="1:18" x14ac:dyDescent="0.25">
      <c r="A4" t="s">
        <v>7</v>
      </c>
      <c r="B4" t="s">
        <v>12</v>
      </c>
      <c r="C4">
        <v>80</v>
      </c>
      <c r="D4">
        <v>120</v>
      </c>
      <c r="E4">
        <v>0</v>
      </c>
      <c r="F4">
        <v>0</v>
      </c>
      <c r="G4">
        <f t="shared" ref="G4:G7" si="0">MAX(D4:F4)</f>
        <v>120</v>
      </c>
      <c r="H4">
        <v>130</v>
      </c>
      <c r="I4">
        <v>133</v>
      </c>
      <c r="J4">
        <v>140</v>
      </c>
      <c r="K4">
        <f t="shared" ref="K4:K7" si="1">MAX(H4:J4)</f>
        <v>140</v>
      </c>
      <c r="L4">
        <f t="shared" ref="L4:L7" si="2">G4+K4</f>
        <v>260</v>
      </c>
      <c r="M4">
        <f>L4*10^(IF(B4=$A$14,$B$14,$B$15)*(LOG10(C4/$C$14))^2)</f>
        <v>317.97739846631913</v>
      </c>
      <c r="N4">
        <f t="shared" ref="N4:N7" si="3">RANK(M4,M$3:M$7)</f>
        <v>1</v>
      </c>
    </row>
    <row r="5" spans="1:18" x14ac:dyDescent="0.25">
      <c r="A5" t="s">
        <v>8</v>
      </c>
      <c r="B5" t="s">
        <v>12</v>
      </c>
      <c r="C5">
        <v>74</v>
      </c>
      <c r="D5">
        <v>86</v>
      </c>
      <c r="E5">
        <v>90</v>
      </c>
      <c r="F5">
        <v>93</v>
      </c>
      <c r="G5">
        <f t="shared" si="0"/>
        <v>93</v>
      </c>
      <c r="H5">
        <v>100</v>
      </c>
      <c r="I5">
        <v>104</v>
      </c>
      <c r="J5">
        <v>108</v>
      </c>
      <c r="K5">
        <f t="shared" si="1"/>
        <v>108</v>
      </c>
      <c r="L5">
        <f t="shared" si="2"/>
        <v>201</v>
      </c>
      <c r="M5">
        <f t="shared" ref="M4:M7" si="4">L5*10^(IF(B5=$A$14,$B$14,$B$15)*(LOG10(C5/$C$14))^2)</f>
        <v>256.34863314746167</v>
      </c>
      <c r="N5">
        <f t="shared" si="3"/>
        <v>2</v>
      </c>
    </row>
    <row r="6" spans="1:18" x14ac:dyDescent="0.25">
      <c r="A6" t="s">
        <v>9</v>
      </c>
      <c r="B6" t="s">
        <v>13</v>
      </c>
      <c r="C6">
        <v>55</v>
      </c>
      <c r="D6">
        <v>40</v>
      </c>
      <c r="E6">
        <v>50</v>
      </c>
      <c r="F6">
        <v>60</v>
      </c>
      <c r="G6">
        <f t="shared" si="0"/>
        <v>60</v>
      </c>
      <c r="H6">
        <v>50</v>
      </c>
      <c r="I6">
        <v>55</v>
      </c>
      <c r="J6">
        <v>0</v>
      </c>
      <c r="K6">
        <f t="shared" si="1"/>
        <v>55</v>
      </c>
      <c r="L6">
        <f t="shared" si="2"/>
        <v>115</v>
      </c>
      <c r="M6">
        <f t="shared" si="4"/>
        <v>181.77110100951703</v>
      </c>
      <c r="N6">
        <f t="shared" si="3"/>
        <v>4</v>
      </c>
    </row>
    <row r="7" spans="1:18" x14ac:dyDescent="0.25">
      <c r="A7" t="s">
        <v>10</v>
      </c>
      <c r="B7" t="s">
        <v>13</v>
      </c>
      <c r="C7">
        <v>63</v>
      </c>
      <c r="D7">
        <v>0</v>
      </c>
      <c r="E7">
        <v>0</v>
      </c>
      <c r="F7">
        <v>0</v>
      </c>
      <c r="G7">
        <f t="shared" si="0"/>
        <v>0</v>
      </c>
      <c r="H7">
        <v>74</v>
      </c>
      <c r="I7">
        <v>87</v>
      </c>
      <c r="J7">
        <v>100</v>
      </c>
      <c r="K7">
        <f t="shared" si="1"/>
        <v>100</v>
      </c>
      <c r="L7">
        <f t="shared" si="2"/>
        <v>100</v>
      </c>
      <c r="M7">
        <f>L7*10^(IF(B7=$A$14,$B$14,$B$15)*(LOG10(C7/$C$14))^2)</f>
        <v>142.89248093482675</v>
      </c>
      <c r="N7">
        <f t="shared" si="3"/>
        <v>5</v>
      </c>
    </row>
    <row r="12" spans="1:18" x14ac:dyDescent="0.25">
      <c r="A12" t="s">
        <v>19</v>
      </c>
    </row>
    <row r="13" spans="1:18" x14ac:dyDescent="0.25">
      <c r="B13" t="s">
        <v>18</v>
      </c>
      <c r="C13" t="s">
        <v>17</v>
      </c>
    </row>
    <row r="14" spans="1:18" ht="15.75" x14ac:dyDescent="0.25">
      <c r="A14" t="s">
        <v>12</v>
      </c>
      <c r="B14" s="2">
        <v>0.751</v>
      </c>
      <c r="C14" s="2">
        <v>175.5</v>
      </c>
    </row>
    <row r="15" spans="1:18" ht="15.75" x14ac:dyDescent="0.25">
      <c r="A15" t="s">
        <v>13</v>
      </c>
      <c r="B15" s="2">
        <v>0.78300000000000003</v>
      </c>
      <c r="C15" s="2">
        <v>153.6</v>
      </c>
    </row>
  </sheetData>
  <mergeCells count="2">
    <mergeCell ref="D1:F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2025-08-24T22:44:16Z</dcterms:created>
  <dcterms:modified xsi:type="dcterms:W3CDTF">2025-08-25T07:46:59Z</dcterms:modified>
</cp:coreProperties>
</file>