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zesimirciura/Desktop/"/>
    </mc:Choice>
  </mc:AlternateContent>
  <xr:revisionPtr revIDLastSave="0" documentId="13_ncr:1_{E400C054-E99A-8842-9075-9C6D967009C2}" xr6:coauthVersionLast="47" xr6:coauthVersionMax="47" xr10:uidLastSave="{00000000-0000-0000-0000-000000000000}"/>
  <bookViews>
    <workbookView xWindow="28800" yWindow="500" windowWidth="51200" windowHeight="26740" xr2:uid="{7175273E-E0F9-354B-B75C-8BA6F6FB1FB6}"/>
  </bookViews>
  <sheets>
    <sheet name="HSA-HPLC" sheetId="1" r:id="rId1"/>
    <sheet name="IAM-HPLC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</calcChain>
</file>

<file path=xl/sharedStrings.xml><?xml version="1.0" encoding="utf-8"?>
<sst xmlns="http://schemas.openxmlformats.org/spreadsheetml/2006/main" count="146" uniqueCount="69">
  <si>
    <t>HSA</t>
  </si>
  <si>
    <t>t1</t>
  </si>
  <si>
    <t>t2</t>
  </si>
  <si>
    <t>t3</t>
  </si>
  <si>
    <t>tm</t>
  </si>
  <si>
    <t>SD</t>
  </si>
  <si>
    <t>No na fiolce</t>
  </si>
  <si>
    <t>Name</t>
  </si>
  <si>
    <t>grupa</t>
  </si>
  <si>
    <t>Disulfoton</t>
  </si>
  <si>
    <t>organophosphate</t>
  </si>
  <si>
    <t>Azinphos-ethyl</t>
  </si>
  <si>
    <t>Fenthion</t>
  </si>
  <si>
    <t>Fenitrothion</t>
  </si>
  <si>
    <t>Phorate reference material</t>
  </si>
  <si>
    <t>Chlorfenvinphos, mixture of (Z+E isomers)</t>
  </si>
  <si>
    <t>Ethion</t>
  </si>
  <si>
    <t>-</t>
  </si>
  <si>
    <t>Dicrotophos</t>
  </si>
  <si>
    <t>Mecarbam</t>
  </si>
  <si>
    <t>Ethoprophos</t>
  </si>
  <si>
    <t>Quinalphos,reference material</t>
  </si>
  <si>
    <t>Parathion-methyl</t>
  </si>
  <si>
    <t>Trichlorfon reference material</t>
  </si>
  <si>
    <t>Azinphos-methyl</t>
  </si>
  <si>
    <t>Chlorpyrifos</t>
  </si>
  <si>
    <t>Triazophos</t>
  </si>
  <si>
    <t>Dichlorvos</t>
  </si>
  <si>
    <t>Phosmet</t>
  </si>
  <si>
    <t>Diazinon</t>
  </si>
  <si>
    <t>Naled</t>
  </si>
  <si>
    <t>Chlorpyrifos-oxon</t>
  </si>
  <si>
    <t>organophosphate + S</t>
  </si>
  <si>
    <t>Paraoxon-ethyl</t>
  </si>
  <si>
    <t>Chlorpyrifos-methyl</t>
  </si>
  <si>
    <t>Dimethoate</t>
  </si>
  <si>
    <t>Name </t>
  </si>
  <si>
    <t>SMILES</t>
  </si>
  <si>
    <t>CCOP(=S)(OCC)SCCSCC</t>
  </si>
  <si>
    <t>CCOP(=S)(OCC)SCN1C(=O)C2=CC=CC=C2N=N1</t>
  </si>
  <si>
    <t>CC1=C(C=CC(=C1)OP(=S)(OC)OC)SC</t>
  </si>
  <si>
    <t>CC1=C(C=CC(=C1)OP(=S)(OC)OC)[N+](=O)[O-]</t>
  </si>
  <si>
    <t>Phorate</t>
  </si>
  <si>
    <t>CCOP(=S)(OCC)SCSCC</t>
  </si>
  <si>
    <t>CCOP(=O)(OCC)OC(=CCl)C1=C(C=C(C=C1)Cl)Cl</t>
  </si>
  <si>
    <t>CCOP(=S)(OCC)SCSP(=S)(OCC)OCC</t>
  </si>
  <si>
    <t>CC(=CC(=O)N(C)C)OP(=O)(OC)OC</t>
  </si>
  <si>
    <t>CCOC(=O)N(C)C(=O)CSP(=S)(OCC)OCC</t>
  </si>
  <si>
    <t>CCCSP(=O)(OCC)SCCC</t>
  </si>
  <si>
    <t>Quinalphos</t>
  </si>
  <si>
    <t>CCOP(=S)(OCC)OC1=NC2=CC=CC=C2N=C1</t>
  </si>
  <si>
    <t>COP(=S)(OC)OC1=CC=C(C=C1)[N+](=O)[O-]</t>
  </si>
  <si>
    <t>COP(=S)(OC)SCN1C(=O)C2=CC=CC=C2N=N1</t>
  </si>
  <si>
    <t>Chlorpyrifos </t>
  </si>
  <si>
    <t>CCOP(=S)(OCC)OC1=NC(=C(C=C1Cl)Cl)Cl</t>
  </si>
  <si>
    <t>CCOP(=S)(OCC)OC1=NN(C=N1)C2=CC=CC=C2</t>
  </si>
  <si>
    <t>COP(=O)(OC)OC=C(Cl)Cl</t>
  </si>
  <si>
    <t>COP(=S)(OC)SCN1C(=O)C2=CC=CC=C2C1=O</t>
  </si>
  <si>
    <t>CCOP(=S)(OCC)OC1=NC(=NC(=C1)C)C(C)C</t>
  </si>
  <si>
    <t>COP(=O)(OC)OC(C(Cl)(Cl)Br)Br</t>
  </si>
  <si>
    <t>CCOP(=O)(OCC)OC1=NC(=C(C=C1Cl)Cl)Cl</t>
  </si>
  <si>
    <t>CCOP(=O)(OCC)OC1=CC=C(C=C1)[N+](=O)[O-]</t>
  </si>
  <si>
    <t>O=C(NC)CSP(=S)(OC)OC</t>
  </si>
  <si>
    <t>t mean</t>
  </si>
  <si>
    <t>CHIAM</t>
  </si>
  <si>
    <t>COP(=S)(OC)OC1=NC(=C(C=C1Cl)Cl)Cl</t>
  </si>
  <si>
    <t xml:space="preserve">powtóżyć </t>
  </si>
  <si>
    <t>logK HSA</t>
  </si>
  <si>
    <t>SD%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</si>
</sst>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5" x14ac:knownFonts="1">
    <font>
      <sz val="12"/>
      <color theme="1"/>
      <name val="Aptos Narrow"/>
      <family val="2"/>
      <charset val="238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rgb="FF000000"/>
      <name val="Aptos Narrow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Aptos Narrow"/>
      <family val="2"/>
      <charset val="238"/>
      <scheme val="minor"/>
    </font>
    <font>
      <sz val="12"/>
      <color rgb="FF111827"/>
      <name val="Aptos Narrow"/>
      <family val="2"/>
      <charset val="238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</font>
    <font>
      <b/>
      <u/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8" fillId="0" borderId="0" xfId="0" applyFont="1" applyBorder="1"/>
    <xf numFmtId="0" fontId="11" fillId="0" borderId="0" xfId="0" applyFont="1" applyBorder="1"/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/>
    <xf numFmtId="2" fontId="5" fillId="2" borderId="0" xfId="0" applyNumberFormat="1" applyFont="1" applyFill="1" applyBorder="1"/>
    <xf numFmtId="0" fontId="0" fillId="0" borderId="0" xfId="0" applyBorder="1"/>
    <xf numFmtId="0" fontId="7" fillId="0" borderId="0" xfId="0" applyFont="1" applyBorder="1"/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9" fillId="0" borderId="0" xfId="0" applyFont="1" applyBorder="1"/>
    <xf numFmtId="168" fontId="12" fillId="0" borderId="0" xfId="0" applyNumberFormat="1" applyFont="1" applyBorder="1" applyAlignment="1">
      <alignment vertical="center"/>
    </xf>
    <xf numFmtId="0" fontId="6" fillId="0" borderId="0" xfId="0" applyFont="1" applyBorder="1"/>
    <xf numFmtId="0" fontId="10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2" fontId="12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right" wrapText="1"/>
    </xf>
    <xf numFmtId="0" fontId="13" fillId="0" borderId="0" xfId="0" applyFont="1" applyBorder="1"/>
    <xf numFmtId="0" fontId="14" fillId="0" borderId="0" xfId="0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E273-8596-7448-BB8E-1F696D674A43}">
  <dimension ref="A1:K26"/>
  <sheetViews>
    <sheetView tabSelected="1" zoomScale="212" zoomScaleNormal="212" workbookViewId="0">
      <selection activeCell="K7" sqref="K7"/>
    </sheetView>
  </sheetViews>
  <sheetFormatPr baseColWidth="10" defaultRowHeight="16" x14ac:dyDescent="0.2"/>
  <cols>
    <col min="3" max="3" width="33.5" customWidth="1"/>
    <col min="6" max="10" width="10.83203125" style="5"/>
  </cols>
  <sheetData>
    <row r="1" spans="1:11" x14ac:dyDescent="0.2">
      <c r="A1" s="1"/>
      <c r="B1" s="1"/>
      <c r="C1" s="1"/>
      <c r="D1" s="1"/>
      <c r="E1" s="1"/>
      <c r="F1" s="25" t="s">
        <v>0</v>
      </c>
      <c r="G1" s="25"/>
      <c r="H1" s="25"/>
      <c r="I1" s="25"/>
      <c r="J1" s="25"/>
      <c r="K1" s="25"/>
    </row>
    <row r="2" spans="1:11" x14ac:dyDescent="0.2">
      <c r="A2" s="1"/>
      <c r="B2" s="1" t="s">
        <v>6</v>
      </c>
      <c r="C2" s="3" t="s">
        <v>7</v>
      </c>
      <c r="D2" s="1" t="s">
        <v>8</v>
      </c>
      <c r="E2" s="1"/>
      <c r="F2" s="26" t="s">
        <v>1</v>
      </c>
      <c r="G2" s="26" t="s">
        <v>2</v>
      </c>
      <c r="H2" s="26" t="s">
        <v>3</v>
      </c>
      <c r="I2" s="26" t="s">
        <v>4</v>
      </c>
      <c r="J2" s="26" t="s">
        <v>68</v>
      </c>
      <c r="K2" s="2" t="s">
        <v>67</v>
      </c>
    </row>
    <row r="3" spans="1:11" x14ac:dyDescent="0.2">
      <c r="A3" s="1">
        <v>1</v>
      </c>
      <c r="B3" s="1">
        <v>1</v>
      </c>
      <c r="C3" s="3" t="s">
        <v>9</v>
      </c>
      <c r="D3" s="1" t="s">
        <v>10</v>
      </c>
      <c r="E3" s="1"/>
      <c r="F3" s="27">
        <v>13.242000000000001</v>
      </c>
      <c r="G3" s="27">
        <v>13.651</v>
      </c>
      <c r="H3" s="27">
        <v>13.425000000000001</v>
      </c>
      <c r="I3" s="27">
        <f>AVERAGE(F3:H3)</f>
        <v>13.439333333333332</v>
      </c>
      <c r="J3" s="27">
        <f>STDEV(F3:H3)/I3*100</f>
        <v>1.5244534859958543</v>
      </c>
      <c r="K3" s="1"/>
    </row>
    <row r="4" spans="1:11" x14ac:dyDescent="0.2">
      <c r="A4" s="1">
        <v>2</v>
      </c>
      <c r="B4" s="1">
        <v>2</v>
      </c>
      <c r="C4" s="3" t="s">
        <v>11</v>
      </c>
      <c r="D4" s="1" t="s">
        <v>10</v>
      </c>
      <c r="E4" s="1"/>
      <c r="F4" s="27">
        <v>12.718</v>
      </c>
      <c r="G4" s="27">
        <v>12.885</v>
      </c>
      <c r="H4" s="27">
        <v>12.815</v>
      </c>
      <c r="I4" s="27">
        <f t="shared" ref="I4:I24" si="0">AVERAGE(F4:H4)</f>
        <v>12.805999999999999</v>
      </c>
      <c r="J4" s="27">
        <f t="shared" ref="J4:J24" si="1">STDEV(F4:H4)/I4*100</f>
        <v>0.65487258699773465</v>
      </c>
      <c r="K4" s="1"/>
    </row>
    <row r="5" spans="1:11" x14ac:dyDescent="0.2">
      <c r="A5" s="1">
        <v>3</v>
      </c>
      <c r="B5" s="1">
        <v>3</v>
      </c>
      <c r="C5" s="3" t="s">
        <v>12</v>
      </c>
      <c r="D5" s="1" t="s">
        <v>10</v>
      </c>
      <c r="E5" s="1"/>
      <c r="F5" s="27">
        <v>17.175000000000001</v>
      </c>
      <c r="G5" s="27">
        <v>17.460999999999999</v>
      </c>
      <c r="H5" s="27">
        <v>17.352</v>
      </c>
      <c r="I5" s="27">
        <f t="shared" si="0"/>
        <v>17.329333333333334</v>
      </c>
      <c r="J5" s="27">
        <f t="shared" si="1"/>
        <v>0.83292893373924159</v>
      </c>
      <c r="K5" s="1"/>
    </row>
    <row r="6" spans="1:11" x14ac:dyDescent="0.2">
      <c r="A6" s="1">
        <v>4</v>
      </c>
      <c r="B6" s="1">
        <v>4</v>
      </c>
      <c r="C6" s="3" t="s">
        <v>13</v>
      </c>
      <c r="D6" s="1" t="s">
        <v>10</v>
      </c>
      <c r="E6" s="1"/>
      <c r="F6" s="27">
        <v>12.44</v>
      </c>
      <c r="G6" s="27">
        <v>12.766</v>
      </c>
      <c r="H6" s="27">
        <v>12.568</v>
      </c>
      <c r="I6" s="27">
        <f t="shared" si="0"/>
        <v>12.591333333333333</v>
      </c>
      <c r="J6" s="27">
        <f t="shared" si="1"/>
        <v>1.3044510533665701</v>
      </c>
      <c r="K6" s="1"/>
    </row>
    <row r="7" spans="1:11" x14ac:dyDescent="0.2">
      <c r="A7" s="1">
        <v>5</v>
      </c>
      <c r="B7" s="1">
        <v>5</v>
      </c>
      <c r="C7" s="3" t="s">
        <v>14</v>
      </c>
      <c r="D7" s="1" t="s">
        <v>10</v>
      </c>
      <c r="E7" s="1"/>
      <c r="F7" s="27">
        <v>13.355</v>
      </c>
      <c r="G7" s="27">
        <v>13.851000000000001</v>
      </c>
      <c r="H7" s="27">
        <v>13.698</v>
      </c>
      <c r="I7" s="27">
        <f t="shared" si="0"/>
        <v>13.634666666666668</v>
      </c>
      <c r="J7" s="27">
        <f t="shared" si="1"/>
        <v>1.8628455558112247</v>
      </c>
      <c r="K7" s="1"/>
    </row>
    <row r="8" spans="1:11" x14ac:dyDescent="0.2">
      <c r="A8" s="1">
        <v>6</v>
      </c>
      <c r="B8" s="1">
        <v>6</v>
      </c>
      <c r="C8" s="3" t="s">
        <v>15</v>
      </c>
      <c r="D8" s="1" t="s">
        <v>10</v>
      </c>
      <c r="E8" s="1"/>
      <c r="F8" s="27">
        <v>9.4420000000000002</v>
      </c>
      <c r="G8" s="27">
        <v>9.5760000000000005</v>
      </c>
      <c r="H8" s="27">
        <v>9.4770000000000003</v>
      </c>
      <c r="I8" s="27">
        <f t="shared" si="0"/>
        <v>9.4983333333333331</v>
      </c>
      <c r="J8" s="27">
        <f t="shared" si="1"/>
        <v>0.73171362889417191</v>
      </c>
      <c r="K8" s="1"/>
    </row>
    <row r="9" spans="1:11" x14ac:dyDescent="0.2">
      <c r="A9" s="1">
        <v>7</v>
      </c>
      <c r="B9" s="1">
        <v>7</v>
      </c>
      <c r="C9" s="3" t="s">
        <v>16</v>
      </c>
      <c r="D9" s="1" t="s">
        <v>10</v>
      </c>
      <c r="E9" s="1"/>
      <c r="F9" s="27" t="s">
        <v>17</v>
      </c>
      <c r="G9" s="27" t="s">
        <v>17</v>
      </c>
      <c r="H9" s="27"/>
      <c r="I9" s="27" t="e">
        <f t="shared" si="0"/>
        <v>#DIV/0!</v>
      </c>
      <c r="J9" s="27" t="e">
        <f t="shared" si="1"/>
        <v>#DIV/0!</v>
      </c>
      <c r="K9" s="1"/>
    </row>
    <row r="10" spans="1:11" x14ac:dyDescent="0.2">
      <c r="A10" s="1">
        <v>8</v>
      </c>
      <c r="B10" s="1">
        <v>8</v>
      </c>
      <c r="C10" s="3" t="s">
        <v>18</v>
      </c>
      <c r="D10" s="1" t="s">
        <v>10</v>
      </c>
      <c r="E10" s="1"/>
      <c r="F10" s="27" t="s">
        <v>17</v>
      </c>
      <c r="G10" s="27" t="s">
        <v>17</v>
      </c>
      <c r="H10" s="27"/>
      <c r="I10" s="27" t="e">
        <f t="shared" si="0"/>
        <v>#DIV/0!</v>
      </c>
      <c r="J10" s="27" t="e">
        <f t="shared" si="1"/>
        <v>#DIV/0!</v>
      </c>
      <c r="K10" s="1"/>
    </row>
    <row r="11" spans="1:11" x14ac:dyDescent="0.2">
      <c r="A11" s="1">
        <v>9</v>
      </c>
      <c r="B11" s="1">
        <v>9</v>
      </c>
      <c r="C11" s="3" t="s">
        <v>19</v>
      </c>
      <c r="D11" s="1" t="s">
        <v>10</v>
      </c>
      <c r="E11" s="1"/>
      <c r="F11" s="27">
        <v>6.7830000000000004</v>
      </c>
      <c r="G11" s="27">
        <v>6.851</v>
      </c>
      <c r="H11" s="27">
        <v>6.8109999999999999</v>
      </c>
      <c r="I11" s="27">
        <f t="shared" si="0"/>
        <v>6.8150000000000004</v>
      </c>
      <c r="J11" s="27">
        <f t="shared" si="1"/>
        <v>0.50148224477285319</v>
      </c>
      <c r="K11" s="1"/>
    </row>
    <row r="12" spans="1:11" x14ac:dyDescent="0.2">
      <c r="A12" s="1">
        <v>10</v>
      </c>
      <c r="B12" s="1">
        <v>10</v>
      </c>
      <c r="C12" s="3" t="s">
        <v>20</v>
      </c>
      <c r="D12" s="1" t="s">
        <v>10</v>
      </c>
      <c r="E12" s="1"/>
      <c r="F12" s="27">
        <v>2.6640000000000001</v>
      </c>
      <c r="G12" s="27">
        <v>2.6480000000000001</v>
      </c>
      <c r="H12" s="27">
        <v>2.661</v>
      </c>
      <c r="I12" s="27">
        <f t="shared" si="0"/>
        <v>2.6576666666666671</v>
      </c>
      <c r="J12" s="27">
        <f t="shared" si="1"/>
        <v>0.32001381718733352</v>
      </c>
      <c r="K12" s="1"/>
    </row>
    <row r="13" spans="1:11" x14ac:dyDescent="0.2">
      <c r="A13" s="1">
        <v>11</v>
      </c>
      <c r="B13" s="1">
        <v>11</v>
      </c>
      <c r="C13" s="3" t="s">
        <v>21</v>
      </c>
      <c r="D13" s="1" t="s">
        <v>10</v>
      </c>
      <c r="E13" s="1"/>
      <c r="F13" s="27">
        <v>12.106999999999999</v>
      </c>
      <c r="G13" s="27">
        <v>12.238</v>
      </c>
      <c r="H13" s="27">
        <v>12.288</v>
      </c>
      <c r="I13" s="27">
        <f t="shared" si="0"/>
        <v>12.210999999999999</v>
      </c>
      <c r="J13" s="27">
        <f t="shared" si="1"/>
        <v>0.76547310553976722</v>
      </c>
      <c r="K13" s="1"/>
    </row>
    <row r="14" spans="1:11" x14ac:dyDescent="0.2">
      <c r="A14" s="1">
        <v>12</v>
      </c>
      <c r="B14" s="1">
        <v>12</v>
      </c>
      <c r="C14" s="3" t="s">
        <v>22</v>
      </c>
      <c r="D14" s="1" t="s">
        <v>10</v>
      </c>
      <c r="E14" s="1"/>
      <c r="F14" s="27">
        <v>10.374000000000001</v>
      </c>
      <c r="G14" s="27">
        <v>10.516</v>
      </c>
      <c r="H14" s="27">
        <v>10.412000000000001</v>
      </c>
      <c r="I14" s="27">
        <f t="shared" si="0"/>
        <v>10.433999999999999</v>
      </c>
      <c r="J14" s="27">
        <f t="shared" si="1"/>
        <v>0.70454191870764904</v>
      </c>
      <c r="K14" s="1"/>
    </row>
    <row r="15" spans="1:11" x14ac:dyDescent="0.2">
      <c r="A15" s="1">
        <v>13</v>
      </c>
      <c r="B15" s="1">
        <v>13</v>
      </c>
      <c r="C15" s="3" t="s">
        <v>23</v>
      </c>
      <c r="D15" s="1" t="s">
        <v>10</v>
      </c>
      <c r="E15" s="1"/>
      <c r="F15" s="27" t="s">
        <v>17</v>
      </c>
      <c r="G15" s="27" t="s">
        <v>17</v>
      </c>
      <c r="H15" s="27"/>
      <c r="I15" s="27" t="e">
        <f t="shared" si="0"/>
        <v>#DIV/0!</v>
      </c>
      <c r="J15" s="27" t="e">
        <f t="shared" si="1"/>
        <v>#DIV/0!</v>
      </c>
      <c r="K15" s="1"/>
    </row>
    <row r="16" spans="1:11" x14ac:dyDescent="0.2">
      <c r="A16" s="1">
        <v>14</v>
      </c>
      <c r="B16" s="1">
        <v>14</v>
      </c>
      <c r="C16" s="3" t="s">
        <v>24</v>
      </c>
      <c r="D16" s="1" t="s">
        <v>10</v>
      </c>
      <c r="E16" s="1"/>
      <c r="F16" s="27">
        <v>10.065</v>
      </c>
      <c r="G16" s="27">
        <v>9.7469999999999999</v>
      </c>
      <c r="H16" s="27">
        <v>9.9540000000000006</v>
      </c>
      <c r="I16" s="27">
        <f t="shared" si="0"/>
        <v>9.9219999999999988</v>
      </c>
      <c r="J16" s="27">
        <f t="shared" si="1"/>
        <v>1.6266581938611653</v>
      </c>
      <c r="K16" s="1"/>
    </row>
    <row r="17" spans="1:11" x14ac:dyDescent="0.2">
      <c r="A17" s="1">
        <v>15</v>
      </c>
      <c r="B17" s="1">
        <v>15</v>
      </c>
      <c r="C17" s="3" t="s">
        <v>25</v>
      </c>
      <c r="D17" s="1" t="s">
        <v>10</v>
      </c>
      <c r="E17" s="1"/>
      <c r="F17" s="27" t="s">
        <v>17</v>
      </c>
      <c r="G17" s="27" t="s">
        <v>17</v>
      </c>
      <c r="H17" s="27"/>
      <c r="I17" s="27" t="e">
        <f t="shared" si="0"/>
        <v>#DIV/0!</v>
      </c>
      <c r="J17" s="27" t="e">
        <f t="shared" si="1"/>
        <v>#DIV/0!</v>
      </c>
      <c r="K17" s="1"/>
    </row>
    <row r="18" spans="1:11" x14ac:dyDescent="0.2">
      <c r="A18" s="1">
        <v>16</v>
      </c>
      <c r="B18" s="1">
        <v>16</v>
      </c>
      <c r="C18" s="3" t="s">
        <v>26</v>
      </c>
      <c r="D18" s="1" t="s">
        <v>10</v>
      </c>
      <c r="E18" s="1"/>
      <c r="F18" s="27">
        <v>9.5419999999999998</v>
      </c>
      <c r="G18" s="27">
        <v>9.3640000000000008</v>
      </c>
      <c r="H18" s="27">
        <v>9.4749999999999996</v>
      </c>
      <c r="I18" s="27">
        <f t="shared" si="0"/>
        <v>9.4603333333333328</v>
      </c>
      <c r="J18" s="27">
        <f t="shared" si="1"/>
        <v>0.95030264905833284</v>
      </c>
      <c r="K18" s="1"/>
    </row>
    <row r="19" spans="1:11" x14ac:dyDescent="0.2">
      <c r="A19" s="1">
        <v>17</v>
      </c>
      <c r="B19" s="1">
        <v>17</v>
      </c>
      <c r="C19" s="3" t="s">
        <v>27</v>
      </c>
      <c r="D19" s="1" t="s">
        <v>10</v>
      </c>
      <c r="E19" s="1"/>
      <c r="F19" s="27">
        <v>5.7389999999999999</v>
      </c>
      <c r="G19" s="27">
        <v>5.5860000000000003</v>
      </c>
      <c r="H19" s="27">
        <v>5.6150000000000002</v>
      </c>
      <c r="I19" s="27">
        <f t="shared" si="0"/>
        <v>5.6466666666666656</v>
      </c>
      <c r="J19" s="27">
        <f t="shared" si="1"/>
        <v>1.4392039461609025</v>
      </c>
      <c r="K19" s="1"/>
    </row>
    <row r="20" spans="1:11" x14ac:dyDescent="0.2">
      <c r="A20" s="1">
        <v>18</v>
      </c>
      <c r="B20" s="1">
        <v>18</v>
      </c>
      <c r="C20" s="3" t="s">
        <v>28</v>
      </c>
      <c r="D20" s="1" t="s">
        <v>10</v>
      </c>
      <c r="E20" s="1"/>
      <c r="F20" s="27">
        <v>10.201000000000001</v>
      </c>
      <c r="G20" s="27">
        <v>10.108000000000001</v>
      </c>
      <c r="H20" s="27">
        <v>10.101000000000001</v>
      </c>
      <c r="I20" s="27">
        <f t="shared" si="0"/>
        <v>10.136666666666668</v>
      </c>
      <c r="J20" s="27">
        <f t="shared" si="1"/>
        <v>0.55071484966605555</v>
      </c>
      <c r="K20" s="1"/>
    </row>
    <row r="21" spans="1:11" x14ac:dyDescent="0.2">
      <c r="A21" s="1">
        <v>19</v>
      </c>
      <c r="B21" s="1">
        <v>19</v>
      </c>
      <c r="C21" s="3" t="s">
        <v>29</v>
      </c>
      <c r="D21" s="1" t="s">
        <v>10</v>
      </c>
      <c r="E21" s="1"/>
      <c r="F21" s="27">
        <v>8.2040000000000006</v>
      </c>
      <c r="G21" s="27">
        <v>8.3049999999999997</v>
      </c>
      <c r="H21" s="27">
        <v>8.2650000000000006</v>
      </c>
      <c r="I21" s="27">
        <f t="shared" si="0"/>
        <v>8.2580000000000009</v>
      </c>
      <c r="J21" s="27">
        <f t="shared" si="1"/>
        <v>0.61591862320316837</v>
      </c>
      <c r="K21" s="1"/>
    </row>
    <row r="22" spans="1:11" x14ac:dyDescent="0.2">
      <c r="A22" s="1">
        <v>20</v>
      </c>
      <c r="B22" s="1">
        <v>20</v>
      </c>
      <c r="C22" s="3" t="s">
        <v>30</v>
      </c>
      <c r="D22" s="1" t="s">
        <v>10</v>
      </c>
      <c r="E22" s="1"/>
      <c r="F22" s="27">
        <v>3.649</v>
      </c>
      <c r="G22" s="27">
        <v>3.73</v>
      </c>
      <c r="H22" s="27">
        <v>3.6539999999999999</v>
      </c>
      <c r="I22" s="27">
        <f t="shared" si="0"/>
        <v>3.6776666666666666</v>
      </c>
      <c r="J22" s="27">
        <f t="shared" si="1"/>
        <v>1.2342308029144005</v>
      </c>
      <c r="K22" s="1"/>
    </row>
    <row r="23" spans="1:11" x14ac:dyDescent="0.2">
      <c r="A23" s="1">
        <v>21</v>
      </c>
      <c r="B23" s="1">
        <v>22</v>
      </c>
      <c r="C23" s="3" t="s">
        <v>31</v>
      </c>
      <c r="D23" s="1" t="s">
        <v>32</v>
      </c>
      <c r="E23" s="1"/>
      <c r="F23" s="27">
        <v>8.8170000000000002</v>
      </c>
      <c r="G23" s="27">
        <v>8.8699999999999992</v>
      </c>
      <c r="H23" s="27">
        <v>8.8350000000000009</v>
      </c>
      <c r="I23" s="27">
        <f t="shared" si="0"/>
        <v>8.8406666666666656</v>
      </c>
      <c r="J23" s="27">
        <f t="shared" si="1"/>
        <v>0.3048477344196775</v>
      </c>
      <c r="K23" s="1"/>
    </row>
    <row r="24" spans="1:11" x14ac:dyDescent="0.2">
      <c r="A24" s="1">
        <v>22</v>
      </c>
      <c r="B24" s="1">
        <v>25</v>
      </c>
      <c r="C24" s="3" t="s">
        <v>33</v>
      </c>
      <c r="D24" s="1" t="s">
        <v>32</v>
      </c>
      <c r="E24" s="1"/>
      <c r="F24" s="27">
        <v>2.6019999999999999</v>
      </c>
      <c r="G24" s="27">
        <v>2.6429999999999998</v>
      </c>
      <c r="H24" s="27">
        <v>2.6019999999999999</v>
      </c>
      <c r="I24" s="27">
        <f t="shared" si="0"/>
        <v>2.6156666666666664</v>
      </c>
      <c r="J24" s="27">
        <f t="shared" si="1"/>
        <v>0.9049838551079884</v>
      </c>
      <c r="K24" s="1"/>
    </row>
    <row r="25" spans="1:11" x14ac:dyDescent="0.2">
      <c r="A25" s="1">
        <v>23</v>
      </c>
      <c r="B25" s="4">
        <v>36</v>
      </c>
      <c r="C25" s="2" t="s">
        <v>34</v>
      </c>
      <c r="D25" s="1"/>
      <c r="E25" s="1"/>
      <c r="F25" s="27" t="s">
        <v>17</v>
      </c>
      <c r="G25" s="27" t="s">
        <v>17</v>
      </c>
      <c r="H25" s="27"/>
      <c r="I25" s="27"/>
      <c r="J25" s="27"/>
      <c r="K25" s="1"/>
    </row>
    <row r="26" spans="1:11" x14ac:dyDescent="0.2">
      <c r="A26" s="1">
        <v>24</v>
      </c>
      <c r="B26" s="4">
        <v>209</v>
      </c>
      <c r="C26" s="2" t="s">
        <v>35</v>
      </c>
      <c r="D26" s="1"/>
      <c r="E26" s="1"/>
      <c r="F26" s="27" t="s">
        <v>17</v>
      </c>
      <c r="G26" s="27" t="s">
        <v>17</v>
      </c>
      <c r="H26" s="27"/>
      <c r="I26" s="27"/>
      <c r="J26" s="27"/>
    </row>
  </sheetData>
  <mergeCells count="1">
    <mergeCell ref="F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7BE8-C7AC-D141-916B-FE9887F9F13E}">
  <dimension ref="A1:L26"/>
  <sheetViews>
    <sheetView workbookViewId="0">
      <selection activeCell="H7" sqref="H7"/>
    </sheetView>
  </sheetViews>
  <sheetFormatPr baseColWidth="10" defaultRowHeight="16" x14ac:dyDescent="0.2"/>
  <sheetData>
    <row r="1" spans="1:12" x14ac:dyDescent="0.2">
      <c r="A1" s="6"/>
      <c r="B1" s="7" t="s">
        <v>36</v>
      </c>
      <c r="C1" s="7" t="s">
        <v>8</v>
      </c>
      <c r="D1" s="7" t="s">
        <v>37</v>
      </c>
      <c r="E1" s="8" t="s">
        <v>1</v>
      </c>
      <c r="F1" s="8" t="s">
        <v>2</v>
      </c>
      <c r="G1" s="8" t="s">
        <v>3</v>
      </c>
      <c r="H1" s="8" t="s">
        <v>63</v>
      </c>
      <c r="I1" s="9" t="s">
        <v>5</v>
      </c>
      <c r="J1" s="10" t="s">
        <v>64</v>
      </c>
      <c r="K1" s="11"/>
      <c r="L1" s="11"/>
    </row>
    <row r="2" spans="1:12" x14ac:dyDescent="0.2">
      <c r="A2" s="12">
        <v>1</v>
      </c>
      <c r="B2" s="6" t="s">
        <v>9</v>
      </c>
      <c r="C2" s="7" t="s">
        <v>10</v>
      </c>
      <c r="D2" s="7" t="s">
        <v>38</v>
      </c>
      <c r="E2" s="13">
        <v>4.5279999999999996</v>
      </c>
      <c r="F2" s="13">
        <v>4.5350000000000001</v>
      </c>
      <c r="G2" s="14">
        <v>4.5309999999999997</v>
      </c>
      <c r="H2" s="8">
        <v>4.53</v>
      </c>
      <c r="I2" s="15">
        <v>3.5118800000000002E-3</v>
      </c>
      <c r="J2" s="16">
        <v>42.344639999999998</v>
      </c>
      <c r="K2" s="11"/>
      <c r="L2" s="11"/>
    </row>
    <row r="3" spans="1:12" x14ac:dyDescent="0.2">
      <c r="A3" s="12">
        <v>2</v>
      </c>
      <c r="B3" s="6" t="s">
        <v>11</v>
      </c>
      <c r="C3" s="7" t="s">
        <v>10</v>
      </c>
      <c r="D3" s="7" t="s">
        <v>39</v>
      </c>
      <c r="E3" s="13">
        <v>4.2370000000000001</v>
      </c>
      <c r="F3" s="13">
        <v>4.2530000000000001</v>
      </c>
      <c r="G3" s="14">
        <v>4.2450000000000001</v>
      </c>
      <c r="H3" s="8">
        <v>4.25</v>
      </c>
      <c r="I3" s="15">
        <v>8.0000000000000002E-3</v>
      </c>
      <c r="J3" s="16">
        <v>37.810630000000003</v>
      </c>
      <c r="K3" s="11"/>
      <c r="L3" s="11"/>
    </row>
    <row r="4" spans="1:12" x14ac:dyDescent="0.2">
      <c r="A4" s="12">
        <v>3</v>
      </c>
      <c r="B4" s="6" t="s">
        <v>12</v>
      </c>
      <c r="C4" s="7" t="s">
        <v>10</v>
      </c>
      <c r="D4" s="7" t="s">
        <v>40</v>
      </c>
      <c r="E4" s="13">
        <v>4.5270000000000001</v>
      </c>
      <c r="F4" s="13">
        <v>4.5389999999999997</v>
      </c>
      <c r="G4" s="14">
        <v>4.5309999999999997</v>
      </c>
      <c r="H4" s="8">
        <v>4.53</v>
      </c>
      <c r="I4" s="15">
        <v>6.1101000000000003E-3</v>
      </c>
      <c r="J4" s="16">
        <v>42.368380000000002</v>
      </c>
      <c r="K4" s="11"/>
      <c r="L4" s="11"/>
    </row>
    <row r="5" spans="1:12" x14ac:dyDescent="0.2">
      <c r="A5" s="12">
        <v>4</v>
      </c>
      <c r="B5" s="6" t="s">
        <v>13</v>
      </c>
      <c r="C5" s="7" t="s">
        <v>10</v>
      </c>
      <c r="D5" s="7" t="s">
        <v>41</v>
      </c>
      <c r="E5" s="13">
        <v>4.2350000000000003</v>
      </c>
      <c r="F5" s="13">
        <v>4.2919999999999998</v>
      </c>
      <c r="G5" s="14">
        <v>4.2839999999999998</v>
      </c>
      <c r="H5" s="8">
        <v>4.2699999999999996</v>
      </c>
      <c r="I5" s="15">
        <v>3.0859899999999999E-2</v>
      </c>
      <c r="J5" s="16">
        <v>38.103400000000001</v>
      </c>
      <c r="K5" s="11"/>
      <c r="L5" s="11"/>
    </row>
    <row r="6" spans="1:12" x14ac:dyDescent="0.2">
      <c r="A6" s="12">
        <v>5</v>
      </c>
      <c r="B6" s="6" t="s">
        <v>42</v>
      </c>
      <c r="C6" s="7" t="s">
        <v>10</v>
      </c>
      <c r="D6" s="7" t="s">
        <v>43</v>
      </c>
      <c r="E6" s="13">
        <v>4.5339999999999998</v>
      </c>
      <c r="F6" s="13">
        <v>4.54</v>
      </c>
      <c r="G6" s="14">
        <v>4.5410000000000004</v>
      </c>
      <c r="H6" s="8">
        <v>4.54</v>
      </c>
      <c r="I6" s="15">
        <v>3.7859399999999998E-3</v>
      </c>
      <c r="J6" s="16">
        <v>42.431690000000003</v>
      </c>
      <c r="K6" s="11"/>
      <c r="L6" s="11"/>
    </row>
    <row r="7" spans="1:12" x14ac:dyDescent="0.2">
      <c r="A7" s="12">
        <v>6</v>
      </c>
      <c r="B7" s="6" t="s">
        <v>15</v>
      </c>
      <c r="C7" s="7" t="s">
        <v>10</v>
      </c>
      <c r="D7" s="7" t="s">
        <v>44</v>
      </c>
      <c r="E7" s="13">
        <v>4.266</v>
      </c>
      <c r="F7" s="13">
        <v>4.2640000000000002</v>
      </c>
      <c r="G7" s="14">
        <v>4.2709999999999999</v>
      </c>
      <c r="H7" s="8">
        <v>4.2699999999999996</v>
      </c>
      <c r="I7" s="15">
        <v>3.6055499999999999E-3</v>
      </c>
      <c r="J7" s="16">
        <v>38.127139999999997</v>
      </c>
      <c r="K7" s="11"/>
      <c r="L7" s="11"/>
    </row>
    <row r="8" spans="1:12" x14ac:dyDescent="0.2">
      <c r="A8" s="12">
        <v>7</v>
      </c>
      <c r="B8" s="6" t="s">
        <v>16</v>
      </c>
      <c r="C8" s="7" t="s">
        <v>10</v>
      </c>
      <c r="D8" s="7" t="s">
        <v>45</v>
      </c>
      <c r="E8" s="13">
        <v>4.851</v>
      </c>
      <c r="F8" s="13">
        <v>4.84</v>
      </c>
      <c r="G8" s="14">
        <v>4.851</v>
      </c>
      <c r="H8" s="8">
        <v>4.8499999999999996</v>
      </c>
      <c r="I8" s="15">
        <v>6.3508499999999999E-3</v>
      </c>
      <c r="J8" s="16">
        <v>47.313870000000001</v>
      </c>
      <c r="K8" s="11"/>
      <c r="L8" s="11"/>
    </row>
    <row r="9" spans="1:12" x14ac:dyDescent="0.2">
      <c r="A9" s="12">
        <v>8</v>
      </c>
      <c r="B9" s="6" t="s">
        <v>18</v>
      </c>
      <c r="C9" s="7" t="s">
        <v>10</v>
      </c>
      <c r="D9" s="7" t="s">
        <v>46</v>
      </c>
      <c r="E9" s="13">
        <v>1.5569999999999999</v>
      </c>
      <c r="F9" s="13">
        <v>1.5469999999999999</v>
      </c>
      <c r="G9" s="14">
        <v>1.5569999999999999</v>
      </c>
      <c r="H9" s="8">
        <v>1.55</v>
      </c>
      <c r="I9" s="15">
        <v>5.7735E-3</v>
      </c>
      <c r="J9" s="16">
        <v>-4.8075700000000001</v>
      </c>
      <c r="K9" s="11"/>
      <c r="L9" s="11"/>
    </row>
    <row r="10" spans="1:12" x14ac:dyDescent="0.2">
      <c r="A10" s="12">
        <v>9</v>
      </c>
      <c r="B10" s="6" t="s">
        <v>19</v>
      </c>
      <c r="C10" s="7" t="s">
        <v>10</v>
      </c>
      <c r="D10" s="7" t="s">
        <v>47</v>
      </c>
      <c r="E10" s="13">
        <v>4.0970000000000004</v>
      </c>
      <c r="F10" s="13">
        <v>4.1349999999999998</v>
      </c>
      <c r="G10" s="14">
        <v>4.1230000000000002</v>
      </c>
      <c r="H10" s="8">
        <v>4.12</v>
      </c>
      <c r="I10" s="15">
        <v>1.9425069999999999E-2</v>
      </c>
      <c r="J10" s="16">
        <v>35.769129999999997</v>
      </c>
      <c r="K10" s="11"/>
      <c r="L10" s="11"/>
    </row>
    <row r="11" spans="1:12" x14ac:dyDescent="0.2">
      <c r="A11" s="12">
        <v>10</v>
      </c>
      <c r="B11" s="6" t="s">
        <v>20</v>
      </c>
      <c r="C11" s="7" t="s">
        <v>10</v>
      </c>
      <c r="D11" s="7" t="s">
        <v>48</v>
      </c>
      <c r="E11" s="13">
        <v>3.9020000000000001</v>
      </c>
      <c r="F11" s="13">
        <v>3.9049999999999998</v>
      </c>
      <c r="G11" s="14">
        <v>3.9009999999999998</v>
      </c>
      <c r="H11" s="8">
        <v>3.9</v>
      </c>
      <c r="I11" s="15">
        <v>2.0816699999999999E-3</v>
      </c>
      <c r="J11" s="16">
        <v>32.406199999999998</v>
      </c>
      <c r="K11" s="11"/>
      <c r="L11" s="11"/>
    </row>
    <row r="12" spans="1:12" x14ac:dyDescent="0.2">
      <c r="A12" s="12">
        <v>11</v>
      </c>
      <c r="B12" s="6" t="s">
        <v>49</v>
      </c>
      <c r="C12" s="7" t="s">
        <v>10</v>
      </c>
      <c r="D12" s="7" t="s">
        <v>50</v>
      </c>
      <c r="E12" s="13">
        <v>4.3460000000000001</v>
      </c>
      <c r="F12" s="13">
        <v>4.3449999999999998</v>
      </c>
      <c r="G12" s="14">
        <v>4.351</v>
      </c>
      <c r="H12" s="8">
        <v>4.3499999999999996</v>
      </c>
      <c r="I12" s="15">
        <v>3.21455E-3</v>
      </c>
      <c r="J12" s="16">
        <v>39.401090000000003</v>
      </c>
      <c r="K12" s="11"/>
      <c r="L12" s="11"/>
    </row>
    <row r="13" spans="1:12" x14ac:dyDescent="0.2">
      <c r="A13" s="12">
        <v>12</v>
      </c>
      <c r="B13" s="6" t="s">
        <v>22</v>
      </c>
      <c r="C13" s="7" t="s">
        <v>10</v>
      </c>
      <c r="D13" s="7" t="s">
        <v>51</v>
      </c>
      <c r="E13" s="13">
        <v>4.1020000000000003</v>
      </c>
      <c r="F13" s="13">
        <v>4.101</v>
      </c>
      <c r="G13" s="14">
        <v>4.101</v>
      </c>
      <c r="H13" s="8">
        <v>4.0999999999999996</v>
      </c>
      <c r="I13" s="15">
        <v>5.7735000000000002E-4</v>
      </c>
      <c r="J13" s="16">
        <v>35.539659999999998</v>
      </c>
      <c r="K13" s="11"/>
      <c r="L13" s="11"/>
    </row>
    <row r="14" spans="1:12" x14ac:dyDescent="0.2">
      <c r="A14" s="12">
        <v>13</v>
      </c>
      <c r="B14" s="6" t="s">
        <v>24</v>
      </c>
      <c r="C14" s="7" t="s">
        <v>10</v>
      </c>
      <c r="D14" s="7" t="s">
        <v>52</v>
      </c>
      <c r="E14" s="13">
        <v>3.95</v>
      </c>
      <c r="F14" s="13">
        <v>3.9550000000000001</v>
      </c>
      <c r="G14" s="14">
        <v>3.9540000000000002</v>
      </c>
      <c r="H14" s="8">
        <v>3.95</v>
      </c>
      <c r="I14" s="15">
        <v>2.6457500000000001E-3</v>
      </c>
      <c r="J14" s="16">
        <v>33.181649999999998</v>
      </c>
      <c r="K14" s="11"/>
      <c r="L14" s="11"/>
    </row>
    <row r="15" spans="1:12" x14ac:dyDescent="0.2">
      <c r="A15" s="12">
        <v>14</v>
      </c>
      <c r="B15" s="6" t="s">
        <v>53</v>
      </c>
      <c r="C15" s="7" t="s">
        <v>10</v>
      </c>
      <c r="D15" s="7" t="s">
        <v>54</v>
      </c>
      <c r="E15" s="13">
        <v>4.8920000000000003</v>
      </c>
      <c r="F15" s="13">
        <v>4.8949999999999996</v>
      </c>
      <c r="G15" s="14">
        <v>4.891</v>
      </c>
      <c r="H15" s="8">
        <v>4.8899999999999997</v>
      </c>
      <c r="I15" s="15">
        <v>2.0816699999999999E-3</v>
      </c>
      <c r="J15" s="16">
        <v>48.07349</v>
      </c>
      <c r="K15" s="11"/>
      <c r="L15" s="11"/>
    </row>
    <row r="16" spans="1:12" x14ac:dyDescent="0.2">
      <c r="A16" s="12">
        <v>15</v>
      </c>
      <c r="B16" s="6" t="s">
        <v>26</v>
      </c>
      <c r="C16" s="7" t="s">
        <v>10</v>
      </c>
      <c r="D16" s="7" t="s">
        <v>55</v>
      </c>
      <c r="E16" s="13">
        <v>4.28</v>
      </c>
      <c r="F16" s="13">
        <v>4.2439999999999998</v>
      </c>
      <c r="G16" s="14">
        <v>4.2610000000000001</v>
      </c>
      <c r="H16" s="8">
        <v>4.26</v>
      </c>
      <c r="I16" s="15">
        <v>1.8009259999999999E-2</v>
      </c>
      <c r="J16" s="16">
        <v>38.079659999999997</v>
      </c>
      <c r="K16" s="11"/>
      <c r="L16" s="11"/>
    </row>
    <row r="17" spans="1:12" x14ac:dyDescent="0.2">
      <c r="A17" s="12">
        <v>16</v>
      </c>
      <c r="B17" s="6" t="s">
        <v>27</v>
      </c>
      <c r="C17" s="7" t="s">
        <v>10</v>
      </c>
      <c r="D17" s="7" t="s">
        <v>56</v>
      </c>
      <c r="E17" s="13">
        <v>2.9049999999999998</v>
      </c>
      <c r="F17" s="13">
        <v>2.899</v>
      </c>
      <c r="G17" s="14">
        <v>2.9049999999999998</v>
      </c>
      <c r="H17" s="8">
        <v>2.9</v>
      </c>
      <c r="I17" s="15">
        <v>3.4640999999999999E-3</v>
      </c>
      <c r="J17" s="16">
        <v>16.556920000000002</v>
      </c>
      <c r="K17" s="11"/>
      <c r="L17" s="11"/>
    </row>
    <row r="18" spans="1:12" x14ac:dyDescent="0.2">
      <c r="A18" s="12">
        <v>17</v>
      </c>
      <c r="B18" s="6" t="s">
        <v>28</v>
      </c>
      <c r="C18" s="7" t="s">
        <v>10</v>
      </c>
      <c r="D18" s="7" t="s">
        <v>57</v>
      </c>
      <c r="E18" s="13">
        <v>3.9969999999999999</v>
      </c>
      <c r="F18" s="13">
        <v>3.9969999999999999</v>
      </c>
      <c r="G18" s="14">
        <v>3.9980000000000002</v>
      </c>
      <c r="H18" s="8">
        <v>4</v>
      </c>
      <c r="I18" s="15">
        <v>5.7735000000000002E-4</v>
      </c>
      <c r="J18" s="16">
        <v>33.885890000000003</v>
      </c>
      <c r="K18" s="11"/>
      <c r="L18" s="11"/>
    </row>
    <row r="19" spans="1:12" x14ac:dyDescent="0.2">
      <c r="A19" s="12">
        <v>18</v>
      </c>
      <c r="B19" s="6" t="s">
        <v>29</v>
      </c>
      <c r="C19" s="7" t="s">
        <v>10</v>
      </c>
      <c r="D19" s="7" t="s">
        <v>58</v>
      </c>
      <c r="E19" s="13">
        <v>4.29</v>
      </c>
      <c r="F19" s="13">
        <v>4.3929999999999998</v>
      </c>
      <c r="G19" s="14">
        <v>4.3449999999999998</v>
      </c>
      <c r="H19" s="8">
        <v>4.34</v>
      </c>
      <c r="I19" s="15">
        <v>5.1539630000000003E-2</v>
      </c>
      <c r="J19" s="16">
        <v>39.337789999999998</v>
      </c>
      <c r="K19" s="11"/>
      <c r="L19" s="11"/>
    </row>
    <row r="20" spans="1:12" x14ac:dyDescent="0.2">
      <c r="A20" s="12">
        <v>19</v>
      </c>
      <c r="B20" s="6" t="s">
        <v>30</v>
      </c>
      <c r="C20" s="7" t="s">
        <v>10</v>
      </c>
      <c r="D20" s="7" t="s">
        <v>59</v>
      </c>
      <c r="E20" s="13">
        <v>3.6869999999999998</v>
      </c>
      <c r="F20" s="13">
        <v>3.79</v>
      </c>
      <c r="G20" s="14">
        <v>3.7450000000000001</v>
      </c>
      <c r="H20" s="8">
        <v>3.74</v>
      </c>
      <c r="I20" s="15">
        <v>5.1636550000000003E-2</v>
      </c>
      <c r="J20" s="16">
        <v>29.794989999999999</v>
      </c>
      <c r="K20" s="11"/>
      <c r="L20" s="11"/>
    </row>
    <row r="21" spans="1:12" x14ac:dyDescent="0.2">
      <c r="A21" s="12">
        <v>20</v>
      </c>
      <c r="B21" s="6" t="s">
        <v>31</v>
      </c>
      <c r="C21" s="7" t="s">
        <v>32</v>
      </c>
      <c r="D21" s="7" t="s">
        <v>60</v>
      </c>
      <c r="E21" s="13">
        <v>3.399</v>
      </c>
      <c r="F21" s="13">
        <v>3.4670000000000001</v>
      </c>
      <c r="G21" s="14">
        <v>3.4319999999999999</v>
      </c>
      <c r="H21" s="8">
        <v>3.43</v>
      </c>
      <c r="I21" s="15">
        <v>3.4004899999999998E-2</v>
      </c>
      <c r="J21" s="16">
        <v>24.960280000000001</v>
      </c>
      <c r="K21" s="11"/>
      <c r="L21" s="11"/>
    </row>
    <row r="22" spans="1:12" x14ac:dyDescent="0.2">
      <c r="A22" s="12">
        <v>21</v>
      </c>
      <c r="B22" s="6" t="s">
        <v>33</v>
      </c>
      <c r="C22" s="7" t="s">
        <v>32</v>
      </c>
      <c r="D22" s="7" t="s">
        <v>61</v>
      </c>
      <c r="E22" s="13">
        <v>3.44</v>
      </c>
      <c r="F22" s="13">
        <v>3.4740000000000002</v>
      </c>
      <c r="G22" s="14">
        <v>3.468</v>
      </c>
      <c r="H22" s="8">
        <v>3.46</v>
      </c>
      <c r="I22" s="15">
        <v>1.814754E-2</v>
      </c>
      <c r="J22" s="16">
        <v>25.3401</v>
      </c>
      <c r="K22" s="11"/>
      <c r="L22" s="11"/>
    </row>
    <row r="23" spans="1:12" x14ac:dyDescent="0.2">
      <c r="A23" s="12">
        <v>22</v>
      </c>
      <c r="B23" s="17" t="s">
        <v>34</v>
      </c>
      <c r="C23" s="15"/>
      <c r="D23" s="18" t="s">
        <v>65</v>
      </c>
      <c r="E23" s="19">
        <v>4.7</v>
      </c>
      <c r="F23" s="19">
        <v>4.71</v>
      </c>
      <c r="G23" s="19">
        <v>4.72</v>
      </c>
      <c r="H23" s="9">
        <v>4.71</v>
      </c>
      <c r="I23" s="20">
        <v>0.01</v>
      </c>
      <c r="J23" s="21">
        <v>43.94</v>
      </c>
      <c r="K23" s="11"/>
      <c r="L23" s="11"/>
    </row>
    <row r="24" spans="1:12" x14ac:dyDescent="0.2">
      <c r="A24" s="12">
        <v>23</v>
      </c>
      <c r="B24" s="17" t="s">
        <v>35</v>
      </c>
      <c r="C24" s="7"/>
      <c r="D24" s="17" t="s">
        <v>62</v>
      </c>
      <c r="E24" s="22">
        <v>2.58</v>
      </c>
      <c r="F24" s="22">
        <v>2.57</v>
      </c>
      <c r="G24" s="22">
        <v>2.58</v>
      </c>
      <c r="H24" s="8">
        <v>2.58</v>
      </c>
      <c r="I24" s="15">
        <v>2.3094000000000001E-3</v>
      </c>
      <c r="J24" s="21">
        <v>10.01</v>
      </c>
      <c r="K24" s="11"/>
      <c r="L24" s="11"/>
    </row>
    <row r="25" spans="1:12" x14ac:dyDescent="0.2">
      <c r="A25" s="12">
        <v>24</v>
      </c>
      <c r="B25" s="23" t="s">
        <v>23</v>
      </c>
      <c r="C25" s="23"/>
      <c r="D25" s="15"/>
      <c r="E25" s="24" t="s">
        <v>66</v>
      </c>
      <c r="F25" s="15"/>
      <c r="G25" s="15"/>
      <c r="H25" s="15"/>
      <c r="I25" s="15"/>
      <c r="J25" s="15"/>
      <c r="K25" s="11"/>
      <c r="L25" s="11"/>
    </row>
    <row r="26" spans="1:1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HSA-HPLC</vt:lpstr>
      <vt:lpstr>IAM-HPLC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Krzesimir Ciura</dc:creator>
  <cp:lastModifiedBy>Krzesimir Ciura</cp:lastModifiedBy>
  <dcterms:created xsi:type="dcterms:W3CDTF">2024-08-27T07:44:34Z</dcterms:created>
  <dcterms:modified xsi:type="dcterms:W3CDTF">2024-08-27T09:11:33Z</dcterms:modified>
</cp:coreProperties>
</file>