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526"/>
  <workbookPr date1904="1" showInkAnnotation="0" autoCompressPictures="0"/>
  <bookViews>
    <workbookView xWindow="0" yWindow="0" windowWidth="25600" windowHeight="14800" tabRatio="500" firstSheet="8" activeTab="9"/>
  </bookViews>
  <sheets>
    <sheet name="131011Alm_remastered_mapping.tx" sheetId="9" r:id="rId1"/>
    <sheet name="131114Alm_remastered_mapping.tx" sheetId="8" r:id="rId2"/>
    <sheet name="131126Alm_remastered_mapping.tx" sheetId="7" r:id="rId3"/>
    <sheet name="100714B_remastered_mapping.txt" sheetId="5" r:id="rId4"/>
    <sheet name="121114Alm_remastered_mapping.tx" sheetId="4" r:id="rId5"/>
    <sheet name="130719Alm_remastered_mapping.tx" sheetId="3" r:id="rId6"/>
    <sheet name="130823Alm_remastered_mapping.tx" sheetId="2" r:id="rId7"/>
    <sheet name="131001Alm_remastered_mapping.tx" sheetId="6" r:id="rId8"/>
    <sheet name="BGI092012_remastered_mapping.tx" sheetId="10" r:id="rId9"/>
    <sheet name="Master_remastered_mapping.txt" sheetId="1" r:id="rId10"/>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 i="10" l="1"/>
  <c r="A28" i="10"/>
  <c r="D27" i="10"/>
  <c r="A27" i="10"/>
  <c r="D26" i="10"/>
  <c r="A26" i="10"/>
  <c r="D25" i="10"/>
  <c r="A25" i="10"/>
  <c r="D24" i="10"/>
  <c r="A24" i="10"/>
  <c r="D23" i="10"/>
  <c r="A23" i="10"/>
  <c r="D22" i="10"/>
  <c r="A22" i="10"/>
  <c r="D21" i="10"/>
  <c r="A21" i="10"/>
  <c r="D20" i="10"/>
  <c r="A20" i="10"/>
  <c r="D19" i="10"/>
  <c r="A19" i="10"/>
  <c r="D18" i="10"/>
  <c r="A18" i="10"/>
  <c r="D17" i="10"/>
  <c r="A17" i="10"/>
  <c r="D16" i="10"/>
  <c r="A16" i="10"/>
  <c r="D15" i="10"/>
  <c r="A15" i="10"/>
  <c r="D14" i="10"/>
  <c r="A14" i="10"/>
  <c r="D13" i="10"/>
  <c r="A13" i="10"/>
  <c r="H12" i="10"/>
  <c r="D12" i="10"/>
  <c r="A12" i="10"/>
  <c r="H11" i="10"/>
  <c r="D11" i="10"/>
  <c r="A11" i="10"/>
  <c r="H10" i="10"/>
  <c r="D10" i="10"/>
  <c r="A10" i="10"/>
  <c r="H9" i="10"/>
  <c r="D9" i="10"/>
  <c r="A9" i="10"/>
  <c r="H8" i="10"/>
  <c r="F8" i="10"/>
  <c r="D8" i="10"/>
  <c r="A8" i="10"/>
  <c r="D7" i="10"/>
  <c r="A7" i="10"/>
  <c r="H6" i="10"/>
  <c r="D6" i="10"/>
  <c r="A6" i="10"/>
  <c r="F5" i="10"/>
  <c r="D5" i="10"/>
  <c r="A5" i="10"/>
  <c r="D4" i="10"/>
  <c r="A4" i="10"/>
  <c r="D3" i="10"/>
  <c r="A3" i="10"/>
  <c r="H2" i="10"/>
  <c r="F2" i="10"/>
  <c r="D2" i="10"/>
  <c r="A2" i="10"/>
  <c r="A77" i="7"/>
  <c r="A76" i="7"/>
  <c r="A75" i="7"/>
  <c r="A74" i="7"/>
  <c r="A73" i="7"/>
  <c r="A72" i="7"/>
  <c r="F71" i="7"/>
  <c r="D71" i="7"/>
  <c r="A71" i="7"/>
  <c r="F70" i="7"/>
  <c r="D70" i="7"/>
  <c r="A70" i="7"/>
  <c r="F69" i="7"/>
  <c r="D69" i="7"/>
  <c r="A69" i="7"/>
  <c r="F68" i="7"/>
  <c r="D68" i="7"/>
  <c r="A68" i="7"/>
  <c r="H67" i="7"/>
  <c r="F67" i="7"/>
  <c r="D67" i="7"/>
  <c r="A67" i="7"/>
  <c r="H66" i="7"/>
  <c r="F66" i="7"/>
  <c r="D66" i="7"/>
  <c r="A66" i="7"/>
  <c r="F65" i="7"/>
  <c r="D65" i="7"/>
  <c r="A65" i="7"/>
  <c r="H64" i="7"/>
  <c r="F64" i="7"/>
  <c r="D64" i="7"/>
  <c r="A64" i="7"/>
  <c r="H63" i="7"/>
  <c r="F63" i="7"/>
  <c r="D63" i="7"/>
  <c r="A63" i="7"/>
  <c r="F62" i="7"/>
  <c r="D62" i="7"/>
  <c r="A62" i="7"/>
  <c r="F61" i="7"/>
  <c r="D61" i="7"/>
  <c r="A61" i="7"/>
  <c r="F60" i="7"/>
  <c r="D60" i="7"/>
  <c r="A60" i="7"/>
  <c r="F59" i="7"/>
  <c r="D59" i="7"/>
  <c r="A59" i="7"/>
  <c r="F58" i="7"/>
  <c r="D58" i="7"/>
  <c r="A58" i="7"/>
  <c r="F57" i="7"/>
  <c r="D57" i="7"/>
  <c r="A57" i="7"/>
  <c r="H56" i="7"/>
  <c r="F56" i="7"/>
  <c r="D56" i="7"/>
  <c r="A56" i="7"/>
  <c r="H55" i="7"/>
  <c r="F55" i="7"/>
  <c r="D55" i="7"/>
  <c r="A55" i="7"/>
  <c r="H54" i="7"/>
  <c r="F54" i="7"/>
  <c r="D54" i="7"/>
  <c r="A54" i="7"/>
  <c r="H53" i="7"/>
  <c r="F53" i="7"/>
  <c r="D53" i="7"/>
  <c r="A53" i="7"/>
  <c r="H52" i="7"/>
  <c r="F52" i="7"/>
  <c r="D52" i="7"/>
  <c r="A52" i="7"/>
  <c r="H51" i="7"/>
  <c r="F51" i="7"/>
  <c r="D51" i="7"/>
  <c r="A51" i="7"/>
  <c r="H50" i="7"/>
  <c r="D50" i="7"/>
  <c r="A50" i="7"/>
  <c r="D49" i="7"/>
  <c r="A49" i="7"/>
  <c r="D48" i="7"/>
  <c r="A48" i="7"/>
  <c r="D47" i="7"/>
  <c r="A47" i="7"/>
  <c r="D46" i="7"/>
  <c r="A46" i="7"/>
  <c r="D45" i="7"/>
  <c r="A45" i="7"/>
  <c r="D44" i="7"/>
  <c r="A44" i="7"/>
  <c r="F43" i="7"/>
  <c r="D43" i="7"/>
  <c r="A43" i="7"/>
  <c r="H42" i="7"/>
  <c r="F42" i="7"/>
  <c r="D42" i="7"/>
  <c r="A42" i="7"/>
  <c r="F41" i="7"/>
  <c r="D41" i="7"/>
  <c r="A41" i="7"/>
  <c r="H40" i="7"/>
  <c r="F40" i="7"/>
  <c r="D40" i="7"/>
  <c r="A40" i="7"/>
  <c r="F39" i="7"/>
  <c r="D39" i="7"/>
  <c r="A39" i="7"/>
  <c r="H38" i="7"/>
  <c r="F38" i="7"/>
  <c r="D38" i="7"/>
  <c r="A38" i="7"/>
  <c r="H37" i="7"/>
  <c r="F37" i="7"/>
  <c r="D37" i="7"/>
  <c r="A37" i="7"/>
  <c r="H36" i="7"/>
  <c r="F36" i="7"/>
  <c r="D36" i="7"/>
  <c r="A36" i="7"/>
  <c r="F35" i="7"/>
  <c r="D35" i="7"/>
  <c r="A35" i="7"/>
  <c r="H34" i="7"/>
  <c r="F34" i="7"/>
  <c r="D34" i="7"/>
  <c r="A34" i="7"/>
  <c r="H33" i="7"/>
  <c r="F33" i="7"/>
  <c r="D33" i="7"/>
  <c r="A33" i="7"/>
  <c r="F32" i="7"/>
  <c r="D32" i="7"/>
  <c r="A32" i="7"/>
  <c r="F31" i="7"/>
  <c r="D31" i="7"/>
  <c r="A31" i="7"/>
  <c r="H30" i="7"/>
  <c r="F30" i="7"/>
  <c r="D30" i="7"/>
  <c r="A30" i="7"/>
  <c r="H29" i="7"/>
  <c r="F29" i="7"/>
  <c r="D29" i="7"/>
  <c r="A29" i="7"/>
  <c r="F28" i="7"/>
  <c r="D28" i="7"/>
  <c r="A28" i="7"/>
  <c r="F27" i="7"/>
  <c r="D27" i="7"/>
  <c r="A27" i="7"/>
  <c r="F26" i="7"/>
  <c r="D26" i="7"/>
  <c r="A26" i="7"/>
  <c r="H25" i="7"/>
  <c r="F25" i="7"/>
  <c r="D25" i="7"/>
  <c r="A25" i="7"/>
  <c r="F24" i="7"/>
  <c r="D24" i="7"/>
  <c r="A24" i="7"/>
  <c r="D23" i="7"/>
  <c r="A23" i="7"/>
  <c r="H22" i="7"/>
  <c r="D22" i="7"/>
  <c r="A22" i="7"/>
  <c r="D21" i="7"/>
  <c r="A21" i="7"/>
  <c r="H20" i="7"/>
  <c r="D20" i="7"/>
  <c r="A20" i="7"/>
  <c r="H19" i="7"/>
  <c r="D19" i="7"/>
  <c r="A19" i="7"/>
  <c r="D18" i="7"/>
  <c r="A18" i="7"/>
  <c r="D17" i="7"/>
  <c r="A17" i="7"/>
  <c r="H16" i="7"/>
  <c r="D16" i="7"/>
  <c r="A16" i="7"/>
  <c r="D15" i="7"/>
  <c r="A15" i="7"/>
  <c r="H14" i="7"/>
  <c r="F14" i="7"/>
  <c r="D14" i="7"/>
  <c r="A14" i="7"/>
  <c r="F13" i="7"/>
  <c r="D13" i="7"/>
  <c r="A13" i="7"/>
  <c r="F12" i="7"/>
  <c r="D12" i="7"/>
  <c r="A12" i="7"/>
  <c r="F11" i="7"/>
  <c r="D11" i="7"/>
  <c r="A11" i="7"/>
  <c r="F10" i="7"/>
  <c r="D10" i="7"/>
  <c r="A10" i="7"/>
  <c r="F9" i="7"/>
  <c r="D9" i="7"/>
  <c r="A9" i="7"/>
  <c r="F8" i="7"/>
  <c r="D8" i="7"/>
  <c r="A8" i="7"/>
  <c r="F7" i="7"/>
  <c r="D7" i="7"/>
  <c r="A7" i="7"/>
  <c r="F6" i="7"/>
  <c r="D6" i="7"/>
  <c r="A6" i="7"/>
  <c r="F5" i="7"/>
  <c r="D5" i="7"/>
  <c r="A5" i="7"/>
  <c r="H4" i="7"/>
  <c r="F4" i="7"/>
  <c r="D4" i="7"/>
  <c r="A4" i="7"/>
  <c r="F3" i="7"/>
  <c r="D3" i="7"/>
  <c r="A3" i="7"/>
  <c r="F2" i="7"/>
  <c r="D2" i="7"/>
  <c r="A2" i="7"/>
  <c r="D33" i="8"/>
  <c r="A33" i="8"/>
  <c r="D32" i="8"/>
  <c r="A32" i="8"/>
  <c r="F31" i="8"/>
  <c r="D31" i="8"/>
  <c r="A31" i="8"/>
  <c r="F30" i="8"/>
  <c r="D30" i="8"/>
  <c r="A30" i="8"/>
  <c r="F29" i="8"/>
  <c r="D29" i="8"/>
  <c r="A29" i="8"/>
  <c r="H28" i="8"/>
  <c r="F28" i="8"/>
  <c r="D28" i="8"/>
  <c r="A28" i="8"/>
  <c r="F27" i="8"/>
  <c r="D27" i="8"/>
  <c r="A27" i="8"/>
  <c r="F26" i="8"/>
  <c r="D26" i="8"/>
  <c r="A26" i="8"/>
  <c r="F25" i="8"/>
  <c r="D25" i="8"/>
  <c r="A25" i="8"/>
  <c r="F24" i="8"/>
  <c r="D24" i="8"/>
  <c r="A24" i="8"/>
  <c r="F23" i="8"/>
  <c r="D23" i="8"/>
  <c r="A23" i="8"/>
  <c r="H22" i="8"/>
  <c r="F22" i="8"/>
  <c r="D22" i="8"/>
  <c r="A22" i="8"/>
  <c r="D21" i="8"/>
  <c r="A21" i="8"/>
  <c r="D20" i="8"/>
  <c r="A20" i="8"/>
  <c r="D19" i="8"/>
  <c r="A19" i="8"/>
  <c r="H18" i="8"/>
  <c r="F18" i="8"/>
  <c r="D18" i="8"/>
  <c r="A18" i="8"/>
  <c r="F17" i="8"/>
  <c r="D17" i="8"/>
  <c r="A17" i="8"/>
  <c r="F16" i="8"/>
  <c r="D16" i="8"/>
  <c r="A16" i="8"/>
  <c r="F15" i="8"/>
  <c r="D15" i="8"/>
  <c r="A15" i="8"/>
  <c r="F14" i="8"/>
  <c r="D14" i="8"/>
  <c r="A14" i="8"/>
  <c r="F13" i="8"/>
  <c r="D13" i="8"/>
  <c r="A13" i="8"/>
  <c r="H12" i="8"/>
  <c r="F12" i="8"/>
  <c r="D12" i="8"/>
  <c r="A12" i="8"/>
  <c r="F11" i="8"/>
  <c r="D11" i="8"/>
  <c r="A11" i="8"/>
  <c r="F10" i="8"/>
  <c r="D10" i="8"/>
  <c r="A10" i="8"/>
  <c r="H9" i="8"/>
  <c r="F9" i="8"/>
  <c r="D9" i="8"/>
  <c r="A9" i="8"/>
  <c r="F8" i="8"/>
  <c r="D8" i="8"/>
  <c r="A8" i="8"/>
  <c r="H7" i="8"/>
  <c r="F7" i="8"/>
  <c r="D7" i="8"/>
  <c r="A7" i="8"/>
  <c r="F6" i="8"/>
  <c r="D6" i="8"/>
  <c r="A6" i="8"/>
  <c r="F5" i="8"/>
  <c r="D5" i="8"/>
  <c r="A5" i="8"/>
  <c r="H4" i="8"/>
  <c r="D4" i="8"/>
  <c r="A4" i="8"/>
  <c r="H3" i="8"/>
  <c r="D3" i="8"/>
  <c r="A3" i="8"/>
  <c r="F2" i="8"/>
  <c r="D2" i="8"/>
  <c r="A2" i="8"/>
  <c r="A49" i="9"/>
  <c r="A48" i="9"/>
  <c r="A47" i="9"/>
  <c r="A46" i="9"/>
  <c r="A45" i="9"/>
  <c r="A44" i="9"/>
  <c r="F43" i="9"/>
  <c r="D43" i="9"/>
  <c r="A43" i="9"/>
  <c r="F42" i="9"/>
  <c r="D42" i="9"/>
  <c r="A42" i="9"/>
  <c r="F41" i="9"/>
  <c r="D41" i="9"/>
  <c r="A41" i="9"/>
  <c r="F40" i="9"/>
  <c r="D40" i="9"/>
  <c r="A40" i="9"/>
  <c r="F39" i="9"/>
  <c r="D39" i="9"/>
  <c r="A39" i="9"/>
  <c r="F38" i="9"/>
  <c r="D38" i="9"/>
  <c r="A38" i="9"/>
  <c r="F37" i="9"/>
  <c r="D37" i="9"/>
  <c r="A37" i="9"/>
  <c r="F36" i="9"/>
  <c r="D36" i="9"/>
  <c r="A36" i="9"/>
  <c r="F35" i="9"/>
  <c r="D35" i="9"/>
  <c r="A35" i="9"/>
  <c r="H34" i="9"/>
  <c r="F34" i="9"/>
  <c r="D34" i="9"/>
  <c r="A34" i="9"/>
  <c r="H33" i="9"/>
  <c r="F33" i="9"/>
  <c r="D33" i="9"/>
  <c r="A33" i="9"/>
  <c r="H32" i="9"/>
  <c r="F32" i="9"/>
  <c r="D32" i="9"/>
  <c r="A32" i="9"/>
  <c r="F31" i="9"/>
  <c r="D31" i="9"/>
  <c r="A31" i="9"/>
  <c r="F30" i="9"/>
  <c r="D30" i="9"/>
  <c r="A30" i="9"/>
  <c r="F29" i="9"/>
  <c r="D29" i="9"/>
  <c r="A29" i="9"/>
  <c r="F28" i="9"/>
  <c r="D28" i="9"/>
  <c r="A28" i="9"/>
  <c r="H27" i="9"/>
  <c r="F27" i="9"/>
  <c r="D27" i="9"/>
  <c r="A27" i="9"/>
  <c r="H26" i="9"/>
  <c r="F26" i="9"/>
  <c r="D26" i="9"/>
  <c r="A26" i="9"/>
  <c r="F25" i="9"/>
  <c r="D25" i="9"/>
  <c r="A25" i="9"/>
  <c r="F24" i="9"/>
  <c r="D24" i="9"/>
  <c r="A24" i="9"/>
  <c r="F23" i="9"/>
  <c r="D23" i="9"/>
  <c r="A23" i="9"/>
  <c r="F22" i="9"/>
  <c r="D22" i="9"/>
  <c r="A22" i="9"/>
  <c r="H21" i="9"/>
  <c r="F21" i="9"/>
  <c r="D21" i="9"/>
  <c r="A21" i="9"/>
  <c r="H20" i="9"/>
  <c r="F20" i="9"/>
  <c r="D20" i="9"/>
  <c r="A20" i="9"/>
  <c r="F19" i="9"/>
  <c r="D19" i="9"/>
  <c r="A19" i="9"/>
  <c r="H18" i="9"/>
  <c r="F18" i="9"/>
  <c r="D18" i="9"/>
  <c r="A18" i="9"/>
  <c r="H17" i="9"/>
  <c r="F17" i="9"/>
  <c r="D17" i="9"/>
  <c r="A17" i="9"/>
  <c r="F16" i="9"/>
  <c r="D16" i="9"/>
  <c r="A16" i="9"/>
  <c r="F15" i="9"/>
  <c r="D15" i="9"/>
  <c r="A15" i="9"/>
  <c r="F14" i="9"/>
  <c r="D14" i="9"/>
  <c r="A14" i="9"/>
  <c r="F13" i="9"/>
  <c r="D13" i="9"/>
  <c r="A13" i="9"/>
  <c r="F12" i="9"/>
  <c r="D12" i="9"/>
  <c r="A12" i="9"/>
  <c r="H11" i="9"/>
  <c r="F11" i="9"/>
  <c r="D11" i="9"/>
  <c r="A11" i="9"/>
  <c r="F10" i="9"/>
  <c r="D10" i="9"/>
  <c r="A10" i="9"/>
  <c r="F9" i="9"/>
  <c r="D9" i="9"/>
  <c r="A9" i="9"/>
  <c r="H8" i="9"/>
  <c r="F8" i="9"/>
  <c r="D8" i="9"/>
  <c r="A8" i="9"/>
  <c r="F7" i="9"/>
  <c r="D7" i="9"/>
  <c r="A7" i="9"/>
  <c r="F6" i="9"/>
  <c r="D6" i="9"/>
  <c r="A6" i="9"/>
  <c r="H5" i="9"/>
  <c r="D5" i="9"/>
  <c r="A5" i="9"/>
  <c r="D4" i="9"/>
  <c r="A4" i="9"/>
  <c r="F3" i="9"/>
  <c r="D3" i="9"/>
  <c r="A3" i="9"/>
  <c r="F2" i="9"/>
  <c r="D2" i="9"/>
  <c r="A2" i="9"/>
  <c r="A97" i="6"/>
  <c r="F96" i="6"/>
  <c r="D96" i="6"/>
  <c r="A96" i="6"/>
  <c r="F95" i="6"/>
  <c r="D95" i="6"/>
  <c r="A95" i="6"/>
  <c r="F94" i="6"/>
  <c r="D94" i="6"/>
  <c r="A94" i="6"/>
  <c r="F93" i="6"/>
  <c r="D93" i="6"/>
  <c r="A93" i="6"/>
  <c r="F92" i="6"/>
  <c r="D92" i="6"/>
  <c r="A92" i="6"/>
  <c r="H91" i="6"/>
  <c r="F91" i="6"/>
  <c r="D91" i="6"/>
  <c r="A91" i="6"/>
  <c r="H90" i="6"/>
  <c r="F90" i="6"/>
  <c r="D90" i="6"/>
  <c r="A90" i="6"/>
  <c r="H89" i="6"/>
  <c r="F89" i="6"/>
  <c r="D89" i="6"/>
  <c r="A89" i="6"/>
  <c r="H88" i="6"/>
  <c r="F88" i="6"/>
  <c r="D88" i="6"/>
  <c r="A88" i="6"/>
  <c r="F87" i="6"/>
  <c r="D87" i="6"/>
  <c r="A87" i="6"/>
  <c r="H86" i="6"/>
  <c r="F86" i="6"/>
  <c r="D86" i="6"/>
  <c r="A86" i="6"/>
  <c r="F85" i="6"/>
  <c r="D85" i="6"/>
  <c r="A85" i="6"/>
  <c r="H84" i="6"/>
  <c r="F84" i="6"/>
  <c r="D84" i="6"/>
  <c r="A84" i="6"/>
  <c r="H83" i="6"/>
  <c r="F83" i="6"/>
  <c r="D83" i="6"/>
  <c r="A83" i="6"/>
  <c r="F82" i="6"/>
  <c r="D82" i="6"/>
  <c r="A82" i="6"/>
  <c r="F81" i="6"/>
  <c r="D81" i="6"/>
  <c r="A81" i="6"/>
  <c r="F80" i="6"/>
  <c r="D80" i="6"/>
  <c r="A80" i="6"/>
  <c r="H79" i="6"/>
  <c r="F79" i="6"/>
  <c r="D79" i="6"/>
  <c r="A79" i="6"/>
  <c r="F78" i="6"/>
  <c r="D78" i="6"/>
  <c r="A78" i="6"/>
  <c r="F77" i="6"/>
  <c r="D77" i="6"/>
  <c r="A77" i="6"/>
  <c r="F76" i="6"/>
  <c r="D76" i="6"/>
  <c r="A76" i="6"/>
  <c r="F75" i="6"/>
  <c r="D75" i="6"/>
  <c r="A75" i="6"/>
  <c r="H74" i="6"/>
  <c r="F74" i="6"/>
  <c r="D74" i="6"/>
  <c r="A74" i="6"/>
  <c r="H73" i="6"/>
  <c r="F73" i="6"/>
  <c r="D73" i="6"/>
  <c r="A73" i="6"/>
  <c r="H72" i="6"/>
  <c r="F72" i="6"/>
  <c r="D72" i="6"/>
  <c r="A72" i="6"/>
  <c r="H71" i="6"/>
  <c r="F71" i="6"/>
  <c r="D71" i="6"/>
  <c r="A71" i="6"/>
  <c r="H70" i="6"/>
  <c r="F70" i="6"/>
  <c r="D70" i="6"/>
  <c r="A70" i="6"/>
  <c r="H69" i="6"/>
  <c r="F69" i="6"/>
  <c r="D69" i="6"/>
  <c r="A69" i="6"/>
  <c r="H68" i="6"/>
  <c r="F68" i="6"/>
  <c r="D68" i="6"/>
  <c r="A68" i="6"/>
  <c r="D67" i="6"/>
  <c r="A67" i="6"/>
  <c r="H66" i="6"/>
  <c r="D66" i="6"/>
  <c r="A66" i="6"/>
  <c r="D65" i="6"/>
  <c r="A65" i="6"/>
  <c r="H64" i="6"/>
  <c r="D64" i="6"/>
  <c r="A64" i="6"/>
  <c r="D63" i="6"/>
  <c r="A63" i="6"/>
  <c r="D62" i="6"/>
  <c r="A62" i="6"/>
  <c r="D61" i="6"/>
  <c r="A61" i="6"/>
  <c r="D60" i="6"/>
  <c r="A60" i="6"/>
  <c r="D59" i="6"/>
  <c r="A59" i="6"/>
  <c r="D58" i="6"/>
  <c r="A58" i="6"/>
  <c r="D57" i="6"/>
  <c r="A57" i="6"/>
  <c r="D56" i="6"/>
  <c r="A56" i="6"/>
  <c r="D55" i="6"/>
  <c r="A55" i="6"/>
  <c r="F54" i="6"/>
  <c r="D54" i="6"/>
  <c r="A54" i="6"/>
  <c r="H53" i="6"/>
  <c r="F53" i="6"/>
  <c r="D53" i="6"/>
  <c r="A53" i="6"/>
  <c r="F52" i="6"/>
  <c r="D52" i="6"/>
  <c r="A52" i="6"/>
  <c r="H51" i="6"/>
  <c r="F51" i="6"/>
  <c r="D51" i="6"/>
  <c r="A51" i="6"/>
  <c r="H50" i="6"/>
  <c r="F50" i="6"/>
  <c r="D50" i="6"/>
  <c r="A50" i="6"/>
  <c r="F49" i="6"/>
  <c r="D49" i="6"/>
  <c r="A49" i="6"/>
  <c r="F48" i="6"/>
  <c r="D48" i="6"/>
  <c r="A48" i="6"/>
  <c r="F47" i="6"/>
  <c r="D47" i="6"/>
  <c r="A47" i="6"/>
  <c r="F46" i="6"/>
  <c r="D46" i="6"/>
  <c r="A46" i="6"/>
  <c r="F45" i="6"/>
  <c r="D45" i="6"/>
  <c r="A45" i="6"/>
  <c r="F44" i="6"/>
  <c r="D44" i="6"/>
  <c r="A44" i="6"/>
  <c r="H43" i="6"/>
  <c r="F43" i="6"/>
  <c r="D43" i="6"/>
  <c r="A43" i="6"/>
  <c r="H42" i="6"/>
  <c r="F42" i="6"/>
  <c r="D42" i="6"/>
  <c r="A42" i="6"/>
  <c r="H41" i="6"/>
  <c r="F41" i="6"/>
  <c r="D41" i="6"/>
  <c r="A41" i="6"/>
  <c r="H40" i="6"/>
  <c r="F40" i="6"/>
  <c r="D40" i="6"/>
  <c r="A40" i="6"/>
  <c r="F39" i="6"/>
  <c r="D39" i="6"/>
  <c r="A39" i="6"/>
  <c r="H38" i="6"/>
  <c r="F38" i="6"/>
  <c r="D38" i="6"/>
  <c r="A38" i="6"/>
  <c r="H37" i="6"/>
  <c r="F37" i="6"/>
  <c r="D37" i="6"/>
  <c r="A37" i="6"/>
  <c r="F36" i="6"/>
  <c r="D36" i="6"/>
  <c r="A36" i="6"/>
  <c r="F35" i="6"/>
  <c r="D35" i="6"/>
  <c r="A35" i="6"/>
  <c r="H34" i="6"/>
  <c r="F34" i="6"/>
  <c r="D34" i="6"/>
  <c r="A34" i="6"/>
  <c r="H33" i="6"/>
  <c r="F33" i="6"/>
  <c r="D33" i="6"/>
  <c r="A33" i="6"/>
  <c r="F32" i="6"/>
  <c r="D32" i="6"/>
  <c r="A32" i="6"/>
  <c r="F31" i="6"/>
  <c r="D31" i="6"/>
  <c r="A31" i="6"/>
  <c r="F30" i="6"/>
  <c r="D30" i="6"/>
  <c r="A30" i="6"/>
  <c r="F29" i="6"/>
  <c r="D29" i="6"/>
  <c r="A29" i="6"/>
  <c r="H28" i="6"/>
  <c r="F28" i="6"/>
  <c r="D28" i="6"/>
  <c r="A28" i="6"/>
  <c r="F27" i="6"/>
  <c r="D27" i="6"/>
  <c r="A27" i="6"/>
  <c r="D26" i="6"/>
  <c r="A26" i="6"/>
  <c r="H25" i="6"/>
  <c r="D25" i="6"/>
  <c r="A25" i="6"/>
  <c r="D24" i="6"/>
  <c r="A24" i="6"/>
  <c r="H23" i="6"/>
  <c r="D23" i="6"/>
  <c r="A23" i="6"/>
  <c r="H22" i="6"/>
  <c r="D22" i="6"/>
  <c r="A22" i="6"/>
  <c r="H21" i="6"/>
  <c r="D21" i="6"/>
  <c r="A21" i="6"/>
  <c r="D20" i="6"/>
  <c r="A20" i="6"/>
  <c r="D19" i="6"/>
  <c r="A19" i="6"/>
  <c r="H18" i="6"/>
  <c r="D18" i="6"/>
  <c r="A18" i="6"/>
  <c r="D17" i="6"/>
  <c r="A17" i="6"/>
  <c r="H16" i="6"/>
  <c r="F16" i="6"/>
  <c r="D16" i="6"/>
  <c r="A16" i="6"/>
  <c r="F15" i="6"/>
  <c r="D15" i="6"/>
  <c r="A15" i="6"/>
  <c r="F14" i="6"/>
  <c r="D14" i="6"/>
  <c r="A14" i="6"/>
  <c r="F13" i="6"/>
  <c r="D13" i="6"/>
  <c r="A13" i="6"/>
  <c r="F12" i="6"/>
  <c r="D12" i="6"/>
  <c r="A12" i="6"/>
  <c r="D11" i="6"/>
  <c r="A11" i="6"/>
  <c r="F10" i="6"/>
  <c r="D10" i="6"/>
  <c r="A10" i="6"/>
  <c r="D9" i="6"/>
  <c r="A9" i="6"/>
  <c r="H8" i="6"/>
  <c r="D8" i="6"/>
  <c r="A8" i="6"/>
  <c r="D7" i="6"/>
  <c r="A7" i="6"/>
  <c r="H6" i="6"/>
  <c r="F6" i="6"/>
  <c r="D6" i="6"/>
  <c r="A6" i="6"/>
  <c r="F5" i="6"/>
  <c r="D5" i="6"/>
  <c r="A5" i="6"/>
  <c r="F4" i="6"/>
  <c r="D4" i="6"/>
  <c r="A4" i="6"/>
  <c r="F3" i="6"/>
  <c r="D3" i="6"/>
  <c r="A3" i="6"/>
  <c r="F2" i="6"/>
  <c r="D2" i="6"/>
  <c r="A2" i="6"/>
  <c r="D97" i="2"/>
  <c r="A97" i="2"/>
  <c r="F96" i="2"/>
  <c r="D96" i="2"/>
  <c r="A96" i="2"/>
  <c r="F95" i="2"/>
  <c r="D95" i="2"/>
  <c r="A95" i="2"/>
  <c r="F94" i="2"/>
  <c r="D94" i="2"/>
  <c r="A94" i="2"/>
  <c r="F93" i="2"/>
  <c r="D93" i="2"/>
  <c r="A93" i="2"/>
  <c r="H92" i="2"/>
  <c r="F92" i="2"/>
  <c r="D92" i="2"/>
  <c r="A92" i="2"/>
  <c r="H91" i="2"/>
  <c r="F91" i="2"/>
  <c r="D91" i="2"/>
  <c r="A91" i="2"/>
  <c r="H90" i="2"/>
  <c r="F90" i="2"/>
  <c r="D90" i="2"/>
  <c r="A90" i="2"/>
  <c r="H89" i="2"/>
  <c r="F89" i="2"/>
  <c r="D89" i="2"/>
  <c r="A89" i="2"/>
  <c r="H88" i="2"/>
  <c r="F88" i="2"/>
  <c r="D88" i="2"/>
  <c r="A88" i="2"/>
  <c r="H87" i="2"/>
  <c r="F87" i="2"/>
  <c r="D87" i="2"/>
  <c r="A87" i="2"/>
  <c r="H86" i="2"/>
  <c r="F86" i="2"/>
  <c r="D86" i="2"/>
  <c r="A86" i="2"/>
  <c r="H85" i="2"/>
  <c r="F85" i="2"/>
  <c r="D85" i="2"/>
  <c r="A85" i="2"/>
  <c r="F84" i="2"/>
  <c r="D84" i="2"/>
  <c r="A84" i="2"/>
  <c r="F83" i="2"/>
  <c r="D83" i="2"/>
  <c r="A83" i="2"/>
  <c r="F82" i="2"/>
  <c r="D82" i="2"/>
  <c r="A82" i="2"/>
  <c r="F81" i="2"/>
  <c r="D81" i="2"/>
  <c r="A81" i="2"/>
  <c r="F80" i="2"/>
  <c r="D80" i="2"/>
  <c r="A80" i="2"/>
  <c r="H79" i="2"/>
  <c r="F79" i="2"/>
  <c r="D79" i="2"/>
  <c r="A79" i="2"/>
  <c r="H78" i="2"/>
  <c r="F78" i="2"/>
  <c r="D78" i="2"/>
  <c r="A78" i="2"/>
  <c r="H77" i="2"/>
  <c r="F77" i="2"/>
  <c r="D77" i="2"/>
  <c r="A77" i="2"/>
  <c r="H76" i="2"/>
  <c r="F76" i="2"/>
  <c r="D76" i="2"/>
  <c r="A76" i="2"/>
  <c r="H75" i="2"/>
  <c r="F75" i="2"/>
  <c r="D75" i="2"/>
  <c r="A75" i="2"/>
  <c r="H74" i="2"/>
  <c r="F74" i="2"/>
  <c r="D74" i="2"/>
  <c r="A74" i="2"/>
  <c r="F73" i="2"/>
  <c r="D73" i="2"/>
  <c r="A73" i="2"/>
  <c r="F72" i="2"/>
  <c r="D72" i="2"/>
  <c r="A72" i="2"/>
  <c r="F71" i="2"/>
  <c r="D71" i="2"/>
  <c r="A71" i="2"/>
  <c r="F70" i="2"/>
  <c r="D70" i="2"/>
  <c r="A70" i="2"/>
  <c r="D69" i="2"/>
  <c r="A69" i="2"/>
  <c r="D68" i="2"/>
  <c r="A68" i="2"/>
  <c r="D67" i="2"/>
  <c r="A67" i="2"/>
  <c r="D66" i="2"/>
  <c r="A66" i="2"/>
  <c r="H65" i="2"/>
  <c r="D65" i="2"/>
  <c r="A65" i="2"/>
  <c r="D64" i="2"/>
  <c r="A64" i="2"/>
  <c r="D63" i="2"/>
  <c r="A63" i="2"/>
  <c r="D62" i="2"/>
  <c r="A62" i="2"/>
  <c r="D61" i="2"/>
  <c r="A61" i="2"/>
  <c r="H60" i="2"/>
  <c r="D60" i="2"/>
  <c r="A60" i="2"/>
  <c r="H59" i="2"/>
  <c r="D59" i="2"/>
  <c r="A59" i="2"/>
  <c r="H58" i="2"/>
  <c r="D58" i="2"/>
  <c r="A58" i="2"/>
  <c r="H57" i="2"/>
  <c r="D57" i="2"/>
  <c r="A57" i="2"/>
  <c r="H56" i="2"/>
  <c r="D56" i="2"/>
  <c r="A56" i="2"/>
  <c r="D55" i="2"/>
  <c r="A55" i="2"/>
  <c r="D54" i="2"/>
  <c r="A54" i="2"/>
  <c r="D53" i="2"/>
  <c r="A53" i="2"/>
  <c r="D52" i="2"/>
  <c r="A52" i="2"/>
  <c r="D51" i="2"/>
  <c r="A51" i="2"/>
  <c r="D50" i="2"/>
  <c r="A50" i="2"/>
  <c r="D49" i="2"/>
  <c r="A49" i="2"/>
  <c r="D48" i="2"/>
  <c r="A48" i="2"/>
  <c r="H47" i="2"/>
  <c r="D47" i="2"/>
  <c r="A47" i="2"/>
  <c r="H46" i="2"/>
  <c r="D46" i="2"/>
  <c r="A46" i="2"/>
  <c r="H45" i="2"/>
  <c r="D45" i="2"/>
  <c r="A45" i="2"/>
  <c r="H44" i="2"/>
  <c r="D44" i="2"/>
  <c r="A44" i="2"/>
  <c r="H43" i="2"/>
  <c r="D43" i="2"/>
  <c r="A43" i="2"/>
  <c r="H42" i="2"/>
  <c r="D42" i="2"/>
  <c r="A42" i="2"/>
  <c r="D41" i="2"/>
  <c r="A41" i="2"/>
  <c r="D40" i="2"/>
  <c r="A40" i="2"/>
  <c r="D39" i="2"/>
  <c r="A39" i="2"/>
  <c r="D38" i="2"/>
  <c r="A38" i="2"/>
  <c r="H37" i="2"/>
  <c r="D37" i="2"/>
  <c r="A37" i="2"/>
  <c r="H36" i="2"/>
  <c r="D36" i="2"/>
  <c r="A36" i="2"/>
  <c r="H35" i="2"/>
  <c r="D35" i="2"/>
  <c r="A35" i="2"/>
  <c r="H34" i="2"/>
  <c r="D34" i="2"/>
  <c r="A34" i="2"/>
  <c r="H33" i="2"/>
  <c r="D33" i="2"/>
  <c r="A33" i="2"/>
  <c r="H32" i="2"/>
  <c r="D32" i="2"/>
  <c r="A32" i="2"/>
  <c r="H31" i="2"/>
  <c r="D31" i="2"/>
  <c r="A31" i="2"/>
  <c r="D30" i="2"/>
  <c r="A30" i="2"/>
  <c r="H29" i="2"/>
  <c r="F29" i="2"/>
  <c r="D29" i="2"/>
  <c r="A29" i="2"/>
  <c r="H28" i="2"/>
  <c r="F28" i="2"/>
  <c r="D28" i="2"/>
  <c r="A28" i="2"/>
  <c r="F27" i="2"/>
  <c r="D27" i="2"/>
  <c r="A27" i="2"/>
  <c r="F26" i="2"/>
  <c r="D26" i="2"/>
  <c r="A26" i="2"/>
  <c r="D25" i="2"/>
  <c r="A25" i="2"/>
  <c r="D24" i="2"/>
  <c r="A24" i="2"/>
  <c r="D23" i="2"/>
  <c r="A23" i="2"/>
  <c r="D22" i="2"/>
  <c r="A22" i="2"/>
  <c r="F21" i="2"/>
  <c r="D21" i="2"/>
  <c r="A21" i="2"/>
  <c r="H20" i="2"/>
  <c r="D20" i="2"/>
  <c r="A20" i="2"/>
  <c r="D19" i="2"/>
  <c r="A19" i="2"/>
  <c r="F18" i="2"/>
  <c r="D18" i="2"/>
  <c r="A18" i="2"/>
  <c r="D17" i="2"/>
  <c r="A17" i="2"/>
  <c r="F16" i="2"/>
  <c r="D16" i="2"/>
  <c r="A16" i="2"/>
  <c r="F15" i="2"/>
  <c r="D15" i="2"/>
  <c r="A15" i="2"/>
  <c r="F14" i="2"/>
  <c r="D14" i="2"/>
  <c r="A14" i="2"/>
  <c r="F13" i="2"/>
  <c r="D13" i="2"/>
  <c r="A13" i="2"/>
  <c r="F12" i="2"/>
  <c r="D12" i="2"/>
  <c r="A12" i="2"/>
  <c r="F11" i="2"/>
  <c r="D11" i="2"/>
  <c r="A11" i="2"/>
  <c r="D10" i="2"/>
  <c r="A10" i="2"/>
  <c r="F9" i="2"/>
  <c r="D9" i="2"/>
  <c r="A9" i="2"/>
  <c r="F8" i="2"/>
  <c r="D8" i="2"/>
  <c r="A8" i="2"/>
  <c r="F7" i="2"/>
  <c r="D7" i="2"/>
  <c r="A7" i="2"/>
  <c r="H6" i="2"/>
  <c r="F6" i="2"/>
  <c r="D6" i="2"/>
  <c r="A6" i="2"/>
  <c r="H5" i="2"/>
  <c r="F5" i="2"/>
  <c r="D5" i="2"/>
  <c r="A5" i="2"/>
  <c r="H4" i="2"/>
  <c r="F4" i="2"/>
  <c r="D4" i="2"/>
  <c r="A4" i="2"/>
  <c r="H3" i="2"/>
  <c r="F3" i="2"/>
  <c r="D3" i="2"/>
  <c r="A3" i="2"/>
  <c r="H2" i="2"/>
  <c r="F2" i="2"/>
  <c r="D2" i="2"/>
  <c r="A2" i="2"/>
  <c r="F65" i="3"/>
  <c r="D65" i="3"/>
  <c r="A65" i="3"/>
  <c r="F64" i="3"/>
  <c r="D64" i="3"/>
  <c r="A64" i="3"/>
  <c r="F63" i="3"/>
  <c r="D63" i="3"/>
  <c r="A63" i="3"/>
  <c r="F62" i="3"/>
  <c r="D62" i="3"/>
  <c r="A62" i="3"/>
  <c r="F61" i="3"/>
  <c r="D61" i="3"/>
  <c r="A61" i="3"/>
  <c r="F60" i="3"/>
  <c r="D60" i="3"/>
  <c r="A60" i="3"/>
  <c r="F59" i="3"/>
  <c r="D59" i="3"/>
  <c r="A59" i="3"/>
  <c r="F58" i="3"/>
  <c r="D58" i="3"/>
  <c r="A58" i="3"/>
  <c r="F57" i="3"/>
  <c r="D57" i="3"/>
  <c r="A57" i="3"/>
  <c r="F56" i="3"/>
  <c r="D56" i="3"/>
  <c r="A56" i="3"/>
  <c r="H55" i="3"/>
  <c r="F55" i="3"/>
  <c r="D55" i="3"/>
  <c r="A55" i="3"/>
  <c r="H54" i="3"/>
  <c r="F54" i="3"/>
  <c r="D54" i="3"/>
  <c r="A54" i="3"/>
  <c r="H53" i="3"/>
  <c r="D53" i="3"/>
  <c r="A53" i="3"/>
  <c r="H52" i="3"/>
  <c r="D52" i="3"/>
  <c r="A52" i="3"/>
  <c r="D51" i="3"/>
  <c r="A51" i="3"/>
  <c r="D50" i="3"/>
  <c r="A50" i="3"/>
  <c r="D49" i="3"/>
  <c r="A49" i="3"/>
  <c r="H48" i="3"/>
  <c r="D48" i="3"/>
  <c r="A48" i="3"/>
  <c r="D47" i="3"/>
  <c r="A47" i="3"/>
  <c r="D46" i="3"/>
  <c r="A46" i="3"/>
  <c r="D45" i="3"/>
  <c r="A45" i="3"/>
  <c r="D44" i="3"/>
  <c r="A44" i="3"/>
  <c r="D43" i="3"/>
  <c r="A43" i="3"/>
  <c r="D42" i="3"/>
  <c r="A42" i="3"/>
  <c r="D41" i="3"/>
  <c r="A41" i="3"/>
  <c r="D40" i="3"/>
  <c r="A40" i="3"/>
  <c r="D39" i="3"/>
  <c r="A39" i="3"/>
  <c r="D38" i="3"/>
  <c r="A38" i="3"/>
  <c r="D37" i="3"/>
  <c r="A37" i="3"/>
  <c r="H36" i="3"/>
  <c r="D36" i="3"/>
  <c r="A36" i="3"/>
  <c r="H35" i="3"/>
  <c r="D35" i="3"/>
  <c r="A35" i="3"/>
  <c r="H34" i="3"/>
  <c r="D34" i="3"/>
  <c r="A34" i="3"/>
  <c r="D33" i="3"/>
  <c r="A33" i="3"/>
  <c r="D32" i="3"/>
  <c r="A32" i="3"/>
  <c r="D31" i="3"/>
  <c r="A31" i="3"/>
  <c r="D30" i="3"/>
  <c r="A30" i="3"/>
  <c r="D29" i="3"/>
  <c r="A29" i="3"/>
  <c r="H28" i="3"/>
  <c r="D28" i="3"/>
  <c r="A28" i="3"/>
  <c r="H27" i="3"/>
  <c r="D27" i="3"/>
  <c r="A27" i="3"/>
  <c r="H26" i="3"/>
  <c r="D26" i="3"/>
  <c r="A26" i="3"/>
  <c r="D25" i="3"/>
  <c r="A25" i="3"/>
  <c r="D24" i="3"/>
  <c r="A24" i="3"/>
  <c r="D23" i="3"/>
  <c r="A23" i="3"/>
  <c r="D22" i="3"/>
  <c r="A22" i="3"/>
  <c r="D21" i="3"/>
  <c r="A21" i="3"/>
  <c r="H20" i="3"/>
  <c r="D20" i="3"/>
  <c r="A20" i="3"/>
  <c r="D19" i="3"/>
  <c r="A19" i="3"/>
  <c r="D18" i="3"/>
  <c r="A18" i="3"/>
  <c r="H17" i="3"/>
  <c r="D17" i="3"/>
  <c r="A17" i="3"/>
  <c r="F16" i="3"/>
  <c r="D16" i="3"/>
  <c r="A16" i="3"/>
  <c r="H15" i="3"/>
  <c r="D15" i="3"/>
  <c r="A15" i="3"/>
  <c r="D14" i="3"/>
  <c r="A14" i="3"/>
  <c r="F13" i="3"/>
  <c r="D13" i="3"/>
  <c r="A13" i="3"/>
  <c r="F12" i="3"/>
  <c r="D12" i="3"/>
  <c r="A12" i="3"/>
  <c r="D11" i="3"/>
  <c r="A11" i="3"/>
  <c r="D10" i="3"/>
  <c r="A10" i="3"/>
  <c r="H9" i="3"/>
  <c r="D9" i="3"/>
  <c r="A9" i="3"/>
  <c r="H8" i="3"/>
  <c r="D8" i="3"/>
  <c r="A8" i="3"/>
  <c r="F7" i="3"/>
  <c r="D7" i="3"/>
  <c r="A7" i="3"/>
  <c r="F6" i="3"/>
  <c r="D6" i="3"/>
  <c r="A6" i="3"/>
  <c r="F5" i="3"/>
  <c r="D5" i="3"/>
  <c r="A5" i="3"/>
  <c r="F4" i="3"/>
  <c r="D4" i="3"/>
  <c r="A4" i="3"/>
  <c r="H3" i="3"/>
  <c r="F3" i="3"/>
  <c r="D3" i="3"/>
  <c r="A3" i="3"/>
  <c r="H2" i="3"/>
  <c r="F2" i="3"/>
  <c r="D2" i="3"/>
  <c r="A2" i="3"/>
  <c r="D22" i="4"/>
  <c r="A22" i="4"/>
  <c r="D21" i="4"/>
  <c r="A21" i="4"/>
  <c r="D20" i="4"/>
  <c r="A20" i="4"/>
  <c r="D19" i="4"/>
  <c r="A19" i="4"/>
  <c r="H18" i="4"/>
  <c r="D18" i="4"/>
  <c r="A18" i="4"/>
  <c r="D17" i="4"/>
  <c r="A17" i="4"/>
  <c r="D16" i="4"/>
  <c r="A16" i="4"/>
  <c r="D15" i="4"/>
  <c r="A15" i="4"/>
  <c r="D14" i="4"/>
  <c r="A14" i="4"/>
  <c r="D13" i="4"/>
  <c r="A13" i="4"/>
  <c r="H12" i="4"/>
  <c r="D12" i="4"/>
  <c r="A12" i="4"/>
  <c r="H11" i="4"/>
  <c r="D11" i="4"/>
  <c r="A11" i="4"/>
  <c r="H10" i="4"/>
  <c r="D10" i="4"/>
  <c r="A10" i="4"/>
  <c r="H9" i="4"/>
  <c r="D9" i="4"/>
  <c r="A9" i="4"/>
  <c r="H8" i="4"/>
  <c r="D8" i="4"/>
  <c r="A8" i="4"/>
  <c r="H7" i="4"/>
  <c r="D7" i="4"/>
  <c r="A7" i="4"/>
  <c r="D6" i="4"/>
  <c r="A6" i="4"/>
  <c r="D5" i="4"/>
  <c r="A5" i="4"/>
  <c r="H4" i="4"/>
  <c r="D4" i="4"/>
  <c r="A4" i="4"/>
  <c r="H3" i="4"/>
  <c r="D3" i="4"/>
  <c r="A3" i="4"/>
  <c r="H2" i="4"/>
  <c r="D2" i="4"/>
  <c r="A2" i="4"/>
  <c r="F2" i="1"/>
  <c r="H2" i="1"/>
  <c r="D2" i="1"/>
  <c r="D486" i="1"/>
  <c r="D477" i="1"/>
  <c r="D466" i="1"/>
  <c r="D464" i="1"/>
  <c r="D463" i="1"/>
  <c r="D485" i="1"/>
  <c r="D484" i="1"/>
  <c r="D469" i="1"/>
  <c r="D467" i="1"/>
  <c r="D465" i="1"/>
  <c r="D476" i="1"/>
  <c r="F161" i="1"/>
  <c r="D161" i="1"/>
  <c r="F156" i="1"/>
  <c r="D156" i="1"/>
  <c r="F164" i="1"/>
  <c r="D164" i="1"/>
  <c r="F160" i="1"/>
  <c r="D160" i="1"/>
  <c r="F163" i="1"/>
  <c r="D163" i="1"/>
  <c r="F158" i="1"/>
  <c r="D158" i="1"/>
  <c r="F143" i="1"/>
  <c r="D143" i="1"/>
  <c r="F155" i="1"/>
  <c r="D155" i="1"/>
  <c r="F142" i="1"/>
  <c r="D142" i="1"/>
  <c r="F141" i="1"/>
  <c r="D141" i="1"/>
  <c r="F154" i="1"/>
  <c r="D154" i="1"/>
  <c r="F153" i="1"/>
  <c r="D153" i="1"/>
  <c r="F159" i="1"/>
  <c r="D159" i="1"/>
  <c r="F152" i="1"/>
  <c r="D152" i="1"/>
  <c r="F151" i="1"/>
  <c r="H151" i="1"/>
  <c r="D151" i="1"/>
  <c r="F162" i="1"/>
  <c r="H162" i="1"/>
  <c r="D162" i="1"/>
  <c r="F157" i="1"/>
  <c r="H157" i="1"/>
  <c r="D157" i="1"/>
  <c r="F150" i="1"/>
  <c r="H150" i="1"/>
  <c r="D150" i="1"/>
  <c r="F149" i="1"/>
  <c r="H149" i="1"/>
  <c r="D149" i="1"/>
  <c r="F148" i="1"/>
  <c r="H148" i="1"/>
  <c r="D148" i="1"/>
  <c r="F147" i="1"/>
  <c r="H147" i="1"/>
  <c r="D147" i="1"/>
  <c r="F146" i="1"/>
  <c r="H146" i="1"/>
  <c r="D146" i="1"/>
  <c r="F145" i="1"/>
  <c r="H145" i="1"/>
  <c r="D145" i="1"/>
  <c r="F144" i="1"/>
  <c r="H144" i="1"/>
  <c r="D144" i="1"/>
  <c r="F284" i="1"/>
  <c r="D284" i="1"/>
  <c r="F283" i="1"/>
  <c r="D283" i="1"/>
  <c r="F258" i="1"/>
  <c r="D258" i="1"/>
  <c r="F282" i="1"/>
  <c r="D282" i="1"/>
  <c r="F271" i="1"/>
  <c r="D271" i="1"/>
  <c r="F281" i="1"/>
  <c r="D281" i="1"/>
  <c r="F276" i="1"/>
  <c r="D276" i="1"/>
  <c r="F275" i="1"/>
  <c r="D275" i="1"/>
  <c r="F280" i="1"/>
  <c r="D280" i="1"/>
  <c r="F270" i="1"/>
  <c r="D270" i="1"/>
  <c r="F274" i="1"/>
  <c r="D274" i="1"/>
  <c r="F269" i="1"/>
  <c r="D269" i="1"/>
  <c r="F257" i="1"/>
  <c r="D257" i="1"/>
  <c r="F268" i="1"/>
  <c r="D268" i="1"/>
  <c r="F256" i="1"/>
  <c r="D256" i="1"/>
  <c r="F255" i="1"/>
  <c r="D255" i="1"/>
  <c r="F267" i="1"/>
  <c r="D267" i="1"/>
  <c r="F266" i="1"/>
  <c r="D266" i="1"/>
  <c r="F250" i="1"/>
  <c r="D250" i="1"/>
  <c r="F277" i="1"/>
  <c r="D277" i="1"/>
  <c r="F254" i="1"/>
  <c r="D254" i="1"/>
  <c r="F253" i="1"/>
  <c r="D253" i="1"/>
  <c r="F252" i="1"/>
  <c r="D252" i="1"/>
  <c r="F265" i="1"/>
  <c r="H265" i="1"/>
  <c r="D265" i="1"/>
  <c r="F279" i="1"/>
  <c r="H279" i="1"/>
  <c r="D279" i="1"/>
  <c r="F272" i="1"/>
  <c r="H272" i="1"/>
  <c r="D272" i="1"/>
  <c r="F264" i="1"/>
  <c r="H264" i="1"/>
  <c r="D264" i="1"/>
  <c r="F263" i="1"/>
  <c r="H263" i="1"/>
  <c r="D263" i="1"/>
  <c r="F251" i="1"/>
  <c r="H251" i="1"/>
  <c r="D251" i="1"/>
  <c r="F262" i="1"/>
  <c r="H262" i="1"/>
  <c r="D262" i="1"/>
  <c r="F273" i="1"/>
  <c r="H273" i="1"/>
  <c r="D273" i="1"/>
  <c r="F261" i="1"/>
  <c r="H261" i="1"/>
  <c r="D261" i="1"/>
  <c r="F259" i="1"/>
  <c r="H259" i="1"/>
  <c r="D259" i="1"/>
  <c r="F278" i="1"/>
  <c r="H278" i="1"/>
  <c r="D278" i="1"/>
  <c r="F260" i="1"/>
  <c r="H260" i="1"/>
  <c r="D260" i="1"/>
  <c r="F244" i="1"/>
  <c r="D244" i="1"/>
  <c r="F248" i="1"/>
  <c r="D248" i="1"/>
  <c r="F238" i="1"/>
  <c r="D238" i="1"/>
  <c r="F243" i="1"/>
  <c r="D243" i="1"/>
  <c r="F242" i="1"/>
  <c r="D242" i="1"/>
  <c r="F247" i="1"/>
  <c r="D247" i="1"/>
  <c r="F237" i="1"/>
  <c r="D237" i="1"/>
  <c r="F246" i="1"/>
  <c r="D246" i="1"/>
  <c r="F236" i="1"/>
  <c r="D236" i="1"/>
  <c r="F241" i="1"/>
  <c r="D241" i="1"/>
  <c r="F245" i="1"/>
  <c r="D245" i="1"/>
  <c r="F249" i="1"/>
  <c r="H249" i="1"/>
  <c r="D249" i="1"/>
  <c r="F240" i="1"/>
  <c r="H240" i="1"/>
  <c r="D240" i="1"/>
  <c r="F239" i="1"/>
  <c r="H239" i="1"/>
  <c r="D239" i="1"/>
  <c r="F235" i="1"/>
  <c r="D235" i="1"/>
  <c r="F234" i="1"/>
  <c r="D234" i="1"/>
  <c r="F233" i="1"/>
  <c r="D233" i="1"/>
  <c r="F232" i="1"/>
  <c r="H232" i="1"/>
  <c r="D232" i="1"/>
  <c r="F220" i="1"/>
  <c r="D220" i="1"/>
  <c r="F219" i="1"/>
  <c r="D219" i="1"/>
  <c r="F218" i="1"/>
  <c r="D218" i="1"/>
  <c r="F217" i="1"/>
  <c r="D217" i="1"/>
  <c r="F216" i="1"/>
  <c r="D216" i="1"/>
  <c r="F197" i="1"/>
  <c r="D197" i="1"/>
  <c r="F223" i="1"/>
  <c r="D223" i="1"/>
  <c r="F225" i="1"/>
  <c r="D225" i="1"/>
  <c r="F196" i="1"/>
  <c r="D196" i="1"/>
  <c r="F221" i="1"/>
  <c r="D221" i="1"/>
  <c r="F230" i="1"/>
  <c r="D230" i="1"/>
  <c r="F215" i="1"/>
  <c r="D215" i="1"/>
  <c r="F214" i="1"/>
  <c r="D214" i="1"/>
  <c r="F213" i="1"/>
  <c r="D213" i="1"/>
  <c r="F212" i="1"/>
  <c r="D212" i="1"/>
  <c r="F211" i="1"/>
  <c r="D211" i="1"/>
  <c r="F210" i="1"/>
  <c r="D210" i="1"/>
  <c r="F209" i="1"/>
  <c r="D209" i="1"/>
  <c r="F202" i="1"/>
  <c r="H202" i="1"/>
  <c r="D202" i="1"/>
  <c r="F229" i="1"/>
  <c r="H229" i="1"/>
  <c r="D229" i="1"/>
  <c r="F201" i="1"/>
  <c r="H201" i="1"/>
  <c r="D201" i="1"/>
  <c r="F200" i="1"/>
  <c r="H200" i="1"/>
  <c r="D200" i="1"/>
  <c r="F208" i="1"/>
  <c r="H208" i="1"/>
  <c r="D208" i="1"/>
  <c r="F207" i="1"/>
  <c r="H207" i="1"/>
  <c r="D207" i="1"/>
  <c r="F206" i="1"/>
  <c r="H206" i="1"/>
  <c r="D206" i="1"/>
  <c r="F205" i="1"/>
  <c r="H205" i="1"/>
  <c r="D205" i="1"/>
  <c r="F199" i="1"/>
  <c r="H199" i="1"/>
  <c r="D199" i="1"/>
  <c r="F198" i="1"/>
  <c r="H198" i="1"/>
  <c r="D198" i="1"/>
  <c r="F222" i="1"/>
  <c r="H222" i="1"/>
  <c r="D222" i="1"/>
  <c r="F224" i="1"/>
  <c r="H224" i="1"/>
  <c r="D224" i="1"/>
  <c r="F228" i="1"/>
  <c r="H228" i="1"/>
  <c r="D228" i="1"/>
  <c r="F227" i="1"/>
  <c r="H227" i="1"/>
  <c r="D227" i="1"/>
  <c r="F226" i="1"/>
  <c r="H226" i="1"/>
  <c r="D226" i="1"/>
  <c r="F231" i="1"/>
  <c r="H231" i="1"/>
  <c r="D231" i="1"/>
  <c r="F204" i="1"/>
  <c r="H204" i="1"/>
  <c r="D204" i="1"/>
  <c r="F203" i="1"/>
  <c r="H203" i="1"/>
  <c r="D203" i="1"/>
  <c r="F184" i="1"/>
  <c r="D184" i="1"/>
  <c r="F190" i="1"/>
  <c r="D190" i="1"/>
  <c r="F174" i="1"/>
  <c r="D174" i="1"/>
  <c r="F183" i="1"/>
  <c r="D183" i="1"/>
  <c r="F182" i="1"/>
  <c r="D182" i="1"/>
  <c r="F181" i="1"/>
  <c r="D181" i="1"/>
  <c r="F189" i="1"/>
  <c r="D189" i="1"/>
  <c r="F173" i="1"/>
  <c r="D173" i="1"/>
  <c r="F188" i="1"/>
  <c r="D188" i="1"/>
  <c r="F172" i="1"/>
  <c r="D172" i="1"/>
  <c r="F187" i="1"/>
  <c r="D187" i="1"/>
  <c r="F171" i="1"/>
  <c r="D171" i="1"/>
  <c r="F180" i="1"/>
  <c r="D180" i="1"/>
  <c r="F179" i="1"/>
  <c r="D179" i="1"/>
  <c r="F186" i="1"/>
  <c r="D186" i="1"/>
  <c r="F170" i="1"/>
  <c r="D170" i="1"/>
  <c r="F194" i="1"/>
  <c r="D194" i="1"/>
  <c r="F169" i="1"/>
  <c r="D169" i="1"/>
  <c r="F193" i="1"/>
  <c r="H193" i="1"/>
  <c r="D193" i="1"/>
  <c r="F168" i="1"/>
  <c r="H168" i="1"/>
  <c r="D168" i="1"/>
  <c r="F178" i="1"/>
  <c r="H178" i="1"/>
  <c r="D178" i="1"/>
  <c r="F185" i="1"/>
  <c r="H185" i="1"/>
  <c r="D185" i="1"/>
  <c r="F167" i="1"/>
  <c r="H167" i="1"/>
  <c r="D167" i="1"/>
  <c r="F192" i="1"/>
  <c r="H192" i="1"/>
  <c r="D192" i="1"/>
  <c r="F166" i="1"/>
  <c r="H166" i="1"/>
  <c r="D166" i="1"/>
  <c r="F195" i="1"/>
  <c r="H195" i="1"/>
  <c r="D195" i="1"/>
  <c r="F175" i="1"/>
  <c r="H175" i="1"/>
  <c r="D175" i="1"/>
  <c r="F177" i="1"/>
  <c r="H177" i="1"/>
  <c r="D177" i="1"/>
  <c r="F176" i="1"/>
  <c r="H176" i="1"/>
  <c r="D176" i="1"/>
  <c r="F191" i="1"/>
  <c r="H191" i="1"/>
  <c r="D191" i="1"/>
  <c r="F165" i="1"/>
  <c r="H165" i="1"/>
  <c r="D165" i="1"/>
  <c r="F140" i="1"/>
  <c r="D140" i="1"/>
  <c r="F139" i="1"/>
  <c r="D139" i="1"/>
  <c r="F129" i="1"/>
  <c r="D129" i="1"/>
  <c r="F128" i="1"/>
  <c r="D128" i="1"/>
  <c r="F127" i="1"/>
  <c r="D127" i="1"/>
  <c r="F123" i="1"/>
  <c r="D123" i="1"/>
  <c r="F135" i="1"/>
  <c r="D135" i="1"/>
  <c r="F122" i="1"/>
  <c r="D122" i="1"/>
  <c r="F134" i="1"/>
  <c r="D134" i="1"/>
  <c r="F138" i="1"/>
  <c r="D138" i="1"/>
  <c r="F115" i="1"/>
  <c r="D115" i="1"/>
  <c r="F121" i="1"/>
  <c r="D121" i="1"/>
  <c r="F133" i="1"/>
  <c r="D133" i="1"/>
  <c r="F120" i="1"/>
  <c r="D120" i="1"/>
  <c r="F132" i="1"/>
  <c r="D132" i="1"/>
  <c r="F117" i="1"/>
  <c r="D117" i="1"/>
  <c r="F119" i="1"/>
  <c r="D119" i="1"/>
  <c r="F131" i="1"/>
  <c r="D131" i="1"/>
  <c r="F126" i="1"/>
  <c r="D126" i="1"/>
  <c r="F116" i="1"/>
  <c r="H116" i="1"/>
  <c r="D116" i="1"/>
  <c r="F137" i="1"/>
  <c r="H137" i="1"/>
  <c r="D137" i="1"/>
  <c r="F114" i="1"/>
  <c r="H114" i="1"/>
  <c r="D114" i="1"/>
  <c r="F125" i="1"/>
  <c r="H125" i="1"/>
  <c r="D125" i="1"/>
  <c r="F124" i="1"/>
  <c r="H124" i="1"/>
  <c r="D124" i="1"/>
  <c r="F136" i="1"/>
  <c r="H136" i="1"/>
  <c r="D136" i="1"/>
  <c r="F113" i="1"/>
  <c r="H113" i="1"/>
  <c r="D113" i="1"/>
  <c r="F118" i="1"/>
  <c r="H118" i="1"/>
  <c r="D118" i="1"/>
  <c r="F130" i="1"/>
  <c r="H130" i="1"/>
  <c r="D130" i="1"/>
  <c r="F101" i="1"/>
  <c r="D101" i="1"/>
  <c r="F102" i="1"/>
  <c r="D102" i="1"/>
  <c r="F109" i="1"/>
  <c r="D109" i="1"/>
  <c r="F93" i="1"/>
  <c r="D93" i="1"/>
  <c r="F108" i="1"/>
  <c r="D108" i="1"/>
  <c r="F92" i="1"/>
  <c r="D92" i="1"/>
  <c r="F99" i="1"/>
  <c r="D99" i="1"/>
  <c r="F105" i="1"/>
  <c r="D105" i="1"/>
  <c r="F112" i="1"/>
  <c r="D112" i="1"/>
  <c r="F96" i="1"/>
  <c r="D96" i="1"/>
  <c r="F98" i="1"/>
  <c r="D98" i="1"/>
  <c r="F104" i="1"/>
  <c r="D104" i="1"/>
  <c r="F100" i="1"/>
  <c r="D100" i="1"/>
  <c r="F111" i="1"/>
  <c r="H111" i="1"/>
  <c r="D111" i="1"/>
  <c r="F95" i="1"/>
  <c r="H95" i="1"/>
  <c r="D95" i="1"/>
  <c r="F97" i="1"/>
  <c r="H97" i="1"/>
  <c r="D97" i="1"/>
  <c r="F103" i="1"/>
  <c r="H103" i="1"/>
  <c r="D103" i="1"/>
  <c r="F107" i="1"/>
  <c r="H107" i="1"/>
  <c r="D107" i="1"/>
  <c r="F91" i="1"/>
  <c r="H91" i="1"/>
  <c r="D91" i="1"/>
  <c r="F106" i="1"/>
  <c r="H106" i="1"/>
  <c r="D106" i="1"/>
  <c r="F90" i="1"/>
  <c r="H90" i="1"/>
  <c r="D90" i="1"/>
  <c r="F110" i="1"/>
  <c r="H110" i="1"/>
  <c r="D110" i="1"/>
  <c r="F94" i="1"/>
  <c r="H94" i="1"/>
  <c r="D94" i="1"/>
  <c r="F68" i="1"/>
  <c r="D68" i="1"/>
  <c r="F86" i="1"/>
  <c r="D86" i="1"/>
  <c r="F78" i="1"/>
  <c r="D78" i="1"/>
  <c r="F73" i="1"/>
  <c r="D73" i="1"/>
  <c r="F89" i="1"/>
  <c r="D89" i="1"/>
  <c r="F77" i="1"/>
  <c r="D77" i="1"/>
  <c r="F85" i="1"/>
  <c r="D85" i="1"/>
  <c r="F72" i="1"/>
  <c r="D72" i="1"/>
  <c r="F76" i="1"/>
  <c r="D76" i="1"/>
  <c r="F84" i="1"/>
  <c r="D84" i="1"/>
  <c r="F71" i="1"/>
  <c r="D71" i="1"/>
  <c r="F88" i="1"/>
  <c r="D88" i="1"/>
  <c r="F70" i="1"/>
  <c r="D70" i="1"/>
  <c r="F87" i="1"/>
  <c r="D87" i="1"/>
  <c r="F75" i="1"/>
  <c r="D75" i="1"/>
  <c r="F82" i="1"/>
  <c r="D82" i="1"/>
  <c r="F81" i="1"/>
  <c r="D81" i="1"/>
  <c r="F80" i="1"/>
  <c r="H80" i="1"/>
  <c r="D80" i="1"/>
  <c r="F79" i="1"/>
  <c r="H79" i="1"/>
  <c r="D79" i="1"/>
  <c r="F83" i="1"/>
  <c r="H83" i="1"/>
  <c r="D83" i="1"/>
  <c r="F69" i="1"/>
  <c r="H69" i="1"/>
  <c r="D69" i="1"/>
  <c r="F74" i="1"/>
  <c r="H74" i="1"/>
  <c r="D74" i="1"/>
  <c r="F67" i="1"/>
  <c r="D67" i="1"/>
  <c r="F66" i="1"/>
  <c r="D66" i="1"/>
  <c r="F46" i="1"/>
  <c r="D46" i="1"/>
  <c r="F49" i="1"/>
  <c r="D49" i="1"/>
  <c r="F32" i="1"/>
  <c r="D32" i="1"/>
  <c r="F45" i="1"/>
  <c r="D45" i="1"/>
  <c r="F56" i="1"/>
  <c r="D56" i="1"/>
  <c r="F30" i="1"/>
  <c r="D30" i="1"/>
  <c r="F57" i="1"/>
  <c r="D57" i="1"/>
  <c r="F35" i="1"/>
  <c r="D35" i="1"/>
  <c r="F55" i="1"/>
  <c r="D55" i="1"/>
  <c r="F29" i="1"/>
  <c r="D29" i="1"/>
  <c r="F54" i="1"/>
  <c r="D54" i="1"/>
  <c r="F33" i="1"/>
  <c r="D33" i="1"/>
  <c r="F65" i="1"/>
  <c r="D65" i="1"/>
  <c r="F44" i="1"/>
  <c r="D44" i="1"/>
  <c r="F53" i="1"/>
  <c r="D53" i="1"/>
  <c r="F28" i="1"/>
  <c r="D28" i="1"/>
  <c r="F47" i="1"/>
  <c r="D47" i="1"/>
  <c r="F50" i="1"/>
  <c r="D50" i="1"/>
  <c r="F27" i="1"/>
  <c r="D27" i="1"/>
  <c r="F31" i="1"/>
  <c r="D31" i="1"/>
  <c r="F64" i="1"/>
  <c r="D64" i="1"/>
  <c r="F43" i="1"/>
  <c r="D43" i="1"/>
  <c r="F52" i="1"/>
  <c r="D52" i="1"/>
  <c r="F48" i="1"/>
  <c r="H48" i="1"/>
  <c r="D48" i="1"/>
  <c r="F63" i="1"/>
  <c r="H63" i="1"/>
  <c r="D63" i="1"/>
  <c r="F42" i="1"/>
  <c r="H42" i="1"/>
  <c r="D42" i="1"/>
  <c r="F34" i="1"/>
  <c r="H34" i="1"/>
  <c r="D34" i="1"/>
  <c r="F62" i="1"/>
  <c r="H62" i="1"/>
  <c r="D62" i="1"/>
  <c r="F41" i="1"/>
  <c r="H41" i="1"/>
  <c r="D41" i="1"/>
  <c r="F61" i="1"/>
  <c r="H61" i="1"/>
  <c r="D61" i="1"/>
  <c r="F40" i="1"/>
  <c r="H40" i="1"/>
  <c r="D40" i="1"/>
  <c r="F60" i="1"/>
  <c r="H60" i="1"/>
  <c r="D60" i="1"/>
  <c r="F39" i="1"/>
  <c r="H39" i="1"/>
  <c r="D39" i="1"/>
  <c r="F59" i="1"/>
  <c r="H59" i="1"/>
  <c r="D59" i="1"/>
  <c r="F38" i="1"/>
  <c r="H38" i="1"/>
  <c r="D38" i="1"/>
  <c r="F37" i="1"/>
  <c r="H37" i="1"/>
  <c r="D37" i="1"/>
  <c r="F58" i="1"/>
  <c r="H58" i="1"/>
  <c r="D58" i="1"/>
  <c r="F36" i="1"/>
  <c r="H36" i="1"/>
  <c r="D36" i="1"/>
  <c r="F51" i="1"/>
  <c r="H51" i="1"/>
  <c r="D51" i="1"/>
  <c r="F26" i="1"/>
  <c r="D26" i="1"/>
  <c r="D457" i="1"/>
  <c r="D446" i="1"/>
  <c r="D453" i="1"/>
  <c r="D451" i="1"/>
  <c r="D459" i="1"/>
  <c r="D449" i="1"/>
  <c r="H462" i="1"/>
  <c r="D462" i="1"/>
  <c r="H456" i="1"/>
  <c r="D456" i="1"/>
  <c r="D460" i="1"/>
  <c r="D450" i="1"/>
  <c r="D445" i="1"/>
  <c r="D444" i="1"/>
  <c r="D452" i="1"/>
  <c r="D461" i="1"/>
  <c r="D455" i="1"/>
  <c r="D443" i="1"/>
  <c r="D447" i="1"/>
  <c r="H441" i="1"/>
  <c r="D441" i="1"/>
  <c r="H440" i="1"/>
  <c r="D440" i="1"/>
  <c r="H442" i="1"/>
  <c r="D442" i="1"/>
  <c r="H458" i="1"/>
  <c r="D458" i="1"/>
  <c r="H448" i="1"/>
  <c r="D448" i="1"/>
  <c r="H454" i="1"/>
  <c r="D454" i="1"/>
  <c r="D399" i="1"/>
  <c r="D393" i="1"/>
  <c r="D392" i="1"/>
  <c r="D403" i="1"/>
  <c r="D397" i="1"/>
  <c r="D384" i="1"/>
  <c r="D383" i="1"/>
  <c r="D382" i="1"/>
  <c r="D376" i="1"/>
  <c r="D381" i="1"/>
  <c r="D391" i="1"/>
  <c r="D398" i="1"/>
  <c r="D380" i="1"/>
  <c r="D379" i="1"/>
  <c r="D390" i="1"/>
  <c r="D378" i="1"/>
  <c r="H377" i="1"/>
  <c r="D377" i="1"/>
  <c r="H389" i="1"/>
  <c r="D389" i="1"/>
  <c r="H388" i="1"/>
  <c r="D388" i="1"/>
  <c r="H400" i="1"/>
  <c r="D400" i="1"/>
  <c r="H396" i="1"/>
  <c r="D396" i="1"/>
  <c r="H402" i="1"/>
  <c r="D402" i="1"/>
  <c r="H395" i="1"/>
  <c r="D395" i="1"/>
  <c r="H401" i="1"/>
  <c r="D401" i="1"/>
  <c r="H394" i="1"/>
  <c r="D394" i="1"/>
  <c r="H375" i="1"/>
  <c r="D375" i="1"/>
  <c r="H387" i="1"/>
  <c r="D387" i="1"/>
  <c r="H386" i="1"/>
  <c r="D386" i="1"/>
  <c r="H385" i="1"/>
  <c r="D385" i="1"/>
  <c r="D374" i="1"/>
  <c r="D373" i="1"/>
  <c r="D372" i="1"/>
  <c r="D371" i="1"/>
  <c r="D370" i="1"/>
  <c r="D348" i="1"/>
  <c r="D355" i="1"/>
  <c r="D353" i="1"/>
  <c r="D350" i="1"/>
  <c r="D369" i="1"/>
  <c r="D368" i="1"/>
  <c r="D367" i="1"/>
  <c r="D366" i="1"/>
  <c r="D365" i="1"/>
  <c r="D364" i="1"/>
  <c r="D363" i="1"/>
  <c r="D362" i="1"/>
  <c r="D361" i="1"/>
  <c r="D360" i="1"/>
  <c r="H359" i="1"/>
  <c r="D359" i="1"/>
  <c r="H358" i="1"/>
  <c r="D358" i="1"/>
  <c r="H349" i="1"/>
  <c r="D349" i="1"/>
  <c r="H354" i="1"/>
  <c r="D354" i="1"/>
  <c r="H352" i="1"/>
  <c r="D352" i="1"/>
  <c r="H351" i="1"/>
  <c r="D351" i="1"/>
  <c r="H357" i="1"/>
  <c r="D357" i="1"/>
  <c r="H356" i="1"/>
  <c r="D356" i="1"/>
  <c r="D438" i="1"/>
  <c r="D439" i="1"/>
  <c r="D437" i="1"/>
  <c r="D436" i="1"/>
  <c r="D435" i="1"/>
  <c r="D434" i="1"/>
  <c r="D427" i="1"/>
  <c r="D433" i="1"/>
  <c r="D430" i="1"/>
  <c r="D414" i="1"/>
  <c r="D413" i="1"/>
  <c r="D426" i="1"/>
  <c r="D412" i="1"/>
  <c r="D425" i="1"/>
  <c r="D424" i="1"/>
  <c r="D411" i="1"/>
  <c r="D410" i="1"/>
  <c r="D409" i="1"/>
  <c r="D432" i="1"/>
  <c r="D429" i="1"/>
  <c r="D408" i="1"/>
  <c r="D423" i="1"/>
  <c r="D407" i="1"/>
  <c r="D422" i="1"/>
  <c r="D421" i="1"/>
  <c r="H431" i="1"/>
  <c r="D431" i="1"/>
  <c r="H428" i="1"/>
  <c r="D428" i="1"/>
  <c r="H420" i="1"/>
  <c r="D420" i="1"/>
  <c r="H419" i="1"/>
  <c r="D419" i="1"/>
  <c r="H418" i="1"/>
  <c r="D418" i="1"/>
  <c r="H406" i="1"/>
  <c r="D406" i="1"/>
  <c r="H417" i="1"/>
  <c r="D417" i="1"/>
  <c r="H405" i="1"/>
  <c r="D405" i="1"/>
  <c r="H416" i="1"/>
  <c r="D416" i="1"/>
  <c r="H415" i="1"/>
  <c r="D415" i="1"/>
  <c r="H404" i="1"/>
  <c r="D404" i="1"/>
  <c r="D340" i="1"/>
  <c r="D327" i="1"/>
  <c r="D339" i="1"/>
  <c r="D326" i="1"/>
  <c r="D325" i="1"/>
  <c r="D324" i="1"/>
  <c r="D338" i="1"/>
  <c r="D329" i="1"/>
  <c r="D347" i="1"/>
  <c r="D344" i="1"/>
  <c r="D343" i="1"/>
  <c r="D319" i="1"/>
  <c r="D328" i="1"/>
  <c r="D346" i="1"/>
  <c r="D342" i="1"/>
  <c r="D323" i="1"/>
  <c r="D337" i="1"/>
  <c r="D345" i="1"/>
  <c r="D341" i="1"/>
  <c r="H336" i="1"/>
  <c r="D336" i="1"/>
  <c r="H335" i="1"/>
  <c r="D335" i="1"/>
  <c r="H322" i="1"/>
  <c r="D322" i="1"/>
  <c r="H334" i="1"/>
  <c r="D334" i="1"/>
  <c r="H333" i="1"/>
  <c r="D333" i="1"/>
  <c r="H332" i="1"/>
  <c r="D332" i="1"/>
  <c r="H321" i="1"/>
  <c r="D321" i="1"/>
  <c r="H331" i="1"/>
  <c r="D331" i="1"/>
  <c r="H330" i="1"/>
  <c r="D330" i="1"/>
  <c r="H320" i="1"/>
  <c r="D320" i="1"/>
  <c r="D313" i="1"/>
  <c r="D312" i="1"/>
  <c r="D317" i="1"/>
  <c r="D299" i="1"/>
  <c r="D289" i="1"/>
  <c r="D311" i="1"/>
  <c r="D301" i="1"/>
  <c r="D288" i="1"/>
  <c r="D318" i="1"/>
  <c r="D298" i="1"/>
  <c r="D297" i="1"/>
  <c r="D310" i="1"/>
  <c r="D316" i="1"/>
  <c r="D296" i="1"/>
  <c r="D304" i="1"/>
  <c r="D309" i="1"/>
  <c r="D302" i="1"/>
  <c r="D303" i="1"/>
  <c r="D307" i="1"/>
  <c r="H295" i="1"/>
  <c r="D295" i="1"/>
  <c r="H308" i="1"/>
  <c r="D308" i="1"/>
  <c r="H294" i="1"/>
  <c r="D294" i="1"/>
  <c r="H315" i="1"/>
  <c r="D315" i="1"/>
  <c r="H300" i="1"/>
  <c r="D300" i="1"/>
  <c r="H287" i="1"/>
  <c r="D287" i="1"/>
  <c r="H314" i="1"/>
  <c r="D314" i="1"/>
  <c r="H293" i="1"/>
  <c r="D293" i="1"/>
  <c r="H292" i="1"/>
  <c r="D292" i="1"/>
  <c r="H306" i="1"/>
  <c r="D306" i="1"/>
  <c r="H291" i="1"/>
  <c r="D291" i="1"/>
  <c r="H290" i="1"/>
  <c r="D290" i="1"/>
  <c r="H305" i="1"/>
  <c r="D305" i="1"/>
  <c r="H286" i="1"/>
  <c r="D286" i="1"/>
  <c r="H285" i="1"/>
  <c r="D285" i="1"/>
  <c r="F24" i="1"/>
  <c r="D24" i="1"/>
  <c r="F20" i="1"/>
  <c r="D20" i="1"/>
  <c r="F22" i="1"/>
  <c r="D22" i="1"/>
  <c r="F23" i="1"/>
  <c r="D23" i="1"/>
  <c r="F19" i="1"/>
  <c r="D19" i="1"/>
  <c r="F7" i="1"/>
  <c r="D7" i="1"/>
  <c r="F8" i="1"/>
  <c r="D8" i="1"/>
  <c r="F18" i="1"/>
  <c r="D18" i="1"/>
  <c r="F17" i="1"/>
  <c r="D17" i="1"/>
  <c r="F6" i="1"/>
  <c r="D6" i="1"/>
  <c r="F16" i="1"/>
  <c r="D16" i="1"/>
  <c r="F15" i="1"/>
  <c r="D15" i="1"/>
  <c r="F14" i="1"/>
  <c r="D14" i="1"/>
  <c r="F5" i="1"/>
  <c r="D5" i="1"/>
  <c r="F4" i="1"/>
  <c r="D4" i="1"/>
  <c r="F13" i="1"/>
  <c r="H13" i="1"/>
  <c r="D13" i="1"/>
  <c r="F25" i="1"/>
  <c r="H25" i="1"/>
  <c r="D25" i="1"/>
  <c r="F21" i="1"/>
  <c r="H21" i="1"/>
  <c r="D21" i="1"/>
  <c r="F12" i="1"/>
  <c r="H12" i="1"/>
  <c r="D12" i="1"/>
  <c r="F3" i="1"/>
  <c r="H3" i="1"/>
  <c r="D3" i="1"/>
  <c r="F11" i="1"/>
  <c r="H11" i="1"/>
  <c r="D11" i="1"/>
  <c r="F10" i="1"/>
  <c r="H10" i="1"/>
  <c r="D10" i="1"/>
  <c r="F9" i="1"/>
  <c r="H9" i="1"/>
  <c r="D9" i="1"/>
  <c r="A2" i="1"/>
  <c r="A483" i="1"/>
  <c r="A475" i="1"/>
  <c r="A482" i="1"/>
  <c r="A474" i="1"/>
  <c r="A481" i="1"/>
  <c r="A473" i="1"/>
  <c r="A480" i="1"/>
  <c r="A472" i="1"/>
  <c r="A479" i="1"/>
  <c r="A471" i="1"/>
  <c r="A486" i="1"/>
  <c r="A477" i="1"/>
  <c r="A466" i="1"/>
  <c r="A464" i="1"/>
  <c r="A463" i="1"/>
  <c r="A485" i="1"/>
  <c r="A484" i="1"/>
  <c r="A469" i="1"/>
  <c r="A467" i="1"/>
  <c r="A465" i="1"/>
  <c r="A470" i="1"/>
  <c r="A478" i="1"/>
  <c r="A468" i="1"/>
  <c r="A476" i="1"/>
  <c r="A161" i="1"/>
  <c r="A156" i="1"/>
  <c r="A164" i="1"/>
  <c r="A160" i="1"/>
  <c r="A163" i="1"/>
  <c r="A158" i="1"/>
  <c r="A143" i="1"/>
  <c r="A155" i="1"/>
  <c r="A142" i="1"/>
  <c r="A141" i="1"/>
  <c r="A154" i="1"/>
  <c r="A153" i="1"/>
  <c r="A159" i="1"/>
  <c r="A152" i="1"/>
  <c r="A151" i="1"/>
  <c r="A162" i="1"/>
  <c r="A157" i="1"/>
  <c r="A150" i="1"/>
  <c r="A149" i="1"/>
  <c r="A148" i="1"/>
  <c r="A147" i="1"/>
  <c r="A146" i="1"/>
  <c r="A145" i="1"/>
  <c r="A144" i="1"/>
  <c r="A284" i="1"/>
  <c r="A283" i="1"/>
  <c r="A258" i="1"/>
  <c r="A282" i="1"/>
  <c r="A271" i="1"/>
  <c r="A281" i="1"/>
  <c r="A276" i="1"/>
  <c r="A275" i="1"/>
  <c r="A280" i="1"/>
  <c r="A270" i="1"/>
  <c r="A274" i="1"/>
  <c r="A269" i="1"/>
  <c r="A257" i="1"/>
  <c r="A268" i="1"/>
  <c r="A256" i="1"/>
  <c r="A255" i="1"/>
  <c r="A267" i="1"/>
  <c r="A266" i="1"/>
  <c r="A250" i="1"/>
  <c r="A277" i="1"/>
  <c r="A254" i="1"/>
  <c r="A253" i="1"/>
  <c r="A252" i="1"/>
  <c r="A265" i="1"/>
  <c r="A279" i="1"/>
  <c r="A272" i="1"/>
  <c r="A264" i="1"/>
  <c r="A263" i="1"/>
  <c r="A251" i="1"/>
  <c r="A262" i="1"/>
  <c r="A273" i="1"/>
  <c r="A261" i="1"/>
  <c r="A259" i="1"/>
  <c r="A278" i="1"/>
  <c r="A260" i="1"/>
  <c r="A244" i="1"/>
  <c r="A248" i="1"/>
  <c r="A238" i="1"/>
  <c r="A243" i="1"/>
  <c r="A242" i="1"/>
  <c r="A247" i="1"/>
  <c r="A237" i="1"/>
  <c r="A246" i="1"/>
  <c r="A236" i="1"/>
  <c r="A241" i="1"/>
  <c r="A245" i="1"/>
  <c r="A249" i="1"/>
  <c r="A240" i="1"/>
  <c r="A239" i="1"/>
  <c r="A235" i="1"/>
  <c r="A234" i="1"/>
  <c r="A233" i="1"/>
  <c r="A232" i="1"/>
  <c r="A220" i="1"/>
  <c r="A219" i="1"/>
  <c r="A218" i="1"/>
  <c r="A217" i="1"/>
  <c r="A216" i="1"/>
  <c r="A197" i="1"/>
  <c r="A223" i="1"/>
  <c r="A225" i="1"/>
  <c r="A196" i="1"/>
  <c r="A221" i="1"/>
  <c r="A230" i="1"/>
  <c r="A215" i="1"/>
  <c r="A214" i="1"/>
  <c r="A213" i="1"/>
  <c r="A212" i="1"/>
  <c r="A211" i="1"/>
  <c r="A210" i="1"/>
  <c r="A209" i="1"/>
  <c r="A202" i="1"/>
  <c r="A229" i="1"/>
  <c r="A201" i="1"/>
  <c r="A200" i="1"/>
  <c r="A208" i="1"/>
  <c r="A207" i="1"/>
  <c r="A206" i="1"/>
  <c r="A205" i="1"/>
  <c r="A199" i="1"/>
  <c r="A198" i="1"/>
  <c r="A222" i="1"/>
  <c r="A224" i="1"/>
  <c r="A228" i="1"/>
  <c r="A227" i="1"/>
  <c r="A226" i="1"/>
  <c r="A231" i="1"/>
  <c r="A204" i="1"/>
  <c r="A203" i="1"/>
  <c r="A184" i="1"/>
  <c r="A190" i="1"/>
  <c r="A174" i="1"/>
  <c r="A183" i="1"/>
  <c r="A182" i="1"/>
  <c r="A181" i="1"/>
  <c r="A189" i="1"/>
  <c r="A173" i="1"/>
  <c r="A188" i="1"/>
  <c r="A172" i="1"/>
  <c r="A187" i="1"/>
  <c r="A171" i="1"/>
  <c r="A180" i="1"/>
  <c r="A179" i="1"/>
  <c r="A186" i="1"/>
  <c r="A170" i="1"/>
  <c r="A194" i="1"/>
  <c r="A169" i="1"/>
  <c r="A193" i="1"/>
  <c r="A168" i="1"/>
  <c r="A178" i="1"/>
  <c r="A185" i="1"/>
  <c r="A167" i="1"/>
  <c r="A192" i="1"/>
  <c r="A166" i="1"/>
  <c r="A195" i="1"/>
  <c r="A175" i="1"/>
  <c r="A177" i="1"/>
  <c r="A176" i="1"/>
  <c r="A191" i="1"/>
  <c r="A165" i="1"/>
  <c r="A140" i="1"/>
  <c r="A139" i="1"/>
  <c r="A129" i="1"/>
  <c r="A128" i="1"/>
  <c r="A127" i="1"/>
  <c r="A123" i="1"/>
  <c r="A135" i="1"/>
  <c r="A122" i="1"/>
  <c r="A134" i="1"/>
  <c r="A138" i="1"/>
  <c r="A115" i="1"/>
  <c r="A121" i="1"/>
  <c r="A133" i="1"/>
  <c r="A120" i="1"/>
  <c r="A132" i="1"/>
  <c r="A117" i="1"/>
  <c r="A119" i="1"/>
  <c r="A131" i="1"/>
  <c r="A126" i="1"/>
  <c r="A116" i="1"/>
  <c r="A137" i="1"/>
  <c r="A114" i="1"/>
  <c r="A125" i="1"/>
  <c r="A124" i="1"/>
  <c r="A136" i="1"/>
  <c r="A113" i="1"/>
  <c r="A118" i="1"/>
  <c r="A130" i="1"/>
  <c r="A101" i="1"/>
  <c r="A102" i="1"/>
  <c r="A109" i="1"/>
  <c r="A93" i="1"/>
  <c r="A108" i="1"/>
  <c r="A92" i="1"/>
  <c r="A99" i="1"/>
  <c r="A105" i="1"/>
  <c r="A112" i="1"/>
  <c r="A96" i="1"/>
  <c r="A98" i="1"/>
  <c r="A104" i="1"/>
  <c r="A100" i="1"/>
  <c r="A111" i="1"/>
  <c r="A95" i="1"/>
  <c r="A97" i="1"/>
  <c r="A103" i="1"/>
  <c r="A107" i="1"/>
  <c r="A91" i="1"/>
  <c r="A106" i="1"/>
  <c r="A90" i="1"/>
  <c r="A110" i="1"/>
  <c r="A94" i="1"/>
  <c r="A68" i="1"/>
  <c r="A86" i="1"/>
  <c r="A78" i="1"/>
  <c r="A73" i="1"/>
  <c r="A89" i="1"/>
  <c r="A77" i="1"/>
  <c r="A85" i="1"/>
  <c r="A72" i="1"/>
  <c r="A76" i="1"/>
  <c r="A84" i="1"/>
  <c r="A71" i="1"/>
  <c r="A88" i="1"/>
  <c r="A70" i="1"/>
  <c r="A87" i="1"/>
  <c r="A75" i="1"/>
  <c r="A82" i="1"/>
  <c r="A81" i="1"/>
  <c r="A80" i="1"/>
  <c r="A79" i="1"/>
  <c r="A83" i="1"/>
  <c r="A69" i="1"/>
  <c r="A74" i="1"/>
  <c r="A67" i="1"/>
  <c r="A66" i="1"/>
  <c r="A46" i="1"/>
  <c r="A49" i="1"/>
  <c r="A32" i="1"/>
  <c r="A45" i="1"/>
  <c r="A56" i="1"/>
  <c r="A30" i="1"/>
  <c r="A57" i="1"/>
  <c r="A35" i="1"/>
  <c r="A55" i="1"/>
  <c r="A29" i="1"/>
  <c r="A54" i="1"/>
  <c r="A33" i="1"/>
  <c r="A65" i="1"/>
  <c r="A44" i="1"/>
  <c r="A53" i="1"/>
  <c r="A28" i="1"/>
  <c r="A47" i="1"/>
  <c r="A50" i="1"/>
  <c r="A27" i="1"/>
  <c r="A31" i="1"/>
  <c r="A64" i="1"/>
  <c r="A43" i="1"/>
  <c r="A52" i="1"/>
  <c r="A48" i="1"/>
  <c r="A63" i="1"/>
  <c r="A42" i="1"/>
  <c r="A34" i="1"/>
  <c r="A62" i="1"/>
  <c r="A41" i="1"/>
  <c r="A61" i="1"/>
  <c r="A40" i="1"/>
  <c r="A60" i="1"/>
  <c r="A39" i="1"/>
  <c r="A59" i="1"/>
  <c r="A38" i="1"/>
  <c r="A37" i="1"/>
  <c r="A58" i="1"/>
  <c r="A36" i="1"/>
  <c r="A51" i="1"/>
  <c r="A26" i="1"/>
  <c r="A457" i="1"/>
  <c r="A446" i="1"/>
  <c r="A453" i="1"/>
  <c r="A451" i="1"/>
  <c r="A459" i="1"/>
  <c r="A449" i="1"/>
  <c r="A462" i="1"/>
  <c r="A456" i="1"/>
  <c r="A460" i="1"/>
  <c r="A450" i="1"/>
  <c r="A445" i="1"/>
  <c r="A444" i="1"/>
  <c r="A452" i="1"/>
  <c r="A461" i="1"/>
  <c r="A455" i="1"/>
  <c r="A443" i="1"/>
  <c r="A447" i="1"/>
  <c r="A441" i="1"/>
  <c r="A440" i="1"/>
  <c r="A442" i="1"/>
  <c r="A458" i="1"/>
  <c r="A448" i="1"/>
  <c r="A454" i="1"/>
  <c r="A399" i="1"/>
  <c r="A393" i="1"/>
  <c r="A392" i="1"/>
  <c r="A403" i="1"/>
  <c r="A397" i="1"/>
  <c r="A384" i="1"/>
  <c r="A383" i="1"/>
  <c r="A382" i="1"/>
  <c r="A376" i="1"/>
  <c r="A381" i="1"/>
  <c r="A391" i="1"/>
  <c r="A398" i="1"/>
  <c r="A380" i="1"/>
  <c r="A379" i="1"/>
  <c r="A390" i="1"/>
  <c r="A378" i="1"/>
  <c r="A377" i="1"/>
  <c r="A389" i="1"/>
  <c r="A388" i="1"/>
  <c r="A400" i="1"/>
  <c r="A396" i="1"/>
  <c r="A402" i="1"/>
  <c r="A395" i="1"/>
  <c r="A401" i="1"/>
  <c r="A394" i="1"/>
  <c r="A375" i="1"/>
  <c r="A387" i="1"/>
  <c r="A386" i="1"/>
  <c r="A385" i="1"/>
  <c r="A374" i="1"/>
  <c r="A373" i="1"/>
  <c r="A372" i="1"/>
  <c r="A371" i="1"/>
  <c r="A370" i="1"/>
  <c r="A348" i="1"/>
  <c r="A355" i="1"/>
  <c r="A353" i="1"/>
  <c r="A350" i="1"/>
  <c r="A369" i="1"/>
  <c r="A368" i="1"/>
  <c r="A367" i="1"/>
  <c r="A366" i="1"/>
  <c r="A365" i="1"/>
  <c r="A364" i="1"/>
  <c r="A363" i="1"/>
  <c r="A362" i="1"/>
  <c r="A361" i="1"/>
  <c r="A360" i="1"/>
  <c r="A359" i="1"/>
  <c r="A358" i="1"/>
  <c r="A349" i="1"/>
  <c r="A354" i="1"/>
  <c r="A352" i="1"/>
  <c r="A351" i="1"/>
  <c r="A357" i="1"/>
  <c r="A356" i="1"/>
  <c r="A438" i="1"/>
  <c r="A439" i="1"/>
  <c r="A437" i="1"/>
  <c r="A436" i="1"/>
  <c r="A435" i="1"/>
  <c r="A434" i="1"/>
  <c r="A427" i="1"/>
  <c r="A433" i="1"/>
  <c r="A430" i="1"/>
  <c r="A414" i="1"/>
  <c r="A413" i="1"/>
  <c r="A426" i="1"/>
  <c r="A412" i="1"/>
  <c r="A425" i="1"/>
  <c r="A424" i="1"/>
  <c r="A411" i="1"/>
  <c r="A410" i="1"/>
  <c r="A409" i="1"/>
  <c r="A432" i="1"/>
  <c r="A429" i="1"/>
  <c r="A408" i="1"/>
  <c r="A423" i="1"/>
  <c r="A407" i="1"/>
  <c r="A422" i="1"/>
  <c r="A421" i="1"/>
  <c r="A431" i="1"/>
  <c r="A428" i="1"/>
  <c r="A420" i="1"/>
  <c r="A419" i="1"/>
  <c r="A418" i="1"/>
  <c r="A406" i="1"/>
  <c r="A417" i="1"/>
  <c r="A405" i="1"/>
  <c r="A416" i="1"/>
  <c r="A415" i="1"/>
  <c r="A404" i="1"/>
  <c r="A340" i="1"/>
  <c r="A327" i="1"/>
  <c r="A339" i="1"/>
  <c r="A326" i="1"/>
  <c r="A325" i="1"/>
  <c r="A324" i="1"/>
  <c r="A338" i="1"/>
  <c r="A329" i="1"/>
  <c r="A347" i="1"/>
  <c r="A344" i="1"/>
  <c r="A343" i="1"/>
  <c r="A319" i="1"/>
  <c r="A328" i="1"/>
  <c r="A346" i="1"/>
  <c r="A342" i="1"/>
  <c r="A323" i="1"/>
  <c r="A337" i="1"/>
  <c r="A345" i="1"/>
  <c r="A341" i="1"/>
  <c r="A336" i="1"/>
  <c r="A335" i="1"/>
  <c r="A322" i="1"/>
  <c r="A334" i="1"/>
  <c r="A333" i="1"/>
  <c r="A332" i="1"/>
  <c r="A321" i="1"/>
  <c r="A331" i="1"/>
  <c r="A330" i="1"/>
  <c r="A320" i="1"/>
  <c r="A313" i="1"/>
  <c r="A312" i="1"/>
  <c r="A317" i="1"/>
  <c r="A299" i="1"/>
  <c r="A289" i="1"/>
  <c r="A311" i="1"/>
  <c r="A301" i="1"/>
  <c r="A288" i="1"/>
  <c r="A318" i="1"/>
  <c r="A298" i="1"/>
  <c r="A297" i="1"/>
  <c r="A310" i="1"/>
  <c r="A316" i="1"/>
  <c r="A296" i="1"/>
  <c r="A304" i="1"/>
  <c r="A309" i="1"/>
  <c r="A302" i="1"/>
  <c r="A303" i="1"/>
  <c r="A307" i="1"/>
  <c r="A295" i="1"/>
  <c r="A308" i="1"/>
  <c r="A294" i="1"/>
  <c r="A315" i="1"/>
  <c r="A300" i="1"/>
  <c r="A287" i="1"/>
  <c r="A314" i="1"/>
  <c r="A293" i="1"/>
  <c r="A292" i="1"/>
  <c r="A306" i="1"/>
  <c r="A291" i="1"/>
  <c r="A290" i="1"/>
  <c r="A305" i="1"/>
  <c r="A286" i="1"/>
  <c r="A285" i="1"/>
  <c r="A24" i="1"/>
  <c r="A20" i="1"/>
  <c r="A22" i="1"/>
  <c r="A23" i="1"/>
  <c r="A19" i="1"/>
  <c r="A7" i="1"/>
  <c r="A8" i="1"/>
  <c r="A18" i="1"/>
  <c r="A17" i="1"/>
  <c r="A6" i="1"/>
  <c r="A16" i="1"/>
  <c r="A15" i="1"/>
  <c r="A14" i="1"/>
  <c r="A5" i="1"/>
  <c r="A4" i="1"/>
  <c r="A13" i="1"/>
  <c r="A25" i="1"/>
  <c r="A21" i="1"/>
  <c r="A12" i="1"/>
  <c r="A3" i="1"/>
  <c r="A11" i="1"/>
  <c r="A10" i="1"/>
  <c r="A9" i="1"/>
</calcChain>
</file>

<file path=xl/sharedStrings.xml><?xml version="1.0" encoding="utf-8"?>
<sst xmlns="http://schemas.openxmlformats.org/spreadsheetml/2006/main" count="14310" uniqueCount="1209">
  <si>
    <t>MSB</t>
  </si>
  <si>
    <t>NNNNNNNTTCTGAA</t>
  </si>
  <si>
    <t>M0</t>
  </si>
  <si>
    <t>NNNNNNNCCTTCTT</t>
  </si>
  <si>
    <t>M1.5</t>
  </si>
  <si>
    <t>NNNNNNNACGTCTG</t>
  </si>
  <si>
    <t>M3.1</t>
  </si>
  <si>
    <t>NNNNNNNTCCTCTC</t>
  </si>
  <si>
    <t>M3.2</t>
  </si>
  <si>
    <t>NNNNNNNGCATCTA</t>
  </si>
  <si>
    <t>M4</t>
  </si>
  <si>
    <t>NNNNNNNCAGTCGT</t>
  </si>
  <si>
    <t>M5</t>
  </si>
  <si>
    <t>NNNNNNNAACTCGG</t>
  </si>
  <si>
    <t>M6</t>
  </si>
  <si>
    <t>NNNNNNNTAATCGC</t>
  </si>
  <si>
    <t>M7</t>
  </si>
  <si>
    <t>NNNNNNNGATTCGA</t>
  </si>
  <si>
    <t>M8</t>
  </si>
  <si>
    <t>NNNNNNNCTCTCCT</t>
  </si>
  <si>
    <t>M8.2</t>
  </si>
  <si>
    <t>NNNNNNNATATCCG</t>
  </si>
  <si>
    <t>M9</t>
  </si>
  <si>
    <t>NNNNNNNTTTTCCC</t>
  </si>
  <si>
    <t>M10</t>
  </si>
  <si>
    <t>NNNNNNNGTGTCCA</t>
  </si>
  <si>
    <t>M11</t>
  </si>
  <si>
    <t>NNNNNNNCGATCAT</t>
  </si>
  <si>
    <t>M12</t>
  </si>
  <si>
    <t>NNNNNNNAGTTCAG</t>
  </si>
  <si>
    <t>M13</t>
  </si>
  <si>
    <t>NNNNNNNTGGTCAC</t>
  </si>
  <si>
    <t>M14</t>
  </si>
  <si>
    <t>NNNNNNNGGCTCAA</t>
  </si>
  <si>
    <t>M15</t>
  </si>
  <si>
    <t>NNNNNNNAATTATT</t>
  </si>
  <si>
    <t>M16</t>
  </si>
  <si>
    <t>NNNNNNNTAGTATG</t>
  </si>
  <si>
    <t>M17</t>
  </si>
  <si>
    <t>NNNNNNNGACTATC</t>
  </si>
  <si>
    <t>M19</t>
  </si>
  <si>
    <t>NNNNNNNCAATATA</t>
  </si>
  <si>
    <t>M20</t>
  </si>
  <si>
    <t>NNNNNNNATGTAGT</t>
  </si>
  <si>
    <t>M21</t>
  </si>
  <si>
    <t>NNNNNNNTTCTAGG</t>
  </si>
  <si>
    <t>M22</t>
  </si>
  <si>
    <t>NNNNNNNGTATAGC</t>
  </si>
  <si>
    <t>MEB</t>
  </si>
  <si>
    <t>NNNNNNNAGCTACT</t>
  </si>
  <si>
    <t>1m_10.2.12_Q</t>
  </si>
  <si>
    <t>TCCGTGCG</t>
  </si>
  <si>
    <t>3m_10.2.12_Q</t>
  </si>
  <si>
    <t>TGTTTCCC</t>
  </si>
  <si>
    <t>5m_10.2.12_Q</t>
  </si>
  <si>
    <t>GGTAATGA</t>
  </si>
  <si>
    <t>7m_10.2.12_Q</t>
  </si>
  <si>
    <t>GAAACTGG</t>
  </si>
  <si>
    <t>9m_10.2.12_Q</t>
  </si>
  <si>
    <t>ACGGGCTG</t>
  </si>
  <si>
    <t>11m_10.2.12_Q</t>
  </si>
  <si>
    <t>ATGAAGTA</t>
  </si>
  <si>
    <t>13m_10.2.12_Q</t>
  </si>
  <si>
    <t>ACTTATTG</t>
  </si>
  <si>
    <t>15m_10.2.12_Q</t>
  </si>
  <si>
    <t>GGCGGGAA</t>
  </si>
  <si>
    <t>17m_10.2.12_Q</t>
  </si>
  <si>
    <t>ACACCTCG</t>
  </si>
  <si>
    <t>19m_10.2.12_Q</t>
  </si>
  <si>
    <t>CTCATTGG</t>
  </si>
  <si>
    <t>1m_10.2.12_MB</t>
  </si>
  <si>
    <t>TCAAAGCT</t>
  </si>
  <si>
    <t>3m_10.2.12_MB</t>
  </si>
  <si>
    <t>CAGCGGCA</t>
  </si>
  <si>
    <t>5m_10.2.12_MB</t>
  </si>
  <si>
    <t>CCGACAAA</t>
  </si>
  <si>
    <t>7m_10.2.12_MB</t>
  </si>
  <si>
    <t>TAAGGGAG</t>
  </si>
  <si>
    <t>9m_10.2.12_MB</t>
  </si>
  <si>
    <t>TTGTGGCG</t>
  </si>
  <si>
    <t>11m_10.2.12_MB</t>
  </si>
  <si>
    <t>AGGTCGGT</t>
  </si>
  <si>
    <t>13m_10.2.12_MB</t>
  </si>
  <si>
    <t>AATGTCAA</t>
  </si>
  <si>
    <t>15m_10.2.12_MB</t>
  </si>
  <si>
    <t>GTTCGCAG</t>
  </si>
  <si>
    <t>17m_10.2.12_MB</t>
  </si>
  <si>
    <t>TATCAATC</t>
  </si>
  <si>
    <t>19m_10.2.12_MB</t>
  </si>
  <si>
    <t>GTCTAACG</t>
  </si>
  <si>
    <t>mix9</t>
  </si>
  <si>
    <t>AGCGAAAT</t>
  </si>
  <si>
    <t>3m_8.8.04</t>
  </si>
  <si>
    <t>17m_8.8.2004</t>
  </si>
  <si>
    <t>CTAGAATC</t>
  </si>
  <si>
    <t>5m_11.2011</t>
  </si>
  <si>
    <t>GGGCGAAA</t>
  </si>
  <si>
    <t>20m_11.2011</t>
  </si>
  <si>
    <t>GAGCACAG</t>
  </si>
  <si>
    <t>18m_11.12.12</t>
  </si>
  <si>
    <t>AAATTGGA</t>
  </si>
  <si>
    <t>4m_10.02.12</t>
  </si>
  <si>
    <t>TGACTTAG</t>
  </si>
  <si>
    <t>12m_11.02.12</t>
  </si>
  <si>
    <t>CATCGCTA</t>
  </si>
  <si>
    <t>17m_08.29.12</t>
  </si>
  <si>
    <t>6m_12.04.12</t>
  </si>
  <si>
    <t>19m_10.09.12</t>
  </si>
  <si>
    <t>CGCCAAGG</t>
  </si>
  <si>
    <t>21m_10.09.12</t>
  </si>
  <si>
    <t>GCGTAGGA</t>
  </si>
  <si>
    <t>18m_10.02.12</t>
  </si>
  <si>
    <t>CGGAGTGC</t>
  </si>
  <si>
    <t>15m_10.02.12</t>
  </si>
  <si>
    <t>TAGAGCCA</t>
  </si>
  <si>
    <t>0m_10.09.12</t>
  </si>
  <si>
    <t>AAACAAGA</t>
  </si>
  <si>
    <t>EB_10.2.12</t>
  </si>
  <si>
    <t>AAATCATT</t>
  </si>
  <si>
    <t>21m_08.29.12</t>
  </si>
  <si>
    <t>river_10.02.12</t>
  </si>
  <si>
    <t>11m_08.29.12</t>
  </si>
  <si>
    <t>AGTATGCA</t>
  </si>
  <si>
    <t>9m_11.02.12</t>
  </si>
  <si>
    <t>GGCCTCGC</t>
  </si>
  <si>
    <t>4m_01.14.13</t>
  </si>
  <si>
    <t>GCAAGATA</t>
  </si>
  <si>
    <t>0m_01.14.13</t>
  </si>
  <si>
    <t>TTATCCTT</t>
  </si>
  <si>
    <t>17m_11.12.12</t>
  </si>
  <si>
    <t>CTTCAGCT</t>
  </si>
  <si>
    <t>10m_10.02.12</t>
  </si>
  <si>
    <t>TCTGTATG</t>
  </si>
  <si>
    <t>12m_10.09.12</t>
  </si>
  <si>
    <t>18m_01.14.13</t>
  </si>
  <si>
    <t>13m_10.02.12</t>
  </si>
  <si>
    <t>CCTTTGAT</t>
  </si>
  <si>
    <t>8m_12.04.12</t>
  </si>
  <si>
    <t>GGTGTACC</t>
  </si>
  <si>
    <t>15m_10.09.12</t>
  </si>
  <si>
    <t>CGAATATT</t>
  </si>
  <si>
    <t>21m_08.08.12</t>
  </si>
  <si>
    <t>TTCCAGAT</t>
  </si>
  <si>
    <t>12m_01.14.13</t>
  </si>
  <si>
    <t>GGAGGCTG</t>
  </si>
  <si>
    <t>14m_11.12.12</t>
  </si>
  <si>
    <t>ACTAAGAT</t>
  </si>
  <si>
    <t>bcarboy_11.14.12</t>
  </si>
  <si>
    <t>5m_11.02.12</t>
  </si>
  <si>
    <t>9m_10.02.12</t>
  </si>
  <si>
    <t>TTTAACTG</t>
  </si>
  <si>
    <t>12m_11.12.12</t>
  </si>
  <si>
    <t>CCCAGGCA</t>
  </si>
  <si>
    <t>5m_08.29.12</t>
  </si>
  <si>
    <t>AAGGAACG</t>
  </si>
  <si>
    <t>2m_10.02.12</t>
  </si>
  <si>
    <t>CACAACGA</t>
  </si>
  <si>
    <t>EB_10.09.12</t>
  </si>
  <si>
    <t>ACAAACTA</t>
  </si>
  <si>
    <t>17m_08.08.12</t>
  </si>
  <si>
    <t>CCCGTTTC</t>
  </si>
  <si>
    <t>10m_08.29.12</t>
  </si>
  <si>
    <t>m1carboy_11.14.12</t>
  </si>
  <si>
    <t>EB_11.12.12</t>
  </si>
  <si>
    <t>CTTGCTTG</t>
  </si>
  <si>
    <t>13m_8.29.12</t>
  </si>
  <si>
    <t>GTCACGGG</t>
  </si>
  <si>
    <t>m2carboy_11.14.12</t>
  </si>
  <si>
    <t>GATTGAAG</t>
  </si>
  <si>
    <t>21m_11.12.12</t>
  </si>
  <si>
    <t>AACCCGTT</t>
  </si>
  <si>
    <t>20m_11.2.12</t>
  </si>
  <si>
    <t>GACATCAT</t>
  </si>
  <si>
    <t>SB_08.29.12</t>
  </si>
  <si>
    <t>GTACGTTG</t>
  </si>
  <si>
    <t>14m_11.02.12</t>
  </si>
  <si>
    <t>GCTGCCGC</t>
  </si>
  <si>
    <t>7m_10.09.12</t>
  </si>
  <si>
    <t>TTACTATA</t>
  </si>
  <si>
    <t>3m_10.09.12</t>
  </si>
  <si>
    <t>TCGGCTCG</t>
  </si>
  <si>
    <t>0m_11.12.12</t>
  </si>
  <si>
    <t>AATACAGG</t>
  </si>
  <si>
    <t>15m_08.08.12</t>
  </si>
  <si>
    <t>TGATAATA</t>
  </si>
  <si>
    <t>16m_11.12.12</t>
  </si>
  <si>
    <t>CTACCGAT</t>
  </si>
  <si>
    <t>20m_10.09.12</t>
  </si>
  <si>
    <t>AGTCACCC</t>
  </si>
  <si>
    <t>10m_11.02.12</t>
  </si>
  <si>
    <t>AGTAGATG</t>
  </si>
  <si>
    <t>12m_08.29.12</t>
  </si>
  <si>
    <t>CGATGGTG</t>
  </si>
  <si>
    <t>5m_11.12.12</t>
  </si>
  <si>
    <t>TGCACCCG</t>
  </si>
  <si>
    <t>20m_1.14.13</t>
  </si>
  <si>
    <t>CAAGCCTG</t>
  </si>
  <si>
    <t>16m_08.29.12</t>
  </si>
  <si>
    <t>TATTCTGT</t>
  </si>
  <si>
    <t>21m_01.14.13</t>
  </si>
  <si>
    <t>CCACGCAA</t>
  </si>
  <si>
    <t>10m_01.14.13</t>
  </si>
  <si>
    <t>GTGGATAG</t>
  </si>
  <si>
    <t>3m_11.12.12</t>
  </si>
  <si>
    <t>TCTAGTCG</t>
  </si>
  <si>
    <t>Neg</t>
  </si>
  <si>
    <t>TCATTAAG</t>
  </si>
  <si>
    <t>CR_3.14.13</t>
  </si>
  <si>
    <t>21m_11.2.12</t>
  </si>
  <si>
    <t>20m_11.02.12</t>
  </si>
  <si>
    <t>TGGGACCT</t>
  </si>
  <si>
    <t>12m_12.04.12</t>
  </si>
  <si>
    <t>ATAGGTGG</t>
  </si>
  <si>
    <t>20m_01.14.13</t>
  </si>
  <si>
    <t>CGTCCCAC</t>
  </si>
  <si>
    <t>bridgem_08.29.12</t>
  </si>
  <si>
    <t>TACGATAC</t>
  </si>
  <si>
    <t>1m_08.08.12</t>
  </si>
  <si>
    <t>GCCTGTTC</t>
  </si>
  <si>
    <t>9m_10.09.12</t>
  </si>
  <si>
    <t>CCGCACCG</t>
  </si>
  <si>
    <t>17m_10.09.12</t>
  </si>
  <si>
    <t>SBm_12.04.12</t>
  </si>
  <si>
    <t>5m_10.09.12</t>
  </si>
  <si>
    <t>GAGTTTGA</t>
  </si>
  <si>
    <t>12m_08.08.12</t>
  </si>
  <si>
    <t>CAACTTCA</t>
  </si>
  <si>
    <t>6m_10.09.12</t>
  </si>
  <si>
    <t>CTGTTAGT</t>
  </si>
  <si>
    <t>CR_4.1.13</t>
  </si>
  <si>
    <t>AGGCTTCA</t>
  </si>
  <si>
    <t>1m_8.29.12</t>
  </si>
  <si>
    <t>AGCTGACG</t>
  </si>
  <si>
    <t>16m_01.14.13</t>
  </si>
  <si>
    <t>ATGCCAGC</t>
  </si>
  <si>
    <t>CR_7.24.13</t>
  </si>
  <si>
    <t>13m_08.08.12</t>
  </si>
  <si>
    <t>9m_08.29.12</t>
  </si>
  <si>
    <t>AACAGTAT</t>
  </si>
  <si>
    <t>10m_11.12.12</t>
  </si>
  <si>
    <t>GTAGTCGA</t>
  </si>
  <si>
    <t>4m_11.12.12</t>
  </si>
  <si>
    <t>CACTCACT</t>
  </si>
  <si>
    <t>6m_08.29.12</t>
  </si>
  <si>
    <t>GTGCTGAT</t>
  </si>
  <si>
    <t>14m_01.14.13</t>
  </si>
  <si>
    <t>AGAGAGGC</t>
  </si>
  <si>
    <t>2m_08.08.12</t>
  </si>
  <si>
    <t>TCGAACAC</t>
  </si>
  <si>
    <t>19m_11.12.12</t>
  </si>
  <si>
    <t>22m_11.02.12</t>
  </si>
  <si>
    <t>6m_11.12.12</t>
  </si>
  <si>
    <t>ATCGCACC</t>
  </si>
  <si>
    <t>2m_08.29.12</t>
  </si>
  <si>
    <t>TCCCGATG</t>
  </si>
  <si>
    <t>SBm_11.12.12</t>
  </si>
  <si>
    <t>ACCTCCCA</t>
  </si>
  <si>
    <t>4m_08.08.12</t>
  </si>
  <si>
    <t>ACCATACT</t>
  </si>
  <si>
    <t>mid3_carboym_11.14.12</t>
  </si>
  <si>
    <t>GCAATGGA</t>
  </si>
  <si>
    <t>7m_11.12.12</t>
  </si>
  <si>
    <t>CGACATTC</t>
  </si>
  <si>
    <t>8.8.2004_3m</t>
  </si>
  <si>
    <t>8.8.2004_19m</t>
  </si>
  <si>
    <t>11.2011_5m</t>
  </si>
  <si>
    <t>11.2011_20m</t>
  </si>
  <si>
    <t>15m_08.29.12</t>
  </si>
  <si>
    <t>4m_08.29.12</t>
  </si>
  <si>
    <t>4m_12.04.12</t>
  </si>
  <si>
    <t>3m_01.14.13</t>
  </si>
  <si>
    <t>13m_11.12.12</t>
  </si>
  <si>
    <t>20m_11.12.12</t>
  </si>
  <si>
    <t>CR_5.6.13</t>
  </si>
  <si>
    <t>2m_10.09.12</t>
  </si>
  <si>
    <t>0m_11.02.12</t>
  </si>
  <si>
    <t>8m_11.02.12</t>
  </si>
  <si>
    <t>14m_08.29.12</t>
  </si>
  <si>
    <t>4m_10.09.12</t>
  </si>
  <si>
    <t>19m_08.08.12</t>
  </si>
  <si>
    <t>10m_08.08.12</t>
  </si>
  <si>
    <t>8m_10.09.12</t>
  </si>
  <si>
    <t>11m_11.12.12</t>
  </si>
  <si>
    <t>18m_11.02.12</t>
  </si>
  <si>
    <t>8m_01.14.13</t>
  </si>
  <si>
    <t>19m_01.14.13</t>
  </si>
  <si>
    <t>20m_12.04.12</t>
  </si>
  <si>
    <t>18m_12.04.12</t>
  </si>
  <si>
    <t>11m_11.02.12</t>
  </si>
  <si>
    <t>SBm_10.09.12</t>
  </si>
  <si>
    <t>1m_01.14.13</t>
  </si>
  <si>
    <t>7m_11.02.12</t>
  </si>
  <si>
    <t>7m_08.08.12</t>
  </si>
  <si>
    <t>1m_11.12.12</t>
  </si>
  <si>
    <t>EBm_11.02.12</t>
  </si>
  <si>
    <t>3m_08.08.12</t>
  </si>
  <si>
    <t>19m_08.29.12</t>
  </si>
  <si>
    <t>CR_7.25.13</t>
  </si>
  <si>
    <t>17m_01.14.13</t>
  </si>
  <si>
    <t>1m_10.09.12</t>
  </si>
  <si>
    <t>21m_11.2.12_7.25.13</t>
  </si>
  <si>
    <t>0m_08.29.12</t>
  </si>
  <si>
    <t>22m_3.27.13</t>
  </si>
  <si>
    <t>6m_08.08.12</t>
  </si>
  <si>
    <t>21m_11.2.12_7.29.13</t>
  </si>
  <si>
    <t>22m_11.12.12</t>
  </si>
  <si>
    <t>12m_10.02.12</t>
  </si>
  <si>
    <t>14m_12.04.12</t>
  </si>
  <si>
    <t>2m_01.14.13</t>
  </si>
  <si>
    <t>11m_10.02.12</t>
  </si>
  <si>
    <t>17m_10.02.12</t>
  </si>
  <si>
    <t>11m_10.09.12</t>
  </si>
  <si>
    <t>22m_10.09.12</t>
  </si>
  <si>
    <t>8m_11.12.12</t>
  </si>
  <si>
    <t>18m_10.09.12</t>
  </si>
  <si>
    <t>5m_08.08.12</t>
  </si>
  <si>
    <t>2m_11.02.12</t>
  </si>
  <si>
    <t>3m_11.02.12</t>
  </si>
  <si>
    <t>2m_11.12.12</t>
  </si>
  <si>
    <t>9m_08.08.12</t>
  </si>
  <si>
    <t>19m_10.02.12</t>
  </si>
  <si>
    <t>22m_08.29.12</t>
  </si>
  <si>
    <t>7m_08.29.12</t>
  </si>
  <si>
    <t>5m_01.14.13</t>
  </si>
  <si>
    <t>14m_10.09.12</t>
  </si>
  <si>
    <t>SBm.11.02.12</t>
  </si>
  <si>
    <t>2m.12.04.12</t>
  </si>
  <si>
    <t>22m.08.08.12</t>
  </si>
  <si>
    <t>7m.10.02.12</t>
  </si>
  <si>
    <t>upper.carboym.11.14.12</t>
  </si>
  <si>
    <t>16m.10.09.12</t>
  </si>
  <si>
    <t>22m.12.04.12</t>
  </si>
  <si>
    <t>15m.11.12.12</t>
  </si>
  <si>
    <t>0m.12.04.12</t>
  </si>
  <si>
    <t>16m.10.02.12</t>
  </si>
  <si>
    <t>11m.08.08.12</t>
  </si>
  <si>
    <t>8m.08.29.12</t>
  </si>
  <si>
    <t>EBm.08.08.12</t>
  </si>
  <si>
    <t>6m.01.14.13</t>
  </si>
  <si>
    <t>9m.11.12.12</t>
  </si>
  <si>
    <t>16m.11.02.12</t>
  </si>
  <si>
    <t>10m.12.04.12</t>
  </si>
  <si>
    <t>EBm.08.29.12</t>
  </si>
  <si>
    <t>3m.08.29.12</t>
  </si>
  <si>
    <t>22m.01.14.13</t>
  </si>
  <si>
    <t>8m.08.08.12</t>
  </si>
  <si>
    <t>Tufts.dockm.08.29.12</t>
  </si>
  <si>
    <t>13m.10.09.12</t>
  </si>
  <si>
    <t>10m.10.09.12</t>
  </si>
  <si>
    <t>16m.12.04.12</t>
  </si>
  <si>
    <t>SBm.08.08.12</t>
  </si>
  <si>
    <t>riverm.08.29.12</t>
  </si>
  <si>
    <t>river.8.30.12</t>
  </si>
  <si>
    <t>river.11.12.12</t>
  </si>
  <si>
    <t>14m.12.4.12</t>
  </si>
  <si>
    <t>22m.8.29.12</t>
  </si>
  <si>
    <t>SBfilt.12.4.12</t>
  </si>
  <si>
    <t>3m.8.13.08</t>
  </si>
  <si>
    <t>19m.8.13.08</t>
  </si>
  <si>
    <t>5m.11.2.11</t>
  </si>
  <si>
    <t>20m.11.2.11</t>
  </si>
  <si>
    <t>0mfilt.12.4.12</t>
  </si>
  <si>
    <t>10mfilt.12.4.12</t>
  </si>
  <si>
    <t>16mfilt.12.4.12</t>
  </si>
  <si>
    <t>22mfilt.12.4.12</t>
  </si>
  <si>
    <t>3m.3.27.13</t>
  </si>
  <si>
    <t>8m.3.27.13</t>
  </si>
  <si>
    <t>18m.3.27.13</t>
  </si>
  <si>
    <t>21m4.11.2.12</t>
  </si>
  <si>
    <t>5m3.11.2.12</t>
  </si>
  <si>
    <t>15m.3.27.13</t>
  </si>
  <si>
    <t>SB.1.14.13</t>
  </si>
  <si>
    <t>5m.6.17.13</t>
  </si>
  <si>
    <t>6m.8.12.13</t>
  </si>
  <si>
    <t>19m.6.17.13</t>
  </si>
  <si>
    <t>15m.8.12.13</t>
  </si>
  <si>
    <t>2m.8.12.13</t>
  </si>
  <si>
    <t>0m.3.27.13</t>
  </si>
  <si>
    <t>22m.5.10.13</t>
  </si>
  <si>
    <t>4m.5.10.13</t>
  </si>
  <si>
    <t>2m.8.16.13</t>
  </si>
  <si>
    <t>17m.8.12.13</t>
  </si>
  <si>
    <t>6m.3.27.13</t>
  </si>
  <si>
    <t>3m.6.17.13</t>
  </si>
  <si>
    <t>10m.8.12.13</t>
  </si>
  <si>
    <t>5m.8.12.13</t>
  </si>
  <si>
    <t>4m.3.27.13</t>
  </si>
  <si>
    <t>13m.5.10.13</t>
  </si>
  <si>
    <t>9m.8.12.13</t>
  </si>
  <si>
    <t>7m.8.12.13</t>
  </si>
  <si>
    <t>21m.6.17.13</t>
  </si>
  <si>
    <t>10m.3.27.13</t>
  </si>
  <si>
    <t>SB.3.27.13</t>
  </si>
  <si>
    <t>5m1.11.2.12</t>
  </si>
  <si>
    <t>5m.3.27.13</t>
  </si>
  <si>
    <t>18m.5.10.13</t>
  </si>
  <si>
    <t>18m.7.17.13</t>
  </si>
  <si>
    <t>16m.5.10.13</t>
  </si>
  <si>
    <t>12m.7.17.13</t>
  </si>
  <si>
    <t>7m.7.17.13</t>
  </si>
  <si>
    <t>9m.6.17.13</t>
  </si>
  <si>
    <t>15m.6.17.13</t>
  </si>
  <si>
    <t>3m.7.17.13</t>
  </si>
  <si>
    <t>14m2.5.10.13</t>
  </si>
  <si>
    <t>mid.day1</t>
  </si>
  <si>
    <t>1m.6.17.13</t>
  </si>
  <si>
    <t>20m.3.27.13</t>
  </si>
  <si>
    <t>20m.8.16.13</t>
  </si>
  <si>
    <t>11m.8.12.13</t>
  </si>
  <si>
    <t>8m.8.16.13</t>
  </si>
  <si>
    <t>14m1.5.10.13</t>
  </si>
  <si>
    <t>15m.8.16.13</t>
  </si>
  <si>
    <t>0m.5.10.13</t>
  </si>
  <si>
    <t>15m.5.10.13</t>
  </si>
  <si>
    <t>9m.7.17.13</t>
  </si>
  <si>
    <t>EB.8.12.13</t>
  </si>
  <si>
    <t>control6.8.16.13</t>
  </si>
  <si>
    <t>5m2.11.2.12</t>
  </si>
  <si>
    <t>14m.8.12.13</t>
  </si>
  <si>
    <t>2m.3.27.13</t>
  </si>
  <si>
    <t>16m.7.17.13</t>
  </si>
  <si>
    <t>7m.6.17.13</t>
  </si>
  <si>
    <t>12m.8.16.13</t>
  </si>
  <si>
    <t>11m.7.17.13</t>
  </si>
  <si>
    <t>EB.1.14.13</t>
  </si>
  <si>
    <t>14m.7.17.13</t>
  </si>
  <si>
    <t>FB.7.17.13</t>
  </si>
  <si>
    <t>12m.5.10.13</t>
  </si>
  <si>
    <t>6m.7.17.13</t>
  </si>
  <si>
    <t>13m.8.12.13</t>
  </si>
  <si>
    <t>surface.day.2</t>
  </si>
  <si>
    <t>13m.6.17.13</t>
  </si>
  <si>
    <t>20m.7.17.13</t>
  </si>
  <si>
    <t>20m.8.12.13</t>
  </si>
  <si>
    <t>10m.5.10.13</t>
  </si>
  <si>
    <t>night.mid.1</t>
  </si>
  <si>
    <t>6m.5.10.13</t>
  </si>
  <si>
    <t>8m.8.12.13</t>
  </si>
  <si>
    <t>mid.day.2</t>
  </si>
  <si>
    <t>SB.6.17.13</t>
  </si>
  <si>
    <t>5m4.11.2.12</t>
  </si>
  <si>
    <t>control3.8.16.13</t>
  </si>
  <si>
    <t>3m.8.12.13</t>
  </si>
  <si>
    <t>SB.7.17.13</t>
  </si>
  <si>
    <t>1m.7.17.13</t>
  </si>
  <si>
    <t>12m.8.12.13</t>
  </si>
  <si>
    <t>22m.7.17.13</t>
  </si>
  <si>
    <t>8m.5.10.13</t>
  </si>
  <si>
    <t>5m.7.17.13</t>
  </si>
  <si>
    <t>4m.8.12.13</t>
  </si>
  <si>
    <t>pour.control</t>
  </si>
  <si>
    <t>night.surface.2</t>
  </si>
  <si>
    <t>Neg.8.16.13</t>
  </si>
  <si>
    <t>9m.3.27.13</t>
  </si>
  <si>
    <t>17m.6.17.13</t>
  </si>
  <si>
    <t>21m.8.12.13</t>
  </si>
  <si>
    <t>22m.8.12.13</t>
  </si>
  <si>
    <t>EB.3.27.13</t>
  </si>
  <si>
    <t>night.surface.1</t>
  </si>
  <si>
    <t>11m.6.17.13</t>
  </si>
  <si>
    <t>13m.3.27.13</t>
  </si>
  <si>
    <t>10m.7.17.13</t>
  </si>
  <si>
    <t>EB.7.17.13</t>
  </si>
  <si>
    <t>SB.8.12.13</t>
  </si>
  <si>
    <t>control1.8.16.13</t>
  </si>
  <si>
    <t>08.29.12_1m</t>
  </si>
  <si>
    <t>03.26.13_13m</t>
  </si>
  <si>
    <t>06.17.13_7m</t>
  </si>
  <si>
    <t>07.17.13_11m</t>
  </si>
  <si>
    <t>08.15.13_20m</t>
  </si>
  <si>
    <t>03.26.13_0m</t>
  </si>
  <si>
    <t>08.29.12_13m</t>
  </si>
  <si>
    <t>03.26.13_14m</t>
  </si>
  <si>
    <t>control4</t>
  </si>
  <si>
    <t>07.17.13_14m</t>
  </si>
  <si>
    <t>08.15.13_21m</t>
  </si>
  <si>
    <t>10.02.12_6m</t>
  </si>
  <si>
    <t>03.26.13_16m</t>
  </si>
  <si>
    <t>06.17.13_13m</t>
  </si>
  <si>
    <t>07.17.13_16m</t>
  </si>
  <si>
    <t>08.15.13_22m</t>
  </si>
  <si>
    <t>10.02.12_8m</t>
  </si>
  <si>
    <t>03.26.13_17m</t>
  </si>
  <si>
    <t>06.17.13_17m</t>
  </si>
  <si>
    <t>07.17.13_20m</t>
  </si>
  <si>
    <t>08.16.13_12m</t>
  </si>
  <si>
    <t>8.8.04_3m</t>
  </si>
  <si>
    <t>10.02.12_14m</t>
  </si>
  <si>
    <t>03.26.13_19m</t>
  </si>
  <si>
    <t>06.17.13_22m</t>
  </si>
  <si>
    <t>07.17.13_22m</t>
  </si>
  <si>
    <t>03.26.13_10m</t>
  </si>
  <si>
    <t>10.02.12_21m</t>
  </si>
  <si>
    <t>neg_cntl</t>
  </si>
  <si>
    <t>07.17.13_1m</t>
  </si>
  <si>
    <t>08.15.13_1m</t>
  </si>
  <si>
    <t>10.09.12_16m</t>
  </si>
  <si>
    <t>Tufts.doc.8.29.12</t>
  </si>
  <si>
    <t>upper.carboy.11.14.12</t>
  </si>
  <si>
    <t>old.mix9</t>
  </si>
  <si>
    <t>GCAGAACC</t>
  </si>
  <si>
    <t>new.mix9</t>
  </si>
  <si>
    <t>ACTCGTAC</t>
  </si>
  <si>
    <t>neg.mix9</t>
  </si>
  <si>
    <t>CGAACGGG</t>
  </si>
  <si>
    <t>SB.11.2011</t>
  </si>
  <si>
    <t>12m.11.2011</t>
  </si>
  <si>
    <t>20m.11.2011</t>
  </si>
  <si>
    <t>0m.11.2011</t>
  </si>
  <si>
    <t>13m.11.2011</t>
  </si>
  <si>
    <t>21m.11.2011</t>
  </si>
  <si>
    <t>3m.11.2011</t>
  </si>
  <si>
    <t>14m.11.2011</t>
  </si>
  <si>
    <t>22m.11.2011</t>
  </si>
  <si>
    <t>5m.11.2011</t>
  </si>
  <si>
    <t>15m.11.2011</t>
  </si>
  <si>
    <t>EB.11.2011</t>
  </si>
  <si>
    <t>7m.11.2011</t>
  </si>
  <si>
    <t>16m.11.2011</t>
  </si>
  <si>
    <t>Neg.11.2011</t>
  </si>
  <si>
    <t>9m.11.2011</t>
  </si>
  <si>
    <t>17m.11.2011</t>
  </si>
  <si>
    <t>3m.2.8.2008</t>
  </si>
  <si>
    <t>10m.11.2011</t>
  </si>
  <si>
    <t>18m.11.2011</t>
  </si>
  <si>
    <t>9m.1.8.2008</t>
  </si>
  <si>
    <t>11m.11.2011</t>
  </si>
  <si>
    <t>19m.11.2011</t>
  </si>
  <si>
    <t>17m.1.8.2008</t>
  </si>
  <si>
    <t>#SampleID</t>
  </si>
  <si>
    <t>BarcodeSequence</t>
  </si>
  <si>
    <t>LinkerPrimerSequence</t>
  </si>
  <si>
    <t>YRYRGTGCCAGCMGCCGCGGTAA</t>
  </si>
  <si>
    <t>Replicate</t>
  </si>
  <si>
    <t>Description</t>
  </si>
  <si>
    <t>Date</t>
  </si>
  <si>
    <t>Depth</t>
  </si>
  <si>
    <t>Treatment</t>
  </si>
  <si>
    <t>NA</t>
  </si>
  <si>
    <t>Negative</t>
  </si>
  <si>
    <t>Environmental Sample</t>
  </si>
  <si>
    <t>Sample Type</t>
  </si>
  <si>
    <t>16S region</t>
  </si>
  <si>
    <t>Sequencing Date</t>
  </si>
  <si>
    <t>V4</t>
  </si>
  <si>
    <t>100714_B</t>
  </si>
  <si>
    <t>Positive control</t>
  </si>
  <si>
    <t>130719Alm</t>
  </si>
  <si>
    <t>121114Alm</t>
  </si>
  <si>
    <t>11.12.12</t>
  </si>
  <si>
    <t>river</t>
  </si>
  <si>
    <t>11.14.12</t>
  </si>
  <si>
    <t>Mesocosm</t>
  </si>
  <si>
    <t>M</t>
  </si>
  <si>
    <t>mid1</t>
  </si>
  <si>
    <t>mid2</t>
  </si>
  <si>
    <t>130823Alm</t>
  </si>
  <si>
    <t>Bridge</t>
  </si>
  <si>
    <t>131001Alm</t>
  </si>
  <si>
    <t>131011Alm</t>
  </si>
  <si>
    <t>131114Alm</t>
  </si>
  <si>
    <t>131126Alm</t>
  </si>
  <si>
    <t>BGI_092012</t>
  </si>
  <si>
    <t>mid3</t>
  </si>
  <si>
    <t>upper</t>
  </si>
  <si>
    <t>bottom</t>
  </si>
  <si>
    <t>EB</t>
  </si>
  <si>
    <t>SB</t>
  </si>
  <si>
    <t>CR</t>
  </si>
  <si>
    <t>FB</t>
  </si>
  <si>
    <t>River</t>
  </si>
  <si>
    <t>Dock</t>
  </si>
  <si>
    <t>control</t>
  </si>
  <si>
    <t>mid.day.1</t>
  </si>
  <si>
    <t>Q</t>
  </si>
  <si>
    <t>control1</t>
  </si>
  <si>
    <t>control3</t>
  </si>
  <si>
    <t>control6</t>
  </si>
  <si>
    <t>10.2.12.1.M.1</t>
  </si>
  <si>
    <t>10.2.12.1.Q.1</t>
  </si>
  <si>
    <t>10.2.12.11.M.2</t>
  </si>
  <si>
    <t>10.2.12.11.Q.1</t>
  </si>
  <si>
    <t>10.2.12.13.M.2</t>
  </si>
  <si>
    <t>10.2.12.13.Q.1</t>
  </si>
  <si>
    <t>10.2.12.15.M.2</t>
  </si>
  <si>
    <t>10.2.12.15.Q.1</t>
  </si>
  <si>
    <t>10.2.12.17.M.2</t>
  </si>
  <si>
    <t>10.2.12.17.Q.1</t>
  </si>
  <si>
    <t>10.2.12.19.M.1</t>
  </si>
  <si>
    <t>10.2.12.19.Q.1</t>
  </si>
  <si>
    <t>10.2.12.3.M.1</t>
  </si>
  <si>
    <t>10.2.12.3.Q.1</t>
  </si>
  <si>
    <t>10.2.12.5.M.1</t>
  </si>
  <si>
    <t>10.2.12.5.Q.1</t>
  </si>
  <si>
    <t>10.2.12.7.M.2</t>
  </si>
  <si>
    <t>10.2.12.7.Q.1</t>
  </si>
  <si>
    <t>10.2.12.9.M.1</t>
  </si>
  <si>
    <t>10.2.12.9.Q.1</t>
  </si>
  <si>
    <t>NA.mix9.NA.6</t>
  </si>
  <si>
    <t>1.14.13.0.M.1</t>
  </si>
  <si>
    <t>1.14.13.10.M.1</t>
  </si>
  <si>
    <t>1.14.13.12.M.1</t>
  </si>
  <si>
    <t>1.14.13.18.M.1</t>
  </si>
  <si>
    <t>1.14.13.20.M.2</t>
  </si>
  <si>
    <t>1.14.13.21.M.1</t>
  </si>
  <si>
    <t>1.14.13.4.M.1</t>
  </si>
  <si>
    <t>10.2.12.10.M.1</t>
  </si>
  <si>
    <t>10.2.12.13.M.1</t>
  </si>
  <si>
    <t>10.2.12.15.M.1</t>
  </si>
  <si>
    <t>10.2.12.18.M.1</t>
  </si>
  <si>
    <t>10.2.12.2.M.1</t>
  </si>
  <si>
    <t>10.2.12.4.M.1</t>
  </si>
  <si>
    <t>10.2.12.9.M.2</t>
  </si>
  <si>
    <t>10.2.12.EB.M.1</t>
  </si>
  <si>
    <t>10.2.12.river.M.1</t>
  </si>
  <si>
    <t>10.9.12.0.M.1</t>
  </si>
  <si>
    <t>10.9.12.12.M.1</t>
  </si>
  <si>
    <t>10.9.12.15.M.1</t>
  </si>
  <si>
    <t>10.9.12.19.M.1</t>
  </si>
  <si>
    <t>10.9.12.20.M.1</t>
  </si>
  <si>
    <t>10.9.12.21.M.1</t>
  </si>
  <si>
    <t>10.9.12.3.M.1</t>
  </si>
  <si>
    <t>10.9.12.7.M.1</t>
  </si>
  <si>
    <t>10.9.12.EB.M.1</t>
  </si>
  <si>
    <t>11.12.12.0.M.1</t>
  </si>
  <si>
    <t>11.12.12.12.M.1</t>
  </si>
  <si>
    <t>11.12.12.14.M.1</t>
  </si>
  <si>
    <t>11.12.12.16.M.1</t>
  </si>
  <si>
    <t>11.12.12.17.M.1</t>
  </si>
  <si>
    <t>11.12.12.18.M.1</t>
  </si>
  <si>
    <t>11.12.12.21.M.1</t>
  </si>
  <si>
    <t>11.12.12.3.M.1</t>
  </si>
  <si>
    <t>11.12.12.5.M.1</t>
  </si>
  <si>
    <t>11.12.12.EB.M.1</t>
  </si>
  <si>
    <t>11.12.12.Neg.M.1</t>
  </si>
  <si>
    <t>11.14.12.bottom.M.1</t>
  </si>
  <si>
    <t>11.14.12.mid1.M.1</t>
  </si>
  <si>
    <t>11.14.12.mid2.M.1</t>
  </si>
  <si>
    <t>11.2.11.20.Q.1</t>
  </si>
  <si>
    <t>11.2.11.5.Q.2</t>
  </si>
  <si>
    <t>11.2.12.10.M.1</t>
  </si>
  <si>
    <t>11.2.12.12.M.1</t>
  </si>
  <si>
    <t>11.2.12.14.M.1</t>
  </si>
  <si>
    <t>11.2.12.20.M.2</t>
  </si>
  <si>
    <t>11.2.12.5.M.1</t>
  </si>
  <si>
    <t>11.2.12.9.M.1</t>
  </si>
  <si>
    <t>12.4.12.6.M.1</t>
  </si>
  <si>
    <t>12.4.12.8.M.1</t>
  </si>
  <si>
    <t>8.29.12.10.M.1</t>
  </si>
  <si>
    <t>8.29.12.11.M.1</t>
  </si>
  <si>
    <t>8.29.12.12.M.1</t>
  </si>
  <si>
    <t>8.29.12.13.M.2</t>
  </si>
  <si>
    <t>8.29.12.16.M.1</t>
  </si>
  <si>
    <t>8.29.12.17.M.1</t>
  </si>
  <si>
    <t>8.29.12.21.M.1</t>
  </si>
  <si>
    <t>8.29.12.5.M.1</t>
  </si>
  <si>
    <t>8.29.12.SB.M.1</t>
  </si>
  <si>
    <t>8.8.12.15.M.1</t>
  </si>
  <si>
    <t>8.8.12.17.M.1</t>
  </si>
  <si>
    <t>8.8.12.21.M.1</t>
  </si>
  <si>
    <t>NA.mix9.NA.7</t>
  </si>
  <si>
    <t>1.14.13.1.M.1</t>
  </si>
  <si>
    <t>1.14.13.14.M.1</t>
  </si>
  <si>
    <t>1.14.13.16.M.1</t>
  </si>
  <si>
    <t>1.14.13.17.M.1</t>
  </si>
  <si>
    <t>1.14.13.19.M.1</t>
  </si>
  <si>
    <t>1.14.13.2.M.1</t>
  </si>
  <si>
    <t>1.14.13.20.M.1</t>
  </si>
  <si>
    <t>1.14.13.3.M.1</t>
  </si>
  <si>
    <t>1.14.13.5.M.1</t>
  </si>
  <si>
    <t>1.14.13.8.M.1</t>
  </si>
  <si>
    <t>10.2.12.11.M.1</t>
  </si>
  <si>
    <t>10.2.12.12.M.1</t>
  </si>
  <si>
    <t>10.2.12.17.M.1</t>
  </si>
  <si>
    <t>10.2.12.19.M.2</t>
  </si>
  <si>
    <t>10.9.12.1.M.1</t>
  </si>
  <si>
    <t>10.9.12.11.M.1</t>
  </si>
  <si>
    <t>10.9.12.14.M.1</t>
  </si>
  <si>
    <t>10.9.12.17.M.1</t>
  </si>
  <si>
    <t>10.9.12.18.M.1</t>
  </si>
  <si>
    <t>10.9.12.2.M.1</t>
  </si>
  <si>
    <t>10.9.12.22.M.1</t>
  </si>
  <si>
    <t>10.9.12.4.M.1</t>
  </si>
  <si>
    <t>10.9.12.5.M.1</t>
  </si>
  <si>
    <t>10.9.12.6.M.1</t>
  </si>
  <si>
    <t>10.9.12.8.M.1</t>
  </si>
  <si>
    <t>10.9.12.9.M.1</t>
  </si>
  <si>
    <t>10.9.12.SB.M.1</t>
  </si>
  <si>
    <t>11.12.12.1.M.1</t>
  </si>
  <si>
    <t>11.12.12.10.M.1</t>
  </si>
  <si>
    <t>11.12.12.11.M.1</t>
  </si>
  <si>
    <t>11.12.12.13.M.1</t>
  </si>
  <si>
    <t>11.12.12.19.M.1</t>
  </si>
  <si>
    <t>11.12.12.2.M.1</t>
  </si>
  <si>
    <t>11.12.12.20.M.1</t>
  </si>
  <si>
    <t>11.12.12.22.M.1</t>
  </si>
  <si>
    <t>11.12.12.4.M.1</t>
  </si>
  <si>
    <t>11.12.12.6.M.1</t>
  </si>
  <si>
    <t>11.12.12.7.M.1</t>
  </si>
  <si>
    <t>11.12.12.8.M.1</t>
  </si>
  <si>
    <t>11.12.12.SB.M.1</t>
  </si>
  <si>
    <t>11.14.12.mid3.M.1</t>
  </si>
  <si>
    <t>11.2.11.20.M.1</t>
  </si>
  <si>
    <t>11.2.11.5.M.1</t>
  </si>
  <si>
    <t>11.2.12.0.M.1</t>
  </si>
  <si>
    <t>11.2.12.11.M.1</t>
  </si>
  <si>
    <t>11.2.12.18.M.1</t>
  </si>
  <si>
    <t>11.2.12.2.M.1</t>
  </si>
  <si>
    <t>11.2.12.20.M.1</t>
  </si>
  <si>
    <t>11.2.12.21.M.1</t>
  </si>
  <si>
    <t>11.2.12.21.M.2</t>
  </si>
  <si>
    <t>11.2.12.21.M.3</t>
  </si>
  <si>
    <t>11.2.12.22.M.1</t>
  </si>
  <si>
    <t>11.2.12.3.M.1</t>
  </si>
  <si>
    <t>11.2.12.7.M.1</t>
  </si>
  <si>
    <t>11.2.12.8.M.1</t>
  </si>
  <si>
    <t>11.2.12.EB.M.1</t>
  </si>
  <si>
    <t>12.4.12.12.M.1</t>
  </si>
  <si>
    <t>12.4.12.14.M.1</t>
  </si>
  <si>
    <t>12.4.12.18.M.1</t>
  </si>
  <si>
    <t>12.4.12.20.M.1</t>
  </si>
  <si>
    <t>12.4.12.4.M.1</t>
  </si>
  <si>
    <t>12.4.12.SB.M.1</t>
  </si>
  <si>
    <t>3.14.13.CR.M.1</t>
  </si>
  <si>
    <t>3.27.13.22.M.1</t>
  </si>
  <si>
    <t>4.1.13.CR.M.1</t>
  </si>
  <si>
    <t>5.6.13.NA.M.1</t>
  </si>
  <si>
    <t>7.24.13.CR.M.1</t>
  </si>
  <si>
    <t>7.25.13.CR.M.1</t>
  </si>
  <si>
    <t>8.29.12.0.M.1</t>
  </si>
  <si>
    <t>8.29.12.1.M.2</t>
  </si>
  <si>
    <t>8.29.12.14.M.1</t>
  </si>
  <si>
    <t>8.29.12.15.M.1</t>
  </si>
  <si>
    <t>8.29.12.19.M.1</t>
  </si>
  <si>
    <t>8.29.12.2.M.1</t>
  </si>
  <si>
    <t>8.29.12.22.M.1</t>
  </si>
  <si>
    <t>8.29.12.4.M.1</t>
  </si>
  <si>
    <t>8.29.12.6.M.1</t>
  </si>
  <si>
    <t>8.29.12.7.M.1</t>
  </si>
  <si>
    <t>8.29.12.9.M.1</t>
  </si>
  <si>
    <t>8.29.12.Bridge.M.1</t>
  </si>
  <si>
    <t>8.8.12.1.M.1</t>
  </si>
  <si>
    <t>8.8.12.10.M.1</t>
  </si>
  <si>
    <t>8.8.12.12.M.1</t>
  </si>
  <si>
    <t>8.8.12.13.M.1</t>
  </si>
  <si>
    <t>8.8.12.19.M.1</t>
  </si>
  <si>
    <t>8.8.12.2.M.1</t>
  </si>
  <si>
    <t>8.8.12.3.M.1</t>
  </si>
  <si>
    <t>8.8.12.4.M.1</t>
  </si>
  <si>
    <t>8.8.12.5.M.1</t>
  </si>
  <si>
    <t>8.8.12.6.M.1</t>
  </si>
  <si>
    <t>8.8.12.7.M.1</t>
  </si>
  <si>
    <t>8.8.12.9.M.1</t>
  </si>
  <si>
    <t>NA.mix9.M.1</t>
  </si>
  <si>
    <t>NA.Neg.M.1</t>
  </si>
  <si>
    <t>1.14.13.22.M.1</t>
  </si>
  <si>
    <t>1.14.13.6.M.1</t>
  </si>
  <si>
    <t>1.14.13.SB.M.1</t>
  </si>
  <si>
    <t>10.2.12.16.M.1</t>
  </si>
  <si>
    <t>10.2.12.7.M.1</t>
  </si>
  <si>
    <t>10.9.12.10.M.1</t>
  </si>
  <si>
    <t>10.9.12.13.M.1</t>
  </si>
  <si>
    <t>10.9.12.16.M.1</t>
  </si>
  <si>
    <t>11.12.12.15.M.1</t>
  </si>
  <si>
    <t>11.12.12.9.M.1</t>
  </si>
  <si>
    <t>11.12.12.river.M.1</t>
  </si>
  <si>
    <t>11.14.12.upper.M.2</t>
  </si>
  <si>
    <t>11.2.11.20.M.2</t>
  </si>
  <si>
    <t>11.2.11.5.M.3</t>
  </si>
  <si>
    <t>11.2.12.16.M.1</t>
  </si>
  <si>
    <t>11.2.12.21.M.4</t>
  </si>
  <si>
    <t>11.2.12.5.M.2</t>
  </si>
  <si>
    <t>11.2.12.5.M.4</t>
  </si>
  <si>
    <t>11.2.12.5.M.6</t>
  </si>
  <si>
    <t>11.2.12.SB.M.1</t>
  </si>
  <si>
    <t>12.4.12.0.M.1</t>
  </si>
  <si>
    <t>12.4.12.0filt.M.1</t>
  </si>
  <si>
    <t>12.4.12.10.M.1</t>
  </si>
  <si>
    <t>12.4.12.10filt.M.1</t>
  </si>
  <si>
    <t>12.4.12.14.M.2</t>
  </si>
  <si>
    <t>12.4.12.16.M.1</t>
  </si>
  <si>
    <t>12.4.12.16filt.M.1</t>
  </si>
  <si>
    <t>12.4.12.2.M.1</t>
  </si>
  <si>
    <t>12.4.12.22.M.1</t>
  </si>
  <si>
    <t>12.4.12.22filt.M.1</t>
  </si>
  <si>
    <t>12.4.12.Sbfilt.M.1</t>
  </si>
  <si>
    <t>3.27.13.0.M.2</t>
  </si>
  <si>
    <t>3.27.13.10.M.2</t>
  </si>
  <si>
    <t>3.27.13.15.M.1</t>
  </si>
  <si>
    <t>3.27.13.18.M.1</t>
  </si>
  <si>
    <t>3.27.13.2.M.1</t>
  </si>
  <si>
    <t>3.27.13.20.M.1</t>
  </si>
  <si>
    <t>3.27.13.3.M.1</t>
  </si>
  <si>
    <t>3.27.13.4.M.1</t>
  </si>
  <si>
    <t>3.27.13.5.M.1</t>
  </si>
  <si>
    <t>3.27.13.6.M.1</t>
  </si>
  <si>
    <t>3.27.13.8.M.1</t>
  </si>
  <si>
    <t>3.27.13.SB.M.1</t>
  </si>
  <si>
    <t>5.10.13.0.M.1</t>
  </si>
  <si>
    <t>5.10.13.13.M.1</t>
  </si>
  <si>
    <t>5.10.13.14.M.1</t>
  </si>
  <si>
    <t>5.10.13.14.M.3</t>
  </si>
  <si>
    <t>5.10.13.15.M.1</t>
  </si>
  <si>
    <t>5.10.13.16.M.1</t>
  </si>
  <si>
    <t>5.10.13.18.M.1</t>
  </si>
  <si>
    <t>5.10.13.22.M.1</t>
  </si>
  <si>
    <t>5.10.13.4.M.1</t>
  </si>
  <si>
    <t>6.17.13.1.M.1</t>
  </si>
  <si>
    <t>6.17.13.15.M.1</t>
  </si>
  <si>
    <t>6.17.13.19.M.1</t>
  </si>
  <si>
    <t>6.17.13.21.M.1</t>
  </si>
  <si>
    <t>6.17.13.3.M.1</t>
  </si>
  <si>
    <t>6.17.13.5.M.1</t>
  </si>
  <si>
    <t>6.17.13.9.M.1</t>
  </si>
  <si>
    <t>7.17.13.12.M.1</t>
  </si>
  <si>
    <t>7.17.13.18.M.1</t>
  </si>
  <si>
    <t>7.17.13.3.M.1</t>
  </si>
  <si>
    <t>7.17.13.7.M.1</t>
  </si>
  <si>
    <t>7.17.13.9.M.1</t>
  </si>
  <si>
    <t>8.12.13.10.M.1</t>
  </si>
  <si>
    <t>8.12.13.11.M.1</t>
  </si>
  <si>
    <t>8.12.13.14.M.1</t>
  </si>
  <si>
    <t>8.12.13.15.M.1</t>
  </si>
  <si>
    <t>8.12.13.17.M.1</t>
  </si>
  <si>
    <t>8.12.13.2.M.1</t>
  </si>
  <si>
    <t>8.12.13.5.M.1</t>
  </si>
  <si>
    <t>8.12.13.6.M.1</t>
  </si>
  <si>
    <t>8.12.13.7.M.1</t>
  </si>
  <si>
    <t>8.12.13.9.M.1</t>
  </si>
  <si>
    <t>8.12.13.EB.M.1</t>
  </si>
  <si>
    <t>8.16.13.15.M.1</t>
  </si>
  <si>
    <t>8.16.13.2.M.1</t>
  </si>
  <si>
    <t>8.16.13.20.M.1</t>
  </si>
  <si>
    <t>8.16.13.8.M.1</t>
  </si>
  <si>
    <t>8.16.13.control6.M.1</t>
  </si>
  <si>
    <t>8.29.12.22.M.2</t>
  </si>
  <si>
    <t>8.29.12.3.M.1</t>
  </si>
  <si>
    <t>8.29.12.8.M.1</t>
  </si>
  <si>
    <t>8.29.12.Dock.M.2</t>
  </si>
  <si>
    <t>8.29.12.EB.M.1</t>
  </si>
  <si>
    <t>8.29.12.River.M.1</t>
  </si>
  <si>
    <t>8.30.12.River.M.1</t>
  </si>
  <si>
    <t>8.8.12.11.M.1</t>
  </si>
  <si>
    <t>8.8.12.22.M.1</t>
  </si>
  <si>
    <t>8.8.12.8.M.1</t>
  </si>
  <si>
    <t>8.8.12.EB.M.1</t>
  </si>
  <si>
    <t>8.8.12.SB.M.1</t>
  </si>
  <si>
    <t>NA.mid.day.1.M.1</t>
  </si>
  <si>
    <t>NA.mix9.M.2</t>
  </si>
  <si>
    <t>1.14.13.EB.M.1</t>
  </si>
  <si>
    <t>11.2.12.5.M.7</t>
  </si>
  <si>
    <t>3.27.13.13.M.2</t>
  </si>
  <si>
    <t>3.27.13.9.M.1</t>
  </si>
  <si>
    <t>3.27.13.EB.M.1</t>
  </si>
  <si>
    <t>5.10.13.10.M.1</t>
  </si>
  <si>
    <t>5.10.13.12.M.1</t>
  </si>
  <si>
    <t>5.10.13.22.M.2</t>
  </si>
  <si>
    <t>5.10.13.6.M.1</t>
  </si>
  <si>
    <t>5.10.13.8.M.1</t>
  </si>
  <si>
    <t>6.17.13.11.M.1</t>
  </si>
  <si>
    <t>6.17.13.13.M.2</t>
  </si>
  <si>
    <t>6.17.13.17.M.2</t>
  </si>
  <si>
    <t>6.17.13.7.M.2</t>
  </si>
  <si>
    <t>6.17.13.NA.M.1</t>
  </si>
  <si>
    <t>7.17.13.1.M.2</t>
  </si>
  <si>
    <t>7.17.13.10.M.1</t>
  </si>
  <si>
    <t>7.17.13.11.M.2</t>
  </si>
  <si>
    <t>7.17.13.14.M.2</t>
  </si>
  <si>
    <t>7.17.13.16.M.2</t>
  </si>
  <si>
    <t>7.17.13.20.M.2</t>
  </si>
  <si>
    <t>7.17.13.22.M.2</t>
  </si>
  <si>
    <t>7.17.13.5.M.1</t>
  </si>
  <si>
    <t>7.17.13.6.M.1</t>
  </si>
  <si>
    <t>7.17.13.EB.M.1</t>
  </si>
  <si>
    <t>7.17.13.FB.M.1</t>
  </si>
  <si>
    <t>7.17.13.SB.M.1</t>
  </si>
  <si>
    <t>8.12.13.12.M.1</t>
  </si>
  <si>
    <t>8.12.13.13.M.1</t>
  </si>
  <si>
    <t>8.12.13.20.M.1</t>
  </si>
  <si>
    <t>8.12.13.21.M.1</t>
  </si>
  <si>
    <t>8.12.13.22.M.1</t>
  </si>
  <si>
    <t>8.12.13.3.M.1</t>
  </si>
  <si>
    <t>8.12.13.4.M.1</t>
  </si>
  <si>
    <t>8.12.13.8.M.1</t>
  </si>
  <si>
    <t>8.12.13.SB.M.1</t>
  </si>
  <si>
    <t>8.16.13.12.M.2</t>
  </si>
  <si>
    <t>8.16.13.control1.M.1</t>
  </si>
  <si>
    <t>8.16.13.control3.M.1</t>
  </si>
  <si>
    <t>8.16.13.Neg.M.1</t>
  </si>
  <si>
    <t>NA.mid.day.2.M.1</t>
  </si>
  <si>
    <t>NA.mix9.M.3</t>
  </si>
  <si>
    <t>NA.night.mid.1.M.1</t>
  </si>
  <si>
    <t>NA.night.surface.1.M.1</t>
  </si>
  <si>
    <t>NA.night.surface.2.M.1</t>
  </si>
  <si>
    <t>NA.pour.control.M.1</t>
  </si>
  <si>
    <t>NA.surface.day.2.M.1</t>
  </si>
  <si>
    <t>10.2.12.14.M.1</t>
  </si>
  <si>
    <t>10.2.12.21.M.1</t>
  </si>
  <si>
    <t>10.2.12.6.M.1</t>
  </si>
  <si>
    <t>10.2.12.8.M.1</t>
  </si>
  <si>
    <t>10.9.12.16.M.2</t>
  </si>
  <si>
    <t>3.27.13.0.M.1</t>
  </si>
  <si>
    <t>3.27.13.10.M.1</t>
  </si>
  <si>
    <t>3.27.13.13.M.1</t>
  </si>
  <si>
    <t>3.27.13.14.M.1</t>
  </si>
  <si>
    <t>3.27.13.16.M.1</t>
  </si>
  <si>
    <t>3.27.13.17.M.1</t>
  </si>
  <si>
    <t>3.27.13.19.M.1</t>
  </si>
  <si>
    <t>6.17.13.13.M.1</t>
  </si>
  <si>
    <t>6.17.13.17.M.1</t>
  </si>
  <si>
    <t>6.17.13.22.M.1</t>
  </si>
  <si>
    <t>6.17.13.7.M.1</t>
  </si>
  <si>
    <t>7.17.13.1.M.1</t>
  </si>
  <si>
    <t>7.17.13.11.M.1</t>
  </si>
  <si>
    <t>7.17.13.14.M.1</t>
  </si>
  <si>
    <t>7.17.13.16.M.1</t>
  </si>
  <si>
    <t>7.17.13.20.M.1</t>
  </si>
  <si>
    <t>7.17.13.22.M.1</t>
  </si>
  <si>
    <t>8.15.13.1.M.1</t>
  </si>
  <si>
    <t>8.15.13.20.M.1</t>
  </si>
  <si>
    <t>8.15.13.21.M.1</t>
  </si>
  <si>
    <t>8.15.13.22.M.1</t>
  </si>
  <si>
    <t>8.16.13.12.M.1</t>
  </si>
  <si>
    <t>8.29.12.1.M.1</t>
  </si>
  <si>
    <t>8.29.12.13.M.1</t>
  </si>
  <si>
    <t>NA.control.M.1</t>
  </si>
  <si>
    <t>NA.Neg.M.2</t>
  </si>
  <si>
    <t>1.14.13.22.M.2</t>
  </si>
  <si>
    <t>1.14.13.6.M.2</t>
  </si>
  <si>
    <t>1.14.13.SB.M.2</t>
  </si>
  <si>
    <t>10.2.12.16.M.2</t>
  </si>
  <si>
    <t>10.9.12.10.M.2</t>
  </si>
  <si>
    <t>10.9.12.13.M.2</t>
  </si>
  <si>
    <t>10.9.12.16.M.3</t>
  </si>
  <si>
    <t>11.12.12.15.M.2</t>
  </si>
  <si>
    <t>11.12.12.9.M.2</t>
  </si>
  <si>
    <t>11.12.12.river.M.2</t>
  </si>
  <si>
    <t>11.14.12.upper.M.1</t>
  </si>
  <si>
    <t>11.2.12.21.M.5</t>
  </si>
  <si>
    <t>11.2.12.5.M.3</t>
  </si>
  <si>
    <t>11.2.12.5.M.5</t>
  </si>
  <si>
    <t>12.4.12.0filt.M.2</t>
  </si>
  <si>
    <t>12.4.12.10filt.M.2</t>
  </si>
  <si>
    <t>12.4.12.14.M.3</t>
  </si>
  <si>
    <t>12.4.12.2.M.2</t>
  </si>
  <si>
    <t>12.4.12.22.M.2</t>
  </si>
  <si>
    <t>3.27.13.0.M.3</t>
  </si>
  <si>
    <t>3.27.13.10.M.3</t>
  </si>
  <si>
    <t>3.27.13.15.M.2</t>
  </si>
  <si>
    <t>3.27.13.18.M.2</t>
  </si>
  <si>
    <t>3.27.13.3.M.2</t>
  </si>
  <si>
    <t>3.27.13.4.M.2</t>
  </si>
  <si>
    <t>3.27.13.5.M.2</t>
  </si>
  <si>
    <t>3.27.13.6.M.2</t>
  </si>
  <si>
    <t>3.27.13.8.M.2</t>
  </si>
  <si>
    <t>3.27.13.SB.M.2</t>
  </si>
  <si>
    <t>5.10.13.13.M.2</t>
  </si>
  <si>
    <t>5.10.13.14.M.2</t>
  </si>
  <si>
    <t>5.10.13.14.M.4</t>
  </si>
  <si>
    <t>5.10.13.16.M.2</t>
  </si>
  <si>
    <t>5.10.13.18.M.2</t>
  </si>
  <si>
    <t>5.10.13.22.M.3</t>
  </si>
  <si>
    <t>5.10.13.4.M.2</t>
  </si>
  <si>
    <t>6.17.13.1.M.2</t>
  </si>
  <si>
    <t>6.17.13.15.M.2</t>
  </si>
  <si>
    <t>6.17.13.19.M.2</t>
  </si>
  <si>
    <t>6.17.13.21.M.2</t>
  </si>
  <si>
    <t>6.17.13.3.M.2</t>
  </si>
  <si>
    <t>6.17.13.5.M.2</t>
  </si>
  <si>
    <t>6.17.13.9.M.2</t>
  </si>
  <si>
    <t>7.17.13.18.M.2</t>
  </si>
  <si>
    <t>7.17.13.3.M.2</t>
  </si>
  <si>
    <t>7.17.13.7.M.2</t>
  </si>
  <si>
    <t>8.12.13.10.M.2</t>
  </si>
  <si>
    <t>8.12.13.11.M.2</t>
  </si>
  <si>
    <t>8.12.13.14.M.2</t>
  </si>
  <si>
    <t>8.12.13.15.M.2</t>
  </si>
  <si>
    <t>8.12.13.17.M.2</t>
  </si>
  <si>
    <t>8.12.13.2.M.2</t>
  </si>
  <si>
    <t>8.12.13.5.M.2</t>
  </si>
  <si>
    <t>8.12.13.6.M.2</t>
  </si>
  <si>
    <t>8.12.13.7.M.2</t>
  </si>
  <si>
    <t>8.12.13.9.M.2</t>
  </si>
  <si>
    <t>8.12.13.EB.M.2</t>
  </si>
  <si>
    <t>8.16.13.15.M.2</t>
  </si>
  <si>
    <t>8.16.13.20.M.2</t>
  </si>
  <si>
    <t>8.16.13.8.M.2</t>
  </si>
  <si>
    <t>8.16.13.control6.M.2</t>
  </si>
  <si>
    <t>8.29.12.8.M.2</t>
  </si>
  <si>
    <t>8.29.12.Dock.M.1</t>
  </si>
  <si>
    <t>8.29.12.EB.M.2</t>
  </si>
  <si>
    <t>8.29.12.River.M.2</t>
  </si>
  <si>
    <t>8.30.12.River.M.2</t>
  </si>
  <si>
    <t>8.8.12.22.M.2</t>
  </si>
  <si>
    <t>8.8.12.8.M.2</t>
  </si>
  <si>
    <t>8.8.12.EB.M.2</t>
  </si>
  <si>
    <t>8.8.12.SB.M.2</t>
  </si>
  <si>
    <t>NA.mid.day.1.M.2</t>
  </si>
  <si>
    <t>NA.night.mid.1.M.2</t>
  </si>
  <si>
    <t>NA.night.surface.1.M.2</t>
  </si>
  <si>
    <t>NA.night.surface.2.M.2</t>
  </si>
  <si>
    <t>NA.pour.control.M.2</t>
  </si>
  <si>
    <t>NA.surface.day.2.M.2</t>
  </si>
  <si>
    <t>11.2.11.0.M.1</t>
  </si>
  <si>
    <t>11.2.11.10.M.1</t>
  </si>
  <si>
    <t>11.2.11.11.M.1</t>
  </si>
  <si>
    <t>11.2.11.12.M.1</t>
  </si>
  <si>
    <t>11.2.11.13.M.1</t>
  </si>
  <si>
    <t>11.2.11.14.M.1</t>
  </si>
  <si>
    <t>11.2.11.15.M.1</t>
  </si>
  <si>
    <t>11.2.11.16.M.1</t>
  </si>
  <si>
    <t>11.2.11.17.M.1</t>
  </si>
  <si>
    <t>11.2.11.18.M.1</t>
  </si>
  <si>
    <t>11.2.11.19.M.1</t>
  </si>
  <si>
    <t>11.2.11.20.M.3</t>
  </si>
  <si>
    <t>11.2.11.21.M.1</t>
  </si>
  <si>
    <t>11.2.11.22.M.1</t>
  </si>
  <si>
    <t>11.2.11.3.M.1</t>
  </si>
  <si>
    <t>11.2.11.5.M.4</t>
  </si>
  <si>
    <t>11.2.11.7.M.1</t>
  </si>
  <si>
    <t>11.2.11.9.M.1</t>
  </si>
  <si>
    <t>11.2.11.EB.M.1</t>
  </si>
  <si>
    <t>11.2.11.Neg.M.1</t>
  </si>
  <si>
    <t>11.2.11.SB.M.1</t>
  </si>
  <si>
    <t>NA.mix9.M.4</t>
  </si>
  <si>
    <t>NA.mix9.M.5</t>
  </si>
  <si>
    <t>NA.Neg.M.3</t>
  </si>
  <si>
    <t>8.13.08.3.M.4</t>
  </si>
  <si>
    <t>8.13.08.3.M.5</t>
  </si>
  <si>
    <t>8.13.08.0.Q.1</t>
  </si>
  <si>
    <t>8.13.08.1.5.Q.1</t>
  </si>
  <si>
    <t>8.13.08.10.Q.1</t>
  </si>
  <si>
    <t>8.13.08.11.Q.1</t>
  </si>
  <si>
    <t>8.13.08.12.Q.1</t>
  </si>
  <si>
    <t>8.13.08.13.Q.1</t>
  </si>
  <si>
    <t>8.13.08.14.Q.1</t>
  </si>
  <si>
    <t>8.13.08.15.Q.1</t>
  </si>
  <si>
    <t>8.13.08.16.Q.1</t>
  </si>
  <si>
    <t>8.13.08.17.Q.3</t>
  </si>
  <si>
    <t>8.13.08.19.Q.3</t>
  </si>
  <si>
    <t>8.13.08.20.Q.1</t>
  </si>
  <si>
    <t>8.13.08.21.Q.1</t>
  </si>
  <si>
    <t>8.13.08.22.Q.1</t>
  </si>
  <si>
    <t>8.13.08.3.Q.7</t>
  </si>
  <si>
    <t>8.13.08.3.Q.8</t>
  </si>
  <si>
    <t>8.13.08.4.Q.1</t>
  </si>
  <si>
    <t>8.13.08.5.Q.1</t>
  </si>
  <si>
    <t>8.13.08.6.Q.1</t>
  </si>
  <si>
    <t>8.13.08.7.Q.1</t>
  </si>
  <si>
    <t>8.13.08.8.Q.1</t>
  </si>
  <si>
    <t>8.13.08.8.Q.2</t>
  </si>
  <si>
    <t>8.13.08.9.Q.2</t>
  </si>
  <si>
    <t>8.13.08.EB.Q.1</t>
  </si>
  <si>
    <t>8.13.08.SB.Q.1</t>
  </si>
  <si>
    <t>8.13.08.17.Q.1</t>
  </si>
  <si>
    <t>8.13.08.3.Q.1</t>
  </si>
  <si>
    <t>8.13.08.19.M.2</t>
  </si>
  <si>
    <t>8.13.08.3.M.6</t>
  </si>
  <si>
    <t>8.13.08.19.M.1</t>
  </si>
  <si>
    <t>8.13.08.3.M.3</t>
  </si>
  <si>
    <t>8.13.08.17.M.2</t>
  </si>
  <si>
    <t>8.13.08.3.M.2</t>
  </si>
  <si>
    <t>8.13.08.9.M.1</t>
  </si>
  <si>
    <t>Rep not similar</t>
  </si>
  <si>
    <t>Rep similar</t>
  </si>
  <si>
    <t>Reps similar</t>
  </si>
  <si>
    <t>Rep similar to 3</t>
  </si>
  <si>
    <t>Rep similar to 2</t>
  </si>
  <si>
    <t>Rep low counts and bad</t>
  </si>
  <si>
    <t>Rep similar to 1</t>
  </si>
  <si>
    <t>Similar to M.2</t>
  </si>
  <si>
    <t>Similar to Q.1</t>
  </si>
  <si>
    <t>Reps similar to M.2</t>
  </si>
  <si>
    <t>Rep different</t>
  </si>
  <si>
    <t>Rep similar to Q.1</t>
  </si>
  <si>
    <t>Reps similar to M.1</t>
  </si>
  <si>
    <t>Rep similar to M.1 and M.3</t>
  </si>
  <si>
    <t>Rep similar to Q.1 and M.3</t>
  </si>
  <si>
    <t>Rep similar to Q.1 and M.1</t>
  </si>
  <si>
    <t>Rep similar to Q.2 and M.4</t>
  </si>
  <si>
    <t>Rep similar to M.1 and M.4</t>
  </si>
  <si>
    <t>Rep similar to M.1 and Q.2</t>
  </si>
  <si>
    <t>Similar to 16filt</t>
  </si>
  <si>
    <t>Similar to 16</t>
  </si>
  <si>
    <t>Reps similar and similar to 22filt</t>
  </si>
  <si>
    <t>Notes</t>
  </si>
  <si>
    <t>Likely contamination</t>
  </si>
  <si>
    <t>Ok to use</t>
  </si>
  <si>
    <t>DO NOT USE THIS SAMPLE</t>
  </si>
  <si>
    <t>Possible contamination</t>
  </si>
  <si>
    <t>possible contamination</t>
  </si>
  <si>
    <t>Misslabeled. Should have been 3.27.13.11.M.1</t>
  </si>
  <si>
    <t>Mislabeled. Should have been 3.27.13.12.M.1</t>
  </si>
  <si>
    <t>Mis labeled. Should have been 3.27.13.16.M.2</t>
  </si>
  <si>
    <t>Mislabeled. Should have been 3.27.13.17.M.2</t>
  </si>
  <si>
    <t>Mislabeled. Should have been 3.27.13.19.M.2</t>
  </si>
  <si>
    <t>Mislabeled. Should have been 3.27.13.7.M.1</t>
  </si>
  <si>
    <t>Mislabeled. Should have been 3.27.13.14.M.2</t>
  </si>
  <si>
    <t>Similar to 22</t>
  </si>
  <si>
    <t>DO NOT USE</t>
  </si>
  <si>
    <t>Mislabeled. Really NEG Not river</t>
  </si>
  <si>
    <t>Forward  16S primer</t>
  </si>
  <si>
    <t>Reverse 16S primer</t>
  </si>
  <si>
    <t>PE16S_V4_U515_F</t>
  </si>
  <si>
    <t>PE16S_V4_E786_R</t>
  </si>
  <si>
    <t>U515-IAlm3.1-F (me16S-F)</t>
  </si>
  <si>
    <t>V5-U926-R (me16S-R)</t>
  </si>
  <si>
    <t>Sequencing platform</t>
  </si>
  <si>
    <t>Sequence notes</t>
  </si>
  <si>
    <t>Forward read length</t>
  </si>
  <si>
    <t>Reverse read length</t>
  </si>
  <si>
    <t>Index read length</t>
  </si>
  <si>
    <t>GAIIX</t>
  </si>
  <si>
    <t>Sequenced with a special forward (SeqZ), index (SeqX) and reverse (SeqY) primer to skip most of the primer sequence (Blackburn MC. 2010. Development of new tools and applications for high-throughput sequencing of microbiomes in environmental or clinical samples. M.Sc. thesis. Massachusetts Institute of Technology, Cambridge, MA.)</t>
  </si>
  <si>
    <t>MiSeq</t>
  </si>
  <si>
    <t>Original fastq files from the sequencing center were lost. Fastq files were regenerated from SAM files using a custom perl script (SAM2fastq2.pl), which regenerated the original file exactly as it was generated previously (one of the two lost sequencing files were recovered).</t>
  </si>
  <si>
    <t>HiSeq</t>
  </si>
  <si>
    <t>Multiplexed with forward read barcode plus index read. Reads for this sample were split into newsplit.1 and the quality scores which contained "I" characters were changed to "h" (both very good quality).</t>
  </si>
  <si>
    <t>BioSampleID</t>
  </si>
  <si>
    <t>01.14.13</t>
  </si>
  <si>
    <t>10.02.12</t>
  </si>
  <si>
    <t>10.09.12</t>
  </si>
  <si>
    <t>11.02.11</t>
  </si>
  <si>
    <t>11.02.12</t>
  </si>
  <si>
    <t>12.04.12</t>
  </si>
  <si>
    <t>03.14.13</t>
  </si>
  <si>
    <t>03.27.13</t>
  </si>
  <si>
    <t>04.01.13</t>
  </si>
  <si>
    <t>05.10.13</t>
  </si>
  <si>
    <t>05.06.13</t>
  </si>
  <si>
    <t>06.17.13</t>
  </si>
  <si>
    <t>07.17.13</t>
  </si>
  <si>
    <t>07.24.13</t>
  </si>
  <si>
    <t>07.25.13</t>
  </si>
  <si>
    <t>08.12.13</t>
  </si>
  <si>
    <t>08.13.08</t>
  </si>
  <si>
    <t>08.15.13</t>
  </si>
  <si>
    <t>08.16.13</t>
  </si>
  <si>
    <t>08.29.12</t>
  </si>
  <si>
    <t>08.30.12</t>
  </si>
  <si>
    <t>08.08.12</t>
  </si>
  <si>
    <t>filtM</t>
  </si>
  <si>
    <t>BNATAWWDnightmid1</t>
  </si>
  <si>
    <t>BNATAWWDnightsurface1</t>
  </si>
  <si>
    <t>BNATAWWDnightsurface2</t>
  </si>
  <si>
    <t>BNATAWWDpourcontrol</t>
  </si>
  <si>
    <t>BNATAWWDsurfaceday2</t>
  </si>
  <si>
    <t>DepthName</t>
  </si>
  <si>
    <t>DateMMDDYY</t>
  </si>
  <si>
    <t>OldSampleID</t>
  </si>
  <si>
    <t>V4V5</t>
  </si>
  <si>
    <t>SB081308TAWMD17VV4V5TQR3</t>
  </si>
  <si>
    <t>B081308TAWMD17</t>
  </si>
  <si>
    <t>081308</t>
  </si>
  <si>
    <t>SB081308TAWMD19VV4V5TQR3</t>
  </si>
  <si>
    <t>B081308TAWMD19</t>
  </si>
  <si>
    <t>SB081308TAWMD03VV4V5TQR7</t>
  </si>
  <si>
    <t>B081308TAWMD03</t>
  </si>
  <si>
    <t>03</t>
  </si>
  <si>
    <t>SB081308TAWMD03VV4V5TQR8</t>
  </si>
  <si>
    <t>SB081308TAWMD08VV4V5TQR1</t>
  </si>
  <si>
    <t>B081308TAWMD08</t>
  </si>
  <si>
    <t>08</t>
  </si>
  <si>
    <t>SB081308TAWMD08VV4V5TQR2</t>
  </si>
  <si>
    <t>SB081308TAWMD09VV4V5TQR2</t>
  </si>
  <si>
    <t>B081308TAWMD09</t>
  </si>
  <si>
    <t>09</t>
  </si>
  <si>
    <t>SB081308TAWMD00VV4V5TQR1</t>
  </si>
  <si>
    <t>B081308TAWMD00</t>
  </si>
  <si>
    <t>00</t>
  </si>
  <si>
    <t>SB081308TAWMD015VV4V5TQR1</t>
  </si>
  <si>
    <t>B081308TAWMD015</t>
  </si>
  <si>
    <t>015</t>
  </si>
  <si>
    <t>SB081308TAWMD04VV4V5TQR1</t>
  </si>
  <si>
    <t>B081308TAWMD04</t>
  </si>
  <si>
    <t>04</t>
  </si>
  <si>
    <t>SB081308TAWMD05VV4V5TQR1</t>
  </si>
  <si>
    <t>B081308TAWMD05</t>
  </si>
  <si>
    <t>05</t>
  </si>
  <si>
    <t>SB081308TAWMD06VV4V5TQR1</t>
  </si>
  <si>
    <t>B081308TAWMD06</t>
  </si>
  <si>
    <t>06</t>
  </si>
  <si>
    <t>SB081308TAWMD07VV4V5TQR1</t>
  </si>
  <si>
    <t>B081308TAWMD07</t>
  </si>
  <si>
    <t>07</t>
  </si>
  <si>
    <t>SB081308TAWMD10VV4V5TQR1</t>
  </si>
  <si>
    <t>B081308TAWMD10</t>
  </si>
  <si>
    <t>SB081308TAWMD11VV4V5TQR1</t>
  </si>
  <si>
    <t>B081308TAWMD11</t>
  </si>
  <si>
    <t>SB081308TAWMD12VV4V5TQR1</t>
  </si>
  <si>
    <t>B081308TAWMD12</t>
  </si>
  <si>
    <t>SB081308TAWMD13VV4V5TQR1</t>
  </si>
  <si>
    <t>B081308TAWMD13</t>
  </si>
  <si>
    <t>SB081308TAWMD14VV4V5TQR1</t>
  </si>
  <si>
    <t>B081308TAWMD14</t>
  </si>
  <si>
    <t>SB081308TAWMD15VV4V5TQR1</t>
  </si>
  <si>
    <t>B081308TAWMD15</t>
  </si>
  <si>
    <t>SB081308TAWMD16VV4V5TQR1</t>
  </si>
  <si>
    <t>B081308TAWMD16</t>
  </si>
  <si>
    <t>SB081308TAWMD20VV4V5TQR1</t>
  </si>
  <si>
    <t>B081308TAWMD20</t>
  </si>
  <si>
    <t>SB081308TAWMD21VV4V5TQR1</t>
  </si>
  <si>
    <t>B081308TAWMD21</t>
  </si>
  <si>
    <t>SB081308TAWMD22VV4V5TQR1</t>
  </si>
  <si>
    <t>B081308TAWMD22</t>
  </si>
  <si>
    <t>SB081308TAWMDEBVV4V5TQR1</t>
  </si>
  <si>
    <t>B081308TAWMDEB</t>
  </si>
  <si>
    <t>SB081308TAWMDSBVV4V5TQR1</t>
  </si>
  <si>
    <t>B081308TAWMDSB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</si>
</sst>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00000"/>
  </numFmts>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66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3" fillId="0" borderId="0" xfId="0" applyFont="1"/>
    <xf numFmtId="0" fontId="0" fillId="0" borderId="0" xfId="0" applyFont="1"/>
    <xf numFmtId="0" fontId="3" fillId="2" borderId="0" xfId="0" applyFont="1" applyFill="1"/>
    <xf numFmtId="0" fontId="3" fillId="3" borderId="0" xfId="0" applyFont="1" applyFill="1"/>
    <xf numFmtId="0" fontId="0" fillId="0" borderId="0" xfId="0" applyAlignment="1">
      <alignment wrapText="1"/>
    </xf>
    <xf numFmtId="164" fontId="3" fillId="0" borderId="0" xfId="0" applyNumberFormat="1" applyFont="1"/>
    <xf numFmtId="164" fontId="0" fillId="0" borderId="0" xfId="0" applyNumberFormat="1"/>
    <xf numFmtId="164" fontId="3" fillId="2" borderId="0" xfId="0" applyNumberFormat="1" applyFont="1" applyFill="1"/>
    <xf numFmtId="165" fontId="0" fillId="0" borderId="0" xfId="0" applyNumberFormat="1"/>
    <xf numFmtId="165" fontId="3" fillId="0" borderId="0" xfId="0" applyNumberFormat="1" applyFont="1"/>
  </cellXfs>
  <cellStyles count="66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9"/>
  <sheetViews>
    <sheetView workbookViewId="0">
      <selection sqref="A1:XFD1"/>
    </sheetView>
  </sheetViews>
  <sheetFormatPr baseColWidth="10" defaultRowHeight="15" x14ac:dyDescent="0"/>
  <cols>
    <col min="1" max="1" width="20" bestFit="1" customWidth="1"/>
  </cols>
  <sheetData>
    <row r="1" spans="1:24">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4">
      <c r="A2" t="str">
        <f t="shared" ref="A2:A49" si="0">CONCATENATE("S",D2,"V",K2,"T",N2,"R",E2)</f>
        <v>SB011413TAWMDEBVV4TMR1</v>
      </c>
      <c r="B2" t="s">
        <v>214</v>
      </c>
      <c r="C2" t="s">
        <v>532</v>
      </c>
      <c r="D2" t="str">
        <f t="shared" ref="D2:D43" si="1">CONCATENATE("B",F2,"TAWMD",H2)</f>
        <v>B011413TAWMDEB</v>
      </c>
      <c r="E2">
        <v>1</v>
      </c>
      <c r="F2" s="9" t="str">
        <f>"011413"</f>
        <v>011413</v>
      </c>
      <c r="G2" t="s">
        <v>1119</v>
      </c>
      <c r="H2" t="s">
        <v>566</v>
      </c>
      <c r="I2" t="s">
        <v>566</v>
      </c>
      <c r="J2" t="s">
        <v>539</v>
      </c>
      <c r="K2" t="s">
        <v>544</v>
      </c>
      <c r="L2" t="s">
        <v>1103</v>
      </c>
      <c r="M2" t="s">
        <v>1104</v>
      </c>
      <c r="N2" t="s">
        <v>553</v>
      </c>
      <c r="O2" t="s">
        <v>559</v>
      </c>
      <c r="P2" t="s">
        <v>1114</v>
      </c>
      <c r="Q2" t="s">
        <v>1115</v>
      </c>
      <c r="R2">
        <v>250</v>
      </c>
      <c r="S2">
        <v>250</v>
      </c>
      <c r="T2">
        <v>8</v>
      </c>
      <c r="U2" t="s">
        <v>424</v>
      </c>
      <c r="V2" t="s">
        <v>849</v>
      </c>
      <c r="W2" t="s">
        <v>1088</v>
      </c>
      <c r="X2" s="1"/>
    </row>
    <row r="3" spans="1:24">
      <c r="A3" t="str">
        <f t="shared" si="0"/>
        <v>SB081613TAWMD12VV4TMR2</v>
      </c>
      <c r="B3" s="1" t="s">
        <v>210</v>
      </c>
      <c r="C3" s="1" t="s">
        <v>532</v>
      </c>
      <c r="D3" t="str">
        <f t="shared" si="1"/>
        <v>B081613TAWMD12</v>
      </c>
      <c r="E3" s="1">
        <v>2</v>
      </c>
      <c r="F3" s="9" t="str">
        <f>"081613"</f>
        <v>081613</v>
      </c>
      <c r="G3" t="s">
        <v>1137</v>
      </c>
      <c r="H3" s="1">
        <v>12</v>
      </c>
      <c r="I3" s="1">
        <v>12</v>
      </c>
      <c r="J3" s="1" t="s">
        <v>540</v>
      </c>
      <c r="K3" s="1" t="s">
        <v>544</v>
      </c>
      <c r="L3" t="s">
        <v>1103</v>
      </c>
      <c r="M3" t="s">
        <v>1104</v>
      </c>
      <c r="N3" s="1" t="s">
        <v>553</v>
      </c>
      <c r="O3" s="1" t="s">
        <v>559</v>
      </c>
      <c r="P3" t="s">
        <v>1114</v>
      </c>
      <c r="Q3" t="s">
        <v>1115</v>
      </c>
      <c r="R3">
        <v>250</v>
      </c>
      <c r="S3">
        <v>250</v>
      </c>
      <c r="T3">
        <v>8</v>
      </c>
      <c r="U3" s="1" t="s">
        <v>422</v>
      </c>
      <c r="V3" s="1" t="s">
        <v>885</v>
      </c>
      <c r="W3" s="1" t="s">
        <v>1064</v>
      </c>
      <c r="X3" s="1"/>
    </row>
    <row r="4" spans="1:24">
      <c r="A4" t="str">
        <f t="shared" si="0"/>
        <v>SBNATAWMDmix9VV4TMR3</v>
      </c>
      <c r="B4" s="1" t="s">
        <v>116</v>
      </c>
      <c r="C4" s="1" t="s">
        <v>532</v>
      </c>
      <c r="D4" t="str">
        <f t="shared" si="1"/>
        <v>BNATAWMDmix9</v>
      </c>
      <c r="E4" s="1">
        <v>3</v>
      </c>
      <c r="F4" s="6" t="s">
        <v>538</v>
      </c>
      <c r="G4" s="1" t="s">
        <v>538</v>
      </c>
      <c r="H4" s="1" t="s">
        <v>90</v>
      </c>
      <c r="I4" s="1" t="s">
        <v>90</v>
      </c>
      <c r="J4" s="1" t="s">
        <v>546</v>
      </c>
      <c r="K4" s="1" t="s">
        <v>544</v>
      </c>
      <c r="L4" t="s">
        <v>1103</v>
      </c>
      <c r="M4" t="s">
        <v>1104</v>
      </c>
      <c r="N4" s="1" t="s">
        <v>553</v>
      </c>
      <c r="O4" s="1" t="s">
        <v>559</v>
      </c>
      <c r="P4" t="s">
        <v>1114</v>
      </c>
      <c r="Q4" t="s">
        <v>1115</v>
      </c>
      <c r="R4">
        <v>250</v>
      </c>
      <c r="S4">
        <v>250</v>
      </c>
      <c r="T4">
        <v>8</v>
      </c>
      <c r="U4" s="1" t="s">
        <v>90</v>
      </c>
      <c r="V4" s="1" t="s">
        <v>890</v>
      </c>
      <c r="W4" s="1" t="s">
        <v>1064</v>
      </c>
      <c r="X4" s="1"/>
    </row>
    <row r="5" spans="1:24">
      <c r="A5" t="str">
        <f t="shared" si="0"/>
        <v>SB110212TAWMD05VV4TMR7</v>
      </c>
      <c r="B5" s="1" t="s">
        <v>242</v>
      </c>
      <c r="C5" s="1" t="s">
        <v>532</v>
      </c>
      <c r="D5" t="str">
        <f t="shared" si="1"/>
        <v>B110212TAWMD05</v>
      </c>
      <c r="E5" s="1">
        <v>7</v>
      </c>
      <c r="F5" s="9">
        <v>110212</v>
      </c>
      <c r="G5" t="s">
        <v>1123</v>
      </c>
      <c r="H5" t="str">
        <f>CONCATENATE("0",I5)</f>
        <v>05</v>
      </c>
      <c r="I5" s="1">
        <v>5</v>
      </c>
      <c r="J5" s="1" t="s">
        <v>540</v>
      </c>
      <c r="K5" s="1" t="s">
        <v>544</v>
      </c>
      <c r="L5" t="s">
        <v>1103</v>
      </c>
      <c r="M5" t="s">
        <v>1104</v>
      </c>
      <c r="N5" s="1" t="s">
        <v>553</v>
      </c>
      <c r="O5" s="1" t="s">
        <v>559</v>
      </c>
      <c r="P5" t="s">
        <v>1114</v>
      </c>
      <c r="Q5" t="s">
        <v>1115</v>
      </c>
      <c r="R5">
        <v>250</v>
      </c>
      <c r="S5">
        <v>250</v>
      </c>
      <c r="T5">
        <v>8</v>
      </c>
      <c r="U5" s="1" t="s">
        <v>440</v>
      </c>
      <c r="V5" s="1" t="s">
        <v>850</v>
      </c>
      <c r="W5" s="1" t="s">
        <v>1065</v>
      </c>
      <c r="X5" s="1"/>
    </row>
    <row r="6" spans="1:24">
      <c r="A6" t="str">
        <f t="shared" si="0"/>
        <v>SB032713TAWMD13VV4TMR2</v>
      </c>
      <c r="B6" s="1" t="s">
        <v>81</v>
      </c>
      <c r="C6" s="1" t="s">
        <v>532</v>
      </c>
      <c r="D6" t="str">
        <f t="shared" si="1"/>
        <v>B032713TAWMD13</v>
      </c>
      <c r="E6" s="1">
        <v>2</v>
      </c>
      <c r="F6" s="9" t="str">
        <f>"032713"</f>
        <v>032713</v>
      </c>
      <c r="G6" t="s">
        <v>1126</v>
      </c>
      <c r="H6" s="1">
        <v>13</v>
      </c>
      <c r="I6" s="1">
        <v>13</v>
      </c>
      <c r="J6" s="1" t="s">
        <v>540</v>
      </c>
      <c r="K6" s="1" t="s">
        <v>544</v>
      </c>
      <c r="L6" t="s">
        <v>1103</v>
      </c>
      <c r="M6" t="s">
        <v>1104</v>
      </c>
      <c r="N6" s="1" t="s">
        <v>553</v>
      </c>
      <c r="O6" s="1" t="s">
        <v>559</v>
      </c>
      <c r="P6" t="s">
        <v>1114</v>
      </c>
      <c r="Q6" t="s">
        <v>1115</v>
      </c>
      <c r="R6">
        <v>250</v>
      </c>
      <c r="S6">
        <v>250</v>
      </c>
      <c r="T6">
        <v>8</v>
      </c>
      <c r="U6" s="1" t="s">
        <v>460</v>
      </c>
      <c r="V6" s="1" t="s">
        <v>851</v>
      </c>
      <c r="W6" s="1" t="s">
        <v>1065</v>
      </c>
      <c r="X6" s="1"/>
    </row>
    <row r="7" spans="1:24">
      <c r="A7" t="str">
        <f t="shared" si="0"/>
        <v>SB051013TAWMD22VV4TMR2</v>
      </c>
      <c r="B7" s="1" t="s">
        <v>59</v>
      </c>
      <c r="C7" s="1" t="s">
        <v>532</v>
      </c>
      <c r="D7" t="str">
        <f t="shared" si="1"/>
        <v>B051013TAWMD22</v>
      </c>
      <c r="E7" s="1">
        <v>2</v>
      </c>
      <c r="F7" s="9" t="str">
        <f>"051013"</f>
        <v>051013</v>
      </c>
      <c r="G7" t="s">
        <v>1128</v>
      </c>
      <c r="H7" s="1">
        <v>22</v>
      </c>
      <c r="I7" s="1">
        <v>22</v>
      </c>
      <c r="J7" s="1" t="s">
        <v>540</v>
      </c>
      <c r="K7" s="1" t="s">
        <v>544</v>
      </c>
      <c r="L7" t="s">
        <v>1103</v>
      </c>
      <c r="M7" t="s">
        <v>1104</v>
      </c>
      <c r="N7" s="1" t="s">
        <v>553</v>
      </c>
      <c r="O7" s="1" t="s">
        <v>559</v>
      </c>
      <c r="P7" t="s">
        <v>1114</v>
      </c>
      <c r="Q7" t="s">
        <v>1115</v>
      </c>
      <c r="R7">
        <v>250</v>
      </c>
      <c r="S7">
        <v>250</v>
      </c>
      <c r="T7">
        <v>8</v>
      </c>
      <c r="U7" s="1" t="s">
        <v>378</v>
      </c>
      <c r="V7" s="1" t="s">
        <v>856</v>
      </c>
      <c r="W7" s="1" t="s">
        <v>1065</v>
      </c>
      <c r="X7" s="1"/>
    </row>
    <row r="8" spans="1:24">
      <c r="A8" t="str">
        <f t="shared" si="0"/>
        <v>SB061713TAWMD07VV4TMR2</v>
      </c>
      <c r="B8" s="1" t="s">
        <v>71</v>
      </c>
      <c r="C8" s="1" t="s">
        <v>532</v>
      </c>
      <c r="D8" t="str">
        <f t="shared" si="1"/>
        <v>B061713TAWMD07</v>
      </c>
      <c r="E8" s="1">
        <v>2</v>
      </c>
      <c r="F8" s="9" t="str">
        <f>"061713"</f>
        <v>061713</v>
      </c>
      <c r="G8" t="s">
        <v>1130</v>
      </c>
      <c r="H8" t="str">
        <f>CONCATENATE("0",I8)</f>
        <v>07</v>
      </c>
      <c r="I8" s="1">
        <v>7</v>
      </c>
      <c r="J8" s="1" t="s">
        <v>540</v>
      </c>
      <c r="K8" s="1" t="s">
        <v>544</v>
      </c>
      <c r="L8" t="s">
        <v>1103</v>
      </c>
      <c r="M8" t="s">
        <v>1104</v>
      </c>
      <c r="N8" s="1" t="s">
        <v>553</v>
      </c>
      <c r="O8" s="1" t="s">
        <v>559</v>
      </c>
      <c r="P8" t="s">
        <v>1114</v>
      </c>
      <c r="Q8" t="s">
        <v>1115</v>
      </c>
      <c r="R8">
        <v>250</v>
      </c>
      <c r="S8">
        <v>250</v>
      </c>
      <c r="T8">
        <v>8</v>
      </c>
      <c r="U8" s="1" t="s">
        <v>421</v>
      </c>
      <c r="V8" s="1" t="s">
        <v>862</v>
      </c>
      <c r="W8" s="1" t="s">
        <v>1065</v>
      </c>
      <c r="X8" s="1"/>
    </row>
    <row r="9" spans="1:24">
      <c r="A9" t="str">
        <f t="shared" si="0"/>
        <v>SB061713TAWMD13VV4TMR2</v>
      </c>
      <c r="B9" s="1" t="s">
        <v>226</v>
      </c>
      <c r="C9" s="1" t="s">
        <v>532</v>
      </c>
      <c r="D9" t="str">
        <f t="shared" si="1"/>
        <v>B061713TAWMD13</v>
      </c>
      <c r="E9" s="1">
        <v>2</v>
      </c>
      <c r="F9" s="9" t="str">
        <f>"061713"</f>
        <v>061713</v>
      </c>
      <c r="G9" t="s">
        <v>1130</v>
      </c>
      <c r="H9" s="1">
        <v>13</v>
      </c>
      <c r="I9" s="1">
        <v>13</v>
      </c>
      <c r="J9" s="1" t="s">
        <v>540</v>
      </c>
      <c r="K9" s="1" t="s">
        <v>544</v>
      </c>
      <c r="L9" t="s">
        <v>1103</v>
      </c>
      <c r="M9" t="s">
        <v>1104</v>
      </c>
      <c r="N9" s="1" t="s">
        <v>553</v>
      </c>
      <c r="O9" s="1" t="s">
        <v>559</v>
      </c>
      <c r="P9" t="s">
        <v>1114</v>
      </c>
      <c r="Q9" t="s">
        <v>1115</v>
      </c>
      <c r="R9">
        <v>250</v>
      </c>
      <c r="S9">
        <v>250</v>
      </c>
      <c r="T9">
        <v>8</v>
      </c>
      <c r="U9" s="1" t="s">
        <v>431</v>
      </c>
      <c r="V9" s="1" t="s">
        <v>860</v>
      </c>
      <c r="W9" s="1" t="s">
        <v>1065</v>
      </c>
      <c r="X9" s="1"/>
    </row>
    <row r="10" spans="1:24">
      <c r="A10" t="str">
        <f t="shared" si="0"/>
        <v>SB061713TAWMD17VV4TMR2</v>
      </c>
      <c r="B10" s="1" t="s">
        <v>96</v>
      </c>
      <c r="C10" s="1" t="s">
        <v>532</v>
      </c>
      <c r="D10" t="str">
        <f t="shared" si="1"/>
        <v>B061713TAWMD17</v>
      </c>
      <c r="E10" s="1">
        <v>2</v>
      </c>
      <c r="F10" s="9" t="str">
        <f>"061713"</f>
        <v>061713</v>
      </c>
      <c r="G10" t="s">
        <v>1130</v>
      </c>
      <c r="H10" s="1">
        <v>17</v>
      </c>
      <c r="I10" s="1">
        <v>17</v>
      </c>
      <c r="J10" s="1" t="s">
        <v>540</v>
      </c>
      <c r="K10" s="1" t="s">
        <v>544</v>
      </c>
      <c r="L10" t="s">
        <v>1103</v>
      </c>
      <c r="M10" t="s">
        <v>1104</v>
      </c>
      <c r="N10" s="1" t="s">
        <v>553</v>
      </c>
      <c r="O10" s="1" t="s">
        <v>559</v>
      </c>
      <c r="P10" t="s">
        <v>1114</v>
      </c>
      <c r="Q10" t="s">
        <v>1115</v>
      </c>
      <c r="R10">
        <v>250</v>
      </c>
      <c r="S10">
        <v>250</v>
      </c>
      <c r="T10">
        <v>8</v>
      </c>
      <c r="U10" s="1" t="s">
        <v>454</v>
      </c>
      <c r="V10" s="1" t="s">
        <v>861</v>
      </c>
      <c r="W10" s="1" t="s">
        <v>1065</v>
      </c>
      <c r="X10" s="1"/>
    </row>
    <row r="11" spans="1:24">
      <c r="A11" t="str">
        <f t="shared" si="0"/>
        <v>SB071713TAWMD01VV4TMR2</v>
      </c>
      <c r="B11" s="1" t="s">
        <v>57</v>
      </c>
      <c r="C11" s="1" t="s">
        <v>532</v>
      </c>
      <c r="D11" t="str">
        <f t="shared" si="1"/>
        <v>B071713TAWMD01</v>
      </c>
      <c r="E11" s="1">
        <v>2</v>
      </c>
      <c r="F11" s="10" t="str">
        <f t="shared" ref="F11:F16" si="2">"071713"</f>
        <v>071713</v>
      </c>
      <c r="G11" s="1" t="s">
        <v>1131</v>
      </c>
      <c r="H11" t="str">
        <f>CONCATENATE("0",I11)</f>
        <v>01</v>
      </c>
      <c r="I11" s="1">
        <v>1</v>
      </c>
      <c r="J11" s="1" t="s">
        <v>540</v>
      </c>
      <c r="K11" s="1" t="s">
        <v>544</v>
      </c>
      <c r="L11" t="s">
        <v>1103</v>
      </c>
      <c r="M11" t="s">
        <v>1104</v>
      </c>
      <c r="N11" s="1" t="s">
        <v>553</v>
      </c>
      <c r="O11" s="1" t="s">
        <v>559</v>
      </c>
      <c r="P11" t="s">
        <v>1114</v>
      </c>
      <c r="Q11" t="s">
        <v>1115</v>
      </c>
      <c r="R11">
        <v>250</v>
      </c>
      <c r="S11">
        <v>250</v>
      </c>
      <c r="T11">
        <v>8</v>
      </c>
      <c r="U11" s="1" t="s">
        <v>444</v>
      </c>
      <c r="V11" s="1" t="s">
        <v>864</v>
      </c>
      <c r="W11" s="1" t="s">
        <v>1065</v>
      </c>
      <c r="X11" s="1"/>
    </row>
    <row r="12" spans="1:24">
      <c r="A12" t="str">
        <f t="shared" si="0"/>
        <v>SB071713TAWMD11VV4TMR2</v>
      </c>
      <c r="B12" s="1" t="s">
        <v>212</v>
      </c>
      <c r="C12" s="1" t="s">
        <v>532</v>
      </c>
      <c r="D12" t="str">
        <f t="shared" si="1"/>
        <v>B071713TAWMD11</v>
      </c>
      <c r="E12" s="1">
        <v>2</v>
      </c>
      <c r="F12" s="10" t="str">
        <f t="shared" si="2"/>
        <v>071713</v>
      </c>
      <c r="G12" s="1" t="s">
        <v>1131</v>
      </c>
      <c r="H12" s="1">
        <v>11</v>
      </c>
      <c r="I12" s="1">
        <v>11</v>
      </c>
      <c r="J12" s="1" t="s">
        <v>540</v>
      </c>
      <c r="K12" s="1" t="s">
        <v>544</v>
      </c>
      <c r="L12" t="s">
        <v>1103</v>
      </c>
      <c r="M12" t="s">
        <v>1104</v>
      </c>
      <c r="N12" s="1" t="s">
        <v>553</v>
      </c>
      <c r="O12" s="1" t="s">
        <v>559</v>
      </c>
      <c r="P12" t="s">
        <v>1114</v>
      </c>
      <c r="Q12" t="s">
        <v>1115</v>
      </c>
      <c r="R12">
        <v>250</v>
      </c>
      <c r="S12">
        <v>250</v>
      </c>
      <c r="T12">
        <v>8</v>
      </c>
      <c r="U12" s="1" t="s">
        <v>423</v>
      </c>
      <c r="V12" s="1" t="s">
        <v>866</v>
      </c>
      <c r="W12" s="1" t="s">
        <v>1065</v>
      </c>
    </row>
    <row r="13" spans="1:24">
      <c r="A13" t="str">
        <f t="shared" si="0"/>
        <v>SB071713TAWMD14VV4TMR2</v>
      </c>
      <c r="B13" s="1" t="s">
        <v>216</v>
      </c>
      <c r="C13" s="1" t="s">
        <v>532</v>
      </c>
      <c r="D13" t="str">
        <f t="shared" si="1"/>
        <v>B071713TAWMD14</v>
      </c>
      <c r="E13" s="1">
        <v>2</v>
      </c>
      <c r="F13" s="10" t="str">
        <f t="shared" si="2"/>
        <v>071713</v>
      </c>
      <c r="G13" s="1" t="s">
        <v>1131</v>
      </c>
      <c r="H13" s="1">
        <v>14</v>
      </c>
      <c r="I13" s="1">
        <v>14</v>
      </c>
      <c r="J13" s="1" t="s">
        <v>540</v>
      </c>
      <c r="K13" s="1" t="s">
        <v>544</v>
      </c>
      <c r="L13" t="s">
        <v>1103</v>
      </c>
      <c r="M13" t="s">
        <v>1104</v>
      </c>
      <c r="N13" s="1" t="s">
        <v>553</v>
      </c>
      <c r="O13" s="1" t="s">
        <v>559</v>
      </c>
      <c r="P13" t="s">
        <v>1114</v>
      </c>
      <c r="Q13" t="s">
        <v>1115</v>
      </c>
      <c r="R13">
        <v>250</v>
      </c>
      <c r="S13">
        <v>250</v>
      </c>
      <c r="T13">
        <v>8</v>
      </c>
      <c r="U13" s="1" t="s">
        <v>425</v>
      </c>
      <c r="V13" s="1" t="s">
        <v>867</v>
      </c>
      <c r="W13" s="1" t="s">
        <v>1065</v>
      </c>
    </row>
    <row r="14" spans="1:24">
      <c r="A14" t="str">
        <f t="shared" si="0"/>
        <v>SB071713TAWMD16VV4TMR2</v>
      </c>
      <c r="B14" s="1" t="s">
        <v>51</v>
      </c>
      <c r="C14" s="1" t="s">
        <v>532</v>
      </c>
      <c r="D14" t="str">
        <f t="shared" si="1"/>
        <v>B071713TAWMD16</v>
      </c>
      <c r="E14" s="1">
        <v>2</v>
      </c>
      <c r="F14" s="10" t="str">
        <f t="shared" si="2"/>
        <v>071713</v>
      </c>
      <c r="G14" s="1" t="s">
        <v>1131</v>
      </c>
      <c r="H14" s="1">
        <v>16</v>
      </c>
      <c r="I14" s="1">
        <v>16</v>
      </c>
      <c r="J14" s="1" t="s">
        <v>540</v>
      </c>
      <c r="K14" s="1" t="s">
        <v>544</v>
      </c>
      <c r="L14" t="s">
        <v>1103</v>
      </c>
      <c r="M14" t="s">
        <v>1104</v>
      </c>
      <c r="N14" s="1" t="s">
        <v>553</v>
      </c>
      <c r="O14" s="1" t="s">
        <v>559</v>
      </c>
      <c r="P14" t="s">
        <v>1114</v>
      </c>
      <c r="Q14" t="s">
        <v>1115</v>
      </c>
      <c r="R14">
        <v>250</v>
      </c>
      <c r="S14">
        <v>250</v>
      </c>
      <c r="T14">
        <v>8</v>
      </c>
      <c r="U14" s="1" t="s">
        <v>420</v>
      </c>
      <c r="V14" s="1" t="s">
        <v>868</v>
      </c>
      <c r="W14" s="1" t="s">
        <v>1065</v>
      </c>
    </row>
    <row r="15" spans="1:24">
      <c r="A15" t="str">
        <f t="shared" si="0"/>
        <v>SB071713TAWMD20VV4TMR2</v>
      </c>
      <c r="B15" s="1" t="s">
        <v>228</v>
      </c>
      <c r="C15" s="1" t="s">
        <v>532</v>
      </c>
      <c r="D15" t="str">
        <f t="shared" si="1"/>
        <v>B071713TAWMD20</v>
      </c>
      <c r="E15" s="1">
        <v>2</v>
      </c>
      <c r="F15" s="10" t="str">
        <f t="shared" si="2"/>
        <v>071713</v>
      </c>
      <c r="G15" s="1" t="s">
        <v>1131</v>
      </c>
      <c r="H15" s="1">
        <v>20</v>
      </c>
      <c r="I15" s="1">
        <v>20</v>
      </c>
      <c r="J15" s="1" t="s">
        <v>540</v>
      </c>
      <c r="K15" s="1" t="s">
        <v>544</v>
      </c>
      <c r="L15" t="s">
        <v>1103</v>
      </c>
      <c r="M15" t="s">
        <v>1104</v>
      </c>
      <c r="N15" s="1" t="s">
        <v>553</v>
      </c>
      <c r="O15" s="1" t="s">
        <v>559</v>
      </c>
      <c r="P15" t="s">
        <v>1114</v>
      </c>
      <c r="Q15" t="s">
        <v>1115</v>
      </c>
      <c r="R15">
        <v>250</v>
      </c>
      <c r="S15">
        <v>250</v>
      </c>
      <c r="T15">
        <v>8</v>
      </c>
      <c r="U15" s="1" t="s">
        <v>432</v>
      </c>
      <c r="V15" s="1" t="s">
        <v>869</v>
      </c>
      <c r="W15" s="1" t="s">
        <v>1065</v>
      </c>
      <c r="X15" s="1"/>
    </row>
    <row r="16" spans="1:24">
      <c r="A16" t="str">
        <f t="shared" si="0"/>
        <v>SB071713TAWMD22VV4TMR2</v>
      </c>
      <c r="B16" s="1" t="s">
        <v>252</v>
      </c>
      <c r="C16" s="1" t="s">
        <v>532</v>
      </c>
      <c r="D16" t="str">
        <f t="shared" si="1"/>
        <v>B071713TAWMD22</v>
      </c>
      <c r="E16" s="1">
        <v>2</v>
      </c>
      <c r="F16" s="10" t="str">
        <f t="shared" si="2"/>
        <v>071713</v>
      </c>
      <c r="G16" s="1" t="s">
        <v>1131</v>
      </c>
      <c r="H16" s="1">
        <v>22</v>
      </c>
      <c r="I16" s="1">
        <v>22</v>
      </c>
      <c r="J16" s="1" t="s">
        <v>540</v>
      </c>
      <c r="K16" s="1" t="s">
        <v>544</v>
      </c>
      <c r="L16" t="s">
        <v>1103</v>
      </c>
      <c r="M16" t="s">
        <v>1104</v>
      </c>
      <c r="N16" s="1" t="s">
        <v>553</v>
      </c>
      <c r="O16" s="1" t="s">
        <v>559</v>
      </c>
      <c r="P16" t="s">
        <v>1114</v>
      </c>
      <c r="Q16" t="s">
        <v>1115</v>
      </c>
      <c r="R16">
        <v>250</v>
      </c>
      <c r="S16">
        <v>250</v>
      </c>
      <c r="T16">
        <v>8</v>
      </c>
      <c r="U16" s="1" t="s">
        <v>446</v>
      </c>
      <c r="V16" s="1" t="s">
        <v>870</v>
      </c>
      <c r="W16" s="1" t="s">
        <v>1065</v>
      </c>
      <c r="X16" s="1"/>
    </row>
    <row r="17" spans="1:24">
      <c r="A17" t="str">
        <f t="shared" si="0"/>
        <v>SB081308TAWMD03VV4TMR4</v>
      </c>
      <c r="B17" s="1" t="s">
        <v>118</v>
      </c>
      <c r="C17" s="1" t="s">
        <v>532</v>
      </c>
      <c r="D17" t="str">
        <f t="shared" si="1"/>
        <v>B081308TAWMD03</v>
      </c>
      <c r="E17" s="1">
        <v>4</v>
      </c>
      <c r="F17" s="9" t="str">
        <f>"081308"</f>
        <v>081308</v>
      </c>
      <c r="G17" t="s">
        <v>1135</v>
      </c>
      <c r="H17" t="str">
        <f>CONCATENATE("0",I17)</f>
        <v>03</v>
      </c>
      <c r="I17" s="1">
        <v>3</v>
      </c>
      <c r="J17" s="1" t="s">
        <v>540</v>
      </c>
      <c r="K17" s="1" t="s">
        <v>544</v>
      </c>
      <c r="L17" t="s">
        <v>1103</v>
      </c>
      <c r="M17" t="s">
        <v>1104</v>
      </c>
      <c r="N17" s="1" t="s">
        <v>553</v>
      </c>
      <c r="O17" s="1" t="s">
        <v>559</v>
      </c>
      <c r="P17" t="s">
        <v>1114</v>
      </c>
      <c r="Q17" t="s">
        <v>1115</v>
      </c>
      <c r="R17">
        <v>250</v>
      </c>
      <c r="S17">
        <v>250</v>
      </c>
      <c r="T17">
        <v>8</v>
      </c>
      <c r="U17" s="1" t="s">
        <v>357</v>
      </c>
      <c r="V17" s="1" t="s">
        <v>1027</v>
      </c>
      <c r="W17" s="1" t="s">
        <v>1065</v>
      </c>
      <c r="X17" s="1"/>
    </row>
    <row r="18" spans="1:24">
      <c r="A18" t="str">
        <f t="shared" si="0"/>
        <v>SB032713TAWMD09VV4TMR1</v>
      </c>
      <c r="B18" t="s">
        <v>94</v>
      </c>
      <c r="C18" t="s">
        <v>532</v>
      </c>
      <c r="D18" t="str">
        <f t="shared" si="1"/>
        <v>B032713TAWMD09</v>
      </c>
      <c r="E18">
        <v>1</v>
      </c>
      <c r="F18" s="9" t="str">
        <f>"032713"</f>
        <v>032713</v>
      </c>
      <c r="G18" t="s">
        <v>1126</v>
      </c>
      <c r="H18" t="str">
        <f>CONCATENATE("0",I18)</f>
        <v>09</v>
      </c>
      <c r="I18">
        <v>9</v>
      </c>
      <c r="J18" t="s">
        <v>540</v>
      </c>
      <c r="K18" t="s">
        <v>544</v>
      </c>
      <c r="L18" t="s">
        <v>1103</v>
      </c>
      <c r="M18" t="s">
        <v>1104</v>
      </c>
      <c r="N18" t="s">
        <v>553</v>
      </c>
      <c r="O18" t="s">
        <v>559</v>
      </c>
      <c r="P18" t="s">
        <v>1114</v>
      </c>
      <c r="Q18" t="s">
        <v>1115</v>
      </c>
      <c r="R18">
        <v>250</v>
      </c>
      <c r="S18">
        <v>250</v>
      </c>
      <c r="T18">
        <v>8</v>
      </c>
      <c r="U18" t="s">
        <v>453</v>
      </c>
      <c r="V18" t="s">
        <v>852</v>
      </c>
      <c r="W18" s="1" t="s">
        <v>1087</v>
      </c>
      <c r="X18" s="1"/>
    </row>
    <row r="19" spans="1:24">
      <c r="A19" t="str">
        <f t="shared" si="0"/>
        <v>SB032713TAWMDEBVV4TMR1</v>
      </c>
      <c r="B19" t="s">
        <v>102</v>
      </c>
      <c r="C19" t="s">
        <v>532</v>
      </c>
      <c r="D19" t="str">
        <f t="shared" si="1"/>
        <v>B032713TAWMDEB</v>
      </c>
      <c r="E19">
        <v>1</v>
      </c>
      <c r="F19" s="9" t="str">
        <f>"032713"</f>
        <v>032713</v>
      </c>
      <c r="G19" t="s">
        <v>1126</v>
      </c>
      <c r="H19" t="s">
        <v>566</v>
      </c>
      <c r="I19" t="s">
        <v>566</v>
      </c>
      <c r="J19" t="s">
        <v>539</v>
      </c>
      <c r="K19" t="s">
        <v>544</v>
      </c>
      <c r="L19" t="s">
        <v>1103</v>
      </c>
      <c r="M19" t="s">
        <v>1104</v>
      </c>
      <c r="N19" t="s">
        <v>553</v>
      </c>
      <c r="O19" t="s">
        <v>559</v>
      </c>
      <c r="P19" t="s">
        <v>1114</v>
      </c>
      <c r="Q19" t="s">
        <v>1115</v>
      </c>
      <c r="R19">
        <v>250</v>
      </c>
      <c r="S19">
        <v>250</v>
      </c>
      <c r="T19">
        <v>8</v>
      </c>
      <c r="U19" t="s">
        <v>457</v>
      </c>
      <c r="V19" t="s">
        <v>853</v>
      </c>
      <c r="W19" s="1" t="s">
        <v>1087</v>
      </c>
    </row>
    <row r="20" spans="1:24">
      <c r="A20" t="str">
        <f t="shared" si="0"/>
        <v>SB051013TAWMD06VV4TMR1</v>
      </c>
      <c r="B20" t="s">
        <v>55</v>
      </c>
      <c r="C20" t="s">
        <v>532</v>
      </c>
      <c r="D20" t="str">
        <f t="shared" si="1"/>
        <v>B051013TAWMD06</v>
      </c>
      <c r="E20">
        <v>1</v>
      </c>
      <c r="F20" s="9" t="str">
        <f>"051013"</f>
        <v>051013</v>
      </c>
      <c r="G20" t="s">
        <v>1128</v>
      </c>
      <c r="H20" t="str">
        <f>CONCATENATE("0",I20)</f>
        <v>06</v>
      </c>
      <c r="I20">
        <v>6</v>
      </c>
      <c r="J20" t="s">
        <v>540</v>
      </c>
      <c r="K20" t="s">
        <v>544</v>
      </c>
      <c r="L20" t="s">
        <v>1103</v>
      </c>
      <c r="M20" t="s">
        <v>1104</v>
      </c>
      <c r="N20" t="s">
        <v>553</v>
      </c>
      <c r="O20" t="s">
        <v>559</v>
      </c>
      <c r="P20" t="s">
        <v>1114</v>
      </c>
      <c r="Q20" t="s">
        <v>1115</v>
      </c>
      <c r="R20">
        <v>250</v>
      </c>
      <c r="S20">
        <v>250</v>
      </c>
      <c r="T20">
        <v>8</v>
      </c>
      <c r="U20" t="s">
        <v>436</v>
      </c>
      <c r="V20" t="s">
        <v>857</v>
      </c>
      <c r="W20" s="1" t="s">
        <v>1087</v>
      </c>
    </row>
    <row r="21" spans="1:24">
      <c r="A21" t="str">
        <f t="shared" si="0"/>
        <v>SB051013TAWMD08VV4TMR1</v>
      </c>
      <c r="B21" t="s">
        <v>254</v>
      </c>
      <c r="C21" t="s">
        <v>532</v>
      </c>
      <c r="D21" t="str">
        <f t="shared" si="1"/>
        <v>B051013TAWMD08</v>
      </c>
      <c r="E21">
        <v>1</v>
      </c>
      <c r="F21" s="9" t="str">
        <f>"051013"</f>
        <v>051013</v>
      </c>
      <c r="G21" t="s">
        <v>1128</v>
      </c>
      <c r="H21" t="str">
        <f>CONCATENATE("0",I21)</f>
        <v>08</v>
      </c>
      <c r="I21">
        <v>8</v>
      </c>
      <c r="J21" t="s">
        <v>540</v>
      </c>
      <c r="K21" t="s">
        <v>544</v>
      </c>
      <c r="L21" t="s">
        <v>1103</v>
      </c>
      <c r="M21" t="s">
        <v>1104</v>
      </c>
      <c r="N21" t="s">
        <v>553</v>
      </c>
      <c r="O21" t="s">
        <v>559</v>
      </c>
      <c r="P21" t="s">
        <v>1114</v>
      </c>
      <c r="Q21" t="s">
        <v>1115</v>
      </c>
      <c r="R21">
        <v>250</v>
      </c>
      <c r="S21">
        <v>250</v>
      </c>
      <c r="T21">
        <v>8</v>
      </c>
      <c r="U21" t="s">
        <v>447</v>
      </c>
      <c r="V21" t="s">
        <v>858</v>
      </c>
      <c r="W21" s="1" t="s">
        <v>1087</v>
      </c>
    </row>
    <row r="22" spans="1:24">
      <c r="A22" t="str">
        <f t="shared" si="0"/>
        <v>SB051013TAWMD10VV4TMR1</v>
      </c>
      <c r="B22" t="s">
        <v>232</v>
      </c>
      <c r="C22" t="s">
        <v>532</v>
      </c>
      <c r="D22" t="str">
        <f t="shared" si="1"/>
        <v>B051013TAWMD10</v>
      </c>
      <c r="E22">
        <v>1</v>
      </c>
      <c r="F22" s="9" t="str">
        <f>"051013"</f>
        <v>051013</v>
      </c>
      <c r="G22" t="s">
        <v>1128</v>
      </c>
      <c r="H22">
        <v>10</v>
      </c>
      <c r="I22">
        <v>10</v>
      </c>
      <c r="J22" t="s">
        <v>540</v>
      </c>
      <c r="K22" t="s">
        <v>544</v>
      </c>
      <c r="L22" t="s">
        <v>1103</v>
      </c>
      <c r="M22" t="s">
        <v>1104</v>
      </c>
      <c r="N22" t="s">
        <v>553</v>
      </c>
      <c r="O22" t="s">
        <v>559</v>
      </c>
      <c r="P22" t="s">
        <v>1114</v>
      </c>
      <c r="Q22" t="s">
        <v>1115</v>
      </c>
      <c r="R22">
        <v>250</v>
      </c>
      <c r="S22">
        <v>250</v>
      </c>
      <c r="T22">
        <v>8</v>
      </c>
      <c r="U22" t="s">
        <v>434</v>
      </c>
      <c r="V22" t="s">
        <v>854</v>
      </c>
      <c r="W22" s="1" t="s">
        <v>1087</v>
      </c>
    </row>
    <row r="23" spans="1:24">
      <c r="A23" t="str">
        <f t="shared" si="0"/>
        <v>SB051013TAWMD12VV4TMR1</v>
      </c>
      <c r="B23" t="s">
        <v>220</v>
      </c>
      <c r="C23" t="s">
        <v>532</v>
      </c>
      <c r="D23" t="str">
        <f t="shared" si="1"/>
        <v>B051013TAWMD12</v>
      </c>
      <c r="E23">
        <v>1</v>
      </c>
      <c r="F23" s="9" t="str">
        <f>"051013"</f>
        <v>051013</v>
      </c>
      <c r="G23" t="s">
        <v>1128</v>
      </c>
      <c r="H23">
        <v>12</v>
      </c>
      <c r="I23">
        <v>12</v>
      </c>
      <c r="J23" t="s">
        <v>540</v>
      </c>
      <c r="K23" t="s">
        <v>544</v>
      </c>
      <c r="L23" t="s">
        <v>1103</v>
      </c>
      <c r="M23" t="s">
        <v>1104</v>
      </c>
      <c r="N23" t="s">
        <v>553</v>
      </c>
      <c r="O23" t="s">
        <v>559</v>
      </c>
      <c r="P23" t="s">
        <v>1114</v>
      </c>
      <c r="Q23" t="s">
        <v>1115</v>
      </c>
      <c r="R23">
        <v>250</v>
      </c>
      <c r="S23">
        <v>250</v>
      </c>
      <c r="T23">
        <v>8</v>
      </c>
      <c r="U23" t="s">
        <v>427</v>
      </c>
      <c r="V23" t="s">
        <v>855</v>
      </c>
      <c r="W23" s="1" t="s">
        <v>1087</v>
      </c>
      <c r="X23" s="1"/>
    </row>
    <row r="24" spans="1:24">
      <c r="A24" t="str">
        <f t="shared" si="0"/>
        <v>SB061713TAWMD11VV4TMR1</v>
      </c>
      <c r="B24" t="s">
        <v>61</v>
      </c>
      <c r="C24" t="s">
        <v>532</v>
      </c>
      <c r="D24" t="str">
        <f t="shared" si="1"/>
        <v>B061713TAWMD11</v>
      </c>
      <c r="E24">
        <v>1</v>
      </c>
      <c r="F24" s="9" t="str">
        <f>"061713"</f>
        <v>061713</v>
      </c>
      <c r="G24" t="s">
        <v>1130</v>
      </c>
      <c r="H24">
        <v>11</v>
      </c>
      <c r="I24">
        <v>11</v>
      </c>
      <c r="J24" t="s">
        <v>540</v>
      </c>
      <c r="K24" t="s">
        <v>544</v>
      </c>
      <c r="L24" t="s">
        <v>1103</v>
      </c>
      <c r="M24" t="s">
        <v>1104</v>
      </c>
      <c r="N24" t="s">
        <v>553</v>
      </c>
      <c r="O24" t="s">
        <v>559</v>
      </c>
      <c r="P24" t="s">
        <v>1114</v>
      </c>
      <c r="Q24" t="s">
        <v>1115</v>
      </c>
      <c r="R24">
        <v>250</v>
      </c>
      <c r="S24">
        <v>250</v>
      </c>
      <c r="T24">
        <v>8</v>
      </c>
      <c r="U24" t="s">
        <v>459</v>
      </c>
      <c r="V24" t="s">
        <v>859</v>
      </c>
      <c r="W24" s="1" t="s">
        <v>1087</v>
      </c>
      <c r="X24" s="1"/>
    </row>
    <row r="25" spans="1:24">
      <c r="A25" t="str">
        <f t="shared" si="0"/>
        <v>SB061713TAWMDNAVV4TMR1</v>
      </c>
      <c r="B25" t="s">
        <v>240</v>
      </c>
      <c r="C25" t="s">
        <v>532</v>
      </c>
      <c r="D25" t="str">
        <f t="shared" si="1"/>
        <v>B061713TAWMDNA</v>
      </c>
      <c r="E25">
        <v>1</v>
      </c>
      <c r="F25" s="9" t="str">
        <f>"061713"</f>
        <v>061713</v>
      </c>
      <c r="G25" t="s">
        <v>1130</v>
      </c>
      <c r="H25" t="s">
        <v>538</v>
      </c>
      <c r="I25" t="s">
        <v>538</v>
      </c>
      <c r="J25" t="s">
        <v>539</v>
      </c>
      <c r="K25" t="s">
        <v>544</v>
      </c>
      <c r="L25" t="s">
        <v>1103</v>
      </c>
      <c r="M25" t="s">
        <v>1104</v>
      </c>
      <c r="N25" t="s">
        <v>553</v>
      </c>
      <c r="O25" t="s">
        <v>559</v>
      </c>
      <c r="P25" t="s">
        <v>1114</v>
      </c>
      <c r="Q25" t="s">
        <v>1115</v>
      </c>
      <c r="R25">
        <v>250</v>
      </c>
      <c r="S25">
        <v>250</v>
      </c>
      <c r="T25">
        <v>8</v>
      </c>
      <c r="U25" t="s">
        <v>439</v>
      </c>
      <c r="V25" t="s">
        <v>863</v>
      </c>
      <c r="W25" s="1" t="s">
        <v>1087</v>
      </c>
      <c r="X25" s="1"/>
    </row>
    <row r="26" spans="1:24">
      <c r="A26" t="str">
        <f t="shared" si="0"/>
        <v>SB071713TAWMD05VV4TMR1</v>
      </c>
      <c r="B26" t="s">
        <v>256</v>
      </c>
      <c r="C26" t="s">
        <v>532</v>
      </c>
      <c r="D26" t="str">
        <f t="shared" si="1"/>
        <v>B071713TAWMD05</v>
      </c>
      <c r="E26">
        <v>1</v>
      </c>
      <c r="F26" s="10" t="str">
        <f t="shared" ref="F26:F31" si="3">"071713"</f>
        <v>071713</v>
      </c>
      <c r="G26" s="1" t="s">
        <v>1131</v>
      </c>
      <c r="H26" t="str">
        <f>CONCATENATE("0",I26)</f>
        <v>05</v>
      </c>
      <c r="I26">
        <v>5</v>
      </c>
      <c r="J26" t="s">
        <v>540</v>
      </c>
      <c r="K26" t="s">
        <v>544</v>
      </c>
      <c r="L26" t="s">
        <v>1103</v>
      </c>
      <c r="M26" t="s">
        <v>1104</v>
      </c>
      <c r="N26" t="s">
        <v>553</v>
      </c>
      <c r="O26" t="s">
        <v>559</v>
      </c>
      <c r="P26" t="s">
        <v>1114</v>
      </c>
      <c r="Q26" t="s">
        <v>1115</v>
      </c>
      <c r="R26">
        <v>250</v>
      </c>
      <c r="S26">
        <v>250</v>
      </c>
      <c r="T26">
        <v>8</v>
      </c>
      <c r="U26" t="s">
        <v>448</v>
      </c>
      <c r="V26" t="s">
        <v>871</v>
      </c>
      <c r="W26" s="1" t="s">
        <v>1087</v>
      </c>
      <c r="X26" s="1"/>
    </row>
    <row r="27" spans="1:24">
      <c r="A27" t="str">
        <f t="shared" si="0"/>
        <v>SB071713TAWMD06VV4TMR1</v>
      </c>
      <c r="B27" t="s">
        <v>53</v>
      </c>
      <c r="C27" t="s">
        <v>532</v>
      </c>
      <c r="D27" t="str">
        <f t="shared" si="1"/>
        <v>B071713TAWMD06</v>
      </c>
      <c r="E27">
        <v>1</v>
      </c>
      <c r="F27" s="10" t="str">
        <f t="shared" si="3"/>
        <v>071713</v>
      </c>
      <c r="G27" s="1" t="s">
        <v>1131</v>
      </c>
      <c r="H27" t="str">
        <f>CONCATENATE("0",I27)</f>
        <v>06</v>
      </c>
      <c r="I27">
        <v>6</v>
      </c>
      <c r="J27" t="s">
        <v>540</v>
      </c>
      <c r="K27" t="s">
        <v>544</v>
      </c>
      <c r="L27" t="s">
        <v>1103</v>
      </c>
      <c r="M27" t="s">
        <v>1104</v>
      </c>
      <c r="N27" t="s">
        <v>553</v>
      </c>
      <c r="O27" t="s">
        <v>559</v>
      </c>
      <c r="P27" t="s">
        <v>1114</v>
      </c>
      <c r="Q27" t="s">
        <v>1115</v>
      </c>
      <c r="R27">
        <v>250</v>
      </c>
      <c r="S27">
        <v>250</v>
      </c>
      <c r="T27">
        <v>8</v>
      </c>
      <c r="U27" t="s">
        <v>428</v>
      </c>
      <c r="V27" t="s">
        <v>872</v>
      </c>
      <c r="W27" s="1" t="s">
        <v>1087</v>
      </c>
    </row>
    <row r="28" spans="1:24">
      <c r="A28" t="str">
        <f t="shared" si="0"/>
        <v>SB071713TAWMD10VV4TMR1</v>
      </c>
      <c r="B28" t="s">
        <v>108</v>
      </c>
      <c r="C28" t="s">
        <v>532</v>
      </c>
      <c r="D28" t="str">
        <f t="shared" si="1"/>
        <v>B071713TAWMD10</v>
      </c>
      <c r="E28">
        <v>1</v>
      </c>
      <c r="F28" s="10" t="str">
        <f t="shared" si="3"/>
        <v>071713</v>
      </c>
      <c r="G28" s="1" t="s">
        <v>1131</v>
      </c>
      <c r="H28">
        <v>10</v>
      </c>
      <c r="I28">
        <v>10</v>
      </c>
      <c r="J28" t="s">
        <v>540</v>
      </c>
      <c r="K28" t="s">
        <v>544</v>
      </c>
      <c r="L28" t="s">
        <v>1103</v>
      </c>
      <c r="M28" t="s">
        <v>1104</v>
      </c>
      <c r="N28" t="s">
        <v>553</v>
      </c>
      <c r="O28" t="s">
        <v>559</v>
      </c>
      <c r="P28" t="s">
        <v>1114</v>
      </c>
      <c r="Q28" t="s">
        <v>1115</v>
      </c>
      <c r="R28">
        <v>250</v>
      </c>
      <c r="S28">
        <v>250</v>
      </c>
      <c r="T28">
        <v>8</v>
      </c>
      <c r="U28" t="s">
        <v>461</v>
      </c>
      <c r="V28" t="s">
        <v>865</v>
      </c>
      <c r="W28" s="1" t="s">
        <v>1087</v>
      </c>
      <c r="X28" s="1"/>
    </row>
    <row r="29" spans="1:24">
      <c r="A29" t="str">
        <f t="shared" si="0"/>
        <v>SB071713TAWMDEBVV4TMR1</v>
      </c>
      <c r="B29" t="s">
        <v>110</v>
      </c>
      <c r="C29" t="s">
        <v>532</v>
      </c>
      <c r="D29" t="str">
        <f t="shared" si="1"/>
        <v>B071713TAWMDEB</v>
      </c>
      <c r="E29">
        <v>1</v>
      </c>
      <c r="F29" s="10" t="str">
        <f t="shared" si="3"/>
        <v>071713</v>
      </c>
      <c r="G29" s="1" t="s">
        <v>1131</v>
      </c>
      <c r="H29" t="s">
        <v>566</v>
      </c>
      <c r="I29" t="s">
        <v>566</v>
      </c>
      <c r="J29" t="s">
        <v>539</v>
      </c>
      <c r="K29" t="s">
        <v>544</v>
      </c>
      <c r="L29" t="s">
        <v>1103</v>
      </c>
      <c r="M29" t="s">
        <v>1104</v>
      </c>
      <c r="N29" t="s">
        <v>553</v>
      </c>
      <c r="O29" t="s">
        <v>559</v>
      </c>
      <c r="P29" t="s">
        <v>1114</v>
      </c>
      <c r="Q29" t="s">
        <v>1115</v>
      </c>
      <c r="R29">
        <v>250</v>
      </c>
      <c r="S29">
        <v>250</v>
      </c>
      <c r="T29">
        <v>8</v>
      </c>
      <c r="U29" t="s">
        <v>462</v>
      </c>
      <c r="V29" t="s">
        <v>873</v>
      </c>
      <c r="W29" s="1" t="s">
        <v>1087</v>
      </c>
      <c r="X29" s="1"/>
    </row>
    <row r="30" spans="1:24">
      <c r="A30" t="str">
        <f t="shared" si="0"/>
        <v>SB071713TAWMDFBVV4TMR1</v>
      </c>
      <c r="B30" t="s">
        <v>218</v>
      </c>
      <c r="C30" t="s">
        <v>532</v>
      </c>
      <c r="D30" t="str">
        <f t="shared" si="1"/>
        <v>B071713TAWMDFB</v>
      </c>
      <c r="E30">
        <v>1</v>
      </c>
      <c r="F30" s="10" t="str">
        <f t="shared" si="3"/>
        <v>071713</v>
      </c>
      <c r="G30" s="1" t="s">
        <v>1131</v>
      </c>
      <c r="H30" t="s">
        <v>569</v>
      </c>
      <c r="I30" t="s">
        <v>569</v>
      </c>
      <c r="J30" t="s">
        <v>540</v>
      </c>
      <c r="K30" t="s">
        <v>544</v>
      </c>
      <c r="L30" t="s">
        <v>1103</v>
      </c>
      <c r="M30" t="s">
        <v>1104</v>
      </c>
      <c r="N30" t="s">
        <v>553</v>
      </c>
      <c r="O30" t="s">
        <v>559</v>
      </c>
      <c r="P30" t="s">
        <v>1114</v>
      </c>
      <c r="Q30" t="s">
        <v>1115</v>
      </c>
      <c r="R30">
        <v>250</v>
      </c>
      <c r="S30">
        <v>250</v>
      </c>
      <c r="T30">
        <v>8</v>
      </c>
      <c r="U30" t="s">
        <v>426</v>
      </c>
      <c r="V30" t="s">
        <v>874</v>
      </c>
      <c r="W30" s="1" t="s">
        <v>1087</v>
      </c>
      <c r="X30" s="1"/>
    </row>
    <row r="31" spans="1:24">
      <c r="A31" t="str">
        <f t="shared" si="0"/>
        <v>SB071713TAWMDSBVV4TMR1</v>
      </c>
      <c r="B31" t="s">
        <v>248</v>
      </c>
      <c r="C31" t="s">
        <v>532</v>
      </c>
      <c r="D31" t="str">
        <f t="shared" si="1"/>
        <v>B071713TAWMDSB</v>
      </c>
      <c r="E31">
        <v>1</v>
      </c>
      <c r="F31" s="10" t="str">
        <f t="shared" si="3"/>
        <v>071713</v>
      </c>
      <c r="G31" s="1" t="s">
        <v>1131</v>
      </c>
      <c r="H31" t="s">
        <v>567</v>
      </c>
      <c r="I31" t="s">
        <v>567</v>
      </c>
      <c r="J31" t="s">
        <v>539</v>
      </c>
      <c r="K31" t="s">
        <v>544</v>
      </c>
      <c r="L31" t="s">
        <v>1103</v>
      </c>
      <c r="M31" t="s">
        <v>1104</v>
      </c>
      <c r="N31" t="s">
        <v>553</v>
      </c>
      <c r="O31" t="s">
        <v>559</v>
      </c>
      <c r="P31" t="s">
        <v>1114</v>
      </c>
      <c r="Q31" t="s">
        <v>1115</v>
      </c>
      <c r="R31">
        <v>250</v>
      </c>
      <c r="S31">
        <v>250</v>
      </c>
      <c r="T31">
        <v>8</v>
      </c>
      <c r="U31" t="s">
        <v>443</v>
      </c>
      <c r="V31" t="s">
        <v>875</v>
      </c>
      <c r="W31" s="1" t="s">
        <v>1087</v>
      </c>
      <c r="X31" s="1"/>
    </row>
    <row r="32" spans="1:24">
      <c r="A32" t="str">
        <f t="shared" si="0"/>
        <v>SB081213TAWMD03VV4TMR1</v>
      </c>
      <c r="B32" t="s">
        <v>246</v>
      </c>
      <c r="C32" t="s">
        <v>532</v>
      </c>
      <c r="D32" t="str">
        <f t="shared" si="1"/>
        <v>B081213TAWMD03</v>
      </c>
      <c r="E32">
        <v>1</v>
      </c>
      <c r="F32" s="10" t="str">
        <f t="shared" ref="F32:F40" si="4">"081213"</f>
        <v>081213</v>
      </c>
      <c r="G32" s="1" t="s">
        <v>1134</v>
      </c>
      <c r="H32" t="str">
        <f>CONCATENATE("0",I32)</f>
        <v>03</v>
      </c>
      <c r="I32">
        <v>3</v>
      </c>
      <c r="J32" t="s">
        <v>540</v>
      </c>
      <c r="K32" t="s">
        <v>544</v>
      </c>
      <c r="L32" t="s">
        <v>1103</v>
      </c>
      <c r="M32" t="s">
        <v>1104</v>
      </c>
      <c r="N32" t="s">
        <v>553</v>
      </c>
      <c r="O32" t="s">
        <v>559</v>
      </c>
      <c r="P32" t="s">
        <v>1114</v>
      </c>
      <c r="Q32" t="s">
        <v>1115</v>
      </c>
      <c r="R32">
        <v>250</v>
      </c>
      <c r="S32">
        <v>250</v>
      </c>
      <c r="T32">
        <v>8</v>
      </c>
      <c r="U32" t="s">
        <v>442</v>
      </c>
      <c r="V32" t="s">
        <v>881</v>
      </c>
      <c r="W32" s="1" t="s">
        <v>1087</v>
      </c>
      <c r="X32" s="1"/>
    </row>
    <row r="33" spans="1:24">
      <c r="A33" t="str">
        <f t="shared" si="0"/>
        <v>SB081213TAWMD04VV4TMR1</v>
      </c>
      <c r="B33" t="s">
        <v>258</v>
      </c>
      <c r="C33" t="s">
        <v>532</v>
      </c>
      <c r="D33" t="str">
        <f t="shared" si="1"/>
        <v>B081213TAWMD04</v>
      </c>
      <c r="E33">
        <v>1</v>
      </c>
      <c r="F33" s="10" t="str">
        <f t="shared" si="4"/>
        <v>081213</v>
      </c>
      <c r="G33" s="1" t="s">
        <v>1134</v>
      </c>
      <c r="H33" t="str">
        <f>CONCATENATE("0",I33)</f>
        <v>04</v>
      </c>
      <c r="I33">
        <v>4</v>
      </c>
      <c r="J33" t="s">
        <v>540</v>
      </c>
      <c r="K33" t="s">
        <v>544</v>
      </c>
      <c r="L33" t="s">
        <v>1103</v>
      </c>
      <c r="M33" t="s">
        <v>1104</v>
      </c>
      <c r="N33" t="s">
        <v>553</v>
      </c>
      <c r="O33" t="s">
        <v>559</v>
      </c>
      <c r="P33" t="s">
        <v>1114</v>
      </c>
      <c r="Q33" t="s">
        <v>1115</v>
      </c>
      <c r="R33">
        <v>250</v>
      </c>
      <c r="S33">
        <v>250</v>
      </c>
      <c r="T33">
        <v>8</v>
      </c>
      <c r="U33" t="s">
        <v>449</v>
      </c>
      <c r="V33" t="s">
        <v>882</v>
      </c>
      <c r="W33" s="1" t="s">
        <v>1087</v>
      </c>
      <c r="X33" s="1"/>
    </row>
    <row r="34" spans="1:24">
      <c r="A34" t="str">
        <f t="shared" si="0"/>
        <v>SB081213TAWMD08VV4TMR1</v>
      </c>
      <c r="B34" t="s">
        <v>75</v>
      </c>
      <c r="C34" t="s">
        <v>532</v>
      </c>
      <c r="D34" t="str">
        <f t="shared" si="1"/>
        <v>B081213TAWMD08</v>
      </c>
      <c r="E34">
        <v>1</v>
      </c>
      <c r="F34" s="10" t="str">
        <f t="shared" si="4"/>
        <v>081213</v>
      </c>
      <c r="G34" s="1" t="s">
        <v>1134</v>
      </c>
      <c r="H34" t="str">
        <f>CONCATENATE("0",I34)</f>
        <v>08</v>
      </c>
      <c r="I34">
        <v>8</v>
      </c>
      <c r="J34" t="s">
        <v>540</v>
      </c>
      <c r="K34" t="s">
        <v>544</v>
      </c>
      <c r="L34" t="s">
        <v>1103</v>
      </c>
      <c r="M34" t="s">
        <v>1104</v>
      </c>
      <c r="N34" t="s">
        <v>553</v>
      </c>
      <c r="O34" t="s">
        <v>559</v>
      </c>
      <c r="P34" t="s">
        <v>1114</v>
      </c>
      <c r="Q34" t="s">
        <v>1115</v>
      </c>
      <c r="R34">
        <v>250</v>
      </c>
      <c r="S34">
        <v>250</v>
      </c>
      <c r="T34">
        <v>8</v>
      </c>
      <c r="U34" t="s">
        <v>437</v>
      </c>
      <c r="V34" t="s">
        <v>883</v>
      </c>
      <c r="W34" s="1" t="s">
        <v>1087</v>
      </c>
    </row>
    <row r="35" spans="1:24">
      <c r="A35" t="str">
        <f t="shared" si="0"/>
        <v>SB081213TAWMD12VV4TMR1</v>
      </c>
      <c r="B35" t="s">
        <v>77</v>
      </c>
      <c r="C35" t="s">
        <v>532</v>
      </c>
      <c r="D35" t="str">
        <f t="shared" si="1"/>
        <v>B081213TAWMD12</v>
      </c>
      <c r="E35">
        <v>1</v>
      </c>
      <c r="F35" s="10" t="str">
        <f t="shared" si="4"/>
        <v>081213</v>
      </c>
      <c r="G35" s="1" t="s">
        <v>1134</v>
      </c>
      <c r="H35">
        <v>12</v>
      </c>
      <c r="I35">
        <v>12</v>
      </c>
      <c r="J35" t="s">
        <v>540</v>
      </c>
      <c r="K35" t="s">
        <v>544</v>
      </c>
      <c r="L35" t="s">
        <v>1103</v>
      </c>
      <c r="M35" t="s">
        <v>1104</v>
      </c>
      <c r="N35" t="s">
        <v>553</v>
      </c>
      <c r="O35" t="s">
        <v>559</v>
      </c>
      <c r="P35" t="s">
        <v>1114</v>
      </c>
      <c r="Q35" t="s">
        <v>1115</v>
      </c>
      <c r="R35">
        <v>250</v>
      </c>
      <c r="S35">
        <v>250</v>
      </c>
      <c r="T35">
        <v>8</v>
      </c>
      <c r="U35" t="s">
        <v>445</v>
      </c>
      <c r="V35" t="s">
        <v>876</v>
      </c>
      <c r="W35" s="1" t="s">
        <v>1087</v>
      </c>
    </row>
    <row r="36" spans="1:24">
      <c r="A36" t="str">
        <f t="shared" si="0"/>
        <v>SB081213TAWMD13VV4TMR1</v>
      </c>
      <c r="B36" t="s">
        <v>73</v>
      </c>
      <c r="C36" t="s">
        <v>532</v>
      </c>
      <c r="D36" t="str">
        <f t="shared" si="1"/>
        <v>B081213TAWMD13</v>
      </c>
      <c r="E36">
        <v>1</v>
      </c>
      <c r="F36" s="10" t="str">
        <f t="shared" si="4"/>
        <v>081213</v>
      </c>
      <c r="G36" s="1" t="s">
        <v>1134</v>
      </c>
      <c r="H36">
        <v>13</v>
      </c>
      <c r="I36">
        <v>13</v>
      </c>
      <c r="J36" t="s">
        <v>540</v>
      </c>
      <c r="K36" t="s">
        <v>544</v>
      </c>
      <c r="L36" t="s">
        <v>1103</v>
      </c>
      <c r="M36" t="s">
        <v>1104</v>
      </c>
      <c r="N36" t="s">
        <v>553</v>
      </c>
      <c r="O36" t="s">
        <v>559</v>
      </c>
      <c r="P36" t="s">
        <v>1114</v>
      </c>
      <c r="Q36" t="s">
        <v>1115</v>
      </c>
      <c r="R36">
        <v>250</v>
      </c>
      <c r="S36">
        <v>250</v>
      </c>
      <c r="T36">
        <v>8</v>
      </c>
      <c r="U36" t="s">
        <v>429</v>
      </c>
      <c r="V36" t="s">
        <v>877</v>
      </c>
      <c r="W36" s="1" t="s">
        <v>1087</v>
      </c>
      <c r="X36" s="1"/>
    </row>
    <row r="37" spans="1:24">
      <c r="A37" t="str">
        <f t="shared" si="0"/>
        <v>SB081213TAWMD20VV4TMR1</v>
      </c>
      <c r="B37" t="s">
        <v>230</v>
      </c>
      <c r="C37" t="s">
        <v>532</v>
      </c>
      <c r="D37" t="str">
        <f t="shared" si="1"/>
        <v>B081213TAWMD20</v>
      </c>
      <c r="E37">
        <v>1</v>
      </c>
      <c r="F37" s="10" t="str">
        <f t="shared" si="4"/>
        <v>081213</v>
      </c>
      <c r="G37" s="1" t="s">
        <v>1134</v>
      </c>
      <c r="H37">
        <v>20</v>
      </c>
      <c r="I37">
        <v>20</v>
      </c>
      <c r="J37" t="s">
        <v>540</v>
      </c>
      <c r="K37" t="s">
        <v>544</v>
      </c>
      <c r="L37" t="s">
        <v>1103</v>
      </c>
      <c r="M37" t="s">
        <v>1104</v>
      </c>
      <c r="N37" t="s">
        <v>553</v>
      </c>
      <c r="O37" t="s">
        <v>559</v>
      </c>
      <c r="P37" t="s">
        <v>1114</v>
      </c>
      <c r="Q37" t="s">
        <v>1115</v>
      </c>
      <c r="R37">
        <v>250</v>
      </c>
      <c r="S37">
        <v>250</v>
      </c>
      <c r="T37">
        <v>8</v>
      </c>
      <c r="U37" t="s">
        <v>433</v>
      </c>
      <c r="V37" t="s">
        <v>878</v>
      </c>
      <c r="W37" s="1" t="s">
        <v>1087</v>
      </c>
      <c r="X37" s="1"/>
    </row>
    <row r="38" spans="1:24">
      <c r="A38" t="str">
        <f t="shared" si="0"/>
        <v>SB081213TAWMD21VV4TMR1</v>
      </c>
      <c r="B38" t="s">
        <v>98</v>
      </c>
      <c r="C38" t="s">
        <v>532</v>
      </c>
      <c r="D38" t="str">
        <f t="shared" si="1"/>
        <v>B081213TAWMD21</v>
      </c>
      <c r="E38">
        <v>1</v>
      </c>
      <c r="F38" s="10" t="str">
        <f t="shared" si="4"/>
        <v>081213</v>
      </c>
      <c r="G38" s="1" t="s">
        <v>1134</v>
      </c>
      <c r="H38">
        <v>21</v>
      </c>
      <c r="I38">
        <v>21</v>
      </c>
      <c r="J38" t="s">
        <v>540</v>
      </c>
      <c r="K38" t="s">
        <v>544</v>
      </c>
      <c r="L38" t="s">
        <v>1103</v>
      </c>
      <c r="M38" t="s">
        <v>1104</v>
      </c>
      <c r="N38" t="s">
        <v>553</v>
      </c>
      <c r="O38" t="s">
        <v>559</v>
      </c>
      <c r="P38" t="s">
        <v>1114</v>
      </c>
      <c r="Q38" t="s">
        <v>1115</v>
      </c>
      <c r="R38">
        <v>250</v>
      </c>
      <c r="S38">
        <v>250</v>
      </c>
      <c r="T38">
        <v>8</v>
      </c>
      <c r="U38" t="s">
        <v>455</v>
      </c>
      <c r="V38" t="s">
        <v>879</v>
      </c>
      <c r="W38" s="1" t="s">
        <v>1087</v>
      </c>
      <c r="X38" s="1"/>
    </row>
    <row r="39" spans="1:24">
      <c r="A39" t="str">
        <f t="shared" si="0"/>
        <v>SB081213TAWMD22VV4TMR1</v>
      </c>
      <c r="B39" t="s">
        <v>100</v>
      </c>
      <c r="C39" t="s">
        <v>532</v>
      </c>
      <c r="D39" t="str">
        <f t="shared" si="1"/>
        <v>B081213TAWMD22</v>
      </c>
      <c r="E39">
        <v>1</v>
      </c>
      <c r="F39" s="10" t="str">
        <f t="shared" si="4"/>
        <v>081213</v>
      </c>
      <c r="G39" s="1" t="s">
        <v>1134</v>
      </c>
      <c r="H39">
        <v>22</v>
      </c>
      <c r="I39">
        <v>22</v>
      </c>
      <c r="J39" t="s">
        <v>540</v>
      </c>
      <c r="K39" t="s">
        <v>544</v>
      </c>
      <c r="L39" t="s">
        <v>1103</v>
      </c>
      <c r="M39" t="s">
        <v>1104</v>
      </c>
      <c r="N39" t="s">
        <v>553</v>
      </c>
      <c r="O39" t="s">
        <v>559</v>
      </c>
      <c r="P39" t="s">
        <v>1114</v>
      </c>
      <c r="Q39" t="s">
        <v>1115</v>
      </c>
      <c r="R39">
        <v>250</v>
      </c>
      <c r="S39">
        <v>250</v>
      </c>
      <c r="T39">
        <v>8</v>
      </c>
      <c r="U39" t="s">
        <v>456</v>
      </c>
      <c r="V39" t="s">
        <v>880</v>
      </c>
      <c r="W39" s="1" t="s">
        <v>1087</v>
      </c>
      <c r="X39" s="1"/>
    </row>
    <row r="40" spans="1:24">
      <c r="A40" t="str">
        <f t="shared" si="0"/>
        <v>SB081213TAWMDSBVV4TMR1</v>
      </c>
      <c r="B40" t="s">
        <v>112</v>
      </c>
      <c r="C40" t="s">
        <v>532</v>
      </c>
      <c r="D40" t="str">
        <f t="shared" si="1"/>
        <v>B081213TAWMDSB</v>
      </c>
      <c r="E40">
        <v>1</v>
      </c>
      <c r="F40" s="10" t="str">
        <f t="shared" si="4"/>
        <v>081213</v>
      </c>
      <c r="G40" s="1" t="s">
        <v>1134</v>
      </c>
      <c r="H40" t="s">
        <v>567</v>
      </c>
      <c r="I40" t="s">
        <v>567</v>
      </c>
      <c r="J40" t="s">
        <v>539</v>
      </c>
      <c r="K40" t="s">
        <v>544</v>
      </c>
      <c r="L40" t="s">
        <v>1103</v>
      </c>
      <c r="M40" t="s">
        <v>1104</v>
      </c>
      <c r="N40" t="s">
        <v>553</v>
      </c>
      <c r="O40" t="s">
        <v>559</v>
      </c>
      <c r="P40" t="s">
        <v>1114</v>
      </c>
      <c r="Q40" t="s">
        <v>1115</v>
      </c>
      <c r="R40">
        <v>250</v>
      </c>
      <c r="S40">
        <v>250</v>
      </c>
      <c r="T40">
        <v>8</v>
      </c>
      <c r="U40" t="s">
        <v>463</v>
      </c>
      <c r="V40" t="s">
        <v>884</v>
      </c>
      <c r="W40" s="1" t="s">
        <v>1087</v>
      </c>
      <c r="X40" s="1"/>
    </row>
    <row r="41" spans="1:24">
      <c r="A41" t="str">
        <f t="shared" si="0"/>
        <v>SB081613TAWMDcontrol1VV4TMR1</v>
      </c>
      <c r="B41" t="s">
        <v>114</v>
      </c>
      <c r="C41" t="s">
        <v>532</v>
      </c>
      <c r="D41" t="str">
        <f t="shared" si="1"/>
        <v>B081613TAWMDcontrol1</v>
      </c>
      <c r="E41">
        <v>1</v>
      </c>
      <c r="F41" s="9" t="str">
        <f>"081613"</f>
        <v>081613</v>
      </c>
      <c r="G41" t="s">
        <v>1137</v>
      </c>
      <c r="H41" t="s">
        <v>575</v>
      </c>
      <c r="I41" t="s">
        <v>575</v>
      </c>
      <c r="J41" t="s">
        <v>546</v>
      </c>
      <c r="K41" t="s">
        <v>544</v>
      </c>
      <c r="L41" t="s">
        <v>1103</v>
      </c>
      <c r="M41" t="s">
        <v>1104</v>
      </c>
      <c r="N41" t="s">
        <v>553</v>
      </c>
      <c r="O41" t="s">
        <v>559</v>
      </c>
      <c r="P41" t="s">
        <v>1114</v>
      </c>
      <c r="Q41" t="s">
        <v>1115</v>
      </c>
      <c r="R41">
        <v>250</v>
      </c>
      <c r="S41">
        <v>250</v>
      </c>
      <c r="T41">
        <v>8</v>
      </c>
      <c r="U41" t="s">
        <v>464</v>
      </c>
      <c r="V41" t="s">
        <v>886</v>
      </c>
      <c r="W41" s="1" t="s">
        <v>1087</v>
      </c>
      <c r="X41" s="1"/>
    </row>
    <row r="42" spans="1:24">
      <c r="A42" t="str">
        <f t="shared" si="0"/>
        <v>SB081613TAWMDcontrol3VV4TMR1</v>
      </c>
      <c r="B42" t="s">
        <v>244</v>
      </c>
      <c r="C42" t="s">
        <v>532</v>
      </c>
      <c r="D42" t="str">
        <f t="shared" si="1"/>
        <v>B081613TAWMDcontrol3</v>
      </c>
      <c r="E42">
        <v>1</v>
      </c>
      <c r="F42" s="9" t="str">
        <f>"081613"</f>
        <v>081613</v>
      </c>
      <c r="G42" t="s">
        <v>1137</v>
      </c>
      <c r="H42" t="s">
        <v>576</v>
      </c>
      <c r="I42" t="s">
        <v>576</v>
      </c>
      <c r="J42" t="s">
        <v>546</v>
      </c>
      <c r="K42" t="s">
        <v>544</v>
      </c>
      <c r="L42" t="s">
        <v>1103</v>
      </c>
      <c r="M42" t="s">
        <v>1104</v>
      </c>
      <c r="N42" t="s">
        <v>553</v>
      </c>
      <c r="O42" t="s">
        <v>559</v>
      </c>
      <c r="P42" t="s">
        <v>1114</v>
      </c>
      <c r="Q42" t="s">
        <v>1115</v>
      </c>
      <c r="R42">
        <v>250</v>
      </c>
      <c r="S42">
        <v>250</v>
      </c>
      <c r="T42">
        <v>8</v>
      </c>
      <c r="U42" t="s">
        <v>441</v>
      </c>
      <c r="V42" t="s">
        <v>887</v>
      </c>
      <c r="W42" s="1" t="s">
        <v>1087</v>
      </c>
    </row>
    <row r="43" spans="1:24">
      <c r="A43" t="str">
        <f t="shared" si="0"/>
        <v>SB081613TAWMDNegVV4TMR1</v>
      </c>
      <c r="B43" t="s">
        <v>79</v>
      </c>
      <c r="C43" t="s">
        <v>532</v>
      </c>
      <c r="D43" t="str">
        <f t="shared" si="1"/>
        <v>B081613TAWMDNeg</v>
      </c>
      <c r="E43">
        <v>1</v>
      </c>
      <c r="F43" s="9" t="str">
        <f>"081613"</f>
        <v>081613</v>
      </c>
      <c r="G43" t="s">
        <v>1137</v>
      </c>
      <c r="H43" t="s">
        <v>205</v>
      </c>
      <c r="I43" t="s">
        <v>205</v>
      </c>
      <c r="J43" t="s">
        <v>539</v>
      </c>
      <c r="K43" t="s">
        <v>544</v>
      </c>
      <c r="L43" t="s">
        <v>1103</v>
      </c>
      <c r="M43" t="s">
        <v>1104</v>
      </c>
      <c r="N43" t="s">
        <v>553</v>
      </c>
      <c r="O43" t="s">
        <v>559</v>
      </c>
      <c r="P43" t="s">
        <v>1114</v>
      </c>
      <c r="Q43" t="s">
        <v>1115</v>
      </c>
      <c r="R43">
        <v>250</v>
      </c>
      <c r="S43">
        <v>250</v>
      </c>
      <c r="T43">
        <v>8</v>
      </c>
      <c r="U43" t="s">
        <v>452</v>
      </c>
      <c r="V43" t="s">
        <v>888</v>
      </c>
      <c r="W43" s="1" t="s">
        <v>1087</v>
      </c>
    </row>
    <row r="44" spans="1:24">
      <c r="A44" t="str">
        <f t="shared" si="0"/>
        <v>SBNATAWWDnightmid1VV4TMR1</v>
      </c>
      <c r="B44" t="s">
        <v>238</v>
      </c>
      <c r="C44" t="s">
        <v>532</v>
      </c>
      <c r="D44" t="s">
        <v>1142</v>
      </c>
      <c r="E44">
        <v>1</v>
      </c>
      <c r="F44" s="7" t="s">
        <v>538</v>
      </c>
      <c r="G44" t="s">
        <v>538</v>
      </c>
      <c r="H44" t="s">
        <v>438</v>
      </c>
      <c r="I44" t="s">
        <v>438</v>
      </c>
      <c r="J44" t="s">
        <v>540</v>
      </c>
      <c r="K44" t="s">
        <v>544</v>
      </c>
      <c r="L44" t="s">
        <v>1103</v>
      </c>
      <c r="M44" t="s">
        <v>1104</v>
      </c>
      <c r="N44" t="s">
        <v>553</v>
      </c>
      <c r="O44" t="s">
        <v>559</v>
      </c>
      <c r="P44" t="s">
        <v>1114</v>
      </c>
      <c r="Q44" t="s">
        <v>1115</v>
      </c>
      <c r="R44">
        <v>250</v>
      </c>
      <c r="S44">
        <v>250</v>
      </c>
      <c r="T44">
        <v>8</v>
      </c>
      <c r="U44" t="s">
        <v>438</v>
      </c>
      <c r="V44" t="s">
        <v>889</v>
      </c>
      <c r="W44" s="1" t="s">
        <v>1087</v>
      </c>
    </row>
    <row r="45" spans="1:24">
      <c r="A45" t="str">
        <f t="shared" si="0"/>
        <v>SBNATAWWDnightmid1VV4TMR1</v>
      </c>
      <c r="B45" t="s">
        <v>234</v>
      </c>
      <c r="C45" t="s">
        <v>532</v>
      </c>
      <c r="D45" t="s">
        <v>1142</v>
      </c>
      <c r="E45">
        <v>1</v>
      </c>
      <c r="F45" s="7" t="s">
        <v>538</v>
      </c>
      <c r="G45" t="s">
        <v>538</v>
      </c>
      <c r="H45" t="s">
        <v>435</v>
      </c>
      <c r="I45" t="s">
        <v>435</v>
      </c>
      <c r="J45" t="s">
        <v>540</v>
      </c>
      <c r="K45" t="s">
        <v>544</v>
      </c>
      <c r="L45" t="s">
        <v>1103</v>
      </c>
      <c r="M45" t="s">
        <v>1104</v>
      </c>
      <c r="N45" t="s">
        <v>553</v>
      </c>
      <c r="O45" t="s">
        <v>559</v>
      </c>
      <c r="P45" t="s">
        <v>1114</v>
      </c>
      <c r="Q45" t="s">
        <v>1115</v>
      </c>
      <c r="R45">
        <v>250</v>
      </c>
      <c r="S45">
        <v>250</v>
      </c>
      <c r="T45">
        <v>8</v>
      </c>
      <c r="U45" t="s">
        <v>435</v>
      </c>
      <c r="V45" t="s">
        <v>891</v>
      </c>
      <c r="W45" s="1" t="s">
        <v>1087</v>
      </c>
      <c r="X45" s="1"/>
    </row>
    <row r="46" spans="1:24">
      <c r="A46" t="str">
        <f t="shared" si="0"/>
        <v>SBNATAWWDnightsurface1VV4TMR1</v>
      </c>
      <c r="B46" t="s">
        <v>104</v>
      </c>
      <c r="C46" t="s">
        <v>532</v>
      </c>
      <c r="D46" t="s">
        <v>1143</v>
      </c>
      <c r="E46">
        <v>1</v>
      </c>
      <c r="F46" s="7" t="s">
        <v>538</v>
      </c>
      <c r="G46" t="s">
        <v>538</v>
      </c>
      <c r="H46" t="s">
        <v>458</v>
      </c>
      <c r="I46" t="s">
        <v>458</v>
      </c>
      <c r="J46" t="s">
        <v>540</v>
      </c>
      <c r="K46" t="s">
        <v>544</v>
      </c>
      <c r="L46" t="s">
        <v>1103</v>
      </c>
      <c r="M46" t="s">
        <v>1104</v>
      </c>
      <c r="N46" t="s">
        <v>553</v>
      </c>
      <c r="O46" t="s">
        <v>559</v>
      </c>
      <c r="P46" t="s">
        <v>1114</v>
      </c>
      <c r="Q46" t="s">
        <v>1115</v>
      </c>
      <c r="R46">
        <v>250</v>
      </c>
      <c r="S46">
        <v>250</v>
      </c>
      <c r="T46">
        <v>8</v>
      </c>
      <c r="U46" t="s">
        <v>458</v>
      </c>
      <c r="V46" t="s">
        <v>892</v>
      </c>
      <c r="W46" s="1" t="s">
        <v>1087</v>
      </c>
      <c r="X46" s="1"/>
    </row>
    <row r="47" spans="1:24">
      <c r="A47" t="str">
        <f t="shared" si="0"/>
        <v>SBNATAWWDnightsurface2VV4TMR1</v>
      </c>
      <c r="B47" t="s">
        <v>262</v>
      </c>
      <c r="C47" t="s">
        <v>532</v>
      </c>
      <c r="D47" t="s">
        <v>1144</v>
      </c>
      <c r="E47">
        <v>1</v>
      </c>
      <c r="F47" s="7" t="s">
        <v>538</v>
      </c>
      <c r="G47" t="s">
        <v>538</v>
      </c>
      <c r="H47" t="s">
        <v>451</v>
      </c>
      <c r="I47" t="s">
        <v>451</v>
      </c>
      <c r="J47" t="s">
        <v>540</v>
      </c>
      <c r="K47" t="s">
        <v>544</v>
      </c>
      <c r="L47" t="s">
        <v>1103</v>
      </c>
      <c r="M47" t="s">
        <v>1104</v>
      </c>
      <c r="N47" t="s">
        <v>553</v>
      </c>
      <c r="O47" t="s">
        <v>559</v>
      </c>
      <c r="P47" t="s">
        <v>1114</v>
      </c>
      <c r="Q47" t="s">
        <v>1115</v>
      </c>
      <c r="R47">
        <v>250</v>
      </c>
      <c r="S47">
        <v>250</v>
      </c>
      <c r="T47">
        <v>8</v>
      </c>
      <c r="U47" t="s">
        <v>451</v>
      </c>
      <c r="V47" t="s">
        <v>893</v>
      </c>
      <c r="W47" s="1" t="s">
        <v>1087</v>
      </c>
    </row>
    <row r="48" spans="1:24">
      <c r="A48" t="str">
        <f t="shared" si="0"/>
        <v>SBNATAWWDpourcontrolVV4TMR1</v>
      </c>
      <c r="B48" t="s">
        <v>260</v>
      </c>
      <c r="C48" t="s">
        <v>532</v>
      </c>
      <c r="D48" t="s">
        <v>1145</v>
      </c>
      <c r="E48">
        <v>1</v>
      </c>
      <c r="F48" s="7" t="s">
        <v>538</v>
      </c>
      <c r="G48" t="s">
        <v>538</v>
      </c>
      <c r="H48" t="s">
        <v>450</v>
      </c>
      <c r="I48" t="s">
        <v>450</v>
      </c>
      <c r="J48" t="s">
        <v>540</v>
      </c>
      <c r="K48" t="s">
        <v>544</v>
      </c>
      <c r="L48" t="s">
        <v>1103</v>
      </c>
      <c r="M48" t="s">
        <v>1104</v>
      </c>
      <c r="N48" t="s">
        <v>553</v>
      </c>
      <c r="O48" t="s">
        <v>559</v>
      </c>
      <c r="P48" t="s">
        <v>1114</v>
      </c>
      <c r="Q48" t="s">
        <v>1115</v>
      </c>
      <c r="R48">
        <v>250</v>
      </c>
      <c r="S48">
        <v>250</v>
      </c>
      <c r="T48">
        <v>8</v>
      </c>
      <c r="U48" t="s">
        <v>450</v>
      </c>
      <c r="V48" t="s">
        <v>894</v>
      </c>
      <c r="W48" s="1" t="s">
        <v>1087</v>
      </c>
    </row>
    <row r="49" spans="1:23">
      <c r="A49" t="str">
        <f t="shared" si="0"/>
        <v>SBNATAWWDsurfaceday2VV4TMR1</v>
      </c>
      <c r="B49" t="s">
        <v>224</v>
      </c>
      <c r="C49" t="s">
        <v>532</v>
      </c>
      <c r="D49" t="s">
        <v>1146</v>
      </c>
      <c r="E49">
        <v>1</v>
      </c>
      <c r="F49" s="7" t="s">
        <v>538</v>
      </c>
      <c r="G49" t="s">
        <v>538</v>
      </c>
      <c r="H49" t="s">
        <v>430</v>
      </c>
      <c r="I49" t="s">
        <v>430</v>
      </c>
      <c r="J49" t="s">
        <v>540</v>
      </c>
      <c r="K49" t="s">
        <v>544</v>
      </c>
      <c r="L49" t="s">
        <v>1103</v>
      </c>
      <c r="M49" t="s">
        <v>1104</v>
      </c>
      <c r="N49" t="s">
        <v>553</v>
      </c>
      <c r="O49" t="s">
        <v>559</v>
      </c>
      <c r="P49" t="s">
        <v>1114</v>
      </c>
      <c r="Q49" t="s">
        <v>1115</v>
      </c>
      <c r="R49">
        <v>250</v>
      </c>
      <c r="S49">
        <v>250</v>
      </c>
      <c r="T49">
        <v>8</v>
      </c>
      <c r="U49" t="s">
        <v>430</v>
      </c>
      <c r="V49" t="s">
        <v>895</v>
      </c>
      <c r="W49"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86"/>
  <sheetViews>
    <sheetView tabSelected="1" topLeftCell="D164" workbookViewId="0">
      <selection activeCell="O195" sqref="O195"/>
    </sheetView>
  </sheetViews>
  <sheetFormatPr baseColWidth="10" defaultRowHeight="15" x14ac:dyDescent="0"/>
  <cols>
    <col min="1" max="1" width="31.83203125" bestFit="1" customWidth="1"/>
    <col min="2" max="2" width="18.1640625" bestFit="1" customWidth="1"/>
    <col min="3" max="3" width="27.6640625" bestFit="1" customWidth="1"/>
    <col min="4" max="4" width="27.6640625" customWidth="1"/>
    <col min="5" max="5" width="8.83203125" bestFit="1" customWidth="1"/>
    <col min="6" max="6" width="8.33203125" style="7" customWidth="1"/>
    <col min="7" max="7" width="8.33203125" bestFit="1" customWidth="1"/>
    <col min="8" max="9" width="13.33203125" bestFit="1" customWidth="1"/>
    <col min="10" max="10" width="19.6640625" bestFit="1" customWidth="1"/>
    <col min="11" max="11" width="9.83203125" bestFit="1" customWidth="1"/>
    <col min="12" max="13" width="9.83203125" customWidth="1"/>
    <col min="14" max="14" width="9.83203125" bestFit="1" customWidth="1"/>
    <col min="15" max="15" width="15" bestFit="1" customWidth="1"/>
    <col min="16" max="20" width="15" customWidth="1"/>
    <col min="21" max="21" width="21.5" bestFit="1" customWidth="1"/>
    <col min="22" max="22" width="17.83203125" bestFit="1" customWidth="1"/>
  </cols>
  <sheetData>
    <row r="1" spans="1:23" s="1" customFormat="1">
      <c r="A1" s="1" t="s">
        <v>529</v>
      </c>
      <c r="B1" s="1" t="s">
        <v>530</v>
      </c>
      <c r="C1" s="1" t="s">
        <v>531</v>
      </c>
      <c r="D1" s="1" t="s">
        <v>1118</v>
      </c>
      <c r="E1" s="1" t="s">
        <v>533</v>
      </c>
      <c r="F1" s="6" t="s">
        <v>1148</v>
      </c>
      <c r="G1" s="1" t="s">
        <v>535</v>
      </c>
      <c r="H1" s="1" t="s">
        <v>1147</v>
      </c>
      <c r="I1" s="1" t="s">
        <v>536</v>
      </c>
      <c r="J1" s="1" t="s">
        <v>541</v>
      </c>
      <c r="K1" s="1" t="s">
        <v>542</v>
      </c>
      <c r="L1" s="1" t="s">
        <v>1101</v>
      </c>
      <c r="M1" s="1" t="s">
        <v>1102</v>
      </c>
      <c r="N1" s="1" t="s">
        <v>537</v>
      </c>
      <c r="O1" s="1" t="s">
        <v>543</v>
      </c>
      <c r="P1" s="1" t="s">
        <v>1107</v>
      </c>
      <c r="Q1" s="1" t="s">
        <v>1108</v>
      </c>
      <c r="R1" s="1" t="s">
        <v>1109</v>
      </c>
      <c r="S1" s="1" t="s">
        <v>1110</v>
      </c>
      <c r="T1" s="1" t="s">
        <v>1111</v>
      </c>
      <c r="U1" s="1" t="s">
        <v>534</v>
      </c>
      <c r="V1" s="1" t="s">
        <v>1149</v>
      </c>
      <c r="W1" s="1" t="s">
        <v>1085</v>
      </c>
    </row>
    <row r="2" spans="1:23" ht="15" customHeight="1">
      <c r="A2" t="str">
        <f>CONCATENATE("S",D2,"V",K2,"T",N2,"R",E2)</f>
        <v>SB011413TAWMD00VV4TMR1</v>
      </c>
      <c r="B2" t="s">
        <v>128</v>
      </c>
      <c r="C2" t="s">
        <v>532</v>
      </c>
      <c r="D2" t="str">
        <f>CONCATENATE("B",F2,"TAWMD",H2)</f>
        <v>B011413TAWMD00</v>
      </c>
      <c r="E2">
        <v>1</v>
      </c>
      <c r="F2" s="9" t="str">
        <f>"011413"</f>
        <v>011413</v>
      </c>
      <c r="G2" t="s">
        <v>1119</v>
      </c>
      <c r="H2" t="str">
        <f>CONCATENATE("0",I2)</f>
        <v>00</v>
      </c>
      <c r="I2">
        <v>0</v>
      </c>
      <c r="J2" t="s">
        <v>540</v>
      </c>
      <c r="K2" t="s">
        <v>544</v>
      </c>
      <c r="L2" t="s">
        <v>1103</v>
      </c>
      <c r="M2" t="s">
        <v>1104</v>
      </c>
      <c r="N2" t="s">
        <v>553</v>
      </c>
      <c r="O2" t="s">
        <v>547</v>
      </c>
      <c r="P2" t="s">
        <v>1114</v>
      </c>
      <c r="Q2" t="s">
        <v>538</v>
      </c>
      <c r="R2">
        <v>150</v>
      </c>
      <c r="S2">
        <v>150</v>
      </c>
      <c r="T2">
        <v>8</v>
      </c>
      <c r="U2" t="s">
        <v>127</v>
      </c>
      <c r="V2" t="s">
        <v>599</v>
      </c>
      <c r="W2" t="s">
        <v>1087</v>
      </c>
    </row>
    <row r="3" spans="1:23" ht="15" customHeight="1">
      <c r="A3" t="str">
        <f>CONCATENATE("S",D3,"V",K3,"T",N3,"R",E3)</f>
        <v>SB011413TAWMD04VV4TMR1</v>
      </c>
      <c r="B3" t="s">
        <v>126</v>
      </c>
      <c r="C3" t="s">
        <v>532</v>
      </c>
      <c r="D3" t="str">
        <f>CONCATENATE("B",F3,"TAWMD",H3)</f>
        <v>B011413TAWMD04</v>
      </c>
      <c r="E3">
        <v>1</v>
      </c>
      <c r="F3" s="9" t="str">
        <f>"011413"</f>
        <v>011413</v>
      </c>
      <c r="G3" t="s">
        <v>1119</v>
      </c>
      <c r="H3" t="str">
        <f>CONCATENATE("0",I3)</f>
        <v>04</v>
      </c>
      <c r="I3">
        <v>4</v>
      </c>
      <c r="J3" t="s">
        <v>540</v>
      </c>
      <c r="K3" t="s">
        <v>544</v>
      </c>
      <c r="L3" t="s">
        <v>1103</v>
      </c>
      <c r="M3" t="s">
        <v>1104</v>
      </c>
      <c r="N3" t="s">
        <v>553</v>
      </c>
      <c r="O3" t="s">
        <v>547</v>
      </c>
      <c r="P3" t="s">
        <v>1114</v>
      </c>
      <c r="Q3" t="s">
        <v>538</v>
      </c>
      <c r="R3">
        <v>150</v>
      </c>
      <c r="S3">
        <v>150</v>
      </c>
      <c r="T3">
        <v>8</v>
      </c>
      <c r="U3" t="s">
        <v>125</v>
      </c>
      <c r="V3" t="s">
        <v>605</v>
      </c>
      <c r="W3" t="s">
        <v>1087</v>
      </c>
    </row>
    <row r="4" spans="1:23" ht="15" customHeight="1">
      <c r="A4" t="str">
        <f>CONCATENATE("S",D4,"V",K4,"T",N4,"R",E4)</f>
        <v>SB011413TAWMD10VV4TMR1</v>
      </c>
      <c r="B4" t="s">
        <v>202</v>
      </c>
      <c r="C4" t="s">
        <v>532</v>
      </c>
      <c r="D4" t="str">
        <f>CONCATENATE("B",F4,"TAWMD",H4)</f>
        <v>B011413TAWMD10</v>
      </c>
      <c r="E4">
        <v>1</v>
      </c>
      <c r="F4" s="9" t="str">
        <f>"011413"</f>
        <v>011413</v>
      </c>
      <c r="G4" t="s">
        <v>1119</v>
      </c>
      <c r="H4">
        <v>10</v>
      </c>
      <c r="I4">
        <v>10</v>
      </c>
      <c r="J4" t="s">
        <v>540</v>
      </c>
      <c r="K4" t="s">
        <v>544</v>
      </c>
      <c r="L4" t="s">
        <v>1103</v>
      </c>
      <c r="M4" t="s">
        <v>1104</v>
      </c>
      <c r="N4" t="s">
        <v>553</v>
      </c>
      <c r="O4" t="s">
        <v>547</v>
      </c>
      <c r="P4" t="s">
        <v>1114</v>
      </c>
      <c r="Q4" t="s">
        <v>538</v>
      </c>
      <c r="R4">
        <v>150</v>
      </c>
      <c r="S4">
        <v>150</v>
      </c>
      <c r="T4">
        <v>8</v>
      </c>
      <c r="U4" t="s">
        <v>201</v>
      </c>
      <c r="V4" t="s">
        <v>600</v>
      </c>
      <c r="W4" t="s">
        <v>1087</v>
      </c>
    </row>
    <row r="5" spans="1:23" ht="15" customHeight="1">
      <c r="A5" t="str">
        <f>CONCATENATE("S",D5,"V",K5,"T",N5,"R",E5)</f>
        <v>SB011413TAWMD12VV4TMR1</v>
      </c>
      <c r="B5" t="s">
        <v>144</v>
      </c>
      <c r="C5" t="s">
        <v>532</v>
      </c>
      <c r="D5" t="str">
        <f>CONCATENATE("B",F5,"TAWMD",H5)</f>
        <v>B011413TAWMD12</v>
      </c>
      <c r="E5">
        <v>1</v>
      </c>
      <c r="F5" s="9" t="str">
        <f>"011413"</f>
        <v>011413</v>
      </c>
      <c r="G5" t="s">
        <v>1119</v>
      </c>
      <c r="H5">
        <v>12</v>
      </c>
      <c r="I5">
        <v>12</v>
      </c>
      <c r="J5" t="s">
        <v>540</v>
      </c>
      <c r="K5" t="s">
        <v>544</v>
      </c>
      <c r="L5" t="s">
        <v>1103</v>
      </c>
      <c r="M5" t="s">
        <v>1104</v>
      </c>
      <c r="N5" t="s">
        <v>553</v>
      </c>
      <c r="O5" t="s">
        <v>547</v>
      </c>
      <c r="P5" t="s">
        <v>1114</v>
      </c>
      <c r="Q5" t="s">
        <v>538</v>
      </c>
      <c r="R5">
        <v>150</v>
      </c>
      <c r="S5">
        <v>150</v>
      </c>
      <c r="T5">
        <v>8</v>
      </c>
      <c r="U5" t="s">
        <v>143</v>
      </c>
      <c r="V5" t="s">
        <v>601</v>
      </c>
      <c r="W5" t="s">
        <v>1087</v>
      </c>
    </row>
    <row r="6" spans="1:23" ht="15" customHeight="1">
      <c r="A6" t="str">
        <f>CONCATENATE("S",D6,"V",K6,"T",N6,"R",E6)</f>
        <v>SB011413TAWMD18VV4TMR1</v>
      </c>
      <c r="B6" t="s">
        <v>85</v>
      </c>
      <c r="C6" t="s">
        <v>532</v>
      </c>
      <c r="D6" t="str">
        <f>CONCATENATE("B",F6,"TAWMD",H6)</f>
        <v>B011413TAWMD18</v>
      </c>
      <c r="E6">
        <v>1</v>
      </c>
      <c r="F6" s="9" t="str">
        <f>"011413"</f>
        <v>011413</v>
      </c>
      <c r="G6" t="s">
        <v>1119</v>
      </c>
      <c r="H6">
        <v>18</v>
      </c>
      <c r="I6">
        <v>18</v>
      </c>
      <c r="J6" t="s">
        <v>540</v>
      </c>
      <c r="K6" t="s">
        <v>544</v>
      </c>
      <c r="L6" t="s">
        <v>1103</v>
      </c>
      <c r="M6" t="s">
        <v>1104</v>
      </c>
      <c r="N6" t="s">
        <v>553</v>
      </c>
      <c r="O6" t="s">
        <v>547</v>
      </c>
      <c r="P6" t="s">
        <v>1114</v>
      </c>
      <c r="Q6" t="s">
        <v>538</v>
      </c>
      <c r="R6">
        <v>150</v>
      </c>
      <c r="S6">
        <v>150</v>
      </c>
      <c r="T6">
        <v>8</v>
      </c>
      <c r="U6" t="s">
        <v>134</v>
      </c>
      <c r="V6" t="s">
        <v>602</v>
      </c>
      <c r="W6" t="s">
        <v>1087</v>
      </c>
    </row>
    <row r="7" spans="1:23" ht="15" customHeight="1">
      <c r="A7" t="str">
        <f>CONCATENATE("S",D7,"V",K7,"T",N7,"R",E7)</f>
        <v>SB011413TAWMD21VV4TMR1</v>
      </c>
      <c r="B7" t="s">
        <v>200</v>
      </c>
      <c r="C7" t="s">
        <v>532</v>
      </c>
      <c r="D7" t="str">
        <f>CONCATENATE("B",F7,"TAWMD",H7)</f>
        <v>B011413TAWMD21</v>
      </c>
      <c r="E7">
        <v>1</v>
      </c>
      <c r="F7" s="9" t="str">
        <f>"011413"</f>
        <v>011413</v>
      </c>
      <c r="G7" t="s">
        <v>1119</v>
      </c>
      <c r="H7">
        <v>21</v>
      </c>
      <c r="I7">
        <v>21</v>
      </c>
      <c r="J7" t="s">
        <v>540</v>
      </c>
      <c r="K7" t="s">
        <v>544</v>
      </c>
      <c r="L7" t="s">
        <v>1103</v>
      </c>
      <c r="M7" t="s">
        <v>1104</v>
      </c>
      <c r="N7" t="s">
        <v>553</v>
      </c>
      <c r="O7" t="s">
        <v>547</v>
      </c>
      <c r="P7" t="s">
        <v>1114</v>
      </c>
      <c r="Q7" t="s">
        <v>538</v>
      </c>
      <c r="R7">
        <v>150</v>
      </c>
      <c r="S7">
        <v>150</v>
      </c>
      <c r="T7">
        <v>8</v>
      </c>
      <c r="U7" t="s">
        <v>199</v>
      </c>
      <c r="V7" t="s">
        <v>604</v>
      </c>
      <c r="W7" t="s">
        <v>1087</v>
      </c>
    </row>
    <row r="8" spans="1:23" s="1" customFormat="1" ht="15" customHeight="1">
      <c r="A8" t="str">
        <f>CONCATENATE("S",D8,"V",K8,"T",N8,"R",E8)</f>
        <v>SB011413TAWMD20VV4TMR2</v>
      </c>
      <c r="B8" s="1" t="s">
        <v>196</v>
      </c>
      <c r="C8" s="1" t="s">
        <v>532</v>
      </c>
      <c r="D8" t="str">
        <f>CONCATENATE("B",F8,"TAWMD",H8)</f>
        <v>B011413TAWMD20</v>
      </c>
      <c r="E8" s="1">
        <v>2</v>
      </c>
      <c r="F8" s="9" t="str">
        <f>"011413"</f>
        <v>011413</v>
      </c>
      <c r="G8" t="s">
        <v>1119</v>
      </c>
      <c r="H8" s="1">
        <v>20</v>
      </c>
      <c r="I8" s="1">
        <v>20</v>
      </c>
      <c r="J8" s="1" t="s">
        <v>540</v>
      </c>
      <c r="K8" s="1" t="s">
        <v>544</v>
      </c>
      <c r="L8" t="s">
        <v>1103</v>
      </c>
      <c r="M8" t="s">
        <v>1104</v>
      </c>
      <c r="N8" s="1" t="s">
        <v>553</v>
      </c>
      <c r="O8" s="1" t="s">
        <v>547</v>
      </c>
      <c r="P8" t="s">
        <v>1114</v>
      </c>
      <c r="Q8" t="s">
        <v>538</v>
      </c>
      <c r="R8">
        <v>150</v>
      </c>
      <c r="S8">
        <v>150</v>
      </c>
      <c r="T8">
        <v>8</v>
      </c>
      <c r="U8" s="1" t="s">
        <v>195</v>
      </c>
      <c r="V8" s="1" t="s">
        <v>603</v>
      </c>
      <c r="W8" s="1" t="s">
        <v>1065</v>
      </c>
    </row>
    <row r="9" spans="1:23" s="1" customFormat="1" ht="15" customHeight="1">
      <c r="A9" t="str">
        <f>CONCATENATE("S",D9,"V",K9,"T",N9,"R",E9)</f>
        <v>SB011413TAWMD01VV4TMR1</v>
      </c>
      <c r="B9" t="s">
        <v>140</v>
      </c>
      <c r="C9" t="s">
        <v>532</v>
      </c>
      <c r="D9" t="str">
        <f>CONCATENATE("B",F9,"TAWMD",H9)</f>
        <v>B011413TAWMD01</v>
      </c>
      <c r="E9">
        <v>1</v>
      </c>
      <c r="F9" s="9" t="str">
        <f>"011413"</f>
        <v>011413</v>
      </c>
      <c r="G9" t="s">
        <v>1119</v>
      </c>
      <c r="H9" t="str">
        <f>CONCATENATE("0",I9)</f>
        <v>01</v>
      </c>
      <c r="I9">
        <v>1</v>
      </c>
      <c r="J9" t="s">
        <v>540</v>
      </c>
      <c r="K9" t="s">
        <v>544</v>
      </c>
      <c r="L9" t="s">
        <v>1103</v>
      </c>
      <c r="M9" t="s">
        <v>1104</v>
      </c>
      <c r="N9" t="s">
        <v>553</v>
      </c>
      <c r="O9" t="s">
        <v>556</v>
      </c>
      <c r="P9" t="s">
        <v>1114</v>
      </c>
      <c r="Q9" t="s">
        <v>538</v>
      </c>
      <c r="R9">
        <v>250</v>
      </c>
      <c r="S9">
        <v>250</v>
      </c>
      <c r="T9">
        <v>8</v>
      </c>
      <c r="U9" t="s">
        <v>290</v>
      </c>
      <c r="V9" t="s">
        <v>661</v>
      </c>
      <c r="W9" t="s">
        <v>1088</v>
      </c>
    </row>
    <row r="10" spans="1:23" ht="15" customHeight="1">
      <c r="A10" t="str">
        <f>CONCATENATE("S",D10,"V",K10,"T",N10,"R",E10)</f>
        <v>SB011413TAWMD02VV4TMR1</v>
      </c>
      <c r="B10" t="s">
        <v>172</v>
      </c>
      <c r="C10" t="s">
        <v>532</v>
      </c>
      <c r="D10" t="str">
        <f>CONCATENATE("B",F10,"TAWMD",H10)</f>
        <v>B011413TAWMD02</v>
      </c>
      <c r="E10">
        <v>1</v>
      </c>
      <c r="F10" s="9" t="str">
        <f>"011413"</f>
        <v>011413</v>
      </c>
      <c r="G10" t="s">
        <v>1119</v>
      </c>
      <c r="H10" t="str">
        <f>CONCATENATE("0",I10)</f>
        <v>02</v>
      </c>
      <c r="I10">
        <v>2</v>
      </c>
      <c r="J10" t="s">
        <v>540</v>
      </c>
      <c r="K10" t="s">
        <v>544</v>
      </c>
      <c r="L10" t="s">
        <v>1103</v>
      </c>
      <c r="M10" t="s">
        <v>1104</v>
      </c>
      <c r="N10" t="s">
        <v>553</v>
      </c>
      <c r="O10" t="s">
        <v>556</v>
      </c>
      <c r="P10" t="s">
        <v>1114</v>
      </c>
      <c r="Q10" t="s">
        <v>538</v>
      </c>
      <c r="R10">
        <v>250</v>
      </c>
      <c r="S10">
        <v>250</v>
      </c>
      <c r="T10">
        <v>8</v>
      </c>
      <c r="U10" t="s">
        <v>308</v>
      </c>
      <c r="V10" t="s">
        <v>666</v>
      </c>
      <c r="W10" t="s">
        <v>1088</v>
      </c>
    </row>
    <row r="11" spans="1:23" ht="15" customHeight="1">
      <c r="A11" t="str">
        <f>CONCATENATE("S",D11,"V",K11,"T",N11,"R",E11)</f>
        <v>SB011413TAWMD03VV4TMR1</v>
      </c>
      <c r="B11" t="s">
        <v>61</v>
      </c>
      <c r="C11" t="s">
        <v>532</v>
      </c>
      <c r="D11" t="str">
        <f>CONCATENATE("B",F11,"TAWMD",H11)</f>
        <v>B011413TAWMD03</v>
      </c>
      <c r="E11">
        <v>1</v>
      </c>
      <c r="F11" s="9" t="str">
        <f>"011413"</f>
        <v>011413</v>
      </c>
      <c r="G11" t="s">
        <v>1119</v>
      </c>
      <c r="H11" t="str">
        <f>CONCATENATE("0",I11)</f>
        <v>03</v>
      </c>
      <c r="I11">
        <v>3</v>
      </c>
      <c r="J11" t="s">
        <v>540</v>
      </c>
      <c r="K11" t="s">
        <v>544</v>
      </c>
      <c r="L11" t="s">
        <v>1103</v>
      </c>
      <c r="M11" t="s">
        <v>1104</v>
      </c>
      <c r="N11" t="s">
        <v>553</v>
      </c>
      <c r="O11" t="s">
        <v>556</v>
      </c>
      <c r="P11" t="s">
        <v>1114</v>
      </c>
      <c r="Q11" t="s">
        <v>538</v>
      </c>
      <c r="R11">
        <v>250</v>
      </c>
      <c r="S11">
        <v>250</v>
      </c>
      <c r="T11">
        <v>8</v>
      </c>
      <c r="U11" t="s">
        <v>270</v>
      </c>
      <c r="V11" t="s">
        <v>668</v>
      </c>
      <c r="W11" t="s">
        <v>1088</v>
      </c>
    </row>
    <row r="12" spans="1:23" ht="15" customHeight="1">
      <c r="A12" t="str">
        <f>CONCATENATE("S",D12,"V",K12,"T",N12,"R",E12)</f>
        <v>SB011413TAWMD05VV4TMR1</v>
      </c>
      <c r="B12" t="s">
        <v>202</v>
      </c>
      <c r="C12" t="s">
        <v>532</v>
      </c>
      <c r="D12" t="str">
        <f>CONCATENATE("B",F12,"TAWMD",H12)</f>
        <v>B011413TAWMD05</v>
      </c>
      <c r="E12">
        <v>1</v>
      </c>
      <c r="F12" s="9" t="str">
        <f>"011413"</f>
        <v>011413</v>
      </c>
      <c r="G12" t="s">
        <v>1119</v>
      </c>
      <c r="H12" t="str">
        <f>CONCATENATE("0",I12)</f>
        <v>05</v>
      </c>
      <c r="I12">
        <v>5</v>
      </c>
      <c r="J12" t="s">
        <v>540</v>
      </c>
      <c r="K12" t="s">
        <v>544</v>
      </c>
      <c r="L12" t="s">
        <v>1103</v>
      </c>
      <c r="M12" t="s">
        <v>1104</v>
      </c>
      <c r="N12" t="s">
        <v>553</v>
      </c>
      <c r="O12" t="s">
        <v>556</v>
      </c>
      <c r="P12" t="s">
        <v>1114</v>
      </c>
      <c r="Q12" t="s">
        <v>538</v>
      </c>
      <c r="R12">
        <v>250</v>
      </c>
      <c r="S12">
        <v>250</v>
      </c>
      <c r="T12">
        <v>8</v>
      </c>
      <c r="U12" t="s">
        <v>323</v>
      </c>
      <c r="V12" t="s">
        <v>669</v>
      </c>
      <c r="W12" t="s">
        <v>1088</v>
      </c>
    </row>
    <row r="13" spans="1:23" ht="15" customHeight="1">
      <c r="A13" t="str">
        <f>CONCATENATE("S",D13,"V",K13,"T",N13,"R",E13)</f>
        <v>SB011413TAWMD08VV4TMR1</v>
      </c>
      <c r="B13" t="s">
        <v>130</v>
      </c>
      <c r="C13" t="s">
        <v>532</v>
      </c>
      <c r="D13" t="str">
        <f>CONCATENATE("B",F13,"TAWMD",H13)</f>
        <v>B011413TAWMD08</v>
      </c>
      <c r="E13">
        <v>1</v>
      </c>
      <c r="F13" s="9" t="str">
        <f>"011413"</f>
        <v>011413</v>
      </c>
      <c r="G13" t="s">
        <v>1119</v>
      </c>
      <c r="H13" t="str">
        <f>CONCATENATE("0",I13)</f>
        <v>08</v>
      </c>
      <c r="I13">
        <v>8</v>
      </c>
      <c r="J13" t="s">
        <v>540</v>
      </c>
      <c r="K13" t="s">
        <v>544</v>
      </c>
      <c r="L13" t="s">
        <v>1103</v>
      </c>
      <c r="M13" t="s">
        <v>1104</v>
      </c>
      <c r="N13" t="s">
        <v>553</v>
      </c>
      <c r="O13" t="s">
        <v>556</v>
      </c>
      <c r="P13" t="s">
        <v>1114</v>
      </c>
      <c r="Q13" t="s">
        <v>538</v>
      </c>
      <c r="R13">
        <v>250</v>
      </c>
      <c r="S13">
        <v>250</v>
      </c>
      <c r="T13">
        <v>8</v>
      </c>
      <c r="U13" t="s">
        <v>284</v>
      </c>
      <c r="V13" t="s">
        <v>670</v>
      </c>
      <c r="W13" t="s">
        <v>1088</v>
      </c>
    </row>
    <row r="14" spans="1:23" ht="15" customHeight="1">
      <c r="A14" t="str">
        <f>CONCATENATE("S",D14,"V",K14,"T",N14,"R",E14)</f>
        <v>SB011413TAWMD14VV4TMR1</v>
      </c>
      <c r="B14" t="s">
        <v>246</v>
      </c>
      <c r="C14" t="s">
        <v>532</v>
      </c>
      <c r="D14" t="str">
        <f>CONCATENATE("B",F14,"TAWMD",H14)</f>
        <v>B011413TAWMD14</v>
      </c>
      <c r="E14">
        <v>1</v>
      </c>
      <c r="F14" s="9" t="str">
        <f>"011413"</f>
        <v>011413</v>
      </c>
      <c r="G14" t="s">
        <v>1119</v>
      </c>
      <c r="H14">
        <v>14</v>
      </c>
      <c r="I14">
        <v>14</v>
      </c>
      <c r="J14" t="s">
        <v>540</v>
      </c>
      <c r="K14" t="s">
        <v>544</v>
      </c>
      <c r="L14" t="s">
        <v>1103</v>
      </c>
      <c r="M14" t="s">
        <v>1104</v>
      </c>
      <c r="N14" t="s">
        <v>553</v>
      </c>
      <c r="O14" t="s">
        <v>556</v>
      </c>
      <c r="P14" t="s">
        <v>1114</v>
      </c>
      <c r="Q14" t="s">
        <v>538</v>
      </c>
      <c r="R14">
        <v>250</v>
      </c>
      <c r="S14">
        <v>250</v>
      </c>
      <c r="T14">
        <v>8</v>
      </c>
      <c r="U14" t="s">
        <v>245</v>
      </c>
      <c r="V14" t="s">
        <v>662</v>
      </c>
      <c r="W14" t="s">
        <v>1088</v>
      </c>
    </row>
    <row r="15" spans="1:23" ht="15" customHeight="1">
      <c r="A15" t="str">
        <f>CONCATENATE("S",D15,"V",K15,"T",N15,"R",E15)</f>
        <v>SB011413TAWMD16VV4TMR1</v>
      </c>
      <c r="B15" t="s">
        <v>234</v>
      </c>
      <c r="C15" t="s">
        <v>532</v>
      </c>
      <c r="D15" t="str">
        <f>CONCATENATE("B",F15,"TAWMD",H15)</f>
        <v>B011413TAWMD16</v>
      </c>
      <c r="E15">
        <v>1</v>
      </c>
      <c r="F15" s="9" t="str">
        <f>"011413"</f>
        <v>011413</v>
      </c>
      <c r="G15" t="s">
        <v>1119</v>
      </c>
      <c r="H15">
        <v>16</v>
      </c>
      <c r="I15">
        <v>16</v>
      </c>
      <c r="J15" t="s">
        <v>540</v>
      </c>
      <c r="K15" t="s">
        <v>544</v>
      </c>
      <c r="L15" t="s">
        <v>1103</v>
      </c>
      <c r="M15" t="s">
        <v>1104</v>
      </c>
      <c r="N15" t="s">
        <v>553</v>
      </c>
      <c r="O15" t="s">
        <v>556</v>
      </c>
      <c r="P15" t="s">
        <v>1114</v>
      </c>
      <c r="Q15" t="s">
        <v>538</v>
      </c>
      <c r="R15">
        <v>250</v>
      </c>
      <c r="S15">
        <v>250</v>
      </c>
      <c r="T15">
        <v>8</v>
      </c>
      <c r="U15" t="s">
        <v>233</v>
      </c>
      <c r="V15" t="s">
        <v>663</v>
      </c>
      <c r="W15" t="s">
        <v>1088</v>
      </c>
    </row>
    <row r="16" spans="1:23" ht="15" customHeight="1">
      <c r="A16" t="str">
        <f>CONCATENATE("S",D16,"V",K16,"T",N16,"R",E16)</f>
        <v>SB011413TAWMD17VV4TMR1</v>
      </c>
      <c r="B16" t="s">
        <v>154</v>
      </c>
      <c r="C16" t="s">
        <v>532</v>
      </c>
      <c r="D16" t="str">
        <f>CONCATENATE("B",F16,"TAWMD",H16)</f>
        <v>B011413TAWMD17</v>
      </c>
      <c r="E16">
        <v>1</v>
      </c>
      <c r="F16" s="9" t="str">
        <f>"011413"</f>
        <v>011413</v>
      </c>
      <c r="G16" t="s">
        <v>1119</v>
      </c>
      <c r="H16">
        <v>17</v>
      </c>
      <c r="I16">
        <v>17</v>
      </c>
      <c r="J16" t="s">
        <v>540</v>
      </c>
      <c r="K16" t="s">
        <v>544</v>
      </c>
      <c r="L16" t="s">
        <v>1103</v>
      </c>
      <c r="M16" t="s">
        <v>1104</v>
      </c>
      <c r="N16" t="s">
        <v>553</v>
      </c>
      <c r="O16" t="s">
        <v>556</v>
      </c>
      <c r="P16" t="s">
        <v>1114</v>
      </c>
      <c r="Q16" t="s">
        <v>538</v>
      </c>
      <c r="R16">
        <v>250</v>
      </c>
      <c r="S16">
        <v>250</v>
      </c>
      <c r="T16">
        <v>8</v>
      </c>
      <c r="U16" t="s">
        <v>298</v>
      </c>
      <c r="V16" t="s">
        <v>664</v>
      </c>
      <c r="W16" t="s">
        <v>1088</v>
      </c>
    </row>
    <row r="17" spans="1:23" ht="15" customHeight="1">
      <c r="A17" t="str">
        <f>CONCATENATE("S",D17,"V",K17,"T",N17,"R",E17)</f>
        <v>SB011413TAWMD19VV4TMR1</v>
      </c>
      <c r="B17" t="s">
        <v>132</v>
      </c>
      <c r="C17" t="s">
        <v>532</v>
      </c>
      <c r="D17" t="str">
        <f>CONCATENATE("B",F17,"TAWMD",H17)</f>
        <v>B011413TAWMD19</v>
      </c>
      <c r="E17">
        <v>1</v>
      </c>
      <c r="F17" s="9" t="str">
        <f>"011413"</f>
        <v>011413</v>
      </c>
      <c r="G17" t="s">
        <v>1119</v>
      </c>
      <c r="H17">
        <v>19</v>
      </c>
      <c r="I17">
        <v>19</v>
      </c>
      <c r="J17" t="s">
        <v>540</v>
      </c>
      <c r="K17" t="s">
        <v>544</v>
      </c>
      <c r="L17" t="s">
        <v>1103</v>
      </c>
      <c r="M17" t="s">
        <v>1104</v>
      </c>
      <c r="N17" t="s">
        <v>553</v>
      </c>
      <c r="O17" t="s">
        <v>556</v>
      </c>
      <c r="P17" t="s">
        <v>1114</v>
      </c>
      <c r="Q17" t="s">
        <v>538</v>
      </c>
      <c r="R17">
        <v>250</v>
      </c>
      <c r="S17">
        <v>250</v>
      </c>
      <c r="T17">
        <v>8</v>
      </c>
      <c r="U17" t="s">
        <v>285</v>
      </c>
      <c r="V17" t="s">
        <v>665</v>
      </c>
      <c r="W17" t="s">
        <v>1087</v>
      </c>
    </row>
    <row r="18" spans="1:23" s="1" customFormat="1" ht="15" customHeight="1">
      <c r="A18" t="str">
        <f>CONCATENATE("S",D18,"V",K18,"T",N18,"R",E18)</f>
        <v>SB011413TAWMD20VV4TMR1</v>
      </c>
      <c r="B18" s="1" t="s">
        <v>214</v>
      </c>
      <c r="C18" s="1" t="s">
        <v>532</v>
      </c>
      <c r="D18" t="str">
        <f>CONCATENATE("B",F18,"TAWMD",H18)</f>
        <v>B011413TAWMD20</v>
      </c>
      <c r="E18" s="1">
        <v>1</v>
      </c>
      <c r="F18" s="9" t="str">
        <f>"011413"</f>
        <v>011413</v>
      </c>
      <c r="G18" t="s">
        <v>1119</v>
      </c>
      <c r="H18" s="1">
        <v>20</v>
      </c>
      <c r="I18" s="1">
        <v>20</v>
      </c>
      <c r="J18" s="1" t="s">
        <v>540</v>
      </c>
      <c r="K18" s="1" t="s">
        <v>544</v>
      </c>
      <c r="L18" t="s">
        <v>1103</v>
      </c>
      <c r="M18" t="s">
        <v>1104</v>
      </c>
      <c r="N18" s="1" t="s">
        <v>553</v>
      </c>
      <c r="O18" s="1" t="s">
        <v>556</v>
      </c>
      <c r="P18" t="s">
        <v>1114</v>
      </c>
      <c r="Q18" t="s">
        <v>538</v>
      </c>
      <c r="R18">
        <v>250</v>
      </c>
      <c r="S18">
        <v>250</v>
      </c>
      <c r="T18">
        <v>8</v>
      </c>
      <c r="U18" s="1" t="s">
        <v>213</v>
      </c>
      <c r="V18" s="1" t="s">
        <v>667</v>
      </c>
      <c r="W18" s="1" t="s">
        <v>1065</v>
      </c>
    </row>
    <row r="19" spans="1:23" s="1" customFormat="1" ht="15" customHeight="1">
      <c r="A19" t="str">
        <f>CONCATENATE("S",D19,"V",K19,"T",N19,"R",E19)</f>
        <v>SB011413TAWMD22VV4TMR1</v>
      </c>
      <c r="B19" t="s">
        <v>240</v>
      </c>
      <c r="C19" t="s">
        <v>532</v>
      </c>
      <c r="D19" t="str">
        <f>CONCATENATE("B",F19,"TAWMD",H19)</f>
        <v>B011413TAWMD22</v>
      </c>
      <c r="E19">
        <v>1</v>
      </c>
      <c r="F19" s="9" t="str">
        <f>"011413"</f>
        <v>011413</v>
      </c>
      <c r="G19" t="s">
        <v>1119</v>
      </c>
      <c r="H19">
        <v>22</v>
      </c>
      <c r="I19">
        <v>22</v>
      </c>
      <c r="J19" t="s">
        <v>540</v>
      </c>
      <c r="K19" t="s">
        <v>544</v>
      </c>
      <c r="L19" t="s">
        <v>1103</v>
      </c>
      <c r="M19" t="s">
        <v>1104</v>
      </c>
      <c r="N19" t="s">
        <v>553</v>
      </c>
      <c r="O19" t="s">
        <v>558</v>
      </c>
      <c r="P19" t="s">
        <v>1114</v>
      </c>
      <c r="Q19" t="s">
        <v>1115</v>
      </c>
      <c r="R19">
        <v>250</v>
      </c>
      <c r="S19">
        <v>250</v>
      </c>
      <c r="T19">
        <v>8</v>
      </c>
      <c r="U19" t="s">
        <v>344</v>
      </c>
      <c r="V19" t="s">
        <v>755</v>
      </c>
      <c r="W19" t="s">
        <v>1088</v>
      </c>
    </row>
    <row r="20" spans="1:23" ht="15" customHeight="1">
      <c r="A20" t="str">
        <f>CONCATENATE("S",D20,"V",K20,"T",N20,"R",E20)</f>
        <v>SB011413TAWMDSBVV4TMR1</v>
      </c>
      <c r="B20" t="s">
        <v>118</v>
      </c>
      <c r="C20" t="s">
        <v>532</v>
      </c>
      <c r="D20" t="str">
        <f>CONCATENATE("B",F20,"TAWMD",H20)</f>
        <v>B011413TAWMDSB</v>
      </c>
      <c r="E20">
        <v>1</v>
      </c>
      <c r="F20" s="9" t="str">
        <f>"011413"</f>
        <v>011413</v>
      </c>
      <c r="G20" t="s">
        <v>1119</v>
      </c>
      <c r="H20" t="s">
        <v>567</v>
      </c>
      <c r="I20" t="s">
        <v>567</v>
      </c>
      <c r="J20" t="s">
        <v>539</v>
      </c>
      <c r="K20" t="s">
        <v>544</v>
      </c>
      <c r="L20" t="s">
        <v>1103</v>
      </c>
      <c r="M20" t="s">
        <v>1104</v>
      </c>
      <c r="N20" t="s">
        <v>553</v>
      </c>
      <c r="O20" t="s">
        <v>558</v>
      </c>
      <c r="P20" t="s">
        <v>1114</v>
      </c>
      <c r="Q20" t="s">
        <v>1115</v>
      </c>
      <c r="R20">
        <v>250</v>
      </c>
      <c r="S20">
        <v>250</v>
      </c>
      <c r="T20">
        <v>8</v>
      </c>
      <c r="U20" t="s">
        <v>371</v>
      </c>
      <c r="V20" t="s">
        <v>757</v>
      </c>
      <c r="W20" t="s">
        <v>1088</v>
      </c>
    </row>
    <row r="21" spans="1:23" ht="15" customHeight="1">
      <c r="A21" t="str">
        <f>CONCATENATE("S",D21,"V",K21,"T",N21,"R",E21)</f>
        <v>SB011413TAWMD06VV4TMR1</v>
      </c>
      <c r="B21" s="1" t="s">
        <v>230</v>
      </c>
      <c r="C21" s="1" t="s">
        <v>532</v>
      </c>
      <c r="D21" t="str">
        <f>CONCATENATE("B",F21,"TAWMD",H21)</f>
        <v>B011413TAWMD06</v>
      </c>
      <c r="E21" s="1">
        <v>1</v>
      </c>
      <c r="F21" s="9" t="str">
        <f>"011413"</f>
        <v>011413</v>
      </c>
      <c r="G21" t="s">
        <v>1119</v>
      </c>
      <c r="H21" t="str">
        <f>CONCATENATE("0",I21)</f>
        <v>06</v>
      </c>
      <c r="I21" s="1">
        <v>6</v>
      </c>
      <c r="J21" s="1" t="s">
        <v>540</v>
      </c>
      <c r="K21" s="1" t="s">
        <v>544</v>
      </c>
      <c r="L21" t="s">
        <v>1103</v>
      </c>
      <c r="M21" t="s">
        <v>1104</v>
      </c>
      <c r="N21" s="1" t="s">
        <v>553</v>
      </c>
      <c r="O21" s="1" t="s">
        <v>558</v>
      </c>
      <c r="P21" t="s">
        <v>1114</v>
      </c>
      <c r="Q21" t="s">
        <v>1115</v>
      </c>
      <c r="R21">
        <v>250</v>
      </c>
      <c r="S21">
        <v>250</v>
      </c>
      <c r="T21">
        <v>8</v>
      </c>
      <c r="U21" s="1" t="s">
        <v>338</v>
      </c>
      <c r="V21" s="1" t="s">
        <v>756</v>
      </c>
      <c r="W21" s="1" t="s">
        <v>1065</v>
      </c>
    </row>
    <row r="22" spans="1:23" ht="15" customHeight="1">
      <c r="A22" t="str">
        <f>CONCATENATE("S",D22,"V",K22,"T",N22,"R",E22)</f>
        <v>SB011413TAWMDEBVV4TMR1</v>
      </c>
      <c r="B22" t="s">
        <v>214</v>
      </c>
      <c r="C22" t="s">
        <v>532</v>
      </c>
      <c r="D22" t="str">
        <f>CONCATENATE("B",F22,"TAWMD",H22)</f>
        <v>B011413TAWMDEB</v>
      </c>
      <c r="E22">
        <v>1</v>
      </c>
      <c r="F22" s="9" t="str">
        <f>"011413"</f>
        <v>011413</v>
      </c>
      <c r="G22" t="s">
        <v>1119</v>
      </c>
      <c r="H22" t="s">
        <v>566</v>
      </c>
      <c r="I22" t="s">
        <v>566</v>
      </c>
      <c r="J22" t="s">
        <v>539</v>
      </c>
      <c r="K22" t="s">
        <v>544</v>
      </c>
      <c r="L22" t="s">
        <v>1103</v>
      </c>
      <c r="M22" t="s">
        <v>1104</v>
      </c>
      <c r="N22" t="s">
        <v>553</v>
      </c>
      <c r="O22" t="s">
        <v>559</v>
      </c>
      <c r="P22" t="s">
        <v>1114</v>
      </c>
      <c r="Q22" t="s">
        <v>1115</v>
      </c>
      <c r="R22">
        <v>250</v>
      </c>
      <c r="S22">
        <v>250</v>
      </c>
      <c r="T22">
        <v>8</v>
      </c>
      <c r="U22" t="s">
        <v>424</v>
      </c>
      <c r="V22" t="s">
        <v>849</v>
      </c>
      <c r="W22" t="s">
        <v>1088</v>
      </c>
    </row>
    <row r="23" spans="1:23" ht="15" customHeight="1">
      <c r="A23" t="str">
        <f>CONCATENATE("S",D23,"V",K23,"T",N23,"R",E23)</f>
        <v>SB011413TAWMD22VV4TMR2</v>
      </c>
      <c r="B23" t="s">
        <v>240</v>
      </c>
      <c r="C23" t="s">
        <v>532</v>
      </c>
      <c r="D23" t="str">
        <f>CONCATENATE("B",F23,"TAWMD",H23)</f>
        <v>B011413TAWMD22</v>
      </c>
      <c r="E23">
        <v>2</v>
      </c>
      <c r="F23" s="9" t="str">
        <f>"011413"</f>
        <v>011413</v>
      </c>
      <c r="G23" t="s">
        <v>1119</v>
      </c>
      <c r="H23">
        <v>22</v>
      </c>
      <c r="I23">
        <v>22</v>
      </c>
      <c r="J23" t="s">
        <v>540</v>
      </c>
      <c r="K23" t="s">
        <v>544</v>
      </c>
      <c r="L23" t="s">
        <v>1103</v>
      </c>
      <c r="M23" t="s">
        <v>1104</v>
      </c>
      <c r="N23" t="s">
        <v>553</v>
      </c>
      <c r="O23" t="s">
        <v>561</v>
      </c>
      <c r="P23" t="s">
        <v>1114</v>
      </c>
      <c r="Q23" t="s">
        <v>538</v>
      </c>
      <c r="R23">
        <v>250</v>
      </c>
      <c r="S23">
        <v>250</v>
      </c>
      <c r="T23">
        <v>8</v>
      </c>
      <c r="U23" t="s">
        <v>344</v>
      </c>
      <c r="V23" t="s">
        <v>927</v>
      </c>
      <c r="W23" t="s">
        <v>1088</v>
      </c>
    </row>
    <row r="24" spans="1:23" ht="15" customHeight="1">
      <c r="A24" t="str">
        <f>CONCATENATE("S",D24,"V",K24,"T",N24,"R",E24)</f>
        <v>SB011413TAWMDSBVV4TMR2</v>
      </c>
      <c r="B24" t="s">
        <v>118</v>
      </c>
      <c r="C24" t="s">
        <v>532</v>
      </c>
      <c r="D24" t="str">
        <f>CONCATENATE("B",F24,"TAWMD",H24)</f>
        <v>B011413TAWMDSB</v>
      </c>
      <c r="E24">
        <v>2</v>
      </c>
      <c r="F24" s="9" t="str">
        <f>"011413"</f>
        <v>011413</v>
      </c>
      <c r="G24" t="s">
        <v>1119</v>
      </c>
      <c r="H24" t="s">
        <v>567</v>
      </c>
      <c r="I24" t="s">
        <v>567</v>
      </c>
      <c r="J24" t="s">
        <v>539</v>
      </c>
      <c r="K24" t="s">
        <v>544</v>
      </c>
      <c r="L24" t="s">
        <v>1103</v>
      </c>
      <c r="M24" t="s">
        <v>1104</v>
      </c>
      <c r="N24" t="s">
        <v>553</v>
      </c>
      <c r="O24" t="s">
        <v>561</v>
      </c>
      <c r="P24" t="s">
        <v>1114</v>
      </c>
      <c r="Q24" t="s">
        <v>538</v>
      </c>
      <c r="R24">
        <v>250</v>
      </c>
      <c r="S24">
        <v>250</v>
      </c>
      <c r="T24">
        <v>8</v>
      </c>
      <c r="U24" t="s">
        <v>371</v>
      </c>
      <c r="V24" t="s">
        <v>929</v>
      </c>
      <c r="W24" t="s">
        <v>1088</v>
      </c>
    </row>
    <row r="25" spans="1:23" ht="15" customHeight="1">
      <c r="A25" t="str">
        <f>CONCATENATE("S",D25,"V",K25,"T",N25,"R",E25)</f>
        <v>SB011413TAWMD06VV4TMR2</v>
      </c>
      <c r="B25" s="1" t="s">
        <v>230</v>
      </c>
      <c r="C25" s="1" t="s">
        <v>532</v>
      </c>
      <c r="D25" t="str">
        <f>CONCATENATE("B",F25,"TAWMD",H25)</f>
        <v>B011413TAWMD06</v>
      </c>
      <c r="E25" s="1">
        <v>2</v>
      </c>
      <c r="F25" s="9" t="str">
        <f>"011413"</f>
        <v>011413</v>
      </c>
      <c r="G25" t="s">
        <v>1119</v>
      </c>
      <c r="H25" t="str">
        <f>CONCATENATE("0",I25)</f>
        <v>06</v>
      </c>
      <c r="I25" s="1">
        <v>6</v>
      </c>
      <c r="J25" s="1" t="s">
        <v>540</v>
      </c>
      <c r="K25" s="1" t="s">
        <v>544</v>
      </c>
      <c r="L25" t="s">
        <v>1103</v>
      </c>
      <c r="M25" t="s">
        <v>1104</v>
      </c>
      <c r="N25" s="1" t="s">
        <v>553</v>
      </c>
      <c r="O25" s="1" t="s">
        <v>561</v>
      </c>
      <c r="P25" t="s">
        <v>1114</v>
      </c>
      <c r="Q25" t="s">
        <v>538</v>
      </c>
      <c r="R25">
        <v>250</v>
      </c>
      <c r="S25">
        <v>250</v>
      </c>
      <c r="T25">
        <v>8</v>
      </c>
      <c r="U25" s="1" t="s">
        <v>338</v>
      </c>
      <c r="V25" s="1" t="s">
        <v>928</v>
      </c>
      <c r="W25" s="1" t="s">
        <v>1065</v>
      </c>
    </row>
    <row r="26" spans="1:23" ht="15" customHeight="1">
      <c r="A26" t="str">
        <f>CONCATENATE("S",D26,"V",K26,"T",N26,"R",E26)</f>
        <v>SB031413TAWMDCRVV4TMR1</v>
      </c>
      <c r="B26" t="s">
        <v>51</v>
      </c>
      <c r="C26" t="s">
        <v>532</v>
      </c>
      <c r="D26" t="str">
        <f>CONCATENATE("B",F26,"TAWMD",H26)</f>
        <v>B031413TAWMDCR</v>
      </c>
      <c r="E26">
        <v>1</v>
      </c>
      <c r="F26" s="9" t="str">
        <f>"031413"</f>
        <v>031413</v>
      </c>
      <c r="G26" t="s">
        <v>1125</v>
      </c>
      <c r="H26" t="s">
        <v>568</v>
      </c>
      <c r="I26" t="s">
        <v>568</v>
      </c>
      <c r="J26" t="s">
        <v>546</v>
      </c>
      <c r="K26" t="s">
        <v>544</v>
      </c>
      <c r="L26" t="s">
        <v>1103</v>
      </c>
      <c r="M26" t="s">
        <v>1104</v>
      </c>
      <c r="N26" t="s">
        <v>553</v>
      </c>
      <c r="O26" t="s">
        <v>556</v>
      </c>
      <c r="P26" t="s">
        <v>1114</v>
      </c>
      <c r="Q26" t="s">
        <v>538</v>
      </c>
      <c r="R26">
        <v>250</v>
      </c>
      <c r="S26">
        <v>250</v>
      </c>
      <c r="T26">
        <v>8</v>
      </c>
      <c r="U26" t="s">
        <v>207</v>
      </c>
      <c r="V26" t="s">
        <v>723</v>
      </c>
      <c r="W26" s="1" t="s">
        <v>1087</v>
      </c>
    </row>
    <row r="27" spans="1:23">
      <c r="A27" t="str">
        <f>CONCATENATE("S",D27,"V",K27,"T",N27,"R",E27)</f>
        <v>SB032713TAWMD12VV4TMR1</v>
      </c>
      <c r="B27" t="s">
        <v>168</v>
      </c>
      <c r="C27" t="s">
        <v>532</v>
      </c>
      <c r="D27" t="str">
        <f>CONCATENATE("B",F27,"TAWMD",H27)</f>
        <v>B032713TAWMD12</v>
      </c>
      <c r="E27">
        <v>1</v>
      </c>
      <c r="F27" s="9" t="str">
        <f>"032713"</f>
        <v>032713</v>
      </c>
      <c r="G27" t="s">
        <v>1126</v>
      </c>
      <c r="H27">
        <v>12</v>
      </c>
      <c r="I27">
        <v>12</v>
      </c>
      <c r="J27" t="s">
        <v>540</v>
      </c>
      <c r="K27" t="s">
        <v>544</v>
      </c>
      <c r="L27" t="s">
        <v>1103</v>
      </c>
      <c r="M27" t="s">
        <v>1104</v>
      </c>
      <c r="N27" t="s">
        <v>553</v>
      </c>
      <c r="O27" t="s">
        <v>556</v>
      </c>
      <c r="P27" t="s">
        <v>1114</v>
      </c>
      <c r="Q27" t="s">
        <v>538</v>
      </c>
      <c r="R27">
        <v>250</v>
      </c>
      <c r="S27">
        <v>250</v>
      </c>
      <c r="T27">
        <v>8</v>
      </c>
      <c r="U27" t="s">
        <v>306</v>
      </c>
      <c r="V27" t="s">
        <v>672</v>
      </c>
      <c r="W27" s="1" t="s">
        <v>1092</v>
      </c>
    </row>
    <row r="28" spans="1:23">
      <c r="A28" t="str">
        <f>CONCATENATE("S",D28,"V",K28,"T",N28,"R",E28)</f>
        <v>SB032713TAWMD14VV4TMR1</v>
      </c>
      <c r="B28" t="s">
        <v>170</v>
      </c>
      <c r="C28" t="s">
        <v>532</v>
      </c>
      <c r="D28" t="str">
        <f>CONCATENATE("B",F28,"TAWMD",H28)</f>
        <v>B032713TAWMD14</v>
      </c>
      <c r="E28">
        <v>1</v>
      </c>
      <c r="F28" s="9" t="str">
        <f>"032713"</f>
        <v>032713</v>
      </c>
      <c r="G28" t="s">
        <v>1126</v>
      </c>
      <c r="H28">
        <v>14</v>
      </c>
      <c r="I28">
        <v>14</v>
      </c>
      <c r="J28" t="s">
        <v>540</v>
      </c>
      <c r="K28" t="s">
        <v>544</v>
      </c>
      <c r="L28" t="s">
        <v>1103</v>
      </c>
      <c r="M28" t="s">
        <v>1104</v>
      </c>
      <c r="N28" t="s">
        <v>553</v>
      </c>
      <c r="O28" t="s">
        <v>556</v>
      </c>
      <c r="P28" t="s">
        <v>1114</v>
      </c>
      <c r="Q28" t="s">
        <v>538</v>
      </c>
      <c r="R28">
        <v>250</v>
      </c>
      <c r="S28">
        <v>250</v>
      </c>
      <c r="T28">
        <v>8</v>
      </c>
      <c r="U28" t="s">
        <v>307</v>
      </c>
      <c r="V28" t="s">
        <v>718</v>
      </c>
      <c r="W28" t="s">
        <v>1097</v>
      </c>
    </row>
    <row r="29" spans="1:23" s="1" customFormat="1">
      <c r="A29" t="str">
        <f>CONCATENATE("S",D29,"V",K29,"T",N29,"R",E29)</f>
        <v>SB032713TAWMD17VV4TMR2</v>
      </c>
      <c r="B29" s="3" t="s">
        <v>176</v>
      </c>
      <c r="C29" s="3" t="s">
        <v>532</v>
      </c>
      <c r="D29" t="str">
        <f>CONCATENATE("B",F29,"TAWMD",H29)</f>
        <v>B032713TAWMD17</v>
      </c>
      <c r="E29" s="3">
        <v>2</v>
      </c>
      <c r="F29" s="9" t="str">
        <f>"032713"</f>
        <v>032713</v>
      </c>
      <c r="G29" t="s">
        <v>1126</v>
      </c>
      <c r="H29" s="3">
        <v>17</v>
      </c>
      <c r="I29" s="3">
        <v>17</v>
      </c>
      <c r="J29" s="3" t="s">
        <v>540</v>
      </c>
      <c r="K29" s="3" t="s">
        <v>544</v>
      </c>
      <c r="L29" t="s">
        <v>1103</v>
      </c>
      <c r="M29" t="s">
        <v>1104</v>
      </c>
      <c r="N29" s="3" t="s">
        <v>553</v>
      </c>
      <c r="O29" s="3" t="s">
        <v>556</v>
      </c>
      <c r="P29" t="s">
        <v>1114</v>
      </c>
      <c r="Q29" t="s">
        <v>538</v>
      </c>
      <c r="R29">
        <v>250</v>
      </c>
      <c r="S29">
        <v>250</v>
      </c>
      <c r="T29">
        <v>8</v>
      </c>
      <c r="U29" s="3" t="s">
        <v>310</v>
      </c>
      <c r="V29" s="3" t="s">
        <v>673</v>
      </c>
      <c r="W29" s="3" t="s">
        <v>1094</v>
      </c>
    </row>
    <row r="30" spans="1:23" s="1" customFormat="1">
      <c r="A30" t="str">
        <f>CONCATENATE("S",D30,"V",K30,"T",N30,"R",E30)</f>
        <v>SB032713TAWMD19VV4TMR2</v>
      </c>
      <c r="B30" s="3" t="s">
        <v>196</v>
      </c>
      <c r="C30" s="3" t="s">
        <v>532</v>
      </c>
      <c r="D30" t="str">
        <f>CONCATENATE("B",F30,"TAWMD",H30)</f>
        <v>B032713TAWMD19</v>
      </c>
      <c r="E30" s="3">
        <v>2</v>
      </c>
      <c r="F30" s="9" t="str">
        <f>"032713"</f>
        <v>032713</v>
      </c>
      <c r="G30" t="s">
        <v>1126</v>
      </c>
      <c r="H30" s="3">
        <v>19</v>
      </c>
      <c r="I30" s="3">
        <v>19</v>
      </c>
      <c r="J30" s="3" t="s">
        <v>540</v>
      </c>
      <c r="K30" s="3" t="s">
        <v>544</v>
      </c>
      <c r="L30" t="s">
        <v>1103</v>
      </c>
      <c r="M30" t="s">
        <v>1104</v>
      </c>
      <c r="N30" s="3" t="s">
        <v>553</v>
      </c>
      <c r="O30" s="3" t="s">
        <v>556</v>
      </c>
      <c r="P30" t="s">
        <v>1114</v>
      </c>
      <c r="Q30" t="s">
        <v>538</v>
      </c>
      <c r="R30">
        <v>250</v>
      </c>
      <c r="S30">
        <v>250</v>
      </c>
      <c r="T30">
        <v>8</v>
      </c>
      <c r="U30" s="3" t="s">
        <v>320</v>
      </c>
      <c r="V30" s="3" t="s">
        <v>674</v>
      </c>
      <c r="W30" s="3" t="s">
        <v>1095</v>
      </c>
    </row>
    <row r="31" spans="1:23">
      <c r="A31" t="str">
        <f>CONCATENATE("S",D31,"V",K31,"T",N31,"R",E31)</f>
        <v>SB032713TAWMD11VV4TMR1</v>
      </c>
      <c r="B31" s="3" t="s">
        <v>174</v>
      </c>
      <c r="C31" s="3" t="s">
        <v>532</v>
      </c>
      <c r="D31" t="str">
        <f>CONCATENATE("B",F31,"TAWMD",H31)</f>
        <v>B032713TAWMD11</v>
      </c>
      <c r="E31" s="3">
        <v>1</v>
      </c>
      <c r="F31" s="9" t="str">
        <f>"032713"</f>
        <v>032713</v>
      </c>
      <c r="G31" t="s">
        <v>1126</v>
      </c>
      <c r="H31" s="3">
        <v>11</v>
      </c>
      <c r="I31" s="3">
        <v>11</v>
      </c>
      <c r="J31" s="3" t="s">
        <v>540</v>
      </c>
      <c r="K31" s="3" t="s">
        <v>544</v>
      </c>
      <c r="L31" t="s">
        <v>1103</v>
      </c>
      <c r="M31" t="s">
        <v>1104</v>
      </c>
      <c r="N31" s="3" t="s">
        <v>553</v>
      </c>
      <c r="O31" s="3" t="s">
        <v>556</v>
      </c>
      <c r="P31" t="s">
        <v>1114</v>
      </c>
      <c r="Q31" t="s">
        <v>538</v>
      </c>
      <c r="R31">
        <v>250</v>
      </c>
      <c r="S31">
        <v>250</v>
      </c>
      <c r="T31">
        <v>8</v>
      </c>
      <c r="U31" s="3" t="s">
        <v>309</v>
      </c>
      <c r="V31" s="3" t="s">
        <v>671</v>
      </c>
      <c r="W31" s="1" t="s">
        <v>1091</v>
      </c>
    </row>
    <row r="32" spans="1:23" s="1" customFormat="1">
      <c r="A32" t="str">
        <f>CONCATENATE("S",D32,"V",K32,"T",N32,"R",E32)</f>
        <v>SB032713TAWMD22VV4TMR1</v>
      </c>
      <c r="B32" t="s">
        <v>69</v>
      </c>
      <c r="C32" t="s">
        <v>532</v>
      </c>
      <c r="D32" t="str">
        <f>CONCATENATE("B",F32,"TAWMD",H32)</f>
        <v>B032713TAWMD22</v>
      </c>
      <c r="E32">
        <v>1</v>
      </c>
      <c r="F32" s="9" t="str">
        <f>"032713"</f>
        <v>032713</v>
      </c>
      <c r="G32" t="s">
        <v>1126</v>
      </c>
      <c r="H32">
        <v>22</v>
      </c>
      <c r="I32">
        <v>22</v>
      </c>
      <c r="J32" t="s">
        <v>540</v>
      </c>
      <c r="K32" t="s">
        <v>544</v>
      </c>
      <c r="L32" t="s">
        <v>1103</v>
      </c>
      <c r="M32" t="s">
        <v>1104</v>
      </c>
      <c r="N32" t="s">
        <v>553</v>
      </c>
      <c r="O32" t="s">
        <v>556</v>
      </c>
      <c r="P32" t="s">
        <v>1114</v>
      </c>
      <c r="Q32" t="s">
        <v>538</v>
      </c>
      <c r="R32">
        <v>250</v>
      </c>
      <c r="S32">
        <v>250</v>
      </c>
      <c r="T32">
        <v>8</v>
      </c>
      <c r="U32" t="s">
        <v>302</v>
      </c>
      <c r="V32" t="s">
        <v>724</v>
      </c>
      <c r="W32" s="1" t="s">
        <v>1087</v>
      </c>
    </row>
    <row r="33" spans="1:23" s="1" customFormat="1">
      <c r="A33" t="str">
        <f>CONCATENATE("S",D33,"V",K33,"T",N33,"R",E33)</f>
        <v>SB032713TAWMD16VV4TMR2</v>
      </c>
      <c r="B33" t="s">
        <v>73</v>
      </c>
      <c r="C33" t="s">
        <v>532</v>
      </c>
      <c r="D33" t="str">
        <f>CONCATENATE("B",F33,"TAWMD",H33)</f>
        <v>B032713TAWMD16</v>
      </c>
      <c r="E33">
        <v>2</v>
      </c>
      <c r="F33" s="9" t="str">
        <f>"032713"</f>
        <v>032713</v>
      </c>
      <c r="G33" t="s">
        <v>1126</v>
      </c>
      <c r="H33">
        <v>16</v>
      </c>
      <c r="I33">
        <v>16</v>
      </c>
      <c r="J33" t="s">
        <v>540</v>
      </c>
      <c r="K33" t="s">
        <v>544</v>
      </c>
      <c r="L33" t="s">
        <v>1103</v>
      </c>
      <c r="M33" t="s">
        <v>1104</v>
      </c>
      <c r="N33" t="s">
        <v>553</v>
      </c>
      <c r="O33" t="s">
        <v>558</v>
      </c>
      <c r="P33" t="s">
        <v>1114</v>
      </c>
      <c r="Q33" t="s">
        <v>1115</v>
      </c>
      <c r="R33">
        <v>250</v>
      </c>
      <c r="S33">
        <v>250</v>
      </c>
      <c r="T33">
        <v>8</v>
      </c>
      <c r="U33" t="s">
        <v>334</v>
      </c>
      <c r="V33" t="s">
        <v>758</v>
      </c>
      <c r="W33" t="s">
        <v>1093</v>
      </c>
    </row>
    <row r="34" spans="1:23">
      <c r="A34" t="str">
        <f>CONCATENATE("S",D34,"V",K34,"T",N34,"R",E34)</f>
        <v>SB032713TAWMD07VV4TMR1</v>
      </c>
      <c r="B34" s="3" t="s">
        <v>212</v>
      </c>
      <c r="C34" s="3" t="s">
        <v>532</v>
      </c>
      <c r="D34" t="str">
        <f>CONCATENATE("B",F34,"TAWMD",H34)</f>
        <v>B032713TAWMD07</v>
      </c>
      <c r="E34" s="3">
        <v>1</v>
      </c>
      <c r="F34" s="9" t="str">
        <f>"032713"</f>
        <v>032713</v>
      </c>
      <c r="G34" t="s">
        <v>1126</v>
      </c>
      <c r="H34" t="str">
        <f>CONCATENATE("0",I34)</f>
        <v>07</v>
      </c>
      <c r="I34" s="3">
        <v>7</v>
      </c>
      <c r="J34" s="3" t="s">
        <v>540</v>
      </c>
      <c r="K34" s="3" t="s">
        <v>544</v>
      </c>
      <c r="L34" t="s">
        <v>1103</v>
      </c>
      <c r="M34" t="s">
        <v>1104</v>
      </c>
      <c r="N34" s="3" t="s">
        <v>553</v>
      </c>
      <c r="O34" s="3" t="s">
        <v>558</v>
      </c>
      <c r="P34" t="s">
        <v>1114</v>
      </c>
      <c r="Q34" t="s">
        <v>1115</v>
      </c>
      <c r="R34">
        <v>250</v>
      </c>
      <c r="S34">
        <v>250</v>
      </c>
      <c r="T34">
        <v>8</v>
      </c>
      <c r="U34" s="3" t="s">
        <v>328</v>
      </c>
      <c r="V34" s="3" t="s">
        <v>759</v>
      </c>
      <c r="W34" s="3" t="s">
        <v>1096</v>
      </c>
    </row>
    <row r="35" spans="1:23" s="1" customFormat="1">
      <c r="A35" t="str">
        <f>CONCATENATE("S",D35,"V",K35,"T",N35,"R",E35)</f>
        <v>SB032713TAWMD18VV4TMR1</v>
      </c>
      <c r="B35" s="1" t="s">
        <v>110</v>
      </c>
      <c r="C35" s="1" t="s">
        <v>532</v>
      </c>
      <c r="D35" t="str">
        <f>CONCATENATE("B",F35,"TAWMD",H35)</f>
        <v>B032713TAWMD18</v>
      </c>
      <c r="E35" s="1">
        <v>1</v>
      </c>
      <c r="F35" s="9" t="str">
        <f>"032713"</f>
        <v>032713</v>
      </c>
      <c r="G35" t="s">
        <v>1126</v>
      </c>
      <c r="H35" s="1">
        <v>18</v>
      </c>
      <c r="I35" s="1">
        <v>18</v>
      </c>
      <c r="J35" s="1" t="s">
        <v>540</v>
      </c>
      <c r="K35" s="1" t="s">
        <v>544</v>
      </c>
      <c r="L35" t="s">
        <v>1103</v>
      </c>
      <c r="M35" t="s">
        <v>1104</v>
      </c>
      <c r="N35" s="1" t="s">
        <v>553</v>
      </c>
      <c r="O35" s="1" t="s">
        <v>558</v>
      </c>
      <c r="P35" t="s">
        <v>1114</v>
      </c>
      <c r="Q35" t="s">
        <v>1115</v>
      </c>
      <c r="R35">
        <v>250</v>
      </c>
      <c r="S35">
        <v>250</v>
      </c>
      <c r="T35">
        <v>8</v>
      </c>
      <c r="U35" s="1" t="s">
        <v>367</v>
      </c>
      <c r="V35" s="1" t="s">
        <v>789</v>
      </c>
      <c r="W35" s="1" t="s">
        <v>1065</v>
      </c>
    </row>
    <row r="36" spans="1:23" s="4" customFormat="1">
      <c r="A36" t="str">
        <f>CONCATENATE("S",D36,"V",K36,"T",N36,"R",E36)</f>
        <v>SB032713TAWMD00VV4TMR2</v>
      </c>
      <c r="B36" t="s">
        <v>128</v>
      </c>
      <c r="C36" t="s">
        <v>532</v>
      </c>
      <c r="D36" t="str">
        <f>CONCATENATE("B",F36,"TAWMD",H36)</f>
        <v>B032713TAWMD00</v>
      </c>
      <c r="E36">
        <v>2</v>
      </c>
      <c r="F36" s="9" t="str">
        <f>"032713"</f>
        <v>032713</v>
      </c>
      <c r="G36" t="s">
        <v>1126</v>
      </c>
      <c r="H36" t="str">
        <f>CONCATENATE("0",I36)</f>
        <v>00</v>
      </c>
      <c r="I36">
        <v>0</v>
      </c>
      <c r="J36" t="s">
        <v>540</v>
      </c>
      <c r="K36" t="s">
        <v>544</v>
      </c>
      <c r="L36" t="s">
        <v>1103</v>
      </c>
      <c r="M36" t="s">
        <v>1104</v>
      </c>
      <c r="N36" t="s">
        <v>553</v>
      </c>
      <c r="O36" t="s">
        <v>558</v>
      </c>
      <c r="P36" t="s">
        <v>1114</v>
      </c>
      <c r="Q36" t="s">
        <v>1115</v>
      </c>
      <c r="R36">
        <v>250</v>
      </c>
      <c r="S36">
        <v>250</v>
      </c>
      <c r="T36">
        <v>8</v>
      </c>
      <c r="U36" t="s">
        <v>377</v>
      </c>
      <c r="V36" t="s">
        <v>786</v>
      </c>
      <c r="W36" s="1" t="s">
        <v>1087</v>
      </c>
    </row>
    <row r="37" spans="1:23" s="1" customFormat="1">
      <c r="A37" t="str">
        <f>CONCATENATE("S",D37,"V",K37,"T",N37,"R",E37)</f>
        <v>SB032713TAWMD02VV4TMR1</v>
      </c>
      <c r="B37" t="s">
        <v>206</v>
      </c>
      <c r="C37" t="s">
        <v>532</v>
      </c>
      <c r="D37" t="str">
        <f>CONCATENATE("B",F37,"TAWMD",H37)</f>
        <v>B032713TAWMD02</v>
      </c>
      <c r="E37">
        <v>1</v>
      </c>
      <c r="F37" s="9" t="str">
        <f>"032713"</f>
        <v>032713</v>
      </c>
      <c r="G37" t="s">
        <v>1126</v>
      </c>
      <c r="H37" t="str">
        <f>CONCATENATE("0",I37)</f>
        <v>02</v>
      </c>
      <c r="I37">
        <v>2</v>
      </c>
      <c r="J37" t="s">
        <v>540</v>
      </c>
      <c r="K37" t="s">
        <v>544</v>
      </c>
      <c r="L37" t="s">
        <v>1103</v>
      </c>
      <c r="M37" t="s">
        <v>1104</v>
      </c>
      <c r="N37" t="s">
        <v>553</v>
      </c>
      <c r="O37" t="s">
        <v>558</v>
      </c>
      <c r="P37" t="s">
        <v>1114</v>
      </c>
      <c r="Q37" t="s">
        <v>1115</v>
      </c>
      <c r="R37">
        <v>250</v>
      </c>
      <c r="S37">
        <v>250</v>
      </c>
      <c r="T37">
        <v>8</v>
      </c>
      <c r="U37" t="s">
        <v>419</v>
      </c>
      <c r="V37" t="s">
        <v>790</v>
      </c>
      <c r="W37" s="1" t="s">
        <v>1087</v>
      </c>
    </row>
    <row r="38" spans="1:23">
      <c r="A38" t="str">
        <f>CONCATENATE("S",D38,"V",K38,"T",N38,"R",E38)</f>
        <v>SB032713TAWMD03VV4TMR1</v>
      </c>
      <c r="B38" t="s">
        <v>81</v>
      </c>
      <c r="C38" t="s">
        <v>532</v>
      </c>
      <c r="D38" t="str">
        <f>CONCATENATE("B",F38,"TAWMD",H38)</f>
        <v>B032713TAWMD03</v>
      </c>
      <c r="E38">
        <v>1</v>
      </c>
      <c r="F38" s="9" t="str">
        <f>"032713"</f>
        <v>032713</v>
      </c>
      <c r="G38" t="s">
        <v>1126</v>
      </c>
      <c r="H38" t="str">
        <f>CONCATENATE("0",I38)</f>
        <v>03</v>
      </c>
      <c r="I38">
        <v>3</v>
      </c>
      <c r="J38" t="s">
        <v>540</v>
      </c>
      <c r="K38" t="s">
        <v>544</v>
      </c>
      <c r="L38" t="s">
        <v>1103</v>
      </c>
      <c r="M38" t="s">
        <v>1104</v>
      </c>
      <c r="N38" t="s">
        <v>553</v>
      </c>
      <c r="O38" t="s">
        <v>558</v>
      </c>
      <c r="P38" t="s">
        <v>1114</v>
      </c>
      <c r="Q38" t="s">
        <v>1115</v>
      </c>
      <c r="R38">
        <v>250</v>
      </c>
      <c r="S38">
        <v>250</v>
      </c>
      <c r="T38">
        <v>8</v>
      </c>
      <c r="U38" t="s">
        <v>365</v>
      </c>
      <c r="V38" t="s">
        <v>792</v>
      </c>
      <c r="W38" s="1" t="s">
        <v>1087</v>
      </c>
    </row>
    <row r="39" spans="1:23" s="1" customFormat="1">
      <c r="A39" t="str">
        <f>CONCATENATE("S",D39,"V",K39,"T",N39,"R",E39)</f>
        <v>SB032713TAWMD04VV4TMR1</v>
      </c>
      <c r="B39" t="s">
        <v>144</v>
      </c>
      <c r="C39" t="s">
        <v>532</v>
      </c>
      <c r="D39" t="str">
        <f>CONCATENATE("B",F39,"TAWMD",H39)</f>
        <v>B032713TAWMD04</v>
      </c>
      <c r="E39">
        <v>1</v>
      </c>
      <c r="F39" s="9" t="str">
        <f>"032713"</f>
        <v>032713</v>
      </c>
      <c r="G39" t="s">
        <v>1126</v>
      </c>
      <c r="H39" t="str">
        <f>CONCATENATE("0",I39)</f>
        <v>04</v>
      </c>
      <c r="I39">
        <v>4</v>
      </c>
      <c r="J39" t="s">
        <v>540</v>
      </c>
      <c r="K39" t="s">
        <v>544</v>
      </c>
      <c r="L39" t="s">
        <v>1103</v>
      </c>
      <c r="M39" t="s">
        <v>1104</v>
      </c>
      <c r="N39" t="s">
        <v>553</v>
      </c>
      <c r="O39" t="s">
        <v>558</v>
      </c>
      <c r="P39" t="s">
        <v>1114</v>
      </c>
      <c r="Q39" t="s">
        <v>1115</v>
      </c>
      <c r="R39">
        <v>250</v>
      </c>
      <c r="S39">
        <v>250</v>
      </c>
      <c r="T39">
        <v>8</v>
      </c>
      <c r="U39" t="s">
        <v>386</v>
      </c>
      <c r="V39" t="s">
        <v>793</v>
      </c>
      <c r="W39" s="1" t="s">
        <v>1087</v>
      </c>
    </row>
    <row r="40" spans="1:23" s="1" customFormat="1">
      <c r="A40" t="str">
        <f>CONCATENATE("S",D40,"V",K40,"T",N40,"R",E40)</f>
        <v>SB032713TAWMD05VV4TMR1</v>
      </c>
      <c r="B40" t="s">
        <v>158</v>
      </c>
      <c r="C40" t="s">
        <v>532</v>
      </c>
      <c r="D40" t="str">
        <f>CONCATENATE("B",F40,"TAWMD",H40)</f>
        <v>B032713TAWMD05</v>
      </c>
      <c r="E40">
        <v>1</v>
      </c>
      <c r="F40" s="9" t="str">
        <f>"032713"</f>
        <v>032713</v>
      </c>
      <c r="G40" t="s">
        <v>1126</v>
      </c>
      <c r="H40" t="str">
        <f>CONCATENATE("0",I40)</f>
        <v>05</v>
      </c>
      <c r="I40">
        <v>5</v>
      </c>
      <c r="J40" t="s">
        <v>540</v>
      </c>
      <c r="K40" t="s">
        <v>544</v>
      </c>
      <c r="L40" t="s">
        <v>1103</v>
      </c>
      <c r="M40" t="s">
        <v>1104</v>
      </c>
      <c r="N40" t="s">
        <v>553</v>
      </c>
      <c r="O40" t="s">
        <v>558</v>
      </c>
      <c r="P40" t="s">
        <v>1114</v>
      </c>
      <c r="Q40" t="s">
        <v>1115</v>
      </c>
      <c r="R40">
        <v>250</v>
      </c>
      <c r="S40">
        <v>250</v>
      </c>
      <c r="T40">
        <v>8</v>
      </c>
      <c r="U40" t="s">
        <v>394</v>
      </c>
      <c r="V40" t="s">
        <v>794</v>
      </c>
      <c r="W40" s="1" t="s">
        <v>1087</v>
      </c>
    </row>
    <row r="41" spans="1:23" s="1" customFormat="1">
      <c r="A41" t="str">
        <f>CONCATENATE("S",D41,"V",K41,"T",N41,"R",E41)</f>
        <v>SB032713TAWMD06VV4TMR1</v>
      </c>
      <c r="B41" t="s">
        <v>136</v>
      </c>
      <c r="C41" t="s">
        <v>532</v>
      </c>
      <c r="D41" t="str">
        <f>CONCATENATE("B",F41,"TAWMD",H41)</f>
        <v>B032713TAWMD06</v>
      </c>
      <c r="E41">
        <v>1</v>
      </c>
      <c r="F41" s="9" t="str">
        <f>"032713"</f>
        <v>032713</v>
      </c>
      <c r="G41" t="s">
        <v>1126</v>
      </c>
      <c r="H41" t="str">
        <f>CONCATENATE("0",I41)</f>
        <v>06</v>
      </c>
      <c r="I41">
        <v>6</v>
      </c>
      <c r="J41" t="s">
        <v>540</v>
      </c>
      <c r="K41" t="s">
        <v>544</v>
      </c>
      <c r="L41" t="s">
        <v>1103</v>
      </c>
      <c r="M41" t="s">
        <v>1104</v>
      </c>
      <c r="N41" t="s">
        <v>553</v>
      </c>
      <c r="O41" t="s">
        <v>558</v>
      </c>
      <c r="P41" t="s">
        <v>1114</v>
      </c>
      <c r="Q41" t="s">
        <v>1115</v>
      </c>
      <c r="R41">
        <v>250</v>
      </c>
      <c r="S41">
        <v>250</v>
      </c>
      <c r="T41">
        <v>8</v>
      </c>
      <c r="U41" t="s">
        <v>382</v>
      </c>
      <c r="V41" t="s">
        <v>795</v>
      </c>
      <c r="W41" s="1" t="s">
        <v>1087</v>
      </c>
    </row>
    <row r="42" spans="1:23" s="1" customFormat="1">
      <c r="A42" t="str">
        <f>CONCATENATE("S",D42,"V",K42,"T",N42,"R",E42)</f>
        <v>SB032713TAWMD08VV4TMR1</v>
      </c>
      <c r="B42" t="s">
        <v>108</v>
      </c>
      <c r="C42" t="s">
        <v>532</v>
      </c>
      <c r="D42" t="str">
        <f>CONCATENATE("B",F42,"TAWMD",H42)</f>
        <v>B032713TAWMD08</v>
      </c>
      <c r="E42">
        <v>1</v>
      </c>
      <c r="F42" s="9" t="str">
        <f>"032713"</f>
        <v>032713</v>
      </c>
      <c r="G42" t="s">
        <v>1126</v>
      </c>
      <c r="H42" t="str">
        <f>CONCATENATE("0",I42)</f>
        <v>08</v>
      </c>
      <c r="I42">
        <v>8</v>
      </c>
      <c r="J42" t="s">
        <v>540</v>
      </c>
      <c r="K42" t="s">
        <v>544</v>
      </c>
      <c r="L42" t="s">
        <v>1103</v>
      </c>
      <c r="M42" t="s">
        <v>1104</v>
      </c>
      <c r="N42" t="s">
        <v>553</v>
      </c>
      <c r="O42" t="s">
        <v>558</v>
      </c>
      <c r="P42" t="s">
        <v>1114</v>
      </c>
      <c r="Q42" t="s">
        <v>1115</v>
      </c>
      <c r="R42">
        <v>250</v>
      </c>
      <c r="S42">
        <v>250</v>
      </c>
      <c r="T42">
        <v>8</v>
      </c>
      <c r="U42" t="s">
        <v>366</v>
      </c>
      <c r="V42" t="s">
        <v>796</v>
      </c>
      <c r="W42" s="1" t="s">
        <v>1087</v>
      </c>
    </row>
    <row r="43" spans="1:23" s="1" customFormat="1">
      <c r="A43" t="str">
        <f>CONCATENATE("S",D43,"V",K43,"T",N43,"R",E43)</f>
        <v>SB032713TAWMD10VV4TMR2</v>
      </c>
      <c r="B43" t="s">
        <v>152</v>
      </c>
      <c r="C43" t="s">
        <v>532</v>
      </c>
      <c r="D43" t="str">
        <f>CONCATENATE("B",F43,"TAWMD",H43)</f>
        <v>B032713TAWMD10</v>
      </c>
      <c r="E43">
        <v>2</v>
      </c>
      <c r="F43" s="9" t="str">
        <f>"032713"</f>
        <v>032713</v>
      </c>
      <c r="G43" t="s">
        <v>1126</v>
      </c>
      <c r="H43">
        <v>10</v>
      </c>
      <c r="I43">
        <v>10</v>
      </c>
      <c r="J43" t="s">
        <v>540</v>
      </c>
      <c r="K43" t="s">
        <v>544</v>
      </c>
      <c r="L43" t="s">
        <v>1103</v>
      </c>
      <c r="M43" t="s">
        <v>1104</v>
      </c>
      <c r="N43" t="s">
        <v>553</v>
      </c>
      <c r="O43" t="s">
        <v>558</v>
      </c>
      <c r="P43" t="s">
        <v>1114</v>
      </c>
      <c r="Q43" t="s">
        <v>1115</v>
      </c>
      <c r="R43">
        <v>250</v>
      </c>
      <c r="S43">
        <v>250</v>
      </c>
      <c r="T43">
        <v>8</v>
      </c>
      <c r="U43" t="s">
        <v>391</v>
      </c>
      <c r="V43" t="s">
        <v>787</v>
      </c>
      <c r="W43" s="1" t="s">
        <v>1087</v>
      </c>
    </row>
    <row r="44" spans="1:23" s="1" customFormat="1">
      <c r="A44" t="str">
        <f>CONCATENATE("S",D44,"V",K44,"T",N44,"R",E44)</f>
        <v>SB032713TAWMD15VV4TMR1</v>
      </c>
      <c r="B44" t="s">
        <v>116</v>
      </c>
      <c r="C44" t="s">
        <v>532</v>
      </c>
      <c r="D44" t="str">
        <f>CONCATENATE("B",F44,"TAWMD",H44)</f>
        <v>B032713TAWMD15</v>
      </c>
      <c r="E44">
        <v>1</v>
      </c>
      <c r="F44" s="9" t="str">
        <f>"032713"</f>
        <v>032713</v>
      </c>
      <c r="G44" t="s">
        <v>1126</v>
      </c>
      <c r="H44">
        <v>15</v>
      </c>
      <c r="I44">
        <v>15</v>
      </c>
      <c r="J44" t="s">
        <v>540</v>
      </c>
      <c r="K44" t="s">
        <v>544</v>
      </c>
      <c r="L44" t="s">
        <v>1103</v>
      </c>
      <c r="M44" t="s">
        <v>1104</v>
      </c>
      <c r="N44" t="s">
        <v>553</v>
      </c>
      <c r="O44" t="s">
        <v>558</v>
      </c>
      <c r="P44" t="s">
        <v>1114</v>
      </c>
      <c r="Q44" t="s">
        <v>1115</v>
      </c>
      <c r="R44">
        <v>250</v>
      </c>
      <c r="S44">
        <v>250</v>
      </c>
      <c r="T44">
        <v>8</v>
      </c>
      <c r="U44" t="s">
        <v>370</v>
      </c>
      <c r="V44" t="s">
        <v>788</v>
      </c>
      <c r="W44" s="1" t="s">
        <v>1087</v>
      </c>
    </row>
    <row r="45" spans="1:23" s="1" customFormat="1">
      <c r="A45" t="str">
        <f>CONCATENATE("S",D45,"V",K45,"T",N45,"R",E45)</f>
        <v>SB032713TAWMD20VV4TMR1</v>
      </c>
      <c r="B45" t="s">
        <v>180</v>
      </c>
      <c r="C45" t="s">
        <v>532</v>
      </c>
      <c r="D45" t="str">
        <f>CONCATENATE("B",F45,"TAWMD",H45)</f>
        <v>B032713TAWMD20</v>
      </c>
      <c r="E45">
        <v>1</v>
      </c>
      <c r="F45" s="9" t="str">
        <f>"032713"</f>
        <v>032713</v>
      </c>
      <c r="G45" t="s">
        <v>1126</v>
      </c>
      <c r="H45">
        <v>20</v>
      </c>
      <c r="I45">
        <v>20</v>
      </c>
      <c r="J45" t="s">
        <v>540</v>
      </c>
      <c r="K45" t="s">
        <v>544</v>
      </c>
      <c r="L45" t="s">
        <v>1103</v>
      </c>
      <c r="M45" t="s">
        <v>1104</v>
      </c>
      <c r="N45" t="s">
        <v>553</v>
      </c>
      <c r="O45" t="s">
        <v>558</v>
      </c>
      <c r="P45" t="s">
        <v>1114</v>
      </c>
      <c r="Q45" t="s">
        <v>1115</v>
      </c>
      <c r="R45">
        <v>250</v>
      </c>
      <c r="S45">
        <v>250</v>
      </c>
      <c r="T45">
        <v>8</v>
      </c>
      <c r="U45" t="s">
        <v>406</v>
      </c>
      <c r="V45" t="s">
        <v>791</v>
      </c>
      <c r="W45" s="1" t="s">
        <v>1087</v>
      </c>
    </row>
    <row r="46" spans="1:23" s="1" customFormat="1">
      <c r="A46" t="str">
        <f>CONCATENATE("S",D46,"V",K46,"T",N46,"R",E46)</f>
        <v>SB032713TAWMDSBVV4TMR1</v>
      </c>
      <c r="B46" t="s">
        <v>154</v>
      </c>
      <c r="C46" t="s">
        <v>532</v>
      </c>
      <c r="D46" t="str">
        <f>CONCATENATE("B",F46,"TAWMD",H46)</f>
        <v>B032713TAWMDSB</v>
      </c>
      <c r="E46">
        <v>1</v>
      </c>
      <c r="F46" s="9" t="str">
        <f>"032713"</f>
        <v>032713</v>
      </c>
      <c r="G46" t="s">
        <v>1126</v>
      </c>
      <c r="H46" t="s">
        <v>567</v>
      </c>
      <c r="I46" t="s">
        <v>567</v>
      </c>
      <c r="J46" t="s">
        <v>539</v>
      </c>
      <c r="K46" t="s">
        <v>544</v>
      </c>
      <c r="L46" t="s">
        <v>1103</v>
      </c>
      <c r="M46" t="s">
        <v>1104</v>
      </c>
      <c r="N46" t="s">
        <v>553</v>
      </c>
      <c r="O46" t="s">
        <v>558</v>
      </c>
      <c r="P46" t="s">
        <v>1114</v>
      </c>
      <c r="Q46" t="s">
        <v>1115</v>
      </c>
      <c r="R46">
        <v>250</v>
      </c>
      <c r="S46">
        <v>250</v>
      </c>
      <c r="T46">
        <v>8</v>
      </c>
      <c r="U46" t="s">
        <v>392</v>
      </c>
      <c r="V46" t="s">
        <v>797</v>
      </c>
      <c r="W46" s="1" t="s">
        <v>1087</v>
      </c>
    </row>
    <row r="47" spans="1:23" s="1" customFormat="1">
      <c r="A47" t="str">
        <f>CONCATENATE("S",D47,"V",K47,"T",N47,"R",E47)</f>
        <v>SB032713TAWMD13VV4TMR2</v>
      </c>
      <c r="B47" s="1" t="s">
        <v>81</v>
      </c>
      <c r="C47" s="1" t="s">
        <v>532</v>
      </c>
      <c r="D47" t="str">
        <f>CONCATENATE("B",F47,"TAWMD",H47)</f>
        <v>B032713TAWMD13</v>
      </c>
      <c r="E47" s="1">
        <v>2</v>
      </c>
      <c r="F47" s="9" t="str">
        <f>"032713"</f>
        <v>032713</v>
      </c>
      <c r="G47" t="s">
        <v>1126</v>
      </c>
      <c r="H47" s="1">
        <v>13</v>
      </c>
      <c r="I47" s="1">
        <v>13</v>
      </c>
      <c r="J47" s="1" t="s">
        <v>540</v>
      </c>
      <c r="K47" s="1" t="s">
        <v>544</v>
      </c>
      <c r="L47" t="s">
        <v>1103</v>
      </c>
      <c r="M47" t="s">
        <v>1104</v>
      </c>
      <c r="N47" s="1" t="s">
        <v>553</v>
      </c>
      <c r="O47" s="1" t="s">
        <v>559</v>
      </c>
      <c r="P47" t="s">
        <v>1114</v>
      </c>
      <c r="Q47" t="s">
        <v>1115</v>
      </c>
      <c r="R47">
        <v>250</v>
      </c>
      <c r="S47">
        <v>250</v>
      </c>
      <c r="T47">
        <v>8</v>
      </c>
      <c r="U47" s="1" t="s">
        <v>460</v>
      </c>
      <c r="V47" s="1" t="s">
        <v>851</v>
      </c>
      <c r="W47" s="1" t="s">
        <v>1065</v>
      </c>
    </row>
    <row r="48" spans="1:23" s="1" customFormat="1">
      <c r="A48" t="str">
        <f>CONCATENATE("S",D48,"V",K48,"T",N48,"R",E48)</f>
        <v>SB032713TAWMD09VV4TMR1</v>
      </c>
      <c r="B48" t="s">
        <v>94</v>
      </c>
      <c r="C48" t="s">
        <v>532</v>
      </c>
      <c r="D48" t="str">
        <f>CONCATENATE("B",F48,"TAWMD",H48)</f>
        <v>B032713TAWMD09</v>
      </c>
      <c r="E48">
        <v>1</v>
      </c>
      <c r="F48" s="9" t="str">
        <f>"032713"</f>
        <v>032713</v>
      </c>
      <c r="G48" t="s">
        <v>1126</v>
      </c>
      <c r="H48" t="str">
        <f>CONCATENATE("0",I48)</f>
        <v>09</v>
      </c>
      <c r="I48">
        <v>9</v>
      </c>
      <c r="J48" t="s">
        <v>540</v>
      </c>
      <c r="K48" t="s">
        <v>544</v>
      </c>
      <c r="L48" t="s">
        <v>1103</v>
      </c>
      <c r="M48" t="s">
        <v>1104</v>
      </c>
      <c r="N48" t="s">
        <v>553</v>
      </c>
      <c r="O48" t="s">
        <v>559</v>
      </c>
      <c r="P48" t="s">
        <v>1114</v>
      </c>
      <c r="Q48" t="s">
        <v>1115</v>
      </c>
      <c r="R48">
        <v>250</v>
      </c>
      <c r="S48">
        <v>250</v>
      </c>
      <c r="T48">
        <v>8</v>
      </c>
      <c r="U48" t="s">
        <v>453</v>
      </c>
      <c r="V48" t="s">
        <v>852</v>
      </c>
      <c r="W48" s="1" t="s">
        <v>1087</v>
      </c>
    </row>
    <row r="49" spans="1:23">
      <c r="A49" t="str">
        <f>CONCATENATE("S",D49,"V",K49,"T",N49,"R",E49)</f>
        <v>SB032713TAWMDEBVV4TMR1</v>
      </c>
      <c r="B49" t="s">
        <v>102</v>
      </c>
      <c r="C49" t="s">
        <v>532</v>
      </c>
      <c r="D49" t="str">
        <f>CONCATENATE("B",F49,"TAWMD",H49)</f>
        <v>B032713TAWMDEB</v>
      </c>
      <c r="E49">
        <v>1</v>
      </c>
      <c r="F49" s="9" t="str">
        <f>"032713"</f>
        <v>032713</v>
      </c>
      <c r="G49" t="s">
        <v>1126</v>
      </c>
      <c r="H49" t="s">
        <v>566</v>
      </c>
      <c r="I49" t="s">
        <v>566</v>
      </c>
      <c r="J49" t="s">
        <v>539</v>
      </c>
      <c r="K49" t="s">
        <v>544</v>
      </c>
      <c r="L49" t="s">
        <v>1103</v>
      </c>
      <c r="M49" t="s">
        <v>1104</v>
      </c>
      <c r="N49" t="s">
        <v>553</v>
      </c>
      <c r="O49" t="s">
        <v>559</v>
      </c>
      <c r="P49" t="s">
        <v>1114</v>
      </c>
      <c r="Q49" t="s">
        <v>1115</v>
      </c>
      <c r="R49">
        <v>250</v>
      </c>
      <c r="S49">
        <v>250</v>
      </c>
      <c r="T49">
        <v>8</v>
      </c>
      <c r="U49" t="s">
        <v>457</v>
      </c>
      <c r="V49" t="s">
        <v>853</v>
      </c>
      <c r="W49" s="1" t="s">
        <v>1087</v>
      </c>
    </row>
    <row r="50" spans="1:23">
      <c r="A50" t="str">
        <f>CONCATENATE("S",D50,"V",K50,"T",N50,"R",E50)</f>
        <v>SB032713TAWMD13VV4TMR1</v>
      </c>
      <c r="B50" s="1" t="s">
        <v>71</v>
      </c>
      <c r="C50" s="1" t="s">
        <v>532</v>
      </c>
      <c r="D50" t="str">
        <f>CONCATENATE("B",F50,"TAWMD",H50)</f>
        <v>B032713TAWMD13</v>
      </c>
      <c r="E50" s="1">
        <v>1</v>
      </c>
      <c r="F50" s="9" t="str">
        <f>"032713"</f>
        <v>032713</v>
      </c>
      <c r="G50" t="s">
        <v>1126</v>
      </c>
      <c r="H50" s="1">
        <v>13</v>
      </c>
      <c r="I50" s="1">
        <v>13</v>
      </c>
      <c r="J50" s="1" t="s">
        <v>540</v>
      </c>
      <c r="K50" s="1" t="s">
        <v>544</v>
      </c>
      <c r="L50" t="s">
        <v>1103</v>
      </c>
      <c r="M50" t="s">
        <v>1104</v>
      </c>
      <c r="N50" s="1" t="s">
        <v>553</v>
      </c>
      <c r="O50" s="1" t="s">
        <v>560</v>
      </c>
      <c r="P50" t="s">
        <v>1114</v>
      </c>
      <c r="Q50" t="s">
        <v>538</v>
      </c>
      <c r="R50">
        <v>250</v>
      </c>
      <c r="S50">
        <v>250</v>
      </c>
      <c r="T50">
        <v>8</v>
      </c>
      <c r="U50" s="1" t="s">
        <v>466</v>
      </c>
      <c r="V50" s="1" t="s">
        <v>903</v>
      </c>
      <c r="W50" s="1" t="s">
        <v>1065</v>
      </c>
    </row>
    <row r="51" spans="1:23" s="1" customFormat="1">
      <c r="A51" t="str">
        <f>CONCATENATE("S",D51,"V",K51,"T",N51,"R",E51)</f>
        <v>SB032713TAWMD00VV4TMR1</v>
      </c>
      <c r="B51" t="s">
        <v>216</v>
      </c>
      <c r="C51" t="s">
        <v>532</v>
      </c>
      <c r="D51" t="str">
        <f>CONCATENATE("B",F51,"TAWMD",H51)</f>
        <v>B032713TAWMD00</v>
      </c>
      <c r="E51">
        <v>1</v>
      </c>
      <c r="F51" s="9" t="str">
        <f>"032713"</f>
        <v>032713</v>
      </c>
      <c r="G51" t="s">
        <v>1126</v>
      </c>
      <c r="H51" t="str">
        <f>CONCATENATE("0",I51)</f>
        <v>00</v>
      </c>
      <c r="I51">
        <v>0</v>
      </c>
      <c r="J51" t="s">
        <v>540</v>
      </c>
      <c r="K51" t="s">
        <v>544</v>
      </c>
      <c r="L51" t="s">
        <v>1103</v>
      </c>
      <c r="M51" t="s">
        <v>1104</v>
      </c>
      <c r="N51" t="s">
        <v>553</v>
      </c>
      <c r="O51" t="s">
        <v>560</v>
      </c>
      <c r="P51" t="s">
        <v>1114</v>
      </c>
      <c r="Q51" t="s">
        <v>538</v>
      </c>
      <c r="R51">
        <v>250</v>
      </c>
      <c r="S51">
        <v>250</v>
      </c>
      <c r="T51">
        <v>8</v>
      </c>
      <c r="U51" t="s">
        <v>470</v>
      </c>
      <c r="V51" t="s">
        <v>901</v>
      </c>
      <c r="W51" s="1" t="s">
        <v>1087</v>
      </c>
    </row>
    <row r="52" spans="1:23" s="1" customFormat="1">
      <c r="A52" t="str">
        <f>CONCATENATE("S",D52,"V",K52,"T",N52,"R",E52)</f>
        <v>SB032713TAWMD10VV4TMR1</v>
      </c>
      <c r="B52" t="s">
        <v>98</v>
      </c>
      <c r="C52" t="s">
        <v>532</v>
      </c>
      <c r="D52" t="str">
        <f>CONCATENATE("B",F52,"TAWMD",H52)</f>
        <v>B032713TAWMD10</v>
      </c>
      <c r="E52">
        <v>1</v>
      </c>
      <c r="F52" s="9" t="str">
        <f>"032713"</f>
        <v>032713</v>
      </c>
      <c r="G52" t="s">
        <v>1126</v>
      </c>
      <c r="H52">
        <v>10</v>
      </c>
      <c r="I52">
        <v>10</v>
      </c>
      <c r="J52" t="s">
        <v>540</v>
      </c>
      <c r="K52" t="s">
        <v>544</v>
      </c>
      <c r="L52" t="s">
        <v>1103</v>
      </c>
      <c r="M52" t="s">
        <v>1104</v>
      </c>
      <c r="N52" t="s">
        <v>553</v>
      </c>
      <c r="O52" t="s">
        <v>560</v>
      </c>
      <c r="P52" t="s">
        <v>1114</v>
      </c>
      <c r="Q52" t="s">
        <v>538</v>
      </c>
      <c r="R52">
        <v>250</v>
      </c>
      <c r="S52">
        <v>250</v>
      </c>
      <c r="T52">
        <v>8</v>
      </c>
      <c r="U52" t="s">
        <v>491</v>
      </c>
      <c r="V52" t="s">
        <v>902</v>
      </c>
      <c r="W52" s="1" t="s">
        <v>1087</v>
      </c>
    </row>
    <row r="53" spans="1:23" s="1" customFormat="1">
      <c r="A53" t="str">
        <f>CONCATENATE("S",D53,"V",K53,"T",N53,"R",E53)</f>
        <v>SB032713TAWMD14VV4TMR2</v>
      </c>
      <c r="B53" t="s">
        <v>73</v>
      </c>
      <c r="C53" t="s">
        <v>532</v>
      </c>
      <c r="D53" t="str">
        <f>CONCATENATE("B",F53,"TAWMD",H53)</f>
        <v>B032713TAWMD14</v>
      </c>
      <c r="E53">
        <v>2</v>
      </c>
      <c r="F53" s="9" t="str">
        <f>"032713"</f>
        <v>032713</v>
      </c>
      <c r="G53" t="s">
        <v>1126</v>
      </c>
      <c r="H53">
        <v>14</v>
      </c>
      <c r="I53">
        <v>14</v>
      </c>
      <c r="J53" t="s">
        <v>540</v>
      </c>
      <c r="K53" t="s">
        <v>544</v>
      </c>
      <c r="L53" t="s">
        <v>1103</v>
      </c>
      <c r="M53" t="s">
        <v>1104</v>
      </c>
      <c r="N53" t="s">
        <v>553</v>
      </c>
      <c r="O53" t="s">
        <v>560</v>
      </c>
      <c r="P53" t="s">
        <v>1114</v>
      </c>
      <c r="Q53" t="s">
        <v>538</v>
      </c>
      <c r="R53">
        <v>250</v>
      </c>
      <c r="S53">
        <v>250</v>
      </c>
      <c r="T53">
        <v>8</v>
      </c>
      <c r="U53" t="s">
        <v>472</v>
      </c>
      <c r="V53" t="s">
        <v>904</v>
      </c>
      <c r="W53" s="1" t="s">
        <v>1087</v>
      </c>
    </row>
    <row r="54" spans="1:23">
      <c r="A54" t="str">
        <f>CONCATENATE("S",D54,"V",K54,"T",N54,"R",E54)</f>
        <v>SB032713TAWMD16VV4TMR1</v>
      </c>
      <c r="B54" t="s">
        <v>75</v>
      </c>
      <c r="C54" t="s">
        <v>532</v>
      </c>
      <c r="D54" t="str">
        <f>CONCATENATE("B",F54,"TAWMD",H54)</f>
        <v>B032713TAWMD16</v>
      </c>
      <c r="E54">
        <v>1</v>
      </c>
      <c r="F54" s="9" t="str">
        <f>"032713"</f>
        <v>032713</v>
      </c>
      <c r="G54" t="s">
        <v>1126</v>
      </c>
      <c r="H54">
        <v>16</v>
      </c>
      <c r="I54">
        <v>16</v>
      </c>
      <c r="J54" t="s">
        <v>540</v>
      </c>
      <c r="K54" t="s">
        <v>544</v>
      </c>
      <c r="L54" t="s">
        <v>1103</v>
      </c>
      <c r="M54" t="s">
        <v>1104</v>
      </c>
      <c r="N54" t="s">
        <v>553</v>
      </c>
      <c r="O54" t="s">
        <v>560</v>
      </c>
      <c r="P54" t="s">
        <v>1114</v>
      </c>
      <c r="Q54" t="s">
        <v>538</v>
      </c>
      <c r="R54">
        <v>250</v>
      </c>
      <c r="S54">
        <v>250</v>
      </c>
      <c r="T54">
        <v>8</v>
      </c>
      <c r="U54" t="s">
        <v>477</v>
      </c>
      <c r="V54" t="s">
        <v>905</v>
      </c>
      <c r="W54" s="1" t="s">
        <v>1087</v>
      </c>
    </row>
    <row r="55" spans="1:23">
      <c r="A55" t="str">
        <f>CONCATENATE("S",D55,"V",K55,"T",N55,"R",E55)</f>
        <v>SB032713TAWMD17VV4TMR1</v>
      </c>
      <c r="B55" t="s">
        <v>77</v>
      </c>
      <c r="C55" t="s">
        <v>532</v>
      </c>
      <c r="D55" t="str">
        <f>CONCATENATE("B",F55,"TAWMD",H55)</f>
        <v>B032713TAWMD17</v>
      </c>
      <c r="E55">
        <v>1</v>
      </c>
      <c r="F55" s="9" t="str">
        <f>"032713"</f>
        <v>032713</v>
      </c>
      <c r="G55" t="s">
        <v>1126</v>
      </c>
      <c r="H55">
        <v>17</v>
      </c>
      <c r="I55">
        <v>17</v>
      </c>
      <c r="J55" t="s">
        <v>540</v>
      </c>
      <c r="K55" t="s">
        <v>544</v>
      </c>
      <c r="L55" t="s">
        <v>1103</v>
      </c>
      <c r="M55" t="s">
        <v>1104</v>
      </c>
      <c r="N55" t="s">
        <v>553</v>
      </c>
      <c r="O55" t="s">
        <v>560</v>
      </c>
      <c r="P55" t="s">
        <v>1114</v>
      </c>
      <c r="Q55" t="s">
        <v>538</v>
      </c>
      <c r="R55">
        <v>250</v>
      </c>
      <c r="S55">
        <v>250</v>
      </c>
      <c r="T55">
        <v>8</v>
      </c>
      <c r="U55" t="s">
        <v>482</v>
      </c>
      <c r="V55" t="s">
        <v>906</v>
      </c>
      <c r="W55" s="1" t="s">
        <v>1087</v>
      </c>
    </row>
    <row r="56" spans="1:23" s="1" customFormat="1">
      <c r="A56" t="str">
        <f>CONCATENATE("S",D56,"V",K56,"T",N56,"R",E56)</f>
        <v>SB032713TAWMD19VV4TMR1</v>
      </c>
      <c r="B56" t="s">
        <v>79</v>
      </c>
      <c r="C56" t="s">
        <v>532</v>
      </c>
      <c r="D56" t="str">
        <f>CONCATENATE("B",F56,"TAWMD",H56)</f>
        <v>B032713TAWMD19</v>
      </c>
      <c r="E56">
        <v>1</v>
      </c>
      <c r="F56" s="9" t="str">
        <f>"032713"</f>
        <v>032713</v>
      </c>
      <c r="G56" t="s">
        <v>1126</v>
      </c>
      <c r="H56">
        <v>19</v>
      </c>
      <c r="I56">
        <v>19</v>
      </c>
      <c r="J56" t="s">
        <v>540</v>
      </c>
      <c r="K56" t="s">
        <v>544</v>
      </c>
      <c r="L56" t="s">
        <v>1103</v>
      </c>
      <c r="M56" t="s">
        <v>1104</v>
      </c>
      <c r="N56" t="s">
        <v>553</v>
      </c>
      <c r="O56" t="s">
        <v>560</v>
      </c>
      <c r="P56" t="s">
        <v>1114</v>
      </c>
      <c r="Q56" t="s">
        <v>538</v>
      </c>
      <c r="R56">
        <v>250</v>
      </c>
      <c r="S56">
        <v>250</v>
      </c>
      <c r="T56">
        <v>8</v>
      </c>
      <c r="U56" t="s">
        <v>488</v>
      </c>
      <c r="V56" t="s">
        <v>907</v>
      </c>
      <c r="W56" s="1" t="s">
        <v>1087</v>
      </c>
    </row>
    <row r="57" spans="1:23" s="1" customFormat="1">
      <c r="A57" t="str">
        <f>CONCATENATE("S",D57,"V",K57,"T",N57,"R",E57)</f>
        <v>SB032713TAWMD18VV4TMR2</v>
      </c>
      <c r="B57" s="1" t="s">
        <v>110</v>
      </c>
      <c r="C57" s="1" t="s">
        <v>532</v>
      </c>
      <c r="D57" t="str">
        <f>CONCATENATE("B",F57,"TAWMD",H57)</f>
        <v>B032713TAWMD18</v>
      </c>
      <c r="E57" s="1">
        <v>2</v>
      </c>
      <c r="F57" s="9" t="str">
        <f>"032713"</f>
        <v>032713</v>
      </c>
      <c r="G57" t="s">
        <v>1126</v>
      </c>
      <c r="H57" s="1">
        <v>18</v>
      </c>
      <c r="I57" s="1">
        <v>18</v>
      </c>
      <c r="J57" s="1" t="s">
        <v>540</v>
      </c>
      <c r="K57" s="1" t="s">
        <v>544</v>
      </c>
      <c r="L57" t="s">
        <v>1103</v>
      </c>
      <c r="M57" t="s">
        <v>1104</v>
      </c>
      <c r="N57" s="1" t="s">
        <v>553</v>
      </c>
      <c r="O57" s="1" t="s">
        <v>561</v>
      </c>
      <c r="P57" t="s">
        <v>1114</v>
      </c>
      <c r="Q57" t="s">
        <v>538</v>
      </c>
      <c r="R57">
        <v>250</v>
      </c>
      <c r="S57">
        <v>250</v>
      </c>
      <c r="T57">
        <v>8</v>
      </c>
      <c r="U57" s="1" t="s">
        <v>367</v>
      </c>
      <c r="V57" s="1" t="s">
        <v>949</v>
      </c>
      <c r="W57" s="1" t="s">
        <v>1065</v>
      </c>
    </row>
    <row r="58" spans="1:23">
      <c r="A58" t="str">
        <f>CONCATENATE("S",D58,"V",K58,"T",N58,"R",E58)</f>
        <v>SB032713TAWMD00VV4TMR3</v>
      </c>
      <c r="B58" t="s">
        <v>128</v>
      </c>
      <c r="C58" t="s">
        <v>532</v>
      </c>
      <c r="D58" t="str">
        <f>CONCATENATE("B",F58,"TAWMD",H58)</f>
        <v>B032713TAWMD00</v>
      </c>
      <c r="E58">
        <v>3</v>
      </c>
      <c r="F58" s="9" t="str">
        <f>"032713"</f>
        <v>032713</v>
      </c>
      <c r="G58" t="s">
        <v>1126</v>
      </c>
      <c r="H58" t="str">
        <f>CONCATENATE("0",I58)</f>
        <v>00</v>
      </c>
      <c r="I58">
        <v>0</v>
      </c>
      <c r="J58" t="s">
        <v>540</v>
      </c>
      <c r="K58" t="s">
        <v>544</v>
      </c>
      <c r="L58" t="s">
        <v>1103</v>
      </c>
      <c r="M58" t="s">
        <v>1104</v>
      </c>
      <c r="N58" t="s">
        <v>553</v>
      </c>
      <c r="O58" t="s">
        <v>561</v>
      </c>
      <c r="P58" t="s">
        <v>1114</v>
      </c>
      <c r="Q58" t="s">
        <v>538</v>
      </c>
      <c r="R58">
        <v>250</v>
      </c>
      <c r="S58">
        <v>250</v>
      </c>
      <c r="T58">
        <v>8</v>
      </c>
      <c r="U58" t="s">
        <v>377</v>
      </c>
      <c r="V58" t="s">
        <v>946</v>
      </c>
      <c r="W58" s="1" t="s">
        <v>1087</v>
      </c>
    </row>
    <row r="59" spans="1:23">
      <c r="A59" t="str">
        <f>CONCATENATE("S",D59,"V",K59,"T",N59,"R",E59)</f>
        <v>SB032713TAWMD03VV4TMR2</v>
      </c>
      <c r="B59" t="s">
        <v>81</v>
      </c>
      <c r="C59" t="s">
        <v>532</v>
      </c>
      <c r="D59" t="str">
        <f>CONCATENATE("B",F59,"TAWMD",H59)</f>
        <v>B032713TAWMD03</v>
      </c>
      <c r="E59">
        <v>2</v>
      </c>
      <c r="F59" s="9" t="str">
        <f>"032713"</f>
        <v>032713</v>
      </c>
      <c r="G59" t="s">
        <v>1126</v>
      </c>
      <c r="H59" t="str">
        <f>CONCATENATE("0",I59)</f>
        <v>03</v>
      </c>
      <c r="I59">
        <v>3</v>
      </c>
      <c r="J59" t="s">
        <v>540</v>
      </c>
      <c r="K59" t="s">
        <v>544</v>
      </c>
      <c r="L59" t="s">
        <v>1103</v>
      </c>
      <c r="M59" t="s">
        <v>1104</v>
      </c>
      <c r="N59" t="s">
        <v>553</v>
      </c>
      <c r="O59" t="s">
        <v>561</v>
      </c>
      <c r="P59" t="s">
        <v>1114</v>
      </c>
      <c r="Q59" t="s">
        <v>538</v>
      </c>
      <c r="R59">
        <v>250</v>
      </c>
      <c r="S59">
        <v>250</v>
      </c>
      <c r="T59">
        <v>8</v>
      </c>
      <c r="U59" t="s">
        <v>365</v>
      </c>
      <c r="V59" t="s">
        <v>950</v>
      </c>
      <c r="W59" s="1" t="s">
        <v>1087</v>
      </c>
    </row>
    <row r="60" spans="1:23" s="1" customFormat="1">
      <c r="A60" t="str">
        <f>CONCATENATE("S",D60,"V",K60,"T",N60,"R",E60)</f>
        <v>SB032713TAWMD04VV4TMR2</v>
      </c>
      <c r="B60" t="s">
        <v>144</v>
      </c>
      <c r="C60" t="s">
        <v>532</v>
      </c>
      <c r="D60" t="str">
        <f>CONCATENATE("B",F60,"TAWMD",H60)</f>
        <v>B032713TAWMD04</v>
      </c>
      <c r="E60">
        <v>2</v>
      </c>
      <c r="F60" s="9" t="str">
        <f>"032713"</f>
        <v>032713</v>
      </c>
      <c r="G60" t="s">
        <v>1126</v>
      </c>
      <c r="H60" t="str">
        <f>CONCATENATE("0",I60)</f>
        <v>04</v>
      </c>
      <c r="I60">
        <v>4</v>
      </c>
      <c r="J60" t="s">
        <v>540</v>
      </c>
      <c r="K60" t="s">
        <v>544</v>
      </c>
      <c r="L60" t="s">
        <v>1103</v>
      </c>
      <c r="M60" t="s">
        <v>1104</v>
      </c>
      <c r="N60" t="s">
        <v>553</v>
      </c>
      <c r="O60" t="s">
        <v>561</v>
      </c>
      <c r="P60" t="s">
        <v>1114</v>
      </c>
      <c r="Q60" t="s">
        <v>538</v>
      </c>
      <c r="R60">
        <v>250</v>
      </c>
      <c r="S60">
        <v>250</v>
      </c>
      <c r="T60">
        <v>8</v>
      </c>
      <c r="U60" t="s">
        <v>386</v>
      </c>
      <c r="V60" t="s">
        <v>951</v>
      </c>
      <c r="W60" s="1" t="s">
        <v>1087</v>
      </c>
    </row>
    <row r="61" spans="1:23" s="1" customFormat="1">
      <c r="A61" t="str">
        <f>CONCATENATE("S",D61,"V",K61,"T",N61,"R",E61)</f>
        <v>SB032713TAWMD05VV4TMR2</v>
      </c>
      <c r="B61" t="s">
        <v>158</v>
      </c>
      <c r="C61" t="s">
        <v>532</v>
      </c>
      <c r="D61" t="str">
        <f>CONCATENATE("B",F61,"TAWMD",H61)</f>
        <v>B032713TAWMD05</v>
      </c>
      <c r="E61">
        <v>2</v>
      </c>
      <c r="F61" s="9" t="str">
        <f>"032713"</f>
        <v>032713</v>
      </c>
      <c r="G61" t="s">
        <v>1126</v>
      </c>
      <c r="H61" t="str">
        <f>CONCATENATE("0",I61)</f>
        <v>05</v>
      </c>
      <c r="I61">
        <v>5</v>
      </c>
      <c r="J61" t="s">
        <v>540</v>
      </c>
      <c r="K61" t="s">
        <v>544</v>
      </c>
      <c r="L61" t="s">
        <v>1103</v>
      </c>
      <c r="M61" t="s">
        <v>1104</v>
      </c>
      <c r="N61" t="s">
        <v>553</v>
      </c>
      <c r="O61" t="s">
        <v>561</v>
      </c>
      <c r="P61" t="s">
        <v>1114</v>
      </c>
      <c r="Q61" t="s">
        <v>538</v>
      </c>
      <c r="R61">
        <v>250</v>
      </c>
      <c r="S61">
        <v>250</v>
      </c>
      <c r="T61">
        <v>8</v>
      </c>
      <c r="U61" t="s">
        <v>394</v>
      </c>
      <c r="V61" t="s">
        <v>952</v>
      </c>
      <c r="W61" s="1" t="s">
        <v>1087</v>
      </c>
    </row>
    <row r="62" spans="1:23">
      <c r="A62" t="str">
        <f>CONCATENATE("S",D62,"V",K62,"T",N62,"R",E62)</f>
        <v>SB032713TAWMD06VV4TMR2</v>
      </c>
      <c r="B62" t="s">
        <v>136</v>
      </c>
      <c r="C62" t="s">
        <v>532</v>
      </c>
      <c r="D62" t="str">
        <f>CONCATENATE("B",F62,"TAWMD",H62)</f>
        <v>B032713TAWMD06</v>
      </c>
      <c r="E62">
        <v>2</v>
      </c>
      <c r="F62" s="9" t="str">
        <f>"032713"</f>
        <v>032713</v>
      </c>
      <c r="G62" t="s">
        <v>1126</v>
      </c>
      <c r="H62" t="str">
        <f>CONCATENATE("0",I62)</f>
        <v>06</v>
      </c>
      <c r="I62">
        <v>6</v>
      </c>
      <c r="J62" t="s">
        <v>540</v>
      </c>
      <c r="K62" t="s">
        <v>544</v>
      </c>
      <c r="L62" t="s">
        <v>1103</v>
      </c>
      <c r="M62" t="s">
        <v>1104</v>
      </c>
      <c r="N62" t="s">
        <v>553</v>
      </c>
      <c r="O62" t="s">
        <v>561</v>
      </c>
      <c r="P62" t="s">
        <v>1114</v>
      </c>
      <c r="Q62" t="s">
        <v>538</v>
      </c>
      <c r="R62">
        <v>250</v>
      </c>
      <c r="S62">
        <v>250</v>
      </c>
      <c r="T62">
        <v>8</v>
      </c>
      <c r="U62" t="s">
        <v>382</v>
      </c>
      <c r="V62" t="s">
        <v>953</v>
      </c>
      <c r="W62" s="1" t="s">
        <v>1087</v>
      </c>
    </row>
    <row r="63" spans="1:23">
      <c r="A63" t="str">
        <f>CONCATENATE("S",D63,"V",K63,"T",N63,"R",E63)</f>
        <v>SB032713TAWMD08VV4TMR2</v>
      </c>
      <c r="B63" t="s">
        <v>108</v>
      </c>
      <c r="C63" t="s">
        <v>532</v>
      </c>
      <c r="D63" t="str">
        <f>CONCATENATE("B",F63,"TAWMD",H63)</f>
        <v>B032713TAWMD08</v>
      </c>
      <c r="E63">
        <v>2</v>
      </c>
      <c r="F63" s="9" t="str">
        <f>"032713"</f>
        <v>032713</v>
      </c>
      <c r="G63" t="s">
        <v>1126</v>
      </c>
      <c r="H63" t="str">
        <f>CONCATENATE("0",I63)</f>
        <v>08</v>
      </c>
      <c r="I63">
        <v>8</v>
      </c>
      <c r="J63" t="s">
        <v>540</v>
      </c>
      <c r="K63" t="s">
        <v>544</v>
      </c>
      <c r="L63" t="s">
        <v>1103</v>
      </c>
      <c r="M63" t="s">
        <v>1104</v>
      </c>
      <c r="N63" t="s">
        <v>553</v>
      </c>
      <c r="O63" t="s">
        <v>561</v>
      </c>
      <c r="P63" t="s">
        <v>1114</v>
      </c>
      <c r="Q63" t="s">
        <v>538</v>
      </c>
      <c r="R63">
        <v>250</v>
      </c>
      <c r="S63">
        <v>250</v>
      </c>
      <c r="T63">
        <v>8</v>
      </c>
      <c r="U63" t="s">
        <v>366</v>
      </c>
      <c r="V63" t="s">
        <v>954</v>
      </c>
      <c r="W63" s="1" t="s">
        <v>1087</v>
      </c>
    </row>
    <row r="64" spans="1:23">
      <c r="A64" t="str">
        <f>CONCATENATE("S",D64,"V",K64,"T",N64,"R",E64)</f>
        <v>SB032713TAWMD10VV4TMR3</v>
      </c>
      <c r="B64" t="s">
        <v>152</v>
      </c>
      <c r="C64" t="s">
        <v>532</v>
      </c>
      <c r="D64" t="str">
        <f>CONCATENATE("B",F64,"TAWMD",H64)</f>
        <v>B032713TAWMD10</v>
      </c>
      <c r="E64">
        <v>3</v>
      </c>
      <c r="F64" s="9" t="str">
        <f>"032713"</f>
        <v>032713</v>
      </c>
      <c r="G64" t="s">
        <v>1126</v>
      </c>
      <c r="H64">
        <v>10</v>
      </c>
      <c r="I64">
        <v>10</v>
      </c>
      <c r="J64" t="s">
        <v>540</v>
      </c>
      <c r="K64" t="s">
        <v>544</v>
      </c>
      <c r="L64" t="s">
        <v>1103</v>
      </c>
      <c r="M64" t="s">
        <v>1104</v>
      </c>
      <c r="N64" t="s">
        <v>553</v>
      </c>
      <c r="O64" t="s">
        <v>561</v>
      </c>
      <c r="P64" t="s">
        <v>1114</v>
      </c>
      <c r="Q64" t="s">
        <v>538</v>
      </c>
      <c r="R64">
        <v>250</v>
      </c>
      <c r="S64">
        <v>250</v>
      </c>
      <c r="T64">
        <v>8</v>
      </c>
      <c r="U64" t="s">
        <v>391</v>
      </c>
      <c r="V64" t="s">
        <v>947</v>
      </c>
      <c r="W64" s="1" t="s">
        <v>1087</v>
      </c>
    </row>
    <row r="65" spans="1:23">
      <c r="A65" t="str">
        <f>CONCATENATE("S",D65,"V",K65,"T",N65,"R",E65)</f>
        <v>SB032713TAWMD15VV4TMR2</v>
      </c>
      <c r="B65" t="s">
        <v>116</v>
      </c>
      <c r="C65" t="s">
        <v>532</v>
      </c>
      <c r="D65" t="str">
        <f>CONCATENATE("B",F65,"TAWMD",H65)</f>
        <v>B032713TAWMD15</v>
      </c>
      <c r="E65">
        <v>2</v>
      </c>
      <c r="F65" s="9" t="str">
        <f>"032713"</f>
        <v>032713</v>
      </c>
      <c r="G65" t="s">
        <v>1126</v>
      </c>
      <c r="H65">
        <v>15</v>
      </c>
      <c r="I65">
        <v>15</v>
      </c>
      <c r="J65" t="s">
        <v>540</v>
      </c>
      <c r="K65" t="s">
        <v>544</v>
      </c>
      <c r="L65" t="s">
        <v>1103</v>
      </c>
      <c r="M65" t="s">
        <v>1104</v>
      </c>
      <c r="N65" t="s">
        <v>553</v>
      </c>
      <c r="O65" t="s">
        <v>561</v>
      </c>
      <c r="P65" t="s">
        <v>1114</v>
      </c>
      <c r="Q65" t="s">
        <v>538</v>
      </c>
      <c r="R65">
        <v>250</v>
      </c>
      <c r="S65">
        <v>250</v>
      </c>
      <c r="T65">
        <v>8</v>
      </c>
      <c r="U65" t="s">
        <v>370</v>
      </c>
      <c r="V65" t="s">
        <v>948</v>
      </c>
      <c r="W65" s="1" t="s">
        <v>1087</v>
      </c>
    </row>
    <row r="66" spans="1:23">
      <c r="A66" t="str">
        <f>CONCATENATE("S",D66,"V",K66,"T",N66,"R",E66)</f>
        <v>SB032713TAWMDSBVV4TMR2</v>
      </c>
      <c r="B66" t="s">
        <v>154</v>
      </c>
      <c r="C66" t="s">
        <v>532</v>
      </c>
      <c r="D66" t="str">
        <f>CONCATENATE("B",F66,"TAWMD",H66)</f>
        <v>B032713TAWMDSB</v>
      </c>
      <c r="E66">
        <v>2</v>
      </c>
      <c r="F66" s="9" t="str">
        <f>"032713"</f>
        <v>032713</v>
      </c>
      <c r="G66" t="s">
        <v>1126</v>
      </c>
      <c r="H66" t="s">
        <v>567</v>
      </c>
      <c r="I66" t="s">
        <v>567</v>
      </c>
      <c r="J66" t="s">
        <v>539</v>
      </c>
      <c r="K66" t="s">
        <v>544</v>
      </c>
      <c r="L66" t="s">
        <v>1103</v>
      </c>
      <c r="M66" t="s">
        <v>1104</v>
      </c>
      <c r="N66" t="s">
        <v>553</v>
      </c>
      <c r="O66" t="s">
        <v>561</v>
      </c>
      <c r="P66" t="s">
        <v>1114</v>
      </c>
      <c r="Q66" t="s">
        <v>538</v>
      </c>
      <c r="R66">
        <v>250</v>
      </c>
      <c r="S66">
        <v>250</v>
      </c>
      <c r="T66">
        <v>8</v>
      </c>
      <c r="U66" t="s">
        <v>392</v>
      </c>
      <c r="V66" t="s">
        <v>955</v>
      </c>
      <c r="W66" s="1" t="s">
        <v>1087</v>
      </c>
    </row>
    <row r="67" spans="1:23">
      <c r="A67" t="str">
        <f>CONCATENATE("S",D67,"V",K67,"T",N67,"R",E67)</f>
        <v>SB040113TAWMDCRVV4TMR1</v>
      </c>
      <c r="B67" t="s">
        <v>230</v>
      </c>
      <c r="C67" t="s">
        <v>532</v>
      </c>
      <c r="D67" t="str">
        <f>CONCATENATE("B",F67,"TAWMD",H67)</f>
        <v>B040113TAWMDCR</v>
      </c>
      <c r="E67">
        <v>1</v>
      </c>
      <c r="F67" s="9" t="str">
        <f>"040113"</f>
        <v>040113</v>
      </c>
      <c r="G67" t="s">
        <v>1127</v>
      </c>
      <c r="H67" t="s">
        <v>568</v>
      </c>
      <c r="I67" t="s">
        <v>568</v>
      </c>
      <c r="J67" t="s">
        <v>546</v>
      </c>
      <c r="K67" t="s">
        <v>544</v>
      </c>
      <c r="L67" t="s">
        <v>1103</v>
      </c>
      <c r="M67" t="s">
        <v>1104</v>
      </c>
      <c r="N67" t="s">
        <v>553</v>
      </c>
      <c r="O67" t="s">
        <v>556</v>
      </c>
      <c r="P67" t="s">
        <v>1114</v>
      </c>
      <c r="Q67" t="s">
        <v>538</v>
      </c>
      <c r="R67">
        <v>250</v>
      </c>
      <c r="S67">
        <v>250</v>
      </c>
      <c r="T67">
        <v>8</v>
      </c>
      <c r="U67" t="s">
        <v>229</v>
      </c>
      <c r="V67" t="s">
        <v>725</v>
      </c>
      <c r="W67" s="1" t="s">
        <v>1087</v>
      </c>
    </row>
    <row r="68" spans="1:23">
      <c r="A68" t="str">
        <f>CONCATENATE("S",D68,"V",K68,"T",N68,"R",E68)</f>
        <v>SB050613TAWMDNAVV4TMR1</v>
      </c>
      <c r="B68" t="s">
        <v>110</v>
      </c>
      <c r="C68" t="s">
        <v>532</v>
      </c>
      <c r="D68" t="str">
        <f>CONCATENATE("B",F68,"TAWMD",H68)</f>
        <v>B050613TAWMDNA</v>
      </c>
      <c r="E68">
        <v>1</v>
      </c>
      <c r="F68" s="9" t="str">
        <f>"050613"</f>
        <v>050613</v>
      </c>
      <c r="G68" t="s">
        <v>1129</v>
      </c>
      <c r="H68" t="s">
        <v>538</v>
      </c>
      <c r="I68" t="s">
        <v>538</v>
      </c>
      <c r="J68" t="s">
        <v>546</v>
      </c>
      <c r="K68" t="s">
        <v>544</v>
      </c>
      <c r="L68" t="s">
        <v>1103</v>
      </c>
      <c r="M68" t="s">
        <v>1104</v>
      </c>
      <c r="N68" t="s">
        <v>553</v>
      </c>
      <c r="O68" t="s">
        <v>556</v>
      </c>
      <c r="P68" t="s">
        <v>1114</v>
      </c>
      <c r="Q68" t="s">
        <v>538</v>
      </c>
      <c r="R68">
        <v>250</v>
      </c>
      <c r="S68">
        <v>250</v>
      </c>
      <c r="T68">
        <v>8</v>
      </c>
      <c r="U68" t="s">
        <v>273</v>
      </c>
      <c r="V68" t="s">
        <v>726</v>
      </c>
      <c r="W68" s="1" t="s">
        <v>1087</v>
      </c>
    </row>
    <row r="69" spans="1:23">
      <c r="A69" t="str">
        <f>CONCATENATE("S",D69,"V",K69,"T",N69,"R",E69)</f>
        <v>SB051013TAWMD04VV4TMR1</v>
      </c>
      <c r="B69" s="1" t="s">
        <v>132</v>
      </c>
      <c r="C69" s="1" t="s">
        <v>532</v>
      </c>
      <c r="D69" t="str">
        <f>CONCATENATE("B",F69,"TAWMD",H69)</f>
        <v>B051013TAWMD04</v>
      </c>
      <c r="E69" s="1">
        <v>1</v>
      </c>
      <c r="F69" s="9" t="str">
        <f>"051013"</f>
        <v>051013</v>
      </c>
      <c r="G69" t="s">
        <v>1128</v>
      </c>
      <c r="H69" t="str">
        <f>CONCATENATE("0",I69)</f>
        <v>04</v>
      </c>
      <c r="I69" s="1">
        <v>4</v>
      </c>
      <c r="J69" s="1" t="s">
        <v>540</v>
      </c>
      <c r="K69" s="1" t="s">
        <v>544</v>
      </c>
      <c r="L69" t="s">
        <v>1103</v>
      </c>
      <c r="M69" t="s">
        <v>1104</v>
      </c>
      <c r="N69" s="1" t="s">
        <v>553</v>
      </c>
      <c r="O69" s="1" t="s">
        <v>558</v>
      </c>
      <c r="P69" t="s">
        <v>1114</v>
      </c>
      <c r="Q69" t="s">
        <v>1115</v>
      </c>
      <c r="R69">
        <v>250</v>
      </c>
      <c r="S69">
        <v>250</v>
      </c>
      <c r="T69">
        <v>8</v>
      </c>
      <c r="U69" s="1" t="s">
        <v>379</v>
      </c>
      <c r="V69" s="1" t="s">
        <v>806</v>
      </c>
      <c r="W69" s="1" t="s">
        <v>1065</v>
      </c>
    </row>
    <row r="70" spans="1:23">
      <c r="A70" t="str">
        <f>CONCATENATE("S",D70,"V",K70,"T",N70,"R",E70)</f>
        <v>SB051013TAWMD14VV4TMR1</v>
      </c>
      <c r="B70" s="1" t="s">
        <v>188</v>
      </c>
      <c r="C70" s="1" t="s">
        <v>532</v>
      </c>
      <c r="D70" t="str">
        <f>CONCATENATE("B",F70,"TAWMD",H70)</f>
        <v>B051013TAWMD14</v>
      </c>
      <c r="E70" s="1">
        <v>1</v>
      </c>
      <c r="F70" s="9" t="str">
        <f>"051013"</f>
        <v>051013</v>
      </c>
      <c r="G70" t="s">
        <v>1128</v>
      </c>
      <c r="H70" s="1">
        <v>14</v>
      </c>
      <c r="I70" s="1">
        <v>14</v>
      </c>
      <c r="J70" s="1" t="s">
        <v>540</v>
      </c>
      <c r="K70" s="1" t="s">
        <v>544</v>
      </c>
      <c r="L70" t="s">
        <v>1103</v>
      </c>
      <c r="M70" t="s">
        <v>1104</v>
      </c>
      <c r="N70" s="1" t="s">
        <v>553</v>
      </c>
      <c r="O70" s="1" t="s">
        <v>558</v>
      </c>
      <c r="P70" t="s">
        <v>1114</v>
      </c>
      <c r="Q70" t="s">
        <v>1115</v>
      </c>
      <c r="R70">
        <v>250</v>
      </c>
      <c r="S70">
        <v>250</v>
      </c>
      <c r="T70">
        <v>8</v>
      </c>
      <c r="U70" s="1" t="s">
        <v>410</v>
      </c>
      <c r="V70" s="1" t="s">
        <v>800</v>
      </c>
      <c r="W70" s="1" t="s">
        <v>1065</v>
      </c>
    </row>
    <row r="71" spans="1:23">
      <c r="A71" t="str">
        <f>CONCATENATE("S",D71,"V",K71,"T",N71,"R",E71)</f>
        <v>SB051013TAWMD14VV4TMR3</v>
      </c>
      <c r="B71" s="1" t="s">
        <v>174</v>
      </c>
      <c r="C71" s="1" t="s">
        <v>532</v>
      </c>
      <c r="D71" t="str">
        <f>CONCATENATE("B",F71,"TAWMD",H71)</f>
        <v>B051013TAWMD14</v>
      </c>
      <c r="E71" s="1">
        <v>3</v>
      </c>
      <c r="F71" s="9" t="str">
        <f>"051013"</f>
        <v>051013</v>
      </c>
      <c r="G71" t="s">
        <v>1128</v>
      </c>
      <c r="H71" s="1">
        <v>14</v>
      </c>
      <c r="I71" s="1">
        <v>14</v>
      </c>
      <c r="J71" s="1" t="s">
        <v>540</v>
      </c>
      <c r="K71" s="1" t="s">
        <v>544</v>
      </c>
      <c r="L71" t="s">
        <v>1103</v>
      </c>
      <c r="M71" t="s">
        <v>1104</v>
      </c>
      <c r="N71" s="1" t="s">
        <v>553</v>
      </c>
      <c r="O71" s="1" t="s">
        <v>558</v>
      </c>
      <c r="P71" t="s">
        <v>1114</v>
      </c>
      <c r="Q71" t="s">
        <v>1115</v>
      </c>
      <c r="R71">
        <v>250</v>
      </c>
      <c r="S71">
        <v>250</v>
      </c>
      <c r="T71">
        <v>8</v>
      </c>
      <c r="U71" s="1" t="s">
        <v>403</v>
      </c>
      <c r="V71" s="1" t="s">
        <v>801</v>
      </c>
      <c r="W71" s="1" t="s">
        <v>1065</v>
      </c>
    </row>
    <row r="72" spans="1:23">
      <c r="A72" t="str">
        <f>CONCATENATE("S",D72,"V",K72,"T",N72,"R",E72)</f>
        <v>SB051013TAWMD16VV4TMR1</v>
      </c>
      <c r="B72" s="1" t="s">
        <v>89</v>
      </c>
      <c r="C72" s="1" t="s">
        <v>532</v>
      </c>
      <c r="D72" t="str">
        <f>CONCATENATE("B",F72,"TAWMD",H72)</f>
        <v>B051013TAWMD16</v>
      </c>
      <c r="E72" s="1">
        <v>1</v>
      </c>
      <c r="F72" s="9" t="str">
        <f>"051013"</f>
        <v>051013</v>
      </c>
      <c r="G72" t="s">
        <v>1128</v>
      </c>
      <c r="H72" s="1">
        <v>16</v>
      </c>
      <c r="I72" s="1">
        <v>16</v>
      </c>
      <c r="J72" s="1" t="s">
        <v>540</v>
      </c>
      <c r="K72" s="1" t="s">
        <v>544</v>
      </c>
      <c r="L72" t="s">
        <v>1103</v>
      </c>
      <c r="M72" t="s">
        <v>1104</v>
      </c>
      <c r="N72" s="1" t="s">
        <v>553</v>
      </c>
      <c r="O72" s="1" t="s">
        <v>558</v>
      </c>
      <c r="P72" t="s">
        <v>1114</v>
      </c>
      <c r="Q72" t="s">
        <v>1115</v>
      </c>
      <c r="R72">
        <v>250</v>
      </c>
      <c r="S72">
        <v>250</v>
      </c>
      <c r="T72">
        <v>8</v>
      </c>
      <c r="U72" s="1" t="s">
        <v>397</v>
      </c>
      <c r="V72" s="1" t="s">
        <v>803</v>
      </c>
      <c r="W72" s="1" t="s">
        <v>1065</v>
      </c>
    </row>
    <row r="73" spans="1:23">
      <c r="A73" t="str">
        <f>CONCATENATE("S",D73,"V",K73,"T",N73,"R",E73)</f>
        <v>SB051013TAWMD22VV4TMR1</v>
      </c>
      <c r="B73" s="1" t="s">
        <v>130</v>
      </c>
      <c r="C73" s="1" t="s">
        <v>532</v>
      </c>
      <c r="D73" t="str">
        <f>CONCATENATE("B",F73,"TAWMD",H73)</f>
        <v>B051013TAWMD22</v>
      </c>
      <c r="E73" s="1">
        <v>1</v>
      </c>
      <c r="F73" s="9" t="str">
        <f>"051013"</f>
        <v>051013</v>
      </c>
      <c r="G73" t="s">
        <v>1128</v>
      </c>
      <c r="H73" s="1">
        <v>22</v>
      </c>
      <c r="I73" s="1">
        <v>22</v>
      </c>
      <c r="J73" s="1" t="s">
        <v>540</v>
      </c>
      <c r="K73" s="1" t="s">
        <v>544</v>
      </c>
      <c r="L73" t="s">
        <v>1103</v>
      </c>
      <c r="M73" t="s">
        <v>1104</v>
      </c>
      <c r="N73" s="1" t="s">
        <v>553</v>
      </c>
      <c r="O73" s="1" t="s">
        <v>558</v>
      </c>
      <c r="P73" t="s">
        <v>1114</v>
      </c>
      <c r="Q73" t="s">
        <v>1115</v>
      </c>
      <c r="R73">
        <v>250</v>
      </c>
      <c r="S73">
        <v>250</v>
      </c>
      <c r="T73">
        <v>8</v>
      </c>
      <c r="U73" s="1" t="s">
        <v>378</v>
      </c>
      <c r="V73" s="1" t="s">
        <v>805</v>
      </c>
      <c r="W73" s="1" t="s">
        <v>1065</v>
      </c>
    </row>
    <row r="74" spans="1:23">
      <c r="A74" t="str">
        <f>CONCATENATE("S",D74,"V",K74,"T",N74,"R",E74)</f>
        <v>SB051013TAWMD00VV4TMR1</v>
      </c>
      <c r="B74" t="s">
        <v>192</v>
      </c>
      <c r="C74" t="s">
        <v>532</v>
      </c>
      <c r="D74" t="str">
        <f>CONCATENATE("B",F74,"TAWMD",H74)</f>
        <v>B051013TAWMD00</v>
      </c>
      <c r="E74">
        <v>1</v>
      </c>
      <c r="F74" s="9" t="str">
        <f>"051013"</f>
        <v>051013</v>
      </c>
      <c r="G74" t="s">
        <v>1128</v>
      </c>
      <c r="H74" t="str">
        <f>CONCATENATE("0",I74)</f>
        <v>00</v>
      </c>
      <c r="I74">
        <v>0</v>
      </c>
      <c r="J74" t="s">
        <v>540</v>
      </c>
      <c r="K74" t="s">
        <v>544</v>
      </c>
      <c r="L74" t="s">
        <v>1103</v>
      </c>
      <c r="M74" t="s">
        <v>1104</v>
      </c>
      <c r="N74" t="s">
        <v>553</v>
      </c>
      <c r="O74" t="s">
        <v>558</v>
      </c>
      <c r="P74" t="s">
        <v>1114</v>
      </c>
      <c r="Q74" t="s">
        <v>1115</v>
      </c>
      <c r="R74">
        <v>250</v>
      </c>
      <c r="S74">
        <v>250</v>
      </c>
      <c r="T74">
        <v>8</v>
      </c>
      <c r="U74" t="s">
        <v>412</v>
      </c>
      <c r="V74" t="s">
        <v>798</v>
      </c>
      <c r="W74" s="1" t="s">
        <v>1087</v>
      </c>
    </row>
    <row r="75" spans="1:23">
      <c r="A75" t="str">
        <f>CONCATENATE("S",D75,"V",K75,"T",N75,"R",E75)</f>
        <v>SB051013TAWMD13VV4TMR1</v>
      </c>
      <c r="B75" t="s">
        <v>146</v>
      </c>
      <c r="C75" t="s">
        <v>532</v>
      </c>
      <c r="D75" t="str">
        <f>CONCATENATE("B",F75,"TAWMD",H75)</f>
        <v>B051013TAWMD13</v>
      </c>
      <c r="E75">
        <v>1</v>
      </c>
      <c r="F75" s="9" t="str">
        <f>"051013"</f>
        <v>051013</v>
      </c>
      <c r="G75" t="s">
        <v>1128</v>
      </c>
      <c r="H75">
        <v>13</v>
      </c>
      <c r="I75">
        <v>13</v>
      </c>
      <c r="J75" t="s">
        <v>540</v>
      </c>
      <c r="K75" t="s">
        <v>544</v>
      </c>
      <c r="L75" t="s">
        <v>1103</v>
      </c>
      <c r="M75" t="s">
        <v>1104</v>
      </c>
      <c r="N75" t="s">
        <v>553</v>
      </c>
      <c r="O75" t="s">
        <v>558</v>
      </c>
      <c r="P75" t="s">
        <v>1114</v>
      </c>
      <c r="Q75" t="s">
        <v>1115</v>
      </c>
      <c r="R75">
        <v>250</v>
      </c>
      <c r="S75">
        <v>250</v>
      </c>
      <c r="T75">
        <v>8</v>
      </c>
      <c r="U75" t="s">
        <v>387</v>
      </c>
      <c r="V75" t="s">
        <v>799</v>
      </c>
      <c r="W75" s="1" t="s">
        <v>1087</v>
      </c>
    </row>
    <row r="76" spans="1:23" s="1" customFormat="1">
      <c r="A76" t="str">
        <f>CONCATENATE("S",D76,"V",K76,"T",N76,"R",E76)</f>
        <v>SB051013TAWMD15VV4TMR1</v>
      </c>
      <c r="B76" t="s">
        <v>194</v>
      </c>
      <c r="C76" t="s">
        <v>532</v>
      </c>
      <c r="D76" t="str">
        <f>CONCATENATE("B",F76,"TAWMD",H76)</f>
        <v>B051013TAWMD15</v>
      </c>
      <c r="E76">
        <v>1</v>
      </c>
      <c r="F76" s="9" t="str">
        <f>"051013"</f>
        <v>051013</v>
      </c>
      <c r="G76" t="s">
        <v>1128</v>
      </c>
      <c r="H76">
        <v>15</v>
      </c>
      <c r="I76">
        <v>15</v>
      </c>
      <c r="J76" t="s">
        <v>540</v>
      </c>
      <c r="K76" t="s">
        <v>544</v>
      </c>
      <c r="L76" t="s">
        <v>1103</v>
      </c>
      <c r="M76" t="s">
        <v>1104</v>
      </c>
      <c r="N76" t="s">
        <v>553</v>
      </c>
      <c r="O76" t="s">
        <v>558</v>
      </c>
      <c r="P76" t="s">
        <v>1114</v>
      </c>
      <c r="Q76" t="s">
        <v>1115</v>
      </c>
      <c r="R76">
        <v>250</v>
      </c>
      <c r="S76">
        <v>250</v>
      </c>
      <c r="T76">
        <v>8</v>
      </c>
      <c r="U76" t="s">
        <v>413</v>
      </c>
      <c r="V76" t="s">
        <v>802</v>
      </c>
      <c r="W76" s="1" t="s">
        <v>1087</v>
      </c>
    </row>
    <row r="77" spans="1:23" s="1" customFormat="1">
      <c r="A77" t="str">
        <f>CONCATENATE("S",D77,"V",K77,"T",N77,"R",E77)</f>
        <v>SB051013TAWMD18VV4TMR1</v>
      </c>
      <c r="B77" t="s">
        <v>160</v>
      </c>
      <c r="C77" t="s">
        <v>532</v>
      </c>
      <c r="D77" t="str">
        <f>CONCATENATE("B",F77,"TAWMD",H77)</f>
        <v>B051013TAWMD18</v>
      </c>
      <c r="E77">
        <v>1</v>
      </c>
      <c r="F77" s="9" t="str">
        <f>"051013"</f>
        <v>051013</v>
      </c>
      <c r="G77" t="s">
        <v>1128</v>
      </c>
      <c r="H77">
        <v>18</v>
      </c>
      <c r="I77">
        <v>18</v>
      </c>
      <c r="J77" t="s">
        <v>540</v>
      </c>
      <c r="K77" t="s">
        <v>544</v>
      </c>
      <c r="L77" t="s">
        <v>1103</v>
      </c>
      <c r="M77" t="s">
        <v>1104</v>
      </c>
      <c r="N77" t="s">
        <v>553</v>
      </c>
      <c r="O77" t="s">
        <v>558</v>
      </c>
      <c r="P77" t="s">
        <v>1114</v>
      </c>
      <c r="Q77" t="s">
        <v>1115</v>
      </c>
      <c r="R77">
        <v>250</v>
      </c>
      <c r="S77">
        <v>250</v>
      </c>
      <c r="T77">
        <v>8</v>
      </c>
      <c r="U77" t="s">
        <v>395</v>
      </c>
      <c r="V77" t="s">
        <v>804</v>
      </c>
      <c r="W77" s="1" t="s">
        <v>1087</v>
      </c>
    </row>
    <row r="78" spans="1:23">
      <c r="A78" t="str">
        <f>CONCATENATE("S",D78,"V",K78,"T",N78,"R",E78)</f>
        <v>SB051013TAWMD22VV4TMR2</v>
      </c>
      <c r="B78" s="1" t="s">
        <v>59</v>
      </c>
      <c r="C78" s="1" t="s">
        <v>532</v>
      </c>
      <c r="D78" t="str">
        <f>CONCATENATE("B",F78,"TAWMD",H78)</f>
        <v>B051013TAWMD22</v>
      </c>
      <c r="E78" s="1">
        <v>2</v>
      </c>
      <c r="F78" s="9" t="str">
        <f>"051013"</f>
        <v>051013</v>
      </c>
      <c r="G78" t="s">
        <v>1128</v>
      </c>
      <c r="H78" s="1">
        <v>22</v>
      </c>
      <c r="I78" s="1">
        <v>22</v>
      </c>
      <c r="J78" s="1" t="s">
        <v>540</v>
      </c>
      <c r="K78" s="1" t="s">
        <v>544</v>
      </c>
      <c r="L78" t="s">
        <v>1103</v>
      </c>
      <c r="M78" t="s">
        <v>1104</v>
      </c>
      <c r="N78" s="1" t="s">
        <v>553</v>
      </c>
      <c r="O78" s="1" t="s">
        <v>559</v>
      </c>
      <c r="P78" t="s">
        <v>1114</v>
      </c>
      <c r="Q78" t="s">
        <v>1115</v>
      </c>
      <c r="R78">
        <v>250</v>
      </c>
      <c r="S78">
        <v>250</v>
      </c>
      <c r="T78">
        <v>8</v>
      </c>
      <c r="U78" s="1" t="s">
        <v>378</v>
      </c>
      <c r="V78" s="1" t="s">
        <v>856</v>
      </c>
      <c r="W78" s="1" t="s">
        <v>1065</v>
      </c>
    </row>
    <row r="79" spans="1:23">
      <c r="A79" t="str">
        <f>CONCATENATE("S",D79,"V",K79,"T",N79,"R",E79)</f>
        <v>SB051013TAWMD06VV4TMR1</v>
      </c>
      <c r="B79" t="s">
        <v>55</v>
      </c>
      <c r="C79" t="s">
        <v>532</v>
      </c>
      <c r="D79" t="str">
        <f>CONCATENATE("B",F79,"TAWMD",H79)</f>
        <v>B051013TAWMD06</v>
      </c>
      <c r="E79">
        <v>1</v>
      </c>
      <c r="F79" s="9" t="str">
        <f>"051013"</f>
        <v>051013</v>
      </c>
      <c r="G79" t="s">
        <v>1128</v>
      </c>
      <c r="H79" t="str">
        <f>CONCATENATE("0",I79)</f>
        <v>06</v>
      </c>
      <c r="I79">
        <v>6</v>
      </c>
      <c r="J79" t="s">
        <v>540</v>
      </c>
      <c r="K79" t="s">
        <v>544</v>
      </c>
      <c r="L79" t="s">
        <v>1103</v>
      </c>
      <c r="M79" t="s">
        <v>1104</v>
      </c>
      <c r="N79" t="s">
        <v>553</v>
      </c>
      <c r="O79" t="s">
        <v>559</v>
      </c>
      <c r="P79" t="s">
        <v>1114</v>
      </c>
      <c r="Q79" t="s">
        <v>1115</v>
      </c>
      <c r="R79">
        <v>250</v>
      </c>
      <c r="S79">
        <v>250</v>
      </c>
      <c r="T79">
        <v>8</v>
      </c>
      <c r="U79" t="s">
        <v>436</v>
      </c>
      <c r="V79" t="s">
        <v>857</v>
      </c>
      <c r="W79" s="1" t="s">
        <v>1087</v>
      </c>
    </row>
    <row r="80" spans="1:23">
      <c r="A80" t="str">
        <f>CONCATENATE("S",D80,"V",K80,"T",N80,"R",E80)</f>
        <v>SB051013TAWMD08VV4TMR1</v>
      </c>
      <c r="B80" t="s">
        <v>254</v>
      </c>
      <c r="C80" t="s">
        <v>532</v>
      </c>
      <c r="D80" t="str">
        <f>CONCATENATE("B",F80,"TAWMD",H80)</f>
        <v>B051013TAWMD08</v>
      </c>
      <c r="E80">
        <v>1</v>
      </c>
      <c r="F80" s="9" t="str">
        <f>"051013"</f>
        <v>051013</v>
      </c>
      <c r="G80" t="s">
        <v>1128</v>
      </c>
      <c r="H80" t="str">
        <f>CONCATENATE("0",I80)</f>
        <v>08</v>
      </c>
      <c r="I80">
        <v>8</v>
      </c>
      <c r="J80" t="s">
        <v>540</v>
      </c>
      <c r="K80" t="s">
        <v>544</v>
      </c>
      <c r="L80" t="s">
        <v>1103</v>
      </c>
      <c r="M80" t="s">
        <v>1104</v>
      </c>
      <c r="N80" t="s">
        <v>553</v>
      </c>
      <c r="O80" t="s">
        <v>559</v>
      </c>
      <c r="P80" t="s">
        <v>1114</v>
      </c>
      <c r="Q80" t="s">
        <v>1115</v>
      </c>
      <c r="R80">
        <v>250</v>
      </c>
      <c r="S80">
        <v>250</v>
      </c>
      <c r="T80">
        <v>8</v>
      </c>
      <c r="U80" t="s">
        <v>447</v>
      </c>
      <c r="V80" t="s">
        <v>858</v>
      </c>
      <c r="W80" s="1" t="s">
        <v>1087</v>
      </c>
    </row>
    <row r="81" spans="1:23">
      <c r="A81" t="str">
        <f>CONCATENATE("S",D81,"V",K81,"T",N81,"R",E81)</f>
        <v>SB051013TAWMD10VV4TMR1</v>
      </c>
      <c r="B81" t="s">
        <v>232</v>
      </c>
      <c r="C81" t="s">
        <v>532</v>
      </c>
      <c r="D81" t="str">
        <f>CONCATENATE("B",F81,"TAWMD",H81)</f>
        <v>B051013TAWMD10</v>
      </c>
      <c r="E81">
        <v>1</v>
      </c>
      <c r="F81" s="9" t="str">
        <f>"051013"</f>
        <v>051013</v>
      </c>
      <c r="G81" t="s">
        <v>1128</v>
      </c>
      <c r="H81">
        <v>10</v>
      </c>
      <c r="I81">
        <v>10</v>
      </c>
      <c r="J81" t="s">
        <v>540</v>
      </c>
      <c r="K81" t="s">
        <v>544</v>
      </c>
      <c r="L81" t="s">
        <v>1103</v>
      </c>
      <c r="M81" t="s">
        <v>1104</v>
      </c>
      <c r="N81" t="s">
        <v>553</v>
      </c>
      <c r="O81" t="s">
        <v>559</v>
      </c>
      <c r="P81" t="s">
        <v>1114</v>
      </c>
      <c r="Q81" t="s">
        <v>1115</v>
      </c>
      <c r="R81">
        <v>250</v>
      </c>
      <c r="S81">
        <v>250</v>
      </c>
      <c r="T81">
        <v>8</v>
      </c>
      <c r="U81" t="s">
        <v>434</v>
      </c>
      <c r="V81" t="s">
        <v>854</v>
      </c>
      <c r="W81" s="1" t="s">
        <v>1087</v>
      </c>
    </row>
    <row r="82" spans="1:23">
      <c r="A82" t="str">
        <f>CONCATENATE("S",D82,"V",K82,"T",N82,"R",E82)</f>
        <v>SB051013TAWMD12VV4TMR1</v>
      </c>
      <c r="B82" t="s">
        <v>220</v>
      </c>
      <c r="C82" t="s">
        <v>532</v>
      </c>
      <c r="D82" t="str">
        <f>CONCATENATE("B",F82,"TAWMD",H82)</f>
        <v>B051013TAWMD12</v>
      </c>
      <c r="E82">
        <v>1</v>
      </c>
      <c r="F82" s="9" t="str">
        <f>"051013"</f>
        <v>051013</v>
      </c>
      <c r="G82" t="s">
        <v>1128</v>
      </c>
      <c r="H82">
        <v>12</v>
      </c>
      <c r="I82">
        <v>12</v>
      </c>
      <c r="J82" t="s">
        <v>540</v>
      </c>
      <c r="K82" t="s">
        <v>544</v>
      </c>
      <c r="L82" t="s">
        <v>1103</v>
      </c>
      <c r="M82" t="s">
        <v>1104</v>
      </c>
      <c r="N82" t="s">
        <v>553</v>
      </c>
      <c r="O82" t="s">
        <v>559</v>
      </c>
      <c r="P82" t="s">
        <v>1114</v>
      </c>
      <c r="Q82" t="s">
        <v>1115</v>
      </c>
      <c r="R82">
        <v>250</v>
      </c>
      <c r="S82">
        <v>250</v>
      </c>
      <c r="T82">
        <v>8</v>
      </c>
      <c r="U82" t="s">
        <v>427</v>
      </c>
      <c r="V82" t="s">
        <v>855</v>
      </c>
      <c r="W82" s="1" t="s">
        <v>1087</v>
      </c>
    </row>
    <row r="83" spans="1:23">
      <c r="A83" t="str">
        <f>CONCATENATE("S",D83,"V",K83,"T",N83,"R",E83)</f>
        <v>SB051013TAWMD04VV4TMR2</v>
      </c>
      <c r="B83" s="1" t="s">
        <v>132</v>
      </c>
      <c r="C83" s="1" t="s">
        <v>532</v>
      </c>
      <c r="D83" t="str">
        <f>CONCATENATE("B",F83,"TAWMD",H83)</f>
        <v>B051013TAWMD04</v>
      </c>
      <c r="E83" s="1">
        <v>2</v>
      </c>
      <c r="F83" s="9" t="str">
        <f>"051013"</f>
        <v>051013</v>
      </c>
      <c r="G83" t="s">
        <v>1128</v>
      </c>
      <c r="H83" t="str">
        <f>CONCATENATE("0",I83)</f>
        <v>04</v>
      </c>
      <c r="I83" s="1">
        <v>4</v>
      </c>
      <c r="J83" s="1" t="s">
        <v>540</v>
      </c>
      <c r="K83" s="1" t="s">
        <v>544</v>
      </c>
      <c r="L83" t="s">
        <v>1103</v>
      </c>
      <c r="M83" t="s">
        <v>1104</v>
      </c>
      <c r="N83" s="1" t="s">
        <v>553</v>
      </c>
      <c r="O83" s="1" t="s">
        <v>561</v>
      </c>
      <c r="P83" t="s">
        <v>1114</v>
      </c>
      <c r="Q83" t="s">
        <v>538</v>
      </c>
      <c r="R83">
        <v>250</v>
      </c>
      <c r="S83">
        <v>250</v>
      </c>
      <c r="T83">
        <v>8</v>
      </c>
      <c r="U83" s="1" t="s">
        <v>379</v>
      </c>
      <c r="V83" s="1" t="s">
        <v>962</v>
      </c>
      <c r="W83" s="1" t="s">
        <v>1065</v>
      </c>
    </row>
    <row r="84" spans="1:23">
      <c r="A84" t="str">
        <f>CONCATENATE("S",D84,"V",K84,"T",N84,"R",E84)</f>
        <v>SB051013TAWMD14VV4TMR4</v>
      </c>
      <c r="B84" s="1" t="s">
        <v>174</v>
      </c>
      <c r="C84" s="1" t="s">
        <v>532</v>
      </c>
      <c r="D84" t="str">
        <f>CONCATENATE("B",F84,"TAWMD",H84)</f>
        <v>B051013TAWMD14</v>
      </c>
      <c r="E84" s="1">
        <v>4</v>
      </c>
      <c r="F84" s="9" t="str">
        <f>"051013"</f>
        <v>051013</v>
      </c>
      <c r="G84" t="s">
        <v>1128</v>
      </c>
      <c r="H84" s="1">
        <v>14</v>
      </c>
      <c r="I84" s="1">
        <v>14</v>
      </c>
      <c r="J84" s="1" t="s">
        <v>540</v>
      </c>
      <c r="K84" s="1" t="s">
        <v>544</v>
      </c>
      <c r="L84" t="s">
        <v>1103</v>
      </c>
      <c r="M84" t="s">
        <v>1104</v>
      </c>
      <c r="N84" s="1" t="s">
        <v>553</v>
      </c>
      <c r="O84" s="1" t="s">
        <v>561</v>
      </c>
      <c r="P84" t="s">
        <v>1114</v>
      </c>
      <c r="Q84" t="s">
        <v>538</v>
      </c>
      <c r="R84">
        <v>250</v>
      </c>
      <c r="S84">
        <v>250</v>
      </c>
      <c r="T84">
        <v>8</v>
      </c>
      <c r="U84" s="1" t="s">
        <v>403</v>
      </c>
      <c r="V84" s="1" t="s">
        <v>958</v>
      </c>
      <c r="W84" s="1" t="s">
        <v>1065</v>
      </c>
    </row>
    <row r="85" spans="1:23">
      <c r="A85" t="str">
        <f>CONCATENATE("S",D85,"V",K85,"T",N85,"R",E85)</f>
        <v>SB051013TAWMD16VV4TMR2</v>
      </c>
      <c r="B85" s="1" t="s">
        <v>89</v>
      </c>
      <c r="C85" s="1" t="s">
        <v>532</v>
      </c>
      <c r="D85" t="str">
        <f>CONCATENATE("B",F85,"TAWMD",H85)</f>
        <v>B051013TAWMD16</v>
      </c>
      <c r="E85" s="1">
        <v>2</v>
      </c>
      <c r="F85" s="9" t="str">
        <f>"051013"</f>
        <v>051013</v>
      </c>
      <c r="G85" t="s">
        <v>1128</v>
      </c>
      <c r="H85" s="1">
        <v>16</v>
      </c>
      <c r="I85" s="1">
        <v>16</v>
      </c>
      <c r="J85" s="1" t="s">
        <v>540</v>
      </c>
      <c r="K85" s="1" t="s">
        <v>544</v>
      </c>
      <c r="L85" t="s">
        <v>1103</v>
      </c>
      <c r="M85" t="s">
        <v>1104</v>
      </c>
      <c r="N85" s="1" t="s">
        <v>553</v>
      </c>
      <c r="O85" s="1" t="s">
        <v>561</v>
      </c>
      <c r="P85" t="s">
        <v>1114</v>
      </c>
      <c r="Q85" t="s">
        <v>538</v>
      </c>
      <c r="R85">
        <v>250</v>
      </c>
      <c r="S85">
        <v>250</v>
      </c>
      <c r="T85">
        <v>8</v>
      </c>
      <c r="U85" s="1" t="s">
        <v>397</v>
      </c>
      <c r="V85" s="1" t="s">
        <v>959</v>
      </c>
      <c r="W85" s="1" t="s">
        <v>1065</v>
      </c>
    </row>
    <row r="86" spans="1:23">
      <c r="A86" t="str">
        <f>CONCATENATE("S",D86,"V",K86,"T",N86,"R",E86)</f>
        <v>SB051013TAWMD22VV4TMR3</v>
      </c>
      <c r="B86" s="1" t="s">
        <v>130</v>
      </c>
      <c r="C86" s="1" t="s">
        <v>532</v>
      </c>
      <c r="D86" t="str">
        <f>CONCATENATE("B",F86,"TAWMD",H86)</f>
        <v>B051013TAWMD22</v>
      </c>
      <c r="E86" s="1">
        <v>3</v>
      </c>
      <c r="F86" s="9" t="str">
        <f>"051013"</f>
        <v>051013</v>
      </c>
      <c r="G86" t="s">
        <v>1128</v>
      </c>
      <c r="H86" s="1">
        <v>22</v>
      </c>
      <c r="I86" s="1">
        <v>22</v>
      </c>
      <c r="J86" s="1" t="s">
        <v>540</v>
      </c>
      <c r="K86" s="1" t="s">
        <v>544</v>
      </c>
      <c r="L86" t="s">
        <v>1103</v>
      </c>
      <c r="M86" t="s">
        <v>1104</v>
      </c>
      <c r="N86" s="1" t="s">
        <v>553</v>
      </c>
      <c r="O86" s="1" t="s">
        <v>561</v>
      </c>
      <c r="P86" t="s">
        <v>1114</v>
      </c>
      <c r="Q86" t="s">
        <v>538</v>
      </c>
      <c r="R86">
        <v>250</v>
      </c>
      <c r="S86">
        <v>250</v>
      </c>
      <c r="T86">
        <v>8</v>
      </c>
      <c r="U86" s="1" t="s">
        <v>378</v>
      </c>
      <c r="V86" s="1" t="s">
        <v>961</v>
      </c>
      <c r="W86" s="1" t="s">
        <v>1065</v>
      </c>
    </row>
    <row r="87" spans="1:23">
      <c r="A87" t="str">
        <f>CONCATENATE("S",D87,"V",K87,"T",N87,"R",E87)</f>
        <v>SB051013TAWMD13VV4TMR2</v>
      </c>
      <c r="B87" t="s">
        <v>146</v>
      </c>
      <c r="C87" t="s">
        <v>532</v>
      </c>
      <c r="D87" t="str">
        <f>CONCATENATE("B",F87,"TAWMD",H87)</f>
        <v>B051013TAWMD13</v>
      </c>
      <c r="E87">
        <v>2</v>
      </c>
      <c r="F87" s="9" t="str">
        <f>"051013"</f>
        <v>051013</v>
      </c>
      <c r="G87" t="s">
        <v>1128</v>
      </c>
      <c r="H87">
        <v>13</v>
      </c>
      <c r="I87">
        <v>13</v>
      </c>
      <c r="J87" t="s">
        <v>540</v>
      </c>
      <c r="K87" t="s">
        <v>544</v>
      </c>
      <c r="L87" t="s">
        <v>1103</v>
      </c>
      <c r="M87" t="s">
        <v>1104</v>
      </c>
      <c r="N87" t="s">
        <v>553</v>
      </c>
      <c r="O87" t="s">
        <v>561</v>
      </c>
      <c r="P87" t="s">
        <v>1114</v>
      </c>
      <c r="Q87" t="s">
        <v>538</v>
      </c>
      <c r="R87">
        <v>250</v>
      </c>
      <c r="S87">
        <v>250</v>
      </c>
      <c r="T87">
        <v>8</v>
      </c>
      <c r="U87" t="s">
        <v>387</v>
      </c>
      <c r="V87" t="s">
        <v>956</v>
      </c>
      <c r="W87" s="1" t="s">
        <v>1087</v>
      </c>
    </row>
    <row r="88" spans="1:23">
      <c r="A88" t="str">
        <f>CONCATENATE("S",D88,"V",K88,"T",N88,"R",E88)</f>
        <v>SB051013TAWMD14VV4TMR2</v>
      </c>
      <c r="B88" s="2" t="s">
        <v>188</v>
      </c>
      <c r="C88" s="2" t="s">
        <v>532</v>
      </c>
      <c r="D88" t="str">
        <f>CONCATENATE("B",F88,"TAWMD",H88)</f>
        <v>B051013TAWMD14</v>
      </c>
      <c r="E88" s="2">
        <v>2</v>
      </c>
      <c r="F88" s="9" t="str">
        <f>"051013"</f>
        <v>051013</v>
      </c>
      <c r="G88" t="s">
        <v>1128</v>
      </c>
      <c r="H88" s="2">
        <v>14</v>
      </c>
      <c r="I88" s="2">
        <v>14</v>
      </c>
      <c r="J88" s="2" t="s">
        <v>540</v>
      </c>
      <c r="K88" s="2" t="s">
        <v>544</v>
      </c>
      <c r="L88" t="s">
        <v>1103</v>
      </c>
      <c r="M88" t="s">
        <v>1104</v>
      </c>
      <c r="N88" s="2" t="s">
        <v>553</v>
      </c>
      <c r="O88" s="2" t="s">
        <v>561</v>
      </c>
      <c r="P88" t="s">
        <v>1114</v>
      </c>
      <c r="Q88" t="s">
        <v>538</v>
      </c>
      <c r="R88">
        <v>250</v>
      </c>
      <c r="S88">
        <v>250</v>
      </c>
      <c r="T88">
        <v>8</v>
      </c>
      <c r="U88" s="2" t="s">
        <v>410</v>
      </c>
      <c r="V88" s="2" t="s">
        <v>957</v>
      </c>
      <c r="W88" s="1" t="s">
        <v>1087</v>
      </c>
    </row>
    <row r="89" spans="1:23">
      <c r="A89" t="str">
        <f>CONCATENATE("S",D89,"V",K89,"T",N89,"R",E89)</f>
        <v>SB051013TAWMD18VV4TMR2</v>
      </c>
      <c r="B89" t="s">
        <v>160</v>
      </c>
      <c r="C89" t="s">
        <v>532</v>
      </c>
      <c r="D89" t="str">
        <f>CONCATENATE("B",F89,"TAWMD",H89)</f>
        <v>B051013TAWMD18</v>
      </c>
      <c r="E89">
        <v>2</v>
      </c>
      <c r="F89" s="9" t="str">
        <f>"051013"</f>
        <v>051013</v>
      </c>
      <c r="G89" t="s">
        <v>1128</v>
      </c>
      <c r="H89">
        <v>18</v>
      </c>
      <c r="I89">
        <v>18</v>
      </c>
      <c r="J89" t="s">
        <v>540</v>
      </c>
      <c r="K89" t="s">
        <v>544</v>
      </c>
      <c r="L89" t="s">
        <v>1103</v>
      </c>
      <c r="M89" t="s">
        <v>1104</v>
      </c>
      <c r="N89" t="s">
        <v>553</v>
      </c>
      <c r="O89" t="s">
        <v>561</v>
      </c>
      <c r="P89" t="s">
        <v>1114</v>
      </c>
      <c r="Q89" t="s">
        <v>538</v>
      </c>
      <c r="R89">
        <v>250</v>
      </c>
      <c r="S89">
        <v>250</v>
      </c>
      <c r="T89">
        <v>8</v>
      </c>
      <c r="U89" t="s">
        <v>395</v>
      </c>
      <c r="V89" t="s">
        <v>960</v>
      </c>
      <c r="W89" s="1" t="s">
        <v>1087</v>
      </c>
    </row>
    <row r="90" spans="1:23">
      <c r="A90" t="str">
        <f>CONCATENATE("S",D90,"V",K90,"T",N90,"R",E90)</f>
        <v>SB061713TAWMD03VV4TMR1</v>
      </c>
      <c r="B90" s="1" t="s">
        <v>138</v>
      </c>
      <c r="C90" s="1" t="s">
        <v>532</v>
      </c>
      <c r="D90" t="str">
        <f>CONCATENATE("B",F90,"TAWMD",H90)</f>
        <v>B061713TAWMD03</v>
      </c>
      <c r="E90" s="1">
        <v>1</v>
      </c>
      <c r="F90" s="9" t="str">
        <f>"061713"</f>
        <v>061713</v>
      </c>
      <c r="G90" t="s">
        <v>1130</v>
      </c>
      <c r="H90" t="str">
        <f>CONCATENATE("0",I90)</f>
        <v>03</v>
      </c>
      <c r="I90" s="1">
        <v>3</v>
      </c>
      <c r="J90" s="1" t="s">
        <v>540</v>
      </c>
      <c r="K90" s="1" t="s">
        <v>544</v>
      </c>
      <c r="L90" t="s">
        <v>1103</v>
      </c>
      <c r="M90" t="s">
        <v>1104</v>
      </c>
      <c r="N90" s="1" t="s">
        <v>553</v>
      </c>
      <c r="O90" s="1" t="s">
        <v>558</v>
      </c>
      <c r="P90" t="s">
        <v>1114</v>
      </c>
      <c r="Q90" t="s">
        <v>1115</v>
      </c>
      <c r="R90">
        <v>250</v>
      </c>
      <c r="S90">
        <v>250</v>
      </c>
      <c r="T90">
        <v>8</v>
      </c>
      <c r="U90" s="1" t="s">
        <v>383</v>
      </c>
      <c r="V90" s="1" t="s">
        <v>811</v>
      </c>
      <c r="W90" s="1" t="s">
        <v>1065</v>
      </c>
    </row>
    <row r="91" spans="1:23">
      <c r="A91" t="str">
        <f>CONCATENATE("S",D91,"V",K91,"T",N91,"R",E91)</f>
        <v>SB061713TAWMD05VV4TMR1</v>
      </c>
      <c r="B91" s="1" t="s">
        <v>63</v>
      </c>
      <c r="C91" s="1" t="s">
        <v>532</v>
      </c>
      <c r="D91" t="str">
        <f>CONCATENATE("B",F91,"TAWMD",H91)</f>
        <v>B061713TAWMD05</v>
      </c>
      <c r="E91" s="1">
        <v>1</v>
      </c>
      <c r="F91" s="9" t="str">
        <f>"061713"</f>
        <v>061713</v>
      </c>
      <c r="G91" t="s">
        <v>1130</v>
      </c>
      <c r="H91" t="str">
        <f>CONCATENATE("0",I91)</f>
        <v>05</v>
      </c>
      <c r="I91" s="1">
        <v>5</v>
      </c>
      <c r="J91" s="1" t="s">
        <v>540</v>
      </c>
      <c r="K91" s="1" t="s">
        <v>544</v>
      </c>
      <c r="L91" t="s">
        <v>1103</v>
      </c>
      <c r="M91" t="s">
        <v>1104</v>
      </c>
      <c r="N91" s="1" t="s">
        <v>553</v>
      </c>
      <c r="O91" s="1" t="s">
        <v>558</v>
      </c>
      <c r="P91" t="s">
        <v>1114</v>
      </c>
      <c r="Q91" t="s">
        <v>1115</v>
      </c>
      <c r="R91">
        <v>250</v>
      </c>
      <c r="S91">
        <v>250</v>
      </c>
      <c r="T91">
        <v>8</v>
      </c>
      <c r="U91" s="1" t="s">
        <v>372</v>
      </c>
      <c r="V91" s="1" t="s">
        <v>812</v>
      </c>
      <c r="W91" s="1" t="s">
        <v>1065</v>
      </c>
    </row>
    <row r="92" spans="1:23">
      <c r="A92" t="str">
        <f>CONCATENATE("S",D92,"V",K92,"T",N92,"R",E92)</f>
        <v>SB061713TAWMD19VV4TMR1</v>
      </c>
      <c r="B92" s="1" t="s">
        <v>122</v>
      </c>
      <c r="C92" s="1" t="s">
        <v>532</v>
      </c>
      <c r="D92" t="str">
        <f>CONCATENATE("B",F92,"TAWMD",H92)</f>
        <v>B061713TAWMD19</v>
      </c>
      <c r="E92" s="1">
        <v>1</v>
      </c>
      <c r="F92" s="9" t="str">
        <f>"061713"</f>
        <v>061713</v>
      </c>
      <c r="G92" t="s">
        <v>1130</v>
      </c>
      <c r="H92" s="1">
        <v>19</v>
      </c>
      <c r="I92" s="1">
        <v>19</v>
      </c>
      <c r="J92" s="1" t="s">
        <v>540</v>
      </c>
      <c r="K92" s="1" t="s">
        <v>544</v>
      </c>
      <c r="L92" t="s">
        <v>1103</v>
      </c>
      <c r="M92" t="s">
        <v>1104</v>
      </c>
      <c r="N92" s="1" t="s">
        <v>553</v>
      </c>
      <c r="O92" s="1" t="s">
        <v>558</v>
      </c>
      <c r="P92" t="s">
        <v>1114</v>
      </c>
      <c r="Q92" t="s">
        <v>1115</v>
      </c>
      <c r="R92">
        <v>250</v>
      </c>
      <c r="S92">
        <v>250</v>
      </c>
      <c r="T92">
        <v>8</v>
      </c>
      <c r="U92" s="1" t="s">
        <v>374</v>
      </c>
      <c r="V92" s="1" t="s">
        <v>809</v>
      </c>
      <c r="W92" s="1" t="s">
        <v>1065</v>
      </c>
    </row>
    <row r="93" spans="1:23">
      <c r="A93" t="str">
        <f>CONCATENATE("S",D93,"V",K93,"T",N93,"R",E93)</f>
        <v>SB061713TAWMD21VV4TMR1</v>
      </c>
      <c r="B93" s="1" t="s">
        <v>150</v>
      </c>
      <c r="C93" s="1" t="s">
        <v>532</v>
      </c>
      <c r="D93" t="str">
        <f>CONCATENATE("B",F93,"TAWMD",H93)</f>
        <v>B061713TAWMD21</v>
      </c>
      <c r="E93" s="1">
        <v>1</v>
      </c>
      <c r="F93" s="9" t="str">
        <f>"061713"</f>
        <v>061713</v>
      </c>
      <c r="G93" t="s">
        <v>1130</v>
      </c>
      <c r="H93" s="1">
        <v>21</v>
      </c>
      <c r="I93" s="1">
        <v>21</v>
      </c>
      <c r="J93" s="1" t="s">
        <v>540</v>
      </c>
      <c r="K93" s="1" t="s">
        <v>544</v>
      </c>
      <c r="L93" t="s">
        <v>1103</v>
      </c>
      <c r="M93" t="s">
        <v>1104</v>
      </c>
      <c r="N93" s="1" t="s">
        <v>553</v>
      </c>
      <c r="O93" s="1" t="s">
        <v>558</v>
      </c>
      <c r="P93" t="s">
        <v>1114</v>
      </c>
      <c r="Q93" t="s">
        <v>1115</v>
      </c>
      <c r="R93">
        <v>250</v>
      </c>
      <c r="S93">
        <v>250</v>
      </c>
      <c r="T93">
        <v>8</v>
      </c>
      <c r="U93" s="1" t="s">
        <v>390</v>
      </c>
      <c r="V93" s="1" t="s">
        <v>810</v>
      </c>
      <c r="W93" s="1" t="s">
        <v>1065</v>
      </c>
    </row>
    <row r="94" spans="1:23">
      <c r="A94" t="str">
        <f>CONCATENATE("S",D94,"V",K94,"T",N94,"R",E94)</f>
        <v>SB061713TAWMD01VV4TMR1</v>
      </c>
      <c r="B94" t="s">
        <v>178</v>
      </c>
      <c r="C94" t="s">
        <v>532</v>
      </c>
      <c r="D94" t="str">
        <f>CONCATENATE("B",F94,"TAWMD",H94)</f>
        <v>B061713TAWMD01</v>
      </c>
      <c r="E94">
        <v>1</v>
      </c>
      <c r="F94" s="9" t="str">
        <f>"061713"</f>
        <v>061713</v>
      </c>
      <c r="G94" t="s">
        <v>1130</v>
      </c>
      <c r="H94" t="str">
        <f>CONCATENATE("0",I94)</f>
        <v>01</v>
      </c>
      <c r="I94">
        <v>1</v>
      </c>
      <c r="J94" t="s">
        <v>540</v>
      </c>
      <c r="K94" t="s">
        <v>544</v>
      </c>
      <c r="L94" t="s">
        <v>1103</v>
      </c>
      <c r="M94" t="s">
        <v>1104</v>
      </c>
      <c r="N94" t="s">
        <v>553</v>
      </c>
      <c r="O94" t="s">
        <v>558</v>
      </c>
      <c r="P94" t="s">
        <v>1114</v>
      </c>
      <c r="Q94" t="s">
        <v>1115</v>
      </c>
      <c r="R94">
        <v>250</v>
      </c>
      <c r="S94">
        <v>250</v>
      </c>
      <c r="T94">
        <v>8</v>
      </c>
      <c r="U94" t="s">
        <v>405</v>
      </c>
      <c r="V94" t="s">
        <v>807</v>
      </c>
      <c r="W94" s="1" t="s">
        <v>1087</v>
      </c>
    </row>
    <row r="95" spans="1:23">
      <c r="A95" t="str">
        <f>CONCATENATE("S",D95,"V",K95,"T",N95,"R",E95)</f>
        <v>SB061713TAWMD09VV4TMR1</v>
      </c>
      <c r="B95" t="s">
        <v>168</v>
      </c>
      <c r="C95" t="s">
        <v>532</v>
      </c>
      <c r="D95" t="str">
        <f>CONCATENATE("B",F95,"TAWMD",H95)</f>
        <v>B061713TAWMD09</v>
      </c>
      <c r="E95">
        <v>1</v>
      </c>
      <c r="F95" s="9" t="str">
        <f>"061713"</f>
        <v>061713</v>
      </c>
      <c r="G95" t="s">
        <v>1130</v>
      </c>
      <c r="H95" t="str">
        <f>CONCATENATE("0",I95)</f>
        <v>09</v>
      </c>
      <c r="I95">
        <v>9</v>
      </c>
      <c r="J95" t="s">
        <v>540</v>
      </c>
      <c r="K95" t="s">
        <v>544</v>
      </c>
      <c r="L95" t="s">
        <v>1103</v>
      </c>
      <c r="M95" t="s">
        <v>1104</v>
      </c>
      <c r="N95" t="s">
        <v>553</v>
      </c>
      <c r="O95" t="s">
        <v>558</v>
      </c>
      <c r="P95" t="s">
        <v>1114</v>
      </c>
      <c r="Q95" t="s">
        <v>1115</v>
      </c>
      <c r="R95">
        <v>250</v>
      </c>
      <c r="S95">
        <v>250</v>
      </c>
      <c r="T95">
        <v>8</v>
      </c>
      <c r="U95" t="s">
        <v>400</v>
      </c>
      <c r="V95" t="s">
        <v>813</v>
      </c>
      <c r="W95" s="1" t="s">
        <v>1087</v>
      </c>
    </row>
    <row r="96" spans="1:23">
      <c r="A96" t="str">
        <f>CONCATENATE("S",D96,"V",K96,"T",N96,"R",E96)</f>
        <v>SB061713TAWMD15VV4TMR1</v>
      </c>
      <c r="B96" t="s">
        <v>170</v>
      </c>
      <c r="C96" t="s">
        <v>532</v>
      </c>
      <c r="D96" t="str">
        <f>CONCATENATE("B",F96,"TAWMD",H96)</f>
        <v>B061713TAWMD15</v>
      </c>
      <c r="E96">
        <v>1</v>
      </c>
      <c r="F96" s="9" t="str">
        <f>"061713"</f>
        <v>061713</v>
      </c>
      <c r="G96" t="s">
        <v>1130</v>
      </c>
      <c r="H96">
        <v>15</v>
      </c>
      <c r="I96">
        <v>15</v>
      </c>
      <c r="J96" t="s">
        <v>540</v>
      </c>
      <c r="K96" t="s">
        <v>544</v>
      </c>
      <c r="L96" t="s">
        <v>1103</v>
      </c>
      <c r="M96" t="s">
        <v>1104</v>
      </c>
      <c r="N96" t="s">
        <v>553</v>
      </c>
      <c r="O96" t="s">
        <v>558</v>
      </c>
      <c r="P96" t="s">
        <v>1114</v>
      </c>
      <c r="Q96" t="s">
        <v>1115</v>
      </c>
      <c r="R96">
        <v>250</v>
      </c>
      <c r="S96">
        <v>250</v>
      </c>
      <c r="T96">
        <v>8</v>
      </c>
      <c r="U96" t="s">
        <v>401</v>
      </c>
      <c r="V96" t="s">
        <v>808</v>
      </c>
      <c r="W96" s="1" t="s">
        <v>1087</v>
      </c>
    </row>
    <row r="97" spans="1:23">
      <c r="A97" t="str">
        <f>CONCATENATE("S",D97,"V",K97,"T",N97,"R",E97)</f>
        <v>SB061713TAWMD07VV4TMR2</v>
      </c>
      <c r="B97" s="1" t="s">
        <v>71</v>
      </c>
      <c r="C97" s="1" t="s">
        <v>532</v>
      </c>
      <c r="D97" t="str">
        <f>CONCATENATE("B",F97,"TAWMD",H97)</f>
        <v>B061713TAWMD07</v>
      </c>
      <c r="E97" s="1">
        <v>2</v>
      </c>
      <c r="F97" s="9" t="str">
        <f>"061713"</f>
        <v>061713</v>
      </c>
      <c r="G97" t="s">
        <v>1130</v>
      </c>
      <c r="H97" t="str">
        <f>CONCATENATE("0",I97)</f>
        <v>07</v>
      </c>
      <c r="I97" s="1">
        <v>7</v>
      </c>
      <c r="J97" s="1" t="s">
        <v>540</v>
      </c>
      <c r="K97" s="1" t="s">
        <v>544</v>
      </c>
      <c r="L97" t="s">
        <v>1103</v>
      </c>
      <c r="M97" t="s">
        <v>1104</v>
      </c>
      <c r="N97" s="1" t="s">
        <v>553</v>
      </c>
      <c r="O97" s="1" t="s">
        <v>559</v>
      </c>
      <c r="P97" t="s">
        <v>1114</v>
      </c>
      <c r="Q97" t="s">
        <v>1115</v>
      </c>
      <c r="R97">
        <v>250</v>
      </c>
      <c r="S97">
        <v>250</v>
      </c>
      <c r="T97">
        <v>8</v>
      </c>
      <c r="U97" s="1" t="s">
        <v>421</v>
      </c>
      <c r="V97" s="1" t="s">
        <v>862</v>
      </c>
      <c r="W97" s="1" t="s">
        <v>1065</v>
      </c>
    </row>
    <row r="98" spans="1:23">
      <c r="A98" t="str">
        <f>CONCATENATE("S",D98,"V",K98,"T",N98,"R",E98)</f>
        <v>SB061713TAWMD13VV4TMR2</v>
      </c>
      <c r="B98" s="1" t="s">
        <v>226</v>
      </c>
      <c r="C98" s="1" t="s">
        <v>532</v>
      </c>
      <c r="D98" t="str">
        <f>CONCATENATE("B",F98,"TAWMD",H98)</f>
        <v>B061713TAWMD13</v>
      </c>
      <c r="E98" s="1">
        <v>2</v>
      </c>
      <c r="F98" s="9" t="str">
        <f>"061713"</f>
        <v>061713</v>
      </c>
      <c r="G98" t="s">
        <v>1130</v>
      </c>
      <c r="H98" s="1">
        <v>13</v>
      </c>
      <c r="I98" s="1">
        <v>13</v>
      </c>
      <c r="J98" s="1" t="s">
        <v>540</v>
      </c>
      <c r="K98" s="1" t="s">
        <v>544</v>
      </c>
      <c r="L98" t="s">
        <v>1103</v>
      </c>
      <c r="M98" t="s">
        <v>1104</v>
      </c>
      <c r="N98" s="1" t="s">
        <v>553</v>
      </c>
      <c r="O98" s="1" t="s">
        <v>559</v>
      </c>
      <c r="P98" t="s">
        <v>1114</v>
      </c>
      <c r="Q98" t="s">
        <v>1115</v>
      </c>
      <c r="R98">
        <v>250</v>
      </c>
      <c r="S98">
        <v>250</v>
      </c>
      <c r="T98">
        <v>8</v>
      </c>
      <c r="U98" s="1" t="s">
        <v>431</v>
      </c>
      <c r="V98" s="1" t="s">
        <v>860</v>
      </c>
      <c r="W98" s="1" t="s">
        <v>1065</v>
      </c>
    </row>
    <row r="99" spans="1:23">
      <c r="A99" t="str">
        <f>CONCATENATE("S",D99,"V",K99,"T",N99,"R",E99)</f>
        <v>SB061713TAWMD17VV4TMR2</v>
      </c>
      <c r="B99" s="1" t="s">
        <v>96</v>
      </c>
      <c r="C99" s="1" t="s">
        <v>532</v>
      </c>
      <c r="D99" t="str">
        <f>CONCATENATE("B",F99,"TAWMD",H99)</f>
        <v>B061713TAWMD17</v>
      </c>
      <c r="E99" s="1">
        <v>2</v>
      </c>
      <c r="F99" s="9" t="str">
        <f>"061713"</f>
        <v>061713</v>
      </c>
      <c r="G99" t="s">
        <v>1130</v>
      </c>
      <c r="H99" s="1">
        <v>17</v>
      </c>
      <c r="I99" s="1">
        <v>17</v>
      </c>
      <c r="J99" s="1" t="s">
        <v>540</v>
      </c>
      <c r="K99" s="1" t="s">
        <v>544</v>
      </c>
      <c r="L99" t="s">
        <v>1103</v>
      </c>
      <c r="M99" t="s">
        <v>1104</v>
      </c>
      <c r="N99" s="1" t="s">
        <v>553</v>
      </c>
      <c r="O99" s="1" t="s">
        <v>559</v>
      </c>
      <c r="P99" t="s">
        <v>1114</v>
      </c>
      <c r="Q99" t="s">
        <v>1115</v>
      </c>
      <c r="R99">
        <v>250</v>
      </c>
      <c r="S99">
        <v>250</v>
      </c>
      <c r="T99">
        <v>8</v>
      </c>
      <c r="U99" s="1" t="s">
        <v>454</v>
      </c>
      <c r="V99" s="1" t="s">
        <v>861</v>
      </c>
      <c r="W99" s="1" t="s">
        <v>1065</v>
      </c>
    </row>
    <row r="100" spans="1:23">
      <c r="A100" t="str">
        <f>CONCATENATE("S",D100,"V",K100,"T",N100,"R",E100)</f>
        <v>SB061713TAWMD11VV4TMR1</v>
      </c>
      <c r="B100" t="s">
        <v>61</v>
      </c>
      <c r="C100" t="s">
        <v>532</v>
      </c>
      <c r="D100" t="str">
        <f>CONCATENATE("B",F100,"TAWMD",H100)</f>
        <v>B061713TAWMD11</v>
      </c>
      <c r="E100">
        <v>1</v>
      </c>
      <c r="F100" s="9" t="str">
        <f>"061713"</f>
        <v>061713</v>
      </c>
      <c r="G100" t="s">
        <v>1130</v>
      </c>
      <c r="H100">
        <v>11</v>
      </c>
      <c r="I100">
        <v>11</v>
      </c>
      <c r="J100" t="s">
        <v>540</v>
      </c>
      <c r="K100" t="s">
        <v>544</v>
      </c>
      <c r="L100" t="s">
        <v>1103</v>
      </c>
      <c r="M100" t="s">
        <v>1104</v>
      </c>
      <c r="N100" t="s">
        <v>553</v>
      </c>
      <c r="O100" t="s">
        <v>559</v>
      </c>
      <c r="P100" t="s">
        <v>1114</v>
      </c>
      <c r="Q100" t="s">
        <v>1115</v>
      </c>
      <c r="R100">
        <v>250</v>
      </c>
      <c r="S100">
        <v>250</v>
      </c>
      <c r="T100">
        <v>8</v>
      </c>
      <c r="U100" t="s">
        <v>459</v>
      </c>
      <c r="V100" t="s">
        <v>859</v>
      </c>
      <c r="W100" s="1" t="s">
        <v>1087</v>
      </c>
    </row>
    <row r="101" spans="1:23">
      <c r="A101" t="str">
        <f>CONCATENATE("S",D101,"V",K101,"T",N101,"R",E101)</f>
        <v>SB061713TAWMDNAVV4TMR1</v>
      </c>
      <c r="B101" t="s">
        <v>240</v>
      </c>
      <c r="C101" t="s">
        <v>532</v>
      </c>
      <c r="D101" t="str">
        <f>CONCATENATE("B",F101,"TAWMD",H101)</f>
        <v>B061713TAWMDNA</v>
      </c>
      <c r="E101">
        <v>1</v>
      </c>
      <c r="F101" s="9" t="str">
        <f>"061713"</f>
        <v>061713</v>
      </c>
      <c r="G101" t="s">
        <v>1130</v>
      </c>
      <c r="H101" t="s">
        <v>538</v>
      </c>
      <c r="I101" t="s">
        <v>538</v>
      </c>
      <c r="J101" t="s">
        <v>539</v>
      </c>
      <c r="K101" t="s">
        <v>544</v>
      </c>
      <c r="L101" t="s">
        <v>1103</v>
      </c>
      <c r="M101" t="s">
        <v>1104</v>
      </c>
      <c r="N101" t="s">
        <v>553</v>
      </c>
      <c r="O101" t="s">
        <v>559</v>
      </c>
      <c r="P101" t="s">
        <v>1114</v>
      </c>
      <c r="Q101" t="s">
        <v>1115</v>
      </c>
      <c r="R101">
        <v>250</v>
      </c>
      <c r="S101">
        <v>250</v>
      </c>
      <c r="T101">
        <v>8</v>
      </c>
      <c r="U101" t="s">
        <v>439</v>
      </c>
      <c r="V101" t="s">
        <v>863</v>
      </c>
      <c r="W101" s="1" t="s">
        <v>1087</v>
      </c>
    </row>
    <row r="102" spans="1:23">
      <c r="A102" t="str">
        <f>CONCATENATE("S",D102,"V",K102,"T",N102,"R",E102)</f>
        <v>SB061713TAWMD22VV4TMR1</v>
      </c>
      <c r="B102" t="s">
        <v>94</v>
      </c>
      <c r="C102" t="s">
        <v>532</v>
      </c>
      <c r="D102" t="str">
        <f>CONCATENATE("B",F102,"TAWMD",H102)</f>
        <v>B061713TAWMD22</v>
      </c>
      <c r="E102">
        <v>1</v>
      </c>
      <c r="F102" s="9" t="str">
        <f>"061713"</f>
        <v>061713</v>
      </c>
      <c r="G102" t="s">
        <v>1130</v>
      </c>
      <c r="H102">
        <v>22</v>
      </c>
      <c r="I102">
        <v>22</v>
      </c>
      <c r="J102" t="s">
        <v>540</v>
      </c>
      <c r="K102" t="s">
        <v>544</v>
      </c>
      <c r="L102" t="s">
        <v>1103</v>
      </c>
      <c r="M102" t="s">
        <v>1104</v>
      </c>
      <c r="N102" t="s">
        <v>553</v>
      </c>
      <c r="O102" t="s">
        <v>560</v>
      </c>
      <c r="P102" t="s">
        <v>1114</v>
      </c>
      <c r="Q102" t="s">
        <v>538</v>
      </c>
      <c r="R102">
        <v>250</v>
      </c>
      <c r="S102">
        <v>250</v>
      </c>
      <c r="T102">
        <v>8</v>
      </c>
      <c r="U102" t="s">
        <v>489</v>
      </c>
      <c r="V102" t="s">
        <v>910</v>
      </c>
      <c r="W102" s="2" t="s">
        <v>1099</v>
      </c>
    </row>
    <row r="103" spans="1:23">
      <c r="A103" t="str">
        <f>CONCATENATE("S",D103,"V",K103,"T",N103,"R",E103)</f>
        <v>SB061713TAWMD07VV4TMR1</v>
      </c>
      <c r="B103" s="1" t="s">
        <v>210</v>
      </c>
      <c r="C103" s="1" t="s">
        <v>532</v>
      </c>
      <c r="D103" t="str">
        <f>CONCATENATE("B",F103,"TAWMD",H103)</f>
        <v>B061713TAWMD07</v>
      </c>
      <c r="E103" s="1">
        <v>1</v>
      </c>
      <c r="F103" s="9" t="str">
        <f>"061713"</f>
        <v>061713</v>
      </c>
      <c r="G103" t="s">
        <v>1130</v>
      </c>
      <c r="H103" t="str">
        <f>CONCATENATE("0",I103)</f>
        <v>07</v>
      </c>
      <c r="I103" s="1">
        <v>7</v>
      </c>
      <c r="J103" s="1" t="s">
        <v>540</v>
      </c>
      <c r="K103" s="1" t="s">
        <v>544</v>
      </c>
      <c r="L103" t="s">
        <v>1103</v>
      </c>
      <c r="M103" t="s">
        <v>1104</v>
      </c>
      <c r="N103" s="1" t="s">
        <v>553</v>
      </c>
      <c r="O103" s="1" t="s">
        <v>560</v>
      </c>
      <c r="P103" t="s">
        <v>1114</v>
      </c>
      <c r="Q103" t="s">
        <v>538</v>
      </c>
      <c r="R103">
        <v>250</v>
      </c>
      <c r="S103">
        <v>250</v>
      </c>
      <c r="T103">
        <v>8</v>
      </c>
      <c r="U103" s="1" t="s">
        <v>467</v>
      </c>
      <c r="V103" s="1" t="s">
        <v>911</v>
      </c>
      <c r="W103" s="1" t="s">
        <v>1065</v>
      </c>
    </row>
    <row r="104" spans="1:23" s="1" customFormat="1">
      <c r="A104" t="str">
        <f>CONCATENATE("S",D104,"V",K104,"T",N104,"R",E104)</f>
        <v>SB061713TAWMD13VV4TMR1</v>
      </c>
      <c r="B104" s="1" t="s">
        <v>238</v>
      </c>
      <c r="C104" s="1" t="s">
        <v>532</v>
      </c>
      <c r="D104" t="str">
        <f>CONCATENATE("B",F104,"TAWMD",H104)</f>
        <v>B061713TAWMD13</v>
      </c>
      <c r="E104" s="1">
        <v>1</v>
      </c>
      <c r="F104" s="9" t="str">
        <f>"061713"</f>
        <v>061713</v>
      </c>
      <c r="G104" t="s">
        <v>1130</v>
      </c>
      <c r="H104" s="1">
        <v>13</v>
      </c>
      <c r="I104" s="1">
        <v>13</v>
      </c>
      <c r="J104" s="1" t="s">
        <v>540</v>
      </c>
      <c r="K104" s="1" t="s">
        <v>544</v>
      </c>
      <c r="L104" t="s">
        <v>1103</v>
      </c>
      <c r="M104" t="s">
        <v>1104</v>
      </c>
      <c r="N104" s="1" t="s">
        <v>553</v>
      </c>
      <c r="O104" s="1" t="s">
        <v>560</v>
      </c>
      <c r="P104" t="s">
        <v>1114</v>
      </c>
      <c r="Q104" t="s">
        <v>538</v>
      </c>
      <c r="R104">
        <v>250</v>
      </c>
      <c r="S104">
        <v>250</v>
      </c>
      <c r="T104">
        <v>8</v>
      </c>
      <c r="U104" s="1" t="s">
        <v>478</v>
      </c>
      <c r="V104" s="1" t="s">
        <v>908</v>
      </c>
      <c r="W104" s="1" t="s">
        <v>1065</v>
      </c>
    </row>
    <row r="105" spans="1:23" s="1" customFormat="1">
      <c r="A105" t="str">
        <f>CONCATENATE("S",D105,"V",K105,"T",N105,"R",E105)</f>
        <v>SB061713TAWMD17VV4TMR1</v>
      </c>
      <c r="B105" s="1" t="s">
        <v>252</v>
      </c>
      <c r="C105" s="1" t="s">
        <v>532</v>
      </c>
      <c r="D105" t="str">
        <f>CONCATENATE("B",F105,"TAWMD",H105)</f>
        <v>B061713TAWMD17</v>
      </c>
      <c r="E105" s="1">
        <v>1</v>
      </c>
      <c r="F105" s="9" t="str">
        <f>"061713"</f>
        <v>061713</v>
      </c>
      <c r="G105" t="s">
        <v>1130</v>
      </c>
      <c r="H105" s="1">
        <v>17</v>
      </c>
      <c r="I105" s="1">
        <v>17</v>
      </c>
      <c r="J105" s="1" t="s">
        <v>540</v>
      </c>
      <c r="K105" s="1" t="s">
        <v>544</v>
      </c>
      <c r="L105" t="s">
        <v>1103</v>
      </c>
      <c r="M105" t="s">
        <v>1104</v>
      </c>
      <c r="N105" s="1" t="s">
        <v>553</v>
      </c>
      <c r="O105" s="1" t="s">
        <v>560</v>
      </c>
      <c r="P105" t="s">
        <v>1114</v>
      </c>
      <c r="Q105" t="s">
        <v>538</v>
      </c>
      <c r="R105">
        <v>250</v>
      </c>
      <c r="S105">
        <v>250</v>
      </c>
      <c r="T105">
        <v>8</v>
      </c>
      <c r="U105" s="1" t="s">
        <v>483</v>
      </c>
      <c r="V105" s="1" t="s">
        <v>909</v>
      </c>
      <c r="W105" s="1" t="s">
        <v>1065</v>
      </c>
    </row>
    <row r="106" spans="1:23">
      <c r="A106" t="str">
        <f>CONCATENATE("S",D106,"V",K106,"T",N106,"R",E106)</f>
        <v>SB061713TAWMD03VV4TMR2</v>
      </c>
      <c r="B106" s="1" t="s">
        <v>138</v>
      </c>
      <c r="C106" s="1" t="s">
        <v>532</v>
      </c>
      <c r="D106" t="str">
        <f>CONCATENATE("B",F106,"TAWMD",H106)</f>
        <v>B061713TAWMD03</v>
      </c>
      <c r="E106" s="1">
        <v>2</v>
      </c>
      <c r="F106" s="9" t="str">
        <f>"061713"</f>
        <v>061713</v>
      </c>
      <c r="G106" t="s">
        <v>1130</v>
      </c>
      <c r="H106" t="str">
        <f>CONCATENATE("0",I106)</f>
        <v>03</v>
      </c>
      <c r="I106" s="1">
        <v>3</v>
      </c>
      <c r="J106" s="1" t="s">
        <v>540</v>
      </c>
      <c r="K106" s="1" t="s">
        <v>544</v>
      </c>
      <c r="L106" t="s">
        <v>1103</v>
      </c>
      <c r="M106" t="s">
        <v>1104</v>
      </c>
      <c r="N106" s="1" t="s">
        <v>553</v>
      </c>
      <c r="O106" s="1" t="s">
        <v>561</v>
      </c>
      <c r="P106" t="s">
        <v>1114</v>
      </c>
      <c r="Q106" t="s">
        <v>538</v>
      </c>
      <c r="R106">
        <v>250</v>
      </c>
      <c r="S106">
        <v>250</v>
      </c>
      <c r="T106">
        <v>8</v>
      </c>
      <c r="U106" s="1" t="s">
        <v>383</v>
      </c>
      <c r="V106" s="1" t="s">
        <v>967</v>
      </c>
      <c r="W106" s="1" t="s">
        <v>1065</v>
      </c>
    </row>
    <row r="107" spans="1:23">
      <c r="A107" t="str">
        <f>CONCATENATE("S",D107,"V",K107,"T",N107,"R",E107)</f>
        <v>SB061713TAWMD05VV4TMR2</v>
      </c>
      <c r="B107" s="1" t="s">
        <v>63</v>
      </c>
      <c r="C107" s="1" t="s">
        <v>532</v>
      </c>
      <c r="D107" t="str">
        <f>CONCATENATE("B",F107,"TAWMD",H107)</f>
        <v>B061713TAWMD05</v>
      </c>
      <c r="E107" s="1">
        <v>2</v>
      </c>
      <c r="F107" s="9" t="str">
        <f>"061713"</f>
        <v>061713</v>
      </c>
      <c r="G107" t="s">
        <v>1130</v>
      </c>
      <c r="H107" t="str">
        <f>CONCATENATE("0",I107)</f>
        <v>05</v>
      </c>
      <c r="I107" s="1">
        <v>5</v>
      </c>
      <c r="J107" s="1" t="s">
        <v>540</v>
      </c>
      <c r="K107" s="1" t="s">
        <v>544</v>
      </c>
      <c r="L107" t="s">
        <v>1103</v>
      </c>
      <c r="M107" t="s">
        <v>1104</v>
      </c>
      <c r="N107" s="1" t="s">
        <v>553</v>
      </c>
      <c r="O107" s="1" t="s">
        <v>561</v>
      </c>
      <c r="P107" t="s">
        <v>1114</v>
      </c>
      <c r="Q107" t="s">
        <v>538</v>
      </c>
      <c r="R107">
        <v>250</v>
      </c>
      <c r="S107">
        <v>250</v>
      </c>
      <c r="T107">
        <v>8</v>
      </c>
      <c r="U107" s="1" t="s">
        <v>372</v>
      </c>
      <c r="V107" s="1" t="s">
        <v>968</v>
      </c>
      <c r="W107" s="1" t="s">
        <v>1065</v>
      </c>
    </row>
    <row r="108" spans="1:23">
      <c r="A108" t="str">
        <f>CONCATENATE("S",D108,"V",K108,"T",N108,"R",E108)</f>
        <v>SB061713TAWMD19VV4TMR2</v>
      </c>
      <c r="B108" s="1" t="s">
        <v>122</v>
      </c>
      <c r="C108" s="1" t="s">
        <v>532</v>
      </c>
      <c r="D108" t="str">
        <f>CONCATENATE("B",F108,"TAWMD",H108)</f>
        <v>B061713TAWMD19</v>
      </c>
      <c r="E108" s="1">
        <v>2</v>
      </c>
      <c r="F108" s="9" t="str">
        <f>"061713"</f>
        <v>061713</v>
      </c>
      <c r="G108" t="s">
        <v>1130</v>
      </c>
      <c r="H108" s="1">
        <v>19</v>
      </c>
      <c r="I108" s="1">
        <v>19</v>
      </c>
      <c r="J108" s="1" t="s">
        <v>540</v>
      </c>
      <c r="K108" s="1" t="s">
        <v>544</v>
      </c>
      <c r="L108" t="s">
        <v>1103</v>
      </c>
      <c r="M108" t="s">
        <v>1104</v>
      </c>
      <c r="N108" s="1" t="s">
        <v>553</v>
      </c>
      <c r="O108" s="1" t="s">
        <v>561</v>
      </c>
      <c r="P108" t="s">
        <v>1114</v>
      </c>
      <c r="Q108" t="s">
        <v>538</v>
      </c>
      <c r="R108">
        <v>250</v>
      </c>
      <c r="S108">
        <v>250</v>
      </c>
      <c r="T108">
        <v>8</v>
      </c>
      <c r="U108" s="1" t="s">
        <v>374</v>
      </c>
      <c r="V108" s="1" t="s">
        <v>965</v>
      </c>
      <c r="W108" s="1" t="s">
        <v>1065</v>
      </c>
    </row>
    <row r="109" spans="1:23">
      <c r="A109" t="str">
        <f>CONCATENATE("S",D109,"V",K109,"T",N109,"R",E109)</f>
        <v>SB061713TAWMD21VV4TMR2</v>
      </c>
      <c r="B109" s="1" t="s">
        <v>150</v>
      </c>
      <c r="C109" s="1" t="s">
        <v>532</v>
      </c>
      <c r="D109" t="str">
        <f>CONCATENATE("B",F109,"TAWMD",H109)</f>
        <v>B061713TAWMD21</v>
      </c>
      <c r="E109" s="1">
        <v>2</v>
      </c>
      <c r="F109" s="9" t="str">
        <f>"061713"</f>
        <v>061713</v>
      </c>
      <c r="G109" t="s">
        <v>1130</v>
      </c>
      <c r="H109" s="1">
        <v>21</v>
      </c>
      <c r="I109" s="1">
        <v>21</v>
      </c>
      <c r="J109" s="1" t="s">
        <v>540</v>
      </c>
      <c r="K109" s="1" t="s">
        <v>544</v>
      </c>
      <c r="L109" t="s">
        <v>1103</v>
      </c>
      <c r="M109" t="s">
        <v>1104</v>
      </c>
      <c r="N109" s="1" t="s">
        <v>553</v>
      </c>
      <c r="O109" s="1" t="s">
        <v>561</v>
      </c>
      <c r="P109" t="s">
        <v>1114</v>
      </c>
      <c r="Q109" t="s">
        <v>538</v>
      </c>
      <c r="R109">
        <v>250</v>
      </c>
      <c r="S109">
        <v>250</v>
      </c>
      <c r="T109">
        <v>8</v>
      </c>
      <c r="U109" s="1" t="s">
        <v>390</v>
      </c>
      <c r="V109" s="1" t="s">
        <v>966</v>
      </c>
      <c r="W109" s="1" t="s">
        <v>1065</v>
      </c>
    </row>
    <row r="110" spans="1:23">
      <c r="A110" t="str">
        <f>CONCATENATE("S",D110,"V",K110,"T",N110,"R",E110)</f>
        <v>SB061713TAWMD01VV4TMR2</v>
      </c>
      <c r="B110" t="s">
        <v>178</v>
      </c>
      <c r="C110" t="s">
        <v>532</v>
      </c>
      <c r="D110" t="str">
        <f>CONCATENATE("B",F110,"TAWMD",H110)</f>
        <v>B061713TAWMD01</v>
      </c>
      <c r="E110">
        <v>2</v>
      </c>
      <c r="F110" s="9" t="str">
        <f>"061713"</f>
        <v>061713</v>
      </c>
      <c r="G110" t="s">
        <v>1130</v>
      </c>
      <c r="H110" t="str">
        <f>CONCATENATE("0",I110)</f>
        <v>01</v>
      </c>
      <c r="I110">
        <v>1</v>
      </c>
      <c r="J110" t="s">
        <v>540</v>
      </c>
      <c r="K110" t="s">
        <v>544</v>
      </c>
      <c r="L110" t="s">
        <v>1103</v>
      </c>
      <c r="M110" t="s">
        <v>1104</v>
      </c>
      <c r="N110" t="s">
        <v>553</v>
      </c>
      <c r="O110" t="s">
        <v>561</v>
      </c>
      <c r="P110" t="s">
        <v>1114</v>
      </c>
      <c r="Q110" t="s">
        <v>538</v>
      </c>
      <c r="R110">
        <v>250</v>
      </c>
      <c r="S110">
        <v>250</v>
      </c>
      <c r="T110">
        <v>8</v>
      </c>
      <c r="U110" t="s">
        <v>405</v>
      </c>
      <c r="V110" t="s">
        <v>963</v>
      </c>
      <c r="W110" s="1" t="s">
        <v>1087</v>
      </c>
    </row>
    <row r="111" spans="1:23" s="1" customFormat="1">
      <c r="A111" t="str">
        <f>CONCATENATE("S",D111,"V",K111,"T",N111,"R",E111)</f>
        <v>SB061713TAWMD09VV4TMR2</v>
      </c>
      <c r="B111" t="s">
        <v>168</v>
      </c>
      <c r="C111" t="s">
        <v>532</v>
      </c>
      <c r="D111" t="str">
        <f>CONCATENATE("B",F111,"TAWMD",H111)</f>
        <v>B061713TAWMD09</v>
      </c>
      <c r="E111">
        <v>2</v>
      </c>
      <c r="F111" s="9" t="str">
        <f>"061713"</f>
        <v>061713</v>
      </c>
      <c r="G111" t="s">
        <v>1130</v>
      </c>
      <c r="H111" t="str">
        <f>CONCATENATE("0",I111)</f>
        <v>09</v>
      </c>
      <c r="I111">
        <v>9</v>
      </c>
      <c r="J111" t="s">
        <v>540</v>
      </c>
      <c r="K111" t="s">
        <v>544</v>
      </c>
      <c r="L111" t="s">
        <v>1103</v>
      </c>
      <c r="M111" t="s">
        <v>1104</v>
      </c>
      <c r="N111" t="s">
        <v>553</v>
      </c>
      <c r="O111" t="s">
        <v>561</v>
      </c>
      <c r="P111" t="s">
        <v>1114</v>
      </c>
      <c r="Q111" t="s">
        <v>538</v>
      </c>
      <c r="R111">
        <v>250</v>
      </c>
      <c r="S111">
        <v>250</v>
      </c>
      <c r="T111">
        <v>8</v>
      </c>
      <c r="U111" t="s">
        <v>400</v>
      </c>
      <c r="V111" t="s">
        <v>969</v>
      </c>
      <c r="W111" s="1" t="s">
        <v>1087</v>
      </c>
    </row>
    <row r="112" spans="1:23" s="1" customFormat="1">
      <c r="A112" t="str">
        <f>CONCATENATE("S",D112,"V",K112,"T",N112,"R",E112)</f>
        <v>SB061713TAWMD15VV4TMR2</v>
      </c>
      <c r="B112" t="s">
        <v>170</v>
      </c>
      <c r="C112" t="s">
        <v>532</v>
      </c>
      <c r="D112" t="str">
        <f>CONCATENATE("B",F112,"TAWMD",H112)</f>
        <v>B061713TAWMD15</v>
      </c>
      <c r="E112">
        <v>2</v>
      </c>
      <c r="F112" s="9" t="str">
        <f>"061713"</f>
        <v>061713</v>
      </c>
      <c r="G112" t="s">
        <v>1130</v>
      </c>
      <c r="H112">
        <v>15</v>
      </c>
      <c r="I112">
        <v>15</v>
      </c>
      <c r="J112" t="s">
        <v>540</v>
      </c>
      <c r="K112" t="s">
        <v>544</v>
      </c>
      <c r="L112" t="s">
        <v>1103</v>
      </c>
      <c r="M112" t="s">
        <v>1104</v>
      </c>
      <c r="N112" t="s">
        <v>553</v>
      </c>
      <c r="O112" t="s">
        <v>561</v>
      </c>
      <c r="P112" t="s">
        <v>1114</v>
      </c>
      <c r="Q112" t="s">
        <v>538</v>
      </c>
      <c r="R112">
        <v>250</v>
      </c>
      <c r="S112">
        <v>250</v>
      </c>
      <c r="T112">
        <v>8</v>
      </c>
      <c r="U112" t="s">
        <v>401</v>
      </c>
      <c r="V112" t="s">
        <v>964</v>
      </c>
      <c r="W112" s="1" t="s">
        <v>1087</v>
      </c>
    </row>
    <row r="113" spans="1:23">
      <c r="A113" t="str">
        <f>CONCATENATE("S",D113,"V",K113,"T",N113,"R",E113)</f>
        <v>SB071713TAWMD03VV4TMR1</v>
      </c>
      <c r="B113" s="1" t="s">
        <v>172</v>
      </c>
      <c r="C113" s="1" t="s">
        <v>532</v>
      </c>
      <c r="D113" t="str">
        <f>CONCATENATE("B",F113,"TAWMD",H113)</f>
        <v>B071713TAWMD03</v>
      </c>
      <c r="E113" s="1">
        <v>1</v>
      </c>
      <c r="F113" s="10" t="str">
        <f>"071713"</f>
        <v>071713</v>
      </c>
      <c r="G113" s="1" t="s">
        <v>1131</v>
      </c>
      <c r="H113" t="str">
        <f>CONCATENATE("0",I113)</f>
        <v>03</v>
      </c>
      <c r="I113" s="1">
        <v>3</v>
      </c>
      <c r="J113" s="1" t="s">
        <v>540</v>
      </c>
      <c r="K113" s="1" t="s">
        <v>544</v>
      </c>
      <c r="L113" t="s">
        <v>1103</v>
      </c>
      <c r="M113" t="s">
        <v>1104</v>
      </c>
      <c r="N113" s="1" t="s">
        <v>553</v>
      </c>
      <c r="O113" s="1" t="s">
        <v>558</v>
      </c>
      <c r="P113" t="s">
        <v>1114</v>
      </c>
      <c r="Q113" t="s">
        <v>1115</v>
      </c>
      <c r="R113">
        <v>250</v>
      </c>
      <c r="S113">
        <v>250</v>
      </c>
      <c r="T113">
        <v>8</v>
      </c>
      <c r="U113" s="1" t="s">
        <v>402</v>
      </c>
      <c r="V113" s="1" t="s">
        <v>816</v>
      </c>
      <c r="W113" s="1" t="s">
        <v>1065</v>
      </c>
    </row>
    <row r="114" spans="1:23">
      <c r="A114" t="str">
        <f>CONCATENATE("S",D114,"V",K114,"T",N114,"R",E114)</f>
        <v>SB071713TAWMD07VV4TMR1</v>
      </c>
      <c r="B114" s="1" t="s">
        <v>166</v>
      </c>
      <c r="C114" s="1" t="s">
        <v>532</v>
      </c>
      <c r="D114" t="str">
        <f>CONCATENATE("B",F114,"TAWMD",H114)</f>
        <v>B071713TAWMD07</v>
      </c>
      <c r="E114" s="1">
        <v>1</v>
      </c>
      <c r="F114" s="10" t="str">
        <f>"071713"</f>
        <v>071713</v>
      </c>
      <c r="G114" s="1" t="s">
        <v>1131</v>
      </c>
      <c r="H114" t="str">
        <f>CONCATENATE("0",I114)</f>
        <v>07</v>
      </c>
      <c r="I114" s="1">
        <v>7</v>
      </c>
      <c r="J114" s="1" t="s">
        <v>540</v>
      </c>
      <c r="K114" s="1" t="s">
        <v>544</v>
      </c>
      <c r="L114" t="s">
        <v>1103</v>
      </c>
      <c r="M114" t="s">
        <v>1104</v>
      </c>
      <c r="N114" s="1" t="s">
        <v>553</v>
      </c>
      <c r="O114" s="1" t="s">
        <v>558</v>
      </c>
      <c r="P114" t="s">
        <v>1114</v>
      </c>
      <c r="Q114" t="s">
        <v>1115</v>
      </c>
      <c r="R114">
        <v>250</v>
      </c>
      <c r="S114">
        <v>250</v>
      </c>
      <c r="T114">
        <v>8</v>
      </c>
      <c r="U114" s="1" t="s">
        <v>399</v>
      </c>
      <c r="V114" s="1" t="s">
        <v>817</v>
      </c>
      <c r="W114" s="1" t="s">
        <v>1065</v>
      </c>
    </row>
    <row r="115" spans="1:23">
      <c r="A115" t="str">
        <f>CONCATENATE("S",D115,"V",K115,"T",N115,"R",E115)</f>
        <v>SB071713TAWMD18VV4TMR1</v>
      </c>
      <c r="B115" s="1" t="s">
        <v>69</v>
      </c>
      <c r="C115" s="1" t="s">
        <v>532</v>
      </c>
      <c r="D115" t="str">
        <f>CONCATENATE("B",F115,"TAWMD",H115)</f>
        <v>B071713TAWMD18</v>
      </c>
      <c r="E115" s="1">
        <v>1</v>
      </c>
      <c r="F115" s="10" t="str">
        <f>"071713"</f>
        <v>071713</v>
      </c>
      <c r="G115" s="1" t="s">
        <v>1131</v>
      </c>
      <c r="H115" s="1">
        <v>18</v>
      </c>
      <c r="I115" s="1">
        <v>18</v>
      </c>
      <c r="J115" s="1" t="s">
        <v>540</v>
      </c>
      <c r="K115" s="1" t="s">
        <v>544</v>
      </c>
      <c r="L115" t="s">
        <v>1103</v>
      </c>
      <c r="M115" t="s">
        <v>1104</v>
      </c>
      <c r="N115" s="1" t="s">
        <v>553</v>
      </c>
      <c r="O115" s="1" t="s">
        <v>558</v>
      </c>
      <c r="P115" t="s">
        <v>1114</v>
      </c>
      <c r="Q115" t="s">
        <v>1115</v>
      </c>
      <c r="R115">
        <v>250</v>
      </c>
      <c r="S115">
        <v>250</v>
      </c>
      <c r="T115">
        <v>8</v>
      </c>
      <c r="U115" s="1" t="s">
        <v>396</v>
      </c>
      <c r="V115" s="1" t="s">
        <v>815</v>
      </c>
      <c r="W115" s="1" t="s">
        <v>1065</v>
      </c>
    </row>
    <row r="116" spans="1:23">
      <c r="A116" t="str">
        <f>CONCATENATE("S",D116,"V",K116,"T",N116,"R",E116)</f>
        <v>SB071713TAWMD09VV4TMR1</v>
      </c>
      <c r="B116" t="s">
        <v>196</v>
      </c>
      <c r="C116" t="s">
        <v>532</v>
      </c>
      <c r="D116" t="str">
        <f>CONCATENATE("B",F116,"TAWMD",H116)</f>
        <v>B071713TAWMD09</v>
      </c>
      <c r="E116">
        <v>1</v>
      </c>
      <c r="F116" s="10" t="str">
        <f>"071713"</f>
        <v>071713</v>
      </c>
      <c r="G116" s="1" t="s">
        <v>1131</v>
      </c>
      <c r="H116" t="str">
        <f>CONCATENATE("0",I116)</f>
        <v>09</v>
      </c>
      <c r="I116">
        <v>9</v>
      </c>
      <c r="J116" t="s">
        <v>540</v>
      </c>
      <c r="K116" t="s">
        <v>544</v>
      </c>
      <c r="L116" t="s">
        <v>1103</v>
      </c>
      <c r="M116" t="s">
        <v>1104</v>
      </c>
      <c r="N116" t="s">
        <v>553</v>
      </c>
      <c r="O116" t="s">
        <v>558</v>
      </c>
      <c r="P116" t="s">
        <v>1114</v>
      </c>
      <c r="Q116" t="s">
        <v>1115</v>
      </c>
      <c r="R116">
        <v>250</v>
      </c>
      <c r="S116">
        <v>250</v>
      </c>
      <c r="T116">
        <v>8</v>
      </c>
      <c r="U116" t="s">
        <v>414</v>
      </c>
      <c r="V116" t="s">
        <v>818</v>
      </c>
      <c r="W116" s="1" t="s">
        <v>1087</v>
      </c>
    </row>
    <row r="117" spans="1:23">
      <c r="A117" t="str">
        <f>CONCATENATE("S",D117,"V",K117,"T",N117,"R",E117)</f>
        <v>SB071713TAWMD12VV4TMR1</v>
      </c>
      <c r="B117" t="s">
        <v>164</v>
      </c>
      <c r="C117" t="s">
        <v>532</v>
      </c>
      <c r="D117" t="str">
        <f>CONCATENATE("B",F117,"TAWMD",H117)</f>
        <v>B071713TAWMD12</v>
      </c>
      <c r="E117">
        <v>1</v>
      </c>
      <c r="F117" s="10" t="str">
        <f>"071713"</f>
        <v>071713</v>
      </c>
      <c r="G117" s="1" t="s">
        <v>1131</v>
      </c>
      <c r="H117">
        <v>12</v>
      </c>
      <c r="I117">
        <v>12</v>
      </c>
      <c r="J117" t="s">
        <v>540</v>
      </c>
      <c r="K117" t="s">
        <v>544</v>
      </c>
      <c r="L117" t="s">
        <v>1103</v>
      </c>
      <c r="M117" t="s">
        <v>1104</v>
      </c>
      <c r="N117" t="s">
        <v>553</v>
      </c>
      <c r="O117" t="s">
        <v>558</v>
      </c>
      <c r="P117" t="s">
        <v>1114</v>
      </c>
      <c r="Q117" t="s">
        <v>1115</v>
      </c>
      <c r="R117">
        <v>250</v>
      </c>
      <c r="S117">
        <v>250</v>
      </c>
      <c r="T117">
        <v>8</v>
      </c>
      <c r="U117" t="s">
        <v>398</v>
      </c>
      <c r="V117" t="s">
        <v>814</v>
      </c>
      <c r="W117" s="1" t="s">
        <v>1087</v>
      </c>
    </row>
    <row r="118" spans="1:23">
      <c r="A118" t="str">
        <f>CONCATENATE("S",D118,"V",K118,"T",N118,"R",E118)</f>
        <v>SB071713TAWMD01VV4TMR2</v>
      </c>
      <c r="B118" s="1" t="s">
        <v>57</v>
      </c>
      <c r="C118" s="1" t="s">
        <v>532</v>
      </c>
      <c r="D118" t="str">
        <f>CONCATENATE("B",F118,"TAWMD",H118)</f>
        <v>B071713TAWMD01</v>
      </c>
      <c r="E118" s="1">
        <v>2</v>
      </c>
      <c r="F118" s="10" t="str">
        <f>"071713"</f>
        <v>071713</v>
      </c>
      <c r="G118" s="1" t="s">
        <v>1131</v>
      </c>
      <c r="H118" t="str">
        <f>CONCATENATE("0",I118)</f>
        <v>01</v>
      </c>
      <c r="I118" s="1">
        <v>1</v>
      </c>
      <c r="J118" s="1" t="s">
        <v>540</v>
      </c>
      <c r="K118" s="1" t="s">
        <v>544</v>
      </c>
      <c r="L118" t="s">
        <v>1103</v>
      </c>
      <c r="M118" t="s">
        <v>1104</v>
      </c>
      <c r="N118" s="1" t="s">
        <v>553</v>
      </c>
      <c r="O118" s="1" t="s">
        <v>559</v>
      </c>
      <c r="P118" t="s">
        <v>1114</v>
      </c>
      <c r="Q118" t="s">
        <v>1115</v>
      </c>
      <c r="R118">
        <v>250</v>
      </c>
      <c r="S118">
        <v>250</v>
      </c>
      <c r="T118">
        <v>8</v>
      </c>
      <c r="U118" s="1" t="s">
        <v>444</v>
      </c>
      <c r="V118" s="1" t="s">
        <v>864</v>
      </c>
      <c r="W118" s="1" t="s">
        <v>1065</v>
      </c>
    </row>
    <row r="119" spans="1:23">
      <c r="A119" t="str">
        <f>CONCATENATE("S",D119,"V",K119,"T",N119,"R",E119)</f>
        <v>SB071713TAWMD11VV4TMR2</v>
      </c>
      <c r="B119" s="1" t="s">
        <v>212</v>
      </c>
      <c r="C119" s="1" t="s">
        <v>532</v>
      </c>
      <c r="D119" t="str">
        <f>CONCATENATE("B",F119,"TAWMD",H119)</f>
        <v>B071713TAWMD11</v>
      </c>
      <c r="E119" s="1">
        <v>2</v>
      </c>
      <c r="F119" s="10" t="str">
        <f>"071713"</f>
        <v>071713</v>
      </c>
      <c r="G119" s="1" t="s">
        <v>1131</v>
      </c>
      <c r="H119" s="1">
        <v>11</v>
      </c>
      <c r="I119" s="1">
        <v>11</v>
      </c>
      <c r="J119" s="1" t="s">
        <v>540</v>
      </c>
      <c r="K119" s="1" t="s">
        <v>544</v>
      </c>
      <c r="L119" t="s">
        <v>1103</v>
      </c>
      <c r="M119" t="s">
        <v>1104</v>
      </c>
      <c r="N119" s="1" t="s">
        <v>553</v>
      </c>
      <c r="O119" s="1" t="s">
        <v>559</v>
      </c>
      <c r="P119" t="s">
        <v>1114</v>
      </c>
      <c r="Q119" t="s">
        <v>1115</v>
      </c>
      <c r="R119">
        <v>250</v>
      </c>
      <c r="S119">
        <v>250</v>
      </c>
      <c r="T119">
        <v>8</v>
      </c>
      <c r="U119" s="1" t="s">
        <v>423</v>
      </c>
      <c r="V119" s="1" t="s">
        <v>866</v>
      </c>
      <c r="W119" s="1" t="s">
        <v>1065</v>
      </c>
    </row>
    <row r="120" spans="1:23">
      <c r="A120" t="str">
        <f>CONCATENATE("S",D120,"V",K120,"T",N120,"R",E120)</f>
        <v>SB071713TAWMD14VV4TMR2</v>
      </c>
      <c r="B120" s="1" t="s">
        <v>216</v>
      </c>
      <c r="C120" s="1" t="s">
        <v>532</v>
      </c>
      <c r="D120" t="str">
        <f>CONCATENATE("B",F120,"TAWMD",H120)</f>
        <v>B071713TAWMD14</v>
      </c>
      <c r="E120" s="1">
        <v>2</v>
      </c>
      <c r="F120" s="10" t="str">
        <f>"071713"</f>
        <v>071713</v>
      </c>
      <c r="G120" s="1" t="s">
        <v>1131</v>
      </c>
      <c r="H120" s="1">
        <v>14</v>
      </c>
      <c r="I120" s="1">
        <v>14</v>
      </c>
      <c r="J120" s="1" t="s">
        <v>540</v>
      </c>
      <c r="K120" s="1" t="s">
        <v>544</v>
      </c>
      <c r="L120" t="s">
        <v>1103</v>
      </c>
      <c r="M120" t="s">
        <v>1104</v>
      </c>
      <c r="N120" s="1" t="s">
        <v>553</v>
      </c>
      <c r="O120" s="1" t="s">
        <v>559</v>
      </c>
      <c r="P120" t="s">
        <v>1114</v>
      </c>
      <c r="Q120" t="s">
        <v>1115</v>
      </c>
      <c r="R120">
        <v>250</v>
      </c>
      <c r="S120">
        <v>250</v>
      </c>
      <c r="T120">
        <v>8</v>
      </c>
      <c r="U120" s="1" t="s">
        <v>425</v>
      </c>
      <c r="V120" s="1" t="s">
        <v>867</v>
      </c>
      <c r="W120" s="1" t="s">
        <v>1065</v>
      </c>
    </row>
    <row r="121" spans="1:23">
      <c r="A121" t="str">
        <f>CONCATENATE("S",D121,"V",K121,"T",N121,"R",E121)</f>
        <v>SB071713TAWMD16VV4TMR2</v>
      </c>
      <c r="B121" s="1" t="s">
        <v>51</v>
      </c>
      <c r="C121" s="1" t="s">
        <v>532</v>
      </c>
      <c r="D121" t="str">
        <f>CONCATENATE("B",F121,"TAWMD",H121)</f>
        <v>B071713TAWMD16</v>
      </c>
      <c r="E121" s="1">
        <v>2</v>
      </c>
      <c r="F121" s="10" t="str">
        <f>"071713"</f>
        <v>071713</v>
      </c>
      <c r="G121" s="1" t="s">
        <v>1131</v>
      </c>
      <c r="H121" s="1">
        <v>16</v>
      </c>
      <c r="I121" s="1">
        <v>16</v>
      </c>
      <c r="J121" s="1" t="s">
        <v>540</v>
      </c>
      <c r="K121" s="1" t="s">
        <v>544</v>
      </c>
      <c r="L121" t="s">
        <v>1103</v>
      </c>
      <c r="M121" t="s">
        <v>1104</v>
      </c>
      <c r="N121" s="1" t="s">
        <v>553</v>
      </c>
      <c r="O121" s="1" t="s">
        <v>559</v>
      </c>
      <c r="P121" t="s">
        <v>1114</v>
      </c>
      <c r="Q121" t="s">
        <v>1115</v>
      </c>
      <c r="R121">
        <v>250</v>
      </c>
      <c r="S121">
        <v>250</v>
      </c>
      <c r="T121">
        <v>8</v>
      </c>
      <c r="U121" s="1" t="s">
        <v>420</v>
      </c>
      <c r="V121" s="1" t="s">
        <v>868</v>
      </c>
      <c r="W121" s="1" t="s">
        <v>1065</v>
      </c>
    </row>
    <row r="122" spans="1:23" s="1" customFormat="1">
      <c r="A122" t="str">
        <f>CONCATENATE("S",D122,"V",K122,"T",N122,"R",E122)</f>
        <v>SB071713TAWMD20VV4TMR2</v>
      </c>
      <c r="B122" s="1" t="s">
        <v>228</v>
      </c>
      <c r="C122" s="1" t="s">
        <v>532</v>
      </c>
      <c r="D122" t="str">
        <f>CONCATENATE("B",F122,"TAWMD",H122)</f>
        <v>B071713TAWMD20</v>
      </c>
      <c r="E122" s="1">
        <v>2</v>
      </c>
      <c r="F122" s="10" t="str">
        <f>"071713"</f>
        <v>071713</v>
      </c>
      <c r="G122" s="1" t="s">
        <v>1131</v>
      </c>
      <c r="H122" s="1">
        <v>20</v>
      </c>
      <c r="I122" s="1">
        <v>20</v>
      </c>
      <c r="J122" s="1" t="s">
        <v>540</v>
      </c>
      <c r="K122" s="1" t="s">
        <v>544</v>
      </c>
      <c r="L122" t="s">
        <v>1103</v>
      </c>
      <c r="M122" t="s">
        <v>1104</v>
      </c>
      <c r="N122" s="1" t="s">
        <v>553</v>
      </c>
      <c r="O122" s="1" t="s">
        <v>559</v>
      </c>
      <c r="P122" t="s">
        <v>1114</v>
      </c>
      <c r="Q122" t="s">
        <v>1115</v>
      </c>
      <c r="R122">
        <v>250</v>
      </c>
      <c r="S122">
        <v>250</v>
      </c>
      <c r="T122">
        <v>8</v>
      </c>
      <c r="U122" s="1" t="s">
        <v>432</v>
      </c>
      <c r="V122" s="1" t="s">
        <v>869</v>
      </c>
      <c r="W122" s="1" t="s">
        <v>1065</v>
      </c>
    </row>
    <row r="123" spans="1:23" s="1" customFormat="1">
      <c r="A123" t="str">
        <f>CONCATENATE("S",D123,"V",K123,"T",N123,"R",E123)</f>
        <v>SB071713TAWMD22VV4TMR2</v>
      </c>
      <c r="B123" s="1" t="s">
        <v>252</v>
      </c>
      <c r="C123" s="1" t="s">
        <v>532</v>
      </c>
      <c r="D123" t="str">
        <f>CONCATENATE("B",F123,"TAWMD",H123)</f>
        <v>B071713TAWMD22</v>
      </c>
      <c r="E123" s="1">
        <v>2</v>
      </c>
      <c r="F123" s="10" t="str">
        <f>"071713"</f>
        <v>071713</v>
      </c>
      <c r="G123" s="1" t="s">
        <v>1131</v>
      </c>
      <c r="H123" s="1">
        <v>22</v>
      </c>
      <c r="I123" s="1">
        <v>22</v>
      </c>
      <c r="J123" s="1" t="s">
        <v>540</v>
      </c>
      <c r="K123" s="1" t="s">
        <v>544</v>
      </c>
      <c r="L123" t="s">
        <v>1103</v>
      </c>
      <c r="M123" t="s">
        <v>1104</v>
      </c>
      <c r="N123" s="1" t="s">
        <v>553</v>
      </c>
      <c r="O123" s="1" t="s">
        <v>559</v>
      </c>
      <c r="P123" t="s">
        <v>1114</v>
      </c>
      <c r="Q123" t="s">
        <v>1115</v>
      </c>
      <c r="R123">
        <v>250</v>
      </c>
      <c r="S123">
        <v>250</v>
      </c>
      <c r="T123">
        <v>8</v>
      </c>
      <c r="U123" s="1" t="s">
        <v>446</v>
      </c>
      <c r="V123" s="1" t="s">
        <v>870</v>
      </c>
      <c r="W123" s="1" t="s">
        <v>1065</v>
      </c>
    </row>
    <row r="124" spans="1:23">
      <c r="A124" t="str">
        <f>CONCATENATE("S",D124,"V",K124,"T",N124,"R",E124)</f>
        <v>SB071713TAWMD05VV4TMR1</v>
      </c>
      <c r="B124" t="s">
        <v>256</v>
      </c>
      <c r="C124" t="s">
        <v>532</v>
      </c>
      <c r="D124" t="str">
        <f>CONCATENATE("B",F124,"TAWMD",H124)</f>
        <v>B071713TAWMD05</v>
      </c>
      <c r="E124">
        <v>1</v>
      </c>
      <c r="F124" s="10" t="str">
        <f>"071713"</f>
        <v>071713</v>
      </c>
      <c r="G124" s="1" t="s">
        <v>1131</v>
      </c>
      <c r="H124" t="str">
        <f>CONCATENATE("0",I124)</f>
        <v>05</v>
      </c>
      <c r="I124">
        <v>5</v>
      </c>
      <c r="J124" t="s">
        <v>540</v>
      </c>
      <c r="K124" t="s">
        <v>544</v>
      </c>
      <c r="L124" t="s">
        <v>1103</v>
      </c>
      <c r="M124" t="s">
        <v>1104</v>
      </c>
      <c r="N124" t="s">
        <v>553</v>
      </c>
      <c r="O124" t="s">
        <v>559</v>
      </c>
      <c r="P124" t="s">
        <v>1114</v>
      </c>
      <c r="Q124" t="s">
        <v>1115</v>
      </c>
      <c r="R124">
        <v>250</v>
      </c>
      <c r="S124">
        <v>250</v>
      </c>
      <c r="T124">
        <v>8</v>
      </c>
      <c r="U124" t="s">
        <v>448</v>
      </c>
      <c r="V124" t="s">
        <v>871</v>
      </c>
      <c r="W124" s="1" t="s">
        <v>1087</v>
      </c>
    </row>
    <row r="125" spans="1:23">
      <c r="A125" t="str">
        <f>CONCATENATE("S",D125,"V",K125,"T",N125,"R",E125)</f>
        <v>SB071713TAWMD06VV4TMR1</v>
      </c>
      <c r="B125" t="s">
        <v>53</v>
      </c>
      <c r="C125" t="s">
        <v>532</v>
      </c>
      <c r="D125" t="str">
        <f>CONCATENATE("B",F125,"TAWMD",H125)</f>
        <v>B071713TAWMD06</v>
      </c>
      <c r="E125">
        <v>1</v>
      </c>
      <c r="F125" s="10" t="str">
        <f>"071713"</f>
        <v>071713</v>
      </c>
      <c r="G125" s="1" t="s">
        <v>1131</v>
      </c>
      <c r="H125" t="str">
        <f>CONCATENATE("0",I125)</f>
        <v>06</v>
      </c>
      <c r="I125">
        <v>6</v>
      </c>
      <c r="J125" t="s">
        <v>540</v>
      </c>
      <c r="K125" t="s">
        <v>544</v>
      </c>
      <c r="L125" t="s">
        <v>1103</v>
      </c>
      <c r="M125" t="s">
        <v>1104</v>
      </c>
      <c r="N125" t="s">
        <v>553</v>
      </c>
      <c r="O125" t="s">
        <v>559</v>
      </c>
      <c r="P125" t="s">
        <v>1114</v>
      </c>
      <c r="Q125" t="s">
        <v>1115</v>
      </c>
      <c r="R125">
        <v>250</v>
      </c>
      <c r="S125">
        <v>250</v>
      </c>
      <c r="T125">
        <v>8</v>
      </c>
      <c r="U125" t="s">
        <v>428</v>
      </c>
      <c r="V125" t="s">
        <v>872</v>
      </c>
      <c r="W125" s="1" t="s">
        <v>1087</v>
      </c>
    </row>
    <row r="126" spans="1:23">
      <c r="A126" t="str">
        <f>CONCATENATE("S",D126,"V",K126,"T",N126,"R",E126)</f>
        <v>SB071713TAWMD10VV4TMR1</v>
      </c>
      <c r="B126" t="s">
        <v>108</v>
      </c>
      <c r="C126" t="s">
        <v>532</v>
      </c>
      <c r="D126" t="str">
        <f>CONCATENATE("B",F126,"TAWMD",H126)</f>
        <v>B071713TAWMD10</v>
      </c>
      <c r="E126">
        <v>1</v>
      </c>
      <c r="F126" s="10" t="str">
        <f>"071713"</f>
        <v>071713</v>
      </c>
      <c r="G126" s="1" t="s">
        <v>1131</v>
      </c>
      <c r="H126">
        <v>10</v>
      </c>
      <c r="I126">
        <v>10</v>
      </c>
      <c r="J126" t="s">
        <v>540</v>
      </c>
      <c r="K126" t="s">
        <v>544</v>
      </c>
      <c r="L126" t="s">
        <v>1103</v>
      </c>
      <c r="M126" t="s">
        <v>1104</v>
      </c>
      <c r="N126" t="s">
        <v>553</v>
      </c>
      <c r="O126" t="s">
        <v>559</v>
      </c>
      <c r="P126" t="s">
        <v>1114</v>
      </c>
      <c r="Q126" t="s">
        <v>1115</v>
      </c>
      <c r="R126">
        <v>250</v>
      </c>
      <c r="S126">
        <v>250</v>
      </c>
      <c r="T126">
        <v>8</v>
      </c>
      <c r="U126" t="s">
        <v>461</v>
      </c>
      <c r="V126" t="s">
        <v>865</v>
      </c>
      <c r="W126" s="1" t="s">
        <v>1087</v>
      </c>
    </row>
    <row r="127" spans="1:23">
      <c r="A127" t="str">
        <f>CONCATENATE("S",D127,"V",K127,"T",N127,"R",E127)</f>
        <v>SB071713TAWMDEBVV4TMR1</v>
      </c>
      <c r="B127" t="s">
        <v>110</v>
      </c>
      <c r="C127" t="s">
        <v>532</v>
      </c>
      <c r="D127" t="str">
        <f>CONCATENATE("B",F127,"TAWMD",H127)</f>
        <v>B071713TAWMDEB</v>
      </c>
      <c r="E127">
        <v>1</v>
      </c>
      <c r="F127" s="10" t="str">
        <f>"071713"</f>
        <v>071713</v>
      </c>
      <c r="G127" s="1" t="s">
        <v>1131</v>
      </c>
      <c r="H127" t="s">
        <v>566</v>
      </c>
      <c r="I127" t="s">
        <v>566</v>
      </c>
      <c r="J127" t="s">
        <v>539</v>
      </c>
      <c r="K127" t="s">
        <v>544</v>
      </c>
      <c r="L127" t="s">
        <v>1103</v>
      </c>
      <c r="M127" t="s">
        <v>1104</v>
      </c>
      <c r="N127" t="s">
        <v>553</v>
      </c>
      <c r="O127" t="s">
        <v>559</v>
      </c>
      <c r="P127" t="s">
        <v>1114</v>
      </c>
      <c r="Q127" t="s">
        <v>1115</v>
      </c>
      <c r="R127">
        <v>250</v>
      </c>
      <c r="S127">
        <v>250</v>
      </c>
      <c r="T127">
        <v>8</v>
      </c>
      <c r="U127" t="s">
        <v>462</v>
      </c>
      <c r="V127" t="s">
        <v>873</v>
      </c>
      <c r="W127" s="1" t="s">
        <v>1087</v>
      </c>
    </row>
    <row r="128" spans="1:23">
      <c r="A128" t="str">
        <f>CONCATENATE("S",D128,"V",K128,"T",N128,"R",E128)</f>
        <v>SB071713TAWMDFBVV4TMR1</v>
      </c>
      <c r="B128" t="s">
        <v>218</v>
      </c>
      <c r="C128" t="s">
        <v>532</v>
      </c>
      <c r="D128" t="str">
        <f>CONCATENATE("B",F128,"TAWMD",H128)</f>
        <v>B071713TAWMDFB</v>
      </c>
      <c r="E128">
        <v>1</v>
      </c>
      <c r="F128" s="10" t="str">
        <f>"071713"</f>
        <v>071713</v>
      </c>
      <c r="G128" s="1" t="s">
        <v>1131</v>
      </c>
      <c r="H128" t="s">
        <v>569</v>
      </c>
      <c r="I128" t="s">
        <v>569</v>
      </c>
      <c r="J128" t="s">
        <v>540</v>
      </c>
      <c r="K128" t="s">
        <v>544</v>
      </c>
      <c r="L128" t="s">
        <v>1103</v>
      </c>
      <c r="M128" t="s">
        <v>1104</v>
      </c>
      <c r="N128" t="s">
        <v>553</v>
      </c>
      <c r="O128" t="s">
        <v>559</v>
      </c>
      <c r="P128" t="s">
        <v>1114</v>
      </c>
      <c r="Q128" t="s">
        <v>1115</v>
      </c>
      <c r="R128">
        <v>250</v>
      </c>
      <c r="S128">
        <v>250</v>
      </c>
      <c r="T128">
        <v>8</v>
      </c>
      <c r="U128" t="s">
        <v>426</v>
      </c>
      <c r="V128" t="s">
        <v>874</v>
      </c>
      <c r="W128" s="1" t="s">
        <v>1087</v>
      </c>
    </row>
    <row r="129" spans="1:23">
      <c r="A129" t="str">
        <f>CONCATENATE("S",D129,"V",K129,"T",N129,"R",E129)</f>
        <v>SB071713TAWMDSBVV4TMR1</v>
      </c>
      <c r="B129" t="s">
        <v>248</v>
      </c>
      <c r="C129" t="s">
        <v>532</v>
      </c>
      <c r="D129" t="str">
        <f>CONCATENATE("B",F129,"TAWMD",H129)</f>
        <v>B071713TAWMDSB</v>
      </c>
      <c r="E129">
        <v>1</v>
      </c>
      <c r="F129" s="10" t="str">
        <f>"071713"</f>
        <v>071713</v>
      </c>
      <c r="G129" s="1" t="s">
        <v>1131</v>
      </c>
      <c r="H129" t="s">
        <v>567</v>
      </c>
      <c r="I129" t="s">
        <v>567</v>
      </c>
      <c r="J129" t="s">
        <v>539</v>
      </c>
      <c r="K129" t="s">
        <v>544</v>
      </c>
      <c r="L129" t="s">
        <v>1103</v>
      </c>
      <c r="M129" t="s">
        <v>1104</v>
      </c>
      <c r="N129" t="s">
        <v>553</v>
      </c>
      <c r="O129" t="s">
        <v>559</v>
      </c>
      <c r="P129" t="s">
        <v>1114</v>
      </c>
      <c r="Q129" t="s">
        <v>1115</v>
      </c>
      <c r="R129">
        <v>250</v>
      </c>
      <c r="S129">
        <v>250</v>
      </c>
      <c r="T129">
        <v>8</v>
      </c>
      <c r="U129" t="s">
        <v>443</v>
      </c>
      <c r="V129" t="s">
        <v>875</v>
      </c>
      <c r="W129" s="1" t="s">
        <v>1087</v>
      </c>
    </row>
    <row r="130" spans="1:23">
      <c r="A130" t="str">
        <f>CONCATENATE("S",D130,"V",K130,"T",N130,"R",E130)</f>
        <v>SB071713TAWMD01VV4TMR1</v>
      </c>
      <c r="B130" s="1" t="s">
        <v>108</v>
      </c>
      <c r="C130" s="1" t="s">
        <v>532</v>
      </c>
      <c r="D130" t="str">
        <f>CONCATENATE("B",F130,"TAWMD",H130)</f>
        <v>B071713TAWMD01</v>
      </c>
      <c r="E130" s="1">
        <v>1</v>
      </c>
      <c r="F130" s="10" t="str">
        <f>"071713"</f>
        <v>071713</v>
      </c>
      <c r="G130" s="1" t="s">
        <v>1131</v>
      </c>
      <c r="H130" t="str">
        <f>CONCATENATE("0",I130)</f>
        <v>01</v>
      </c>
      <c r="I130" s="1">
        <v>1</v>
      </c>
      <c r="J130" s="1" t="s">
        <v>540</v>
      </c>
      <c r="K130" s="1" t="s">
        <v>544</v>
      </c>
      <c r="L130" t="s">
        <v>1103</v>
      </c>
      <c r="M130" t="s">
        <v>1104</v>
      </c>
      <c r="N130" s="1" t="s">
        <v>553</v>
      </c>
      <c r="O130" s="1" t="s">
        <v>560</v>
      </c>
      <c r="P130" t="s">
        <v>1114</v>
      </c>
      <c r="Q130" t="s">
        <v>538</v>
      </c>
      <c r="R130">
        <v>250</v>
      </c>
      <c r="S130">
        <v>250</v>
      </c>
      <c r="T130">
        <v>8</v>
      </c>
      <c r="U130" s="1" t="s">
        <v>494</v>
      </c>
      <c r="V130" s="1" t="s">
        <v>912</v>
      </c>
      <c r="W130" s="1" t="s">
        <v>1065</v>
      </c>
    </row>
    <row r="131" spans="1:23">
      <c r="A131" t="str">
        <f>CONCATENATE("S",D131,"V",K131,"T",N131,"R",E131)</f>
        <v>SB071713TAWMD11VV4TMR1</v>
      </c>
      <c r="B131" s="1" t="s">
        <v>212</v>
      </c>
      <c r="C131" s="1" t="s">
        <v>532</v>
      </c>
      <c r="D131" t="str">
        <f>CONCATENATE("B",F131,"TAWMD",H131)</f>
        <v>B071713TAWMD11</v>
      </c>
      <c r="E131" s="1">
        <v>1</v>
      </c>
      <c r="F131" s="10" t="str">
        <f>"071713"</f>
        <v>071713</v>
      </c>
      <c r="G131" s="1" t="s">
        <v>1131</v>
      </c>
      <c r="H131" s="1">
        <v>11</v>
      </c>
      <c r="I131" s="1">
        <v>11</v>
      </c>
      <c r="J131" s="1" t="s">
        <v>540</v>
      </c>
      <c r="K131" s="1" t="s">
        <v>544</v>
      </c>
      <c r="L131" t="s">
        <v>1103</v>
      </c>
      <c r="M131" t="s">
        <v>1104</v>
      </c>
      <c r="N131" s="1" t="s">
        <v>553</v>
      </c>
      <c r="O131" s="1" t="s">
        <v>560</v>
      </c>
      <c r="P131" t="s">
        <v>1114</v>
      </c>
      <c r="Q131" t="s">
        <v>538</v>
      </c>
      <c r="R131">
        <v>250</v>
      </c>
      <c r="S131">
        <v>250</v>
      </c>
      <c r="T131">
        <v>8</v>
      </c>
      <c r="U131" s="1" t="s">
        <v>468</v>
      </c>
      <c r="V131" s="1" t="s">
        <v>913</v>
      </c>
      <c r="W131" s="1" t="s">
        <v>1065</v>
      </c>
    </row>
    <row r="132" spans="1:23">
      <c r="A132" t="str">
        <f>CONCATENATE("S",D132,"V",K132,"T",N132,"R",E132)</f>
        <v>SB071713TAWMD14VV4TMR1</v>
      </c>
      <c r="B132" s="1" t="s">
        <v>226</v>
      </c>
      <c r="C132" s="1" t="s">
        <v>532</v>
      </c>
      <c r="D132" t="str">
        <f>CONCATENATE("B",F132,"TAWMD",H132)</f>
        <v>B071713TAWMD14</v>
      </c>
      <c r="E132" s="1">
        <v>1</v>
      </c>
      <c r="F132" s="10" t="str">
        <f>"071713"</f>
        <v>071713</v>
      </c>
      <c r="G132" s="1" t="s">
        <v>1131</v>
      </c>
      <c r="H132" s="1">
        <v>14</v>
      </c>
      <c r="I132" s="1">
        <v>14</v>
      </c>
      <c r="J132" s="1" t="s">
        <v>540</v>
      </c>
      <c r="K132" s="1" t="s">
        <v>544</v>
      </c>
      <c r="L132" t="s">
        <v>1103</v>
      </c>
      <c r="M132" t="s">
        <v>1104</v>
      </c>
      <c r="N132" s="1" t="s">
        <v>553</v>
      </c>
      <c r="O132" s="1" t="s">
        <v>560</v>
      </c>
      <c r="P132" t="s">
        <v>1114</v>
      </c>
      <c r="Q132" t="s">
        <v>538</v>
      </c>
      <c r="R132">
        <v>250</v>
      </c>
      <c r="S132">
        <v>250</v>
      </c>
      <c r="T132">
        <v>8</v>
      </c>
      <c r="U132" s="1" t="s">
        <v>474</v>
      </c>
      <c r="V132" s="1" t="s">
        <v>914</v>
      </c>
      <c r="W132" s="1" t="s">
        <v>1065</v>
      </c>
    </row>
    <row r="133" spans="1:23" s="1" customFormat="1">
      <c r="A133" t="str">
        <f>CONCATENATE("S",D133,"V",K133,"T",N133,"R",E133)</f>
        <v>SB071713TAWMD16VV4TMR1</v>
      </c>
      <c r="B133" s="1" t="s">
        <v>240</v>
      </c>
      <c r="C133" s="1" t="s">
        <v>532</v>
      </c>
      <c r="D133" t="str">
        <f>CONCATENATE("B",F133,"TAWMD",H133)</f>
        <v>B071713TAWMD16</v>
      </c>
      <c r="E133" s="1">
        <v>1</v>
      </c>
      <c r="F133" s="10" t="str">
        <f>"071713"</f>
        <v>071713</v>
      </c>
      <c r="G133" s="1" t="s">
        <v>1131</v>
      </c>
      <c r="H133" s="1">
        <v>16</v>
      </c>
      <c r="I133" s="1">
        <v>16</v>
      </c>
      <c r="J133" s="1" t="s">
        <v>540</v>
      </c>
      <c r="K133" s="1" t="s">
        <v>544</v>
      </c>
      <c r="L133" t="s">
        <v>1103</v>
      </c>
      <c r="M133" t="s">
        <v>1104</v>
      </c>
      <c r="N133" s="1" t="s">
        <v>553</v>
      </c>
      <c r="O133" s="1" t="s">
        <v>560</v>
      </c>
      <c r="P133" t="s">
        <v>1114</v>
      </c>
      <c r="Q133" t="s">
        <v>538</v>
      </c>
      <c r="R133">
        <v>250</v>
      </c>
      <c r="S133">
        <v>250</v>
      </c>
      <c r="T133">
        <v>8</v>
      </c>
      <c r="U133" s="1" t="s">
        <v>479</v>
      </c>
      <c r="V133" s="1" t="s">
        <v>915</v>
      </c>
      <c r="W133" s="1" t="s">
        <v>1065</v>
      </c>
    </row>
    <row r="134" spans="1:23" s="1" customFormat="1">
      <c r="A134" t="str">
        <f>CONCATENATE("S",D134,"V",K134,"T",N134,"R",E134)</f>
        <v>SB071713TAWMD20VV4TMR1</v>
      </c>
      <c r="B134" s="1" t="s">
        <v>254</v>
      </c>
      <c r="C134" s="1" t="s">
        <v>532</v>
      </c>
      <c r="D134" t="str">
        <f>CONCATENATE("B",F134,"TAWMD",H134)</f>
        <v>B071713TAWMD20</v>
      </c>
      <c r="E134" s="1">
        <v>1</v>
      </c>
      <c r="F134" s="10" t="str">
        <f>"071713"</f>
        <v>071713</v>
      </c>
      <c r="G134" s="1" t="s">
        <v>1131</v>
      </c>
      <c r="H134" s="1">
        <v>20</v>
      </c>
      <c r="I134" s="1">
        <v>20</v>
      </c>
      <c r="J134" s="1" t="s">
        <v>540</v>
      </c>
      <c r="K134" s="1" t="s">
        <v>544</v>
      </c>
      <c r="L134" t="s">
        <v>1103</v>
      </c>
      <c r="M134" t="s">
        <v>1104</v>
      </c>
      <c r="N134" s="1" t="s">
        <v>553</v>
      </c>
      <c r="O134" s="1" t="s">
        <v>560</v>
      </c>
      <c r="P134" t="s">
        <v>1114</v>
      </c>
      <c r="Q134" t="s">
        <v>538</v>
      </c>
      <c r="R134">
        <v>250</v>
      </c>
      <c r="S134">
        <v>250</v>
      </c>
      <c r="T134">
        <v>8</v>
      </c>
      <c r="U134" s="1" t="s">
        <v>484</v>
      </c>
      <c r="V134" s="1" t="s">
        <v>916</v>
      </c>
      <c r="W134" s="1" t="s">
        <v>1065</v>
      </c>
    </row>
    <row r="135" spans="1:23">
      <c r="A135" t="str">
        <f>CONCATENATE("S",D135,"V",K135,"T",N135,"R",E135)</f>
        <v>SB071713TAWMD22VV4TMR1</v>
      </c>
      <c r="B135" s="1" t="s">
        <v>96</v>
      </c>
      <c r="C135" s="1" t="s">
        <v>532</v>
      </c>
      <c r="D135" t="str">
        <f>CONCATENATE("B",F135,"TAWMD",H135)</f>
        <v>B071713TAWMD22</v>
      </c>
      <c r="E135" s="1">
        <v>1</v>
      </c>
      <c r="F135" s="10" t="str">
        <f>"071713"</f>
        <v>071713</v>
      </c>
      <c r="G135" s="1" t="s">
        <v>1131</v>
      </c>
      <c r="H135" s="1">
        <v>22</v>
      </c>
      <c r="I135" s="1">
        <v>22</v>
      </c>
      <c r="J135" s="1" t="s">
        <v>540</v>
      </c>
      <c r="K135" s="1" t="s">
        <v>544</v>
      </c>
      <c r="L135" t="s">
        <v>1103</v>
      </c>
      <c r="M135" t="s">
        <v>1104</v>
      </c>
      <c r="N135" s="1" t="s">
        <v>553</v>
      </c>
      <c r="O135" s="1" t="s">
        <v>560</v>
      </c>
      <c r="P135" t="s">
        <v>1114</v>
      </c>
      <c r="Q135" t="s">
        <v>538</v>
      </c>
      <c r="R135">
        <v>250</v>
      </c>
      <c r="S135">
        <v>250</v>
      </c>
      <c r="T135">
        <v>8</v>
      </c>
      <c r="U135" s="1" t="s">
        <v>490</v>
      </c>
      <c r="V135" s="1" t="s">
        <v>917</v>
      </c>
      <c r="W135" s="1" t="s">
        <v>1065</v>
      </c>
    </row>
    <row r="136" spans="1:23" s="1" customFormat="1">
      <c r="A136" t="str">
        <f>CONCATENATE("S",D136,"V",K136,"T",N136,"R",E136)</f>
        <v>SB071713TAWMD03VV4TMR2</v>
      </c>
      <c r="B136" s="1" t="s">
        <v>172</v>
      </c>
      <c r="C136" s="1" t="s">
        <v>532</v>
      </c>
      <c r="D136" t="str">
        <f>CONCATENATE("B",F136,"TAWMD",H136)</f>
        <v>B071713TAWMD03</v>
      </c>
      <c r="E136" s="1">
        <v>2</v>
      </c>
      <c r="F136" s="10" t="str">
        <f>"071713"</f>
        <v>071713</v>
      </c>
      <c r="G136" s="1" t="s">
        <v>1131</v>
      </c>
      <c r="H136" t="str">
        <f>CONCATENATE("0",I136)</f>
        <v>03</v>
      </c>
      <c r="I136" s="1">
        <v>3</v>
      </c>
      <c r="J136" s="1" t="s">
        <v>540</v>
      </c>
      <c r="K136" s="1" t="s">
        <v>544</v>
      </c>
      <c r="L136" t="s">
        <v>1103</v>
      </c>
      <c r="M136" t="s">
        <v>1104</v>
      </c>
      <c r="N136" s="1" t="s">
        <v>553</v>
      </c>
      <c r="O136" s="1" t="s">
        <v>561</v>
      </c>
      <c r="P136" t="s">
        <v>1114</v>
      </c>
      <c r="Q136" t="s">
        <v>538</v>
      </c>
      <c r="R136">
        <v>250</v>
      </c>
      <c r="S136">
        <v>250</v>
      </c>
      <c r="T136">
        <v>8</v>
      </c>
      <c r="U136" s="1" t="s">
        <v>402</v>
      </c>
      <c r="V136" s="1" t="s">
        <v>971</v>
      </c>
      <c r="W136" s="1" t="s">
        <v>1065</v>
      </c>
    </row>
    <row r="137" spans="1:23">
      <c r="A137" t="str">
        <f>CONCATENATE("S",D137,"V",K137,"T",N137,"R",E137)</f>
        <v>SB071713TAWMD07VV4TMR2</v>
      </c>
      <c r="B137" s="1" t="s">
        <v>166</v>
      </c>
      <c r="C137" s="1" t="s">
        <v>532</v>
      </c>
      <c r="D137" t="str">
        <f>CONCATENATE("B",F137,"TAWMD",H137)</f>
        <v>B071713TAWMD07</v>
      </c>
      <c r="E137" s="1">
        <v>2</v>
      </c>
      <c r="F137" s="10" t="str">
        <f>"071713"</f>
        <v>071713</v>
      </c>
      <c r="G137" s="1" t="s">
        <v>1131</v>
      </c>
      <c r="H137" t="str">
        <f>CONCATENATE("0",I137)</f>
        <v>07</v>
      </c>
      <c r="I137" s="1">
        <v>7</v>
      </c>
      <c r="J137" s="1" t="s">
        <v>540</v>
      </c>
      <c r="K137" s="1" t="s">
        <v>544</v>
      </c>
      <c r="L137" t="s">
        <v>1103</v>
      </c>
      <c r="M137" t="s">
        <v>1104</v>
      </c>
      <c r="N137" s="1" t="s">
        <v>553</v>
      </c>
      <c r="O137" s="1" t="s">
        <v>561</v>
      </c>
      <c r="P137" t="s">
        <v>1114</v>
      </c>
      <c r="Q137" t="s">
        <v>538</v>
      </c>
      <c r="R137">
        <v>250</v>
      </c>
      <c r="S137">
        <v>250</v>
      </c>
      <c r="T137">
        <v>8</v>
      </c>
      <c r="U137" s="1" t="s">
        <v>399</v>
      </c>
      <c r="V137" s="1" t="s">
        <v>972</v>
      </c>
      <c r="W137" s="1" t="s">
        <v>1065</v>
      </c>
    </row>
    <row r="138" spans="1:23">
      <c r="A138" t="str">
        <f>CONCATENATE("S",D138,"V",K138,"T",N138,"R",E138)</f>
        <v>SB071713TAWMD18VV4TMR2</v>
      </c>
      <c r="B138" s="1" t="s">
        <v>69</v>
      </c>
      <c r="C138" s="1" t="s">
        <v>532</v>
      </c>
      <c r="D138" t="str">
        <f>CONCATENATE("B",F138,"TAWMD",H138)</f>
        <v>B071713TAWMD18</v>
      </c>
      <c r="E138" s="1">
        <v>2</v>
      </c>
      <c r="F138" s="10" t="str">
        <f>"071713"</f>
        <v>071713</v>
      </c>
      <c r="G138" s="1" t="s">
        <v>1131</v>
      </c>
      <c r="H138" s="1">
        <v>18</v>
      </c>
      <c r="I138" s="1">
        <v>18</v>
      </c>
      <c r="J138" s="1" t="s">
        <v>540</v>
      </c>
      <c r="K138" s="1" t="s">
        <v>544</v>
      </c>
      <c r="L138" t="s">
        <v>1103</v>
      </c>
      <c r="M138" t="s">
        <v>1104</v>
      </c>
      <c r="N138" s="1" t="s">
        <v>553</v>
      </c>
      <c r="O138" s="1" t="s">
        <v>561</v>
      </c>
      <c r="P138" t="s">
        <v>1114</v>
      </c>
      <c r="Q138" t="s">
        <v>538</v>
      </c>
      <c r="R138">
        <v>250</v>
      </c>
      <c r="S138">
        <v>250</v>
      </c>
      <c r="T138">
        <v>8</v>
      </c>
      <c r="U138" s="1" t="s">
        <v>396</v>
      </c>
      <c r="V138" s="1" t="s">
        <v>970</v>
      </c>
      <c r="W138" s="1" t="s">
        <v>1065</v>
      </c>
    </row>
    <row r="139" spans="1:23">
      <c r="A139" t="str">
        <f>CONCATENATE("S",D139,"V",K139,"T",N139,"R",E139)</f>
        <v>SB072413TAWMDCRVV4TMR1</v>
      </c>
      <c r="B139" s="1" t="s">
        <v>55</v>
      </c>
      <c r="C139" s="1" t="s">
        <v>532</v>
      </c>
      <c r="D139" t="str">
        <f>CONCATENATE("B",F139,"TAWMD",H139)</f>
        <v>B072413TAWMDCR</v>
      </c>
      <c r="E139" s="1">
        <v>1</v>
      </c>
      <c r="F139" s="10" t="str">
        <f>"072413"</f>
        <v>072413</v>
      </c>
      <c r="G139" s="1" t="s">
        <v>1132</v>
      </c>
      <c r="H139" s="1" t="s">
        <v>568</v>
      </c>
      <c r="I139" s="1" t="s">
        <v>568</v>
      </c>
      <c r="J139" s="1" t="s">
        <v>546</v>
      </c>
      <c r="K139" s="1" t="s">
        <v>544</v>
      </c>
      <c r="L139" t="s">
        <v>1103</v>
      </c>
      <c r="M139" t="s">
        <v>1104</v>
      </c>
      <c r="N139" s="1" t="s">
        <v>553</v>
      </c>
      <c r="O139" s="1" t="s">
        <v>556</v>
      </c>
      <c r="P139" t="s">
        <v>1114</v>
      </c>
      <c r="Q139" t="s">
        <v>538</v>
      </c>
      <c r="R139">
        <v>250</v>
      </c>
      <c r="S139">
        <v>250</v>
      </c>
      <c r="T139">
        <v>8</v>
      </c>
      <c r="U139" s="1" t="s">
        <v>235</v>
      </c>
      <c r="V139" s="1" t="s">
        <v>727</v>
      </c>
      <c r="W139" s="1" t="s">
        <v>1065</v>
      </c>
    </row>
    <row r="140" spans="1:23">
      <c r="A140" t="str">
        <f>CONCATENATE("S",D140,"V",K140,"T",N140,"R",E140)</f>
        <v>SB072513TAWMDCRVV4TMR1</v>
      </c>
      <c r="B140" s="1" t="s">
        <v>152</v>
      </c>
      <c r="C140" s="1" t="s">
        <v>532</v>
      </c>
      <c r="D140" t="str">
        <f>CONCATENATE("B",F140,"TAWMD",H140)</f>
        <v>B072513TAWMDCR</v>
      </c>
      <c r="E140" s="1">
        <v>1</v>
      </c>
      <c r="F140" s="10" t="str">
        <f>"072513"</f>
        <v>072513</v>
      </c>
      <c r="G140" s="1" t="s">
        <v>1133</v>
      </c>
      <c r="H140" s="1" t="s">
        <v>568</v>
      </c>
      <c r="I140" s="1" t="s">
        <v>568</v>
      </c>
      <c r="J140" s="1" t="s">
        <v>546</v>
      </c>
      <c r="K140" s="1" t="s">
        <v>544</v>
      </c>
      <c r="L140" t="s">
        <v>1103</v>
      </c>
      <c r="M140" t="s">
        <v>1104</v>
      </c>
      <c r="N140" s="1" t="s">
        <v>553</v>
      </c>
      <c r="O140" s="1" t="s">
        <v>556</v>
      </c>
      <c r="P140" t="s">
        <v>1114</v>
      </c>
      <c r="Q140" t="s">
        <v>538</v>
      </c>
      <c r="R140">
        <v>250</v>
      </c>
      <c r="S140">
        <v>250</v>
      </c>
      <c r="T140">
        <v>8</v>
      </c>
      <c r="U140" s="1" t="s">
        <v>297</v>
      </c>
      <c r="V140" s="1" t="s">
        <v>728</v>
      </c>
      <c r="W140" s="1" t="s">
        <v>1065</v>
      </c>
    </row>
    <row r="141" spans="1:23">
      <c r="A141" t="str">
        <f>CONCATENATE("S",D141,"V",K141,"T",N141,"R",E141)</f>
        <v>SB080812TAWMD15VV4TMR1</v>
      </c>
      <c r="B141" t="s">
        <v>184</v>
      </c>
      <c r="C141" t="s">
        <v>532</v>
      </c>
      <c r="D141" t="str">
        <f>CONCATENATE("B",F141,"TAWMD",H141)</f>
        <v>B080812TAWMD15</v>
      </c>
      <c r="E141">
        <v>1</v>
      </c>
      <c r="F141" s="9" t="str">
        <f>"080812"</f>
        <v>080812</v>
      </c>
      <c r="G141" t="s">
        <v>1140</v>
      </c>
      <c r="H141">
        <v>15</v>
      </c>
      <c r="I141">
        <v>15</v>
      </c>
      <c r="J141" t="s">
        <v>540</v>
      </c>
      <c r="K141" t="s">
        <v>544</v>
      </c>
      <c r="L141" t="s">
        <v>1103</v>
      </c>
      <c r="M141" t="s">
        <v>1104</v>
      </c>
      <c r="N141" t="s">
        <v>553</v>
      </c>
      <c r="O141" t="s">
        <v>547</v>
      </c>
      <c r="P141" t="s">
        <v>1114</v>
      </c>
      <c r="Q141" t="s">
        <v>538</v>
      </c>
      <c r="R141">
        <v>150</v>
      </c>
      <c r="S141">
        <v>150</v>
      </c>
      <c r="T141">
        <v>8</v>
      </c>
      <c r="U141" t="s">
        <v>183</v>
      </c>
      <c r="V141" t="s">
        <v>657</v>
      </c>
      <c r="W141" s="1" t="s">
        <v>1087</v>
      </c>
    </row>
    <row r="142" spans="1:23">
      <c r="A142" t="str">
        <f>CONCATENATE("S",D142,"V",K142,"T",N142,"R",E142)</f>
        <v>SB080812TAWMD17VV4TMR1</v>
      </c>
      <c r="B142" t="s">
        <v>160</v>
      </c>
      <c r="C142" t="s">
        <v>532</v>
      </c>
      <c r="D142" t="str">
        <f>CONCATENATE("B",F142,"TAWMD",H142)</f>
        <v>B080812TAWMD17</v>
      </c>
      <c r="E142">
        <v>1</v>
      </c>
      <c r="F142" s="9" t="str">
        <f>"080812"</f>
        <v>080812</v>
      </c>
      <c r="G142" t="s">
        <v>1140</v>
      </c>
      <c r="H142">
        <v>17</v>
      </c>
      <c r="I142">
        <v>17</v>
      </c>
      <c r="J142" t="s">
        <v>540</v>
      </c>
      <c r="K142" t="s">
        <v>544</v>
      </c>
      <c r="L142" t="s">
        <v>1103</v>
      </c>
      <c r="M142" t="s">
        <v>1104</v>
      </c>
      <c r="N142" t="s">
        <v>553</v>
      </c>
      <c r="O142" t="s">
        <v>547</v>
      </c>
      <c r="P142" t="s">
        <v>1114</v>
      </c>
      <c r="Q142" t="s">
        <v>538</v>
      </c>
      <c r="R142">
        <v>150</v>
      </c>
      <c r="S142">
        <v>150</v>
      </c>
      <c r="T142">
        <v>8</v>
      </c>
      <c r="U142" t="s">
        <v>159</v>
      </c>
      <c r="V142" t="s">
        <v>658</v>
      </c>
      <c r="W142" s="1" t="s">
        <v>1087</v>
      </c>
    </row>
    <row r="143" spans="1:23">
      <c r="A143" t="str">
        <f>CONCATENATE("S",D143,"V",K143,"T",N143,"R",E143)</f>
        <v>SB080812TAWMD21VV4TMR1</v>
      </c>
      <c r="B143" t="s">
        <v>142</v>
      </c>
      <c r="C143" t="s">
        <v>532</v>
      </c>
      <c r="D143" t="str">
        <f>CONCATENATE("B",F143,"TAWMD",H143)</f>
        <v>B080812TAWMD21</v>
      </c>
      <c r="E143">
        <v>1</v>
      </c>
      <c r="F143" s="9" t="str">
        <f>"080812"</f>
        <v>080812</v>
      </c>
      <c r="G143" t="s">
        <v>1140</v>
      </c>
      <c r="H143">
        <v>21</v>
      </c>
      <c r="I143">
        <v>21</v>
      </c>
      <c r="J143" t="s">
        <v>540</v>
      </c>
      <c r="K143" t="s">
        <v>544</v>
      </c>
      <c r="L143" t="s">
        <v>1103</v>
      </c>
      <c r="M143" t="s">
        <v>1104</v>
      </c>
      <c r="N143" t="s">
        <v>553</v>
      </c>
      <c r="O143" t="s">
        <v>547</v>
      </c>
      <c r="P143" t="s">
        <v>1114</v>
      </c>
      <c r="Q143" t="s">
        <v>538</v>
      </c>
      <c r="R143">
        <v>150</v>
      </c>
      <c r="S143">
        <v>150</v>
      </c>
      <c r="T143">
        <v>8</v>
      </c>
      <c r="U143" t="s">
        <v>141</v>
      </c>
      <c r="V143" t="s">
        <v>659</v>
      </c>
      <c r="W143" s="1" t="s">
        <v>1087</v>
      </c>
    </row>
    <row r="144" spans="1:23">
      <c r="A144" t="str">
        <f>CONCATENATE("S",D144,"V",K144,"T",N144,"R",E144)</f>
        <v>SB080812TAWMD01VV4TMR1</v>
      </c>
      <c r="B144" t="s">
        <v>218</v>
      </c>
      <c r="C144" t="s">
        <v>532</v>
      </c>
      <c r="D144" t="str">
        <f>CONCATENATE("B",F144,"TAWMD",H144)</f>
        <v>B080812TAWMD01</v>
      </c>
      <c r="E144">
        <v>1</v>
      </c>
      <c r="F144" s="9" t="str">
        <f>"080812"</f>
        <v>080812</v>
      </c>
      <c r="G144" t="s">
        <v>1140</v>
      </c>
      <c r="H144" t="str">
        <f>CONCATENATE("0",I144)</f>
        <v>01</v>
      </c>
      <c r="I144">
        <v>1</v>
      </c>
      <c r="J144" t="s">
        <v>540</v>
      </c>
      <c r="K144" t="s">
        <v>544</v>
      </c>
      <c r="L144" t="s">
        <v>1103</v>
      </c>
      <c r="M144" t="s">
        <v>1104</v>
      </c>
      <c r="N144" t="s">
        <v>553</v>
      </c>
      <c r="O144" t="s">
        <v>556</v>
      </c>
      <c r="P144" t="s">
        <v>1114</v>
      </c>
      <c r="Q144" t="s">
        <v>538</v>
      </c>
      <c r="R144">
        <v>250</v>
      </c>
      <c r="S144">
        <v>250</v>
      </c>
      <c r="T144">
        <v>8</v>
      </c>
      <c r="U144" t="s">
        <v>217</v>
      </c>
      <c r="V144" t="s">
        <v>741</v>
      </c>
      <c r="W144" s="1" t="s">
        <v>1087</v>
      </c>
    </row>
    <row r="145" spans="1:23">
      <c r="A145" t="str">
        <f>CONCATENATE("S",D145,"V",K145,"T",N145,"R",E145)</f>
        <v>SB080812TAWMD02VV4TMR1</v>
      </c>
      <c r="B145" t="s">
        <v>248</v>
      </c>
      <c r="C145" t="s">
        <v>532</v>
      </c>
      <c r="D145" t="str">
        <f>CONCATENATE("B",F145,"TAWMD",H145)</f>
        <v>B080812TAWMD02</v>
      </c>
      <c r="E145">
        <v>1</v>
      </c>
      <c r="F145" s="9" t="str">
        <f>"080812"</f>
        <v>080812</v>
      </c>
      <c r="G145" t="s">
        <v>1140</v>
      </c>
      <c r="H145" t="str">
        <f>CONCATENATE("0",I145)</f>
        <v>02</v>
      </c>
      <c r="I145">
        <v>2</v>
      </c>
      <c r="J145" t="s">
        <v>540</v>
      </c>
      <c r="K145" t="s">
        <v>544</v>
      </c>
      <c r="L145" t="s">
        <v>1103</v>
      </c>
      <c r="M145" t="s">
        <v>1104</v>
      </c>
      <c r="N145" t="s">
        <v>553</v>
      </c>
      <c r="O145" t="s">
        <v>556</v>
      </c>
      <c r="P145" t="s">
        <v>1114</v>
      </c>
      <c r="Q145" t="s">
        <v>538</v>
      </c>
      <c r="R145">
        <v>250</v>
      </c>
      <c r="S145">
        <v>250</v>
      </c>
      <c r="T145">
        <v>8</v>
      </c>
      <c r="U145" t="s">
        <v>247</v>
      </c>
      <c r="V145" t="s">
        <v>746</v>
      </c>
      <c r="W145" s="1" t="s">
        <v>1087</v>
      </c>
    </row>
    <row r="146" spans="1:23">
      <c r="A146" t="str">
        <f>CONCATENATE("S",D146,"V",K146,"T",N146,"R",E146)</f>
        <v>SB080812TAWMD03VV4TMR1</v>
      </c>
      <c r="B146" t="s">
        <v>87</v>
      </c>
      <c r="C146" t="s">
        <v>532</v>
      </c>
      <c r="D146" t="str">
        <f>CONCATENATE("B",F146,"TAWMD",H146)</f>
        <v>B080812TAWMD03</v>
      </c>
      <c r="E146">
        <v>1</v>
      </c>
      <c r="F146" s="9" t="str">
        <f>"080812"</f>
        <v>080812</v>
      </c>
      <c r="G146" t="s">
        <v>1140</v>
      </c>
      <c r="H146" t="str">
        <f>CONCATENATE("0",I146)</f>
        <v>03</v>
      </c>
      <c r="I146">
        <v>3</v>
      </c>
      <c r="J146" t="s">
        <v>540</v>
      </c>
      <c r="K146" t="s">
        <v>544</v>
      </c>
      <c r="L146" t="s">
        <v>1103</v>
      </c>
      <c r="M146" t="s">
        <v>1104</v>
      </c>
      <c r="N146" t="s">
        <v>553</v>
      </c>
      <c r="O146" t="s">
        <v>556</v>
      </c>
      <c r="P146" t="s">
        <v>1114</v>
      </c>
      <c r="Q146" t="s">
        <v>538</v>
      </c>
      <c r="R146">
        <v>250</v>
      </c>
      <c r="S146">
        <v>250</v>
      </c>
      <c r="T146">
        <v>8</v>
      </c>
      <c r="U146" t="s">
        <v>295</v>
      </c>
      <c r="V146" t="s">
        <v>747</v>
      </c>
      <c r="W146" s="1" t="s">
        <v>1087</v>
      </c>
    </row>
    <row r="147" spans="1:23">
      <c r="A147" t="str">
        <f>CONCATENATE("S",D147,"V",K147,"T",N147,"R",E147)</f>
        <v>SB080812TAWMD04VV4TMR1</v>
      </c>
      <c r="B147" t="s">
        <v>258</v>
      </c>
      <c r="C147" t="s">
        <v>532</v>
      </c>
      <c r="D147" t="str">
        <f>CONCATENATE("B",F147,"TAWMD",H147)</f>
        <v>B080812TAWMD04</v>
      </c>
      <c r="E147">
        <v>1</v>
      </c>
      <c r="F147" s="9" t="str">
        <f>"080812"</f>
        <v>080812</v>
      </c>
      <c r="G147" t="s">
        <v>1140</v>
      </c>
      <c r="H147" t="str">
        <f>CONCATENATE("0",I147)</f>
        <v>04</v>
      </c>
      <c r="I147">
        <v>4</v>
      </c>
      <c r="J147" t="s">
        <v>540</v>
      </c>
      <c r="K147" t="s">
        <v>544</v>
      </c>
      <c r="L147" t="s">
        <v>1103</v>
      </c>
      <c r="M147" t="s">
        <v>1104</v>
      </c>
      <c r="N147" t="s">
        <v>553</v>
      </c>
      <c r="O147" t="s">
        <v>556</v>
      </c>
      <c r="P147" t="s">
        <v>1114</v>
      </c>
      <c r="Q147" t="s">
        <v>538</v>
      </c>
      <c r="R147">
        <v>250</v>
      </c>
      <c r="S147">
        <v>250</v>
      </c>
      <c r="T147">
        <v>8</v>
      </c>
      <c r="U147" t="s">
        <v>257</v>
      </c>
      <c r="V147" t="s">
        <v>748</v>
      </c>
      <c r="W147" s="1" t="s">
        <v>1087</v>
      </c>
    </row>
    <row r="148" spans="1:23">
      <c r="A148" t="str">
        <f>CONCATENATE("S",D148,"V",K148,"T",N148,"R",E148)</f>
        <v>SB080812TAWMD05VV4TMR1</v>
      </c>
      <c r="B148" t="s">
        <v>186</v>
      </c>
      <c r="C148" t="s">
        <v>532</v>
      </c>
      <c r="D148" t="str">
        <f>CONCATENATE("B",F148,"TAWMD",H148)</f>
        <v>B080812TAWMD05</v>
      </c>
      <c r="E148">
        <v>1</v>
      </c>
      <c r="F148" s="9" t="str">
        <f>"080812"</f>
        <v>080812</v>
      </c>
      <c r="G148" t="s">
        <v>1140</v>
      </c>
      <c r="H148" t="str">
        <f>CONCATENATE("0",I148)</f>
        <v>05</v>
      </c>
      <c r="I148">
        <v>5</v>
      </c>
      <c r="J148" t="s">
        <v>540</v>
      </c>
      <c r="K148" t="s">
        <v>544</v>
      </c>
      <c r="L148" t="s">
        <v>1103</v>
      </c>
      <c r="M148" t="s">
        <v>1104</v>
      </c>
      <c r="N148" t="s">
        <v>553</v>
      </c>
      <c r="O148" t="s">
        <v>556</v>
      </c>
      <c r="P148" t="s">
        <v>1114</v>
      </c>
      <c r="Q148" t="s">
        <v>538</v>
      </c>
      <c r="R148">
        <v>250</v>
      </c>
      <c r="S148">
        <v>250</v>
      </c>
      <c r="T148">
        <v>8</v>
      </c>
      <c r="U148" t="s">
        <v>315</v>
      </c>
      <c r="V148" t="s">
        <v>749</v>
      </c>
      <c r="W148" s="1" t="s">
        <v>1087</v>
      </c>
    </row>
    <row r="149" spans="1:23" s="1" customFormat="1">
      <c r="A149" t="str">
        <f>CONCATENATE("S",D149,"V",K149,"T",N149,"R",E149)</f>
        <v>SB080812TAWMD06VV4TMR1</v>
      </c>
      <c r="B149" t="s">
        <v>89</v>
      </c>
      <c r="C149" t="s">
        <v>532</v>
      </c>
      <c r="D149" t="str">
        <f>CONCATENATE("B",F149,"TAWMD",H149)</f>
        <v>B080812TAWMD06</v>
      </c>
      <c r="E149">
        <v>1</v>
      </c>
      <c r="F149" s="9" t="str">
        <f>"080812"</f>
        <v>080812</v>
      </c>
      <c r="G149" t="s">
        <v>1140</v>
      </c>
      <c r="H149" t="str">
        <f>CONCATENATE("0",I149)</f>
        <v>06</v>
      </c>
      <c r="I149">
        <v>6</v>
      </c>
      <c r="J149" t="s">
        <v>540</v>
      </c>
      <c r="K149" t="s">
        <v>544</v>
      </c>
      <c r="L149" t="s">
        <v>1103</v>
      </c>
      <c r="M149" t="s">
        <v>1104</v>
      </c>
      <c r="N149" t="s">
        <v>553</v>
      </c>
      <c r="O149" t="s">
        <v>556</v>
      </c>
      <c r="P149" t="s">
        <v>1114</v>
      </c>
      <c r="Q149" t="s">
        <v>538</v>
      </c>
      <c r="R149">
        <v>250</v>
      </c>
      <c r="S149">
        <v>250</v>
      </c>
      <c r="T149">
        <v>8</v>
      </c>
      <c r="U149" t="s">
        <v>303</v>
      </c>
      <c r="V149" t="s">
        <v>750</v>
      </c>
      <c r="W149" s="1" t="s">
        <v>1087</v>
      </c>
    </row>
    <row r="150" spans="1:23" s="1" customFormat="1">
      <c r="A150" t="str">
        <f>CONCATENATE("S",D150,"V",K150,"T",N150,"R",E150)</f>
        <v>SB080812TAWMD07VV4TMR1</v>
      </c>
      <c r="B150" t="s">
        <v>144</v>
      </c>
      <c r="C150" t="s">
        <v>532</v>
      </c>
      <c r="D150" t="str">
        <f>CONCATENATE("B",F150,"TAWMD",H150)</f>
        <v>B080812TAWMD07</v>
      </c>
      <c r="E150">
        <v>1</v>
      </c>
      <c r="F150" s="9" t="str">
        <f>"080812"</f>
        <v>080812</v>
      </c>
      <c r="G150" t="s">
        <v>1140</v>
      </c>
      <c r="H150" t="str">
        <f>CONCATENATE("0",I150)</f>
        <v>07</v>
      </c>
      <c r="I150">
        <v>7</v>
      </c>
      <c r="J150" t="s">
        <v>540</v>
      </c>
      <c r="K150" t="s">
        <v>544</v>
      </c>
      <c r="L150" t="s">
        <v>1103</v>
      </c>
      <c r="M150" t="s">
        <v>1104</v>
      </c>
      <c r="N150" t="s">
        <v>553</v>
      </c>
      <c r="O150" t="s">
        <v>556</v>
      </c>
      <c r="P150" t="s">
        <v>1114</v>
      </c>
      <c r="Q150" t="s">
        <v>538</v>
      </c>
      <c r="R150">
        <v>250</v>
      </c>
      <c r="S150">
        <v>250</v>
      </c>
      <c r="T150">
        <v>8</v>
      </c>
      <c r="U150" t="s">
        <v>292</v>
      </c>
      <c r="V150" t="s">
        <v>751</v>
      </c>
      <c r="W150" s="1" t="s">
        <v>1087</v>
      </c>
    </row>
    <row r="151" spans="1:23">
      <c r="A151" t="str">
        <f>CONCATENATE("S",D151,"V",K151,"T",N151,"R",E151)</f>
        <v>SB080812TAWMD09VV4TMR1</v>
      </c>
      <c r="B151" t="s">
        <v>194</v>
      </c>
      <c r="C151" t="s">
        <v>532</v>
      </c>
      <c r="D151" t="str">
        <f>CONCATENATE("B",F151,"TAWMD",H151)</f>
        <v>B080812TAWMD09</v>
      </c>
      <c r="E151">
        <v>1</v>
      </c>
      <c r="F151" s="9" t="str">
        <f>"080812"</f>
        <v>080812</v>
      </c>
      <c r="G151" t="s">
        <v>1140</v>
      </c>
      <c r="H151" t="str">
        <f>CONCATENATE("0",I151)</f>
        <v>09</v>
      </c>
      <c r="I151">
        <v>9</v>
      </c>
      <c r="J151" t="s">
        <v>540</v>
      </c>
      <c r="K151" t="s">
        <v>544</v>
      </c>
      <c r="L151" t="s">
        <v>1103</v>
      </c>
      <c r="M151" t="s">
        <v>1104</v>
      </c>
      <c r="N151" t="s">
        <v>553</v>
      </c>
      <c r="O151" t="s">
        <v>556</v>
      </c>
      <c r="P151" t="s">
        <v>1114</v>
      </c>
      <c r="Q151" t="s">
        <v>538</v>
      </c>
      <c r="R151">
        <v>250</v>
      </c>
      <c r="S151">
        <v>250</v>
      </c>
      <c r="T151">
        <v>8</v>
      </c>
      <c r="U151" t="s">
        <v>319</v>
      </c>
      <c r="V151" t="s">
        <v>752</v>
      </c>
      <c r="W151" s="1" t="s">
        <v>1087</v>
      </c>
    </row>
    <row r="152" spans="1:23" s="1" customFormat="1">
      <c r="A152" t="str">
        <f>CONCATENATE("S",D152,"V",K152,"T",N152,"R",E152)</f>
        <v>SB080812TAWMD10VV4TMR1</v>
      </c>
      <c r="B152" t="s">
        <v>122</v>
      </c>
      <c r="C152" t="s">
        <v>532</v>
      </c>
      <c r="D152" t="str">
        <f>CONCATENATE("B",F152,"TAWMD",H152)</f>
        <v>B080812TAWMD10</v>
      </c>
      <c r="E152">
        <v>1</v>
      </c>
      <c r="F152" s="9" t="str">
        <f>"080812"</f>
        <v>080812</v>
      </c>
      <c r="G152" t="s">
        <v>1140</v>
      </c>
      <c r="H152">
        <v>10</v>
      </c>
      <c r="I152">
        <v>10</v>
      </c>
      <c r="J152" t="s">
        <v>540</v>
      </c>
      <c r="K152" t="s">
        <v>544</v>
      </c>
      <c r="L152" t="s">
        <v>1103</v>
      </c>
      <c r="M152" t="s">
        <v>1104</v>
      </c>
      <c r="N152" t="s">
        <v>553</v>
      </c>
      <c r="O152" t="s">
        <v>556</v>
      </c>
      <c r="P152" t="s">
        <v>1114</v>
      </c>
      <c r="Q152" t="s">
        <v>538</v>
      </c>
      <c r="R152">
        <v>250</v>
      </c>
      <c r="S152">
        <v>250</v>
      </c>
      <c r="T152">
        <v>8</v>
      </c>
      <c r="U152" t="s">
        <v>280</v>
      </c>
      <c r="V152" t="s">
        <v>742</v>
      </c>
      <c r="W152" s="1" t="s">
        <v>1087</v>
      </c>
    </row>
    <row r="153" spans="1:23">
      <c r="A153" t="str">
        <f>CONCATENATE("S",D153,"V",K153,"T",N153,"R",E153)</f>
        <v>SB080812TAWMD12VV4TMR1</v>
      </c>
      <c r="B153" t="s">
        <v>226</v>
      </c>
      <c r="C153" t="s">
        <v>532</v>
      </c>
      <c r="D153" t="str">
        <f>CONCATENATE("B",F153,"TAWMD",H153)</f>
        <v>B080812TAWMD12</v>
      </c>
      <c r="E153">
        <v>1</v>
      </c>
      <c r="F153" s="9" t="str">
        <f>"080812"</f>
        <v>080812</v>
      </c>
      <c r="G153" t="s">
        <v>1140</v>
      </c>
      <c r="H153">
        <v>12</v>
      </c>
      <c r="I153">
        <v>12</v>
      </c>
      <c r="J153" t="s">
        <v>540</v>
      </c>
      <c r="K153" t="s">
        <v>544</v>
      </c>
      <c r="L153" t="s">
        <v>1103</v>
      </c>
      <c r="M153" t="s">
        <v>1104</v>
      </c>
      <c r="N153" t="s">
        <v>553</v>
      </c>
      <c r="O153" t="s">
        <v>556</v>
      </c>
      <c r="P153" t="s">
        <v>1114</v>
      </c>
      <c r="Q153" t="s">
        <v>538</v>
      </c>
      <c r="R153">
        <v>250</v>
      </c>
      <c r="S153">
        <v>250</v>
      </c>
      <c r="T153">
        <v>8</v>
      </c>
      <c r="U153" t="s">
        <v>225</v>
      </c>
      <c r="V153" t="s">
        <v>743</v>
      </c>
      <c r="W153" s="1" t="s">
        <v>1087</v>
      </c>
    </row>
    <row r="154" spans="1:23">
      <c r="A154" t="str">
        <f>CONCATENATE("S",D154,"V",K154,"T",N154,"R",E154)</f>
        <v>SB080812TAWMD13VV4TMR1</v>
      </c>
      <c r="B154" t="s">
        <v>75</v>
      </c>
      <c r="C154" t="s">
        <v>532</v>
      </c>
      <c r="D154" t="str">
        <f>CONCATENATE("B",F154,"TAWMD",H154)</f>
        <v>B080812TAWMD13</v>
      </c>
      <c r="E154">
        <v>1</v>
      </c>
      <c r="F154" s="9" t="str">
        <f>"080812"</f>
        <v>080812</v>
      </c>
      <c r="G154" t="s">
        <v>1140</v>
      </c>
      <c r="H154">
        <v>13</v>
      </c>
      <c r="I154">
        <v>13</v>
      </c>
      <c r="J154" t="s">
        <v>540</v>
      </c>
      <c r="K154" t="s">
        <v>544</v>
      </c>
      <c r="L154" t="s">
        <v>1103</v>
      </c>
      <c r="M154" t="s">
        <v>1104</v>
      </c>
      <c r="N154" t="s">
        <v>553</v>
      </c>
      <c r="O154" t="s">
        <v>556</v>
      </c>
      <c r="P154" t="s">
        <v>1114</v>
      </c>
      <c r="Q154" t="s">
        <v>538</v>
      </c>
      <c r="R154">
        <v>250</v>
      </c>
      <c r="S154">
        <v>250</v>
      </c>
      <c r="T154">
        <v>8</v>
      </c>
      <c r="U154" t="s">
        <v>236</v>
      </c>
      <c r="V154" t="s">
        <v>744</v>
      </c>
      <c r="W154" s="1" t="s">
        <v>1087</v>
      </c>
    </row>
    <row r="155" spans="1:23">
      <c r="A155" t="str">
        <f>CONCATENATE("S",D155,"V",K155,"T",N155,"R",E155)</f>
        <v>SB080812TAWMD19VV4TMR1</v>
      </c>
      <c r="B155" t="s">
        <v>83</v>
      </c>
      <c r="C155" t="s">
        <v>532</v>
      </c>
      <c r="D155" t="str">
        <f>CONCATENATE("B",F155,"TAWMD",H155)</f>
        <v>B080812TAWMD19</v>
      </c>
      <c r="E155">
        <v>1</v>
      </c>
      <c r="F155" s="9" t="str">
        <f>"080812"</f>
        <v>080812</v>
      </c>
      <c r="G155" t="s">
        <v>1140</v>
      </c>
      <c r="H155">
        <v>19</v>
      </c>
      <c r="I155">
        <v>19</v>
      </c>
      <c r="J155" t="s">
        <v>540</v>
      </c>
      <c r="K155" t="s">
        <v>544</v>
      </c>
      <c r="L155" t="s">
        <v>1103</v>
      </c>
      <c r="M155" t="s">
        <v>1104</v>
      </c>
      <c r="N155" t="s">
        <v>553</v>
      </c>
      <c r="O155" t="s">
        <v>556</v>
      </c>
      <c r="P155" t="s">
        <v>1114</v>
      </c>
      <c r="Q155" t="s">
        <v>538</v>
      </c>
      <c r="R155">
        <v>250</v>
      </c>
      <c r="S155">
        <v>250</v>
      </c>
      <c r="T155">
        <v>8</v>
      </c>
      <c r="U155" t="s">
        <v>279</v>
      </c>
      <c r="V155" t="s">
        <v>745</v>
      </c>
      <c r="W155" s="1" t="s">
        <v>1087</v>
      </c>
    </row>
    <row r="156" spans="1:23">
      <c r="A156" t="str">
        <f>CONCATENATE("S",D156,"V",K156,"T",N156,"R",E156)</f>
        <v>SB080812TAWMDSBVV4TMR1</v>
      </c>
      <c r="B156" s="1" t="s">
        <v>77</v>
      </c>
      <c r="C156" s="1" t="s">
        <v>532</v>
      </c>
      <c r="D156" t="str">
        <f>CONCATENATE("B",F156,"TAWMD",H156)</f>
        <v>B080812TAWMDSB</v>
      </c>
      <c r="E156" s="1">
        <v>1</v>
      </c>
      <c r="F156" s="9" t="str">
        <f>"080812"</f>
        <v>080812</v>
      </c>
      <c r="G156" t="s">
        <v>1140</v>
      </c>
      <c r="H156" s="1" t="s">
        <v>567</v>
      </c>
      <c r="I156" s="1" t="s">
        <v>567</v>
      </c>
      <c r="J156" s="1" t="s">
        <v>539</v>
      </c>
      <c r="K156" s="1" t="s">
        <v>544</v>
      </c>
      <c r="L156" t="s">
        <v>1103</v>
      </c>
      <c r="M156" t="s">
        <v>1104</v>
      </c>
      <c r="N156" s="1" t="s">
        <v>553</v>
      </c>
      <c r="O156" s="1" t="s">
        <v>558</v>
      </c>
      <c r="P156" t="s">
        <v>1114</v>
      </c>
      <c r="Q156" t="s">
        <v>1115</v>
      </c>
      <c r="R156">
        <v>250</v>
      </c>
      <c r="S156">
        <v>250</v>
      </c>
      <c r="T156">
        <v>8</v>
      </c>
      <c r="U156" s="1" t="s">
        <v>350</v>
      </c>
      <c r="V156" s="1" t="s">
        <v>846</v>
      </c>
      <c r="W156" s="1" t="s">
        <v>1064</v>
      </c>
    </row>
    <row r="157" spans="1:23">
      <c r="A157" t="str">
        <f>CONCATENATE("S",D157,"V",K157,"T",N157,"R",E157)</f>
        <v>SB080812TAWMD08VV4TMR1</v>
      </c>
      <c r="B157" s="1" t="s">
        <v>242</v>
      </c>
      <c r="C157" s="1" t="s">
        <v>532</v>
      </c>
      <c r="D157" t="str">
        <f>CONCATENATE("B",F157,"TAWMD",H157)</f>
        <v>B080812TAWMD08</v>
      </c>
      <c r="E157" s="1">
        <v>1</v>
      </c>
      <c r="F157" s="9" t="str">
        <f>"080812"</f>
        <v>080812</v>
      </c>
      <c r="G157" t="s">
        <v>1140</v>
      </c>
      <c r="H157" t="str">
        <f>CONCATENATE("0",I157)</f>
        <v>08</v>
      </c>
      <c r="I157" s="1">
        <v>8</v>
      </c>
      <c r="J157" s="1" t="s">
        <v>540</v>
      </c>
      <c r="K157" s="1" t="s">
        <v>544</v>
      </c>
      <c r="L157" t="s">
        <v>1103</v>
      </c>
      <c r="M157" t="s">
        <v>1104</v>
      </c>
      <c r="N157" s="1" t="s">
        <v>553</v>
      </c>
      <c r="O157" s="1" t="s">
        <v>558</v>
      </c>
      <c r="P157" t="s">
        <v>1114</v>
      </c>
      <c r="Q157" t="s">
        <v>1115</v>
      </c>
      <c r="R157">
        <v>250</v>
      </c>
      <c r="S157">
        <v>250</v>
      </c>
      <c r="T157">
        <v>8</v>
      </c>
      <c r="U157" s="1" t="s">
        <v>345</v>
      </c>
      <c r="V157" s="1" t="s">
        <v>844</v>
      </c>
      <c r="W157" s="1" t="s">
        <v>1065</v>
      </c>
    </row>
    <row r="158" spans="1:23">
      <c r="A158" t="str">
        <f>CONCATENATE("S",D158,"V",K158,"T",N158,"R",E158)</f>
        <v>SB080812TAWMD22VV4TMR1</v>
      </c>
      <c r="B158" s="1" t="s">
        <v>210</v>
      </c>
      <c r="C158" s="1" t="s">
        <v>532</v>
      </c>
      <c r="D158" t="str">
        <f>CONCATENATE("B",F158,"TAWMD",H158)</f>
        <v>B080812TAWMD22</v>
      </c>
      <c r="E158" s="1">
        <v>1</v>
      </c>
      <c r="F158" s="9" t="str">
        <f>"080812"</f>
        <v>080812</v>
      </c>
      <c r="G158" t="s">
        <v>1140</v>
      </c>
      <c r="H158" s="1">
        <v>22</v>
      </c>
      <c r="I158" s="1">
        <v>22</v>
      </c>
      <c r="J158" s="1" t="s">
        <v>540</v>
      </c>
      <c r="K158" s="1" t="s">
        <v>544</v>
      </c>
      <c r="L158" t="s">
        <v>1103</v>
      </c>
      <c r="M158" t="s">
        <v>1104</v>
      </c>
      <c r="N158" s="1" t="s">
        <v>553</v>
      </c>
      <c r="O158" s="1" t="s">
        <v>558</v>
      </c>
      <c r="P158" t="s">
        <v>1114</v>
      </c>
      <c r="Q158" t="s">
        <v>1115</v>
      </c>
      <c r="R158">
        <v>250</v>
      </c>
      <c r="S158">
        <v>250</v>
      </c>
      <c r="T158">
        <v>8</v>
      </c>
      <c r="U158" s="1" t="s">
        <v>327</v>
      </c>
      <c r="V158" s="1" t="s">
        <v>843</v>
      </c>
      <c r="W158" s="1" t="s">
        <v>1065</v>
      </c>
    </row>
    <row r="159" spans="1:23">
      <c r="A159" t="str">
        <f>CONCATENATE("S",D159,"V",K159,"T",N159,"R",E159)</f>
        <v>SB080812TAWMD11VV4TMR1</v>
      </c>
      <c r="B159" t="s">
        <v>224</v>
      </c>
      <c r="C159" t="s">
        <v>532</v>
      </c>
      <c r="D159" t="str">
        <f>CONCATENATE("B",F159,"TAWMD",H159)</f>
        <v>B080812TAWMD11</v>
      </c>
      <c r="E159">
        <v>1</v>
      </c>
      <c r="F159" s="9" t="str">
        <f>"080812"</f>
        <v>080812</v>
      </c>
      <c r="G159" t="s">
        <v>1140</v>
      </c>
      <c r="H159">
        <v>11</v>
      </c>
      <c r="I159">
        <v>11</v>
      </c>
      <c r="J159" t="s">
        <v>540</v>
      </c>
      <c r="K159" t="s">
        <v>544</v>
      </c>
      <c r="L159" t="s">
        <v>1103</v>
      </c>
      <c r="M159" t="s">
        <v>1104</v>
      </c>
      <c r="N159" t="s">
        <v>553</v>
      </c>
      <c r="O159" t="s">
        <v>558</v>
      </c>
      <c r="P159" t="s">
        <v>1114</v>
      </c>
      <c r="Q159" t="s">
        <v>1115</v>
      </c>
      <c r="R159">
        <v>250</v>
      </c>
      <c r="S159">
        <v>250</v>
      </c>
      <c r="T159">
        <v>8</v>
      </c>
      <c r="U159" t="s">
        <v>335</v>
      </c>
      <c r="V159" t="s">
        <v>842</v>
      </c>
      <c r="W159" s="1" t="s">
        <v>1087</v>
      </c>
    </row>
    <row r="160" spans="1:23">
      <c r="A160" t="str">
        <f>CONCATENATE("S",D160,"V",K160,"T",N160,"R",E160)</f>
        <v>SB080812TAWMDEBVV4TMR1</v>
      </c>
      <c r="B160" t="s">
        <v>228</v>
      </c>
      <c r="C160" t="s">
        <v>532</v>
      </c>
      <c r="D160" t="str">
        <f>CONCATENATE("B",F160,"TAWMD",H160)</f>
        <v>B080812TAWMDEB</v>
      </c>
      <c r="E160">
        <v>1</v>
      </c>
      <c r="F160" s="9" t="str">
        <f>"080812"</f>
        <v>080812</v>
      </c>
      <c r="G160" t="s">
        <v>1140</v>
      </c>
      <c r="H160" t="s">
        <v>566</v>
      </c>
      <c r="I160" t="s">
        <v>566</v>
      </c>
      <c r="J160" t="s">
        <v>539</v>
      </c>
      <c r="K160" t="s">
        <v>544</v>
      </c>
      <c r="L160" t="s">
        <v>1103</v>
      </c>
      <c r="M160" t="s">
        <v>1104</v>
      </c>
      <c r="N160" t="s">
        <v>553</v>
      </c>
      <c r="O160" t="s">
        <v>558</v>
      </c>
      <c r="P160" t="s">
        <v>1114</v>
      </c>
      <c r="Q160" t="s">
        <v>1115</v>
      </c>
      <c r="R160">
        <v>250</v>
      </c>
      <c r="S160">
        <v>250</v>
      </c>
      <c r="T160">
        <v>8</v>
      </c>
      <c r="U160" t="s">
        <v>337</v>
      </c>
      <c r="V160" t="s">
        <v>845</v>
      </c>
      <c r="W160" s="1" t="s">
        <v>1087</v>
      </c>
    </row>
    <row r="161" spans="1:23" s="1" customFormat="1">
      <c r="A161" t="str">
        <f>CONCATENATE("S",D161,"V",K161,"T",N161,"R",E161)</f>
        <v>SB080812TAWMDSBVV4TMR2</v>
      </c>
      <c r="B161" s="1" t="s">
        <v>77</v>
      </c>
      <c r="C161" s="1" t="s">
        <v>532</v>
      </c>
      <c r="D161" t="str">
        <f>CONCATENATE("B",F161,"TAWMD",H161)</f>
        <v>B080812TAWMDSB</v>
      </c>
      <c r="E161" s="1">
        <v>2</v>
      </c>
      <c r="F161" s="9" t="str">
        <f>"080812"</f>
        <v>080812</v>
      </c>
      <c r="G161" t="s">
        <v>1140</v>
      </c>
      <c r="H161" s="1" t="s">
        <v>567</v>
      </c>
      <c r="I161" s="1" t="s">
        <v>567</v>
      </c>
      <c r="J161" s="1" t="s">
        <v>539</v>
      </c>
      <c r="K161" s="1" t="s">
        <v>544</v>
      </c>
      <c r="L161" t="s">
        <v>1103</v>
      </c>
      <c r="M161" t="s">
        <v>1104</v>
      </c>
      <c r="N161" s="1" t="s">
        <v>553</v>
      </c>
      <c r="O161" s="1" t="s">
        <v>561</v>
      </c>
      <c r="P161" t="s">
        <v>1114</v>
      </c>
      <c r="Q161" t="s">
        <v>538</v>
      </c>
      <c r="R161">
        <v>250</v>
      </c>
      <c r="S161">
        <v>250</v>
      </c>
      <c r="T161">
        <v>8</v>
      </c>
      <c r="U161" s="1" t="s">
        <v>350</v>
      </c>
      <c r="V161" s="1" t="s">
        <v>996</v>
      </c>
      <c r="W161" s="1" t="s">
        <v>1064</v>
      </c>
    </row>
    <row r="162" spans="1:23" s="1" customFormat="1">
      <c r="A162" t="str">
        <f>CONCATENATE("S",D162,"V",K162,"T",N162,"R",E162)</f>
        <v>SB080812TAWMD08VV4TMR2</v>
      </c>
      <c r="B162" s="1" t="s">
        <v>242</v>
      </c>
      <c r="C162" s="1" t="s">
        <v>532</v>
      </c>
      <c r="D162" t="str">
        <f>CONCATENATE("B",F162,"TAWMD",H162)</f>
        <v>B080812TAWMD08</v>
      </c>
      <c r="E162" s="1">
        <v>2</v>
      </c>
      <c r="F162" s="9" t="str">
        <f>"080812"</f>
        <v>080812</v>
      </c>
      <c r="G162" t="s">
        <v>1140</v>
      </c>
      <c r="H162" t="str">
        <f>CONCATENATE("0",I162)</f>
        <v>08</v>
      </c>
      <c r="I162" s="1">
        <v>8</v>
      </c>
      <c r="J162" s="1" t="s">
        <v>540</v>
      </c>
      <c r="K162" s="1" t="s">
        <v>544</v>
      </c>
      <c r="L162" t="s">
        <v>1103</v>
      </c>
      <c r="M162" t="s">
        <v>1104</v>
      </c>
      <c r="N162" s="1" t="s">
        <v>553</v>
      </c>
      <c r="O162" s="1" t="s">
        <v>561</v>
      </c>
      <c r="P162" t="s">
        <v>1114</v>
      </c>
      <c r="Q162" t="s">
        <v>538</v>
      </c>
      <c r="R162">
        <v>250</v>
      </c>
      <c r="S162">
        <v>250</v>
      </c>
      <c r="T162">
        <v>8</v>
      </c>
      <c r="U162" s="1" t="s">
        <v>345</v>
      </c>
      <c r="V162" s="1" t="s">
        <v>994</v>
      </c>
      <c r="W162" s="1" t="s">
        <v>1065</v>
      </c>
    </row>
    <row r="163" spans="1:23" s="1" customFormat="1">
      <c r="A163" t="str">
        <f>CONCATENATE("S",D163,"V",K163,"T",N163,"R",E163)</f>
        <v>SB080812TAWMD22VV4TMR2</v>
      </c>
      <c r="B163" s="1" t="s">
        <v>210</v>
      </c>
      <c r="C163" s="1" t="s">
        <v>532</v>
      </c>
      <c r="D163" t="str">
        <f>CONCATENATE("B",F163,"TAWMD",H163)</f>
        <v>B080812TAWMD22</v>
      </c>
      <c r="E163" s="1">
        <v>2</v>
      </c>
      <c r="F163" s="9" t="str">
        <f>"080812"</f>
        <v>080812</v>
      </c>
      <c r="G163" t="s">
        <v>1140</v>
      </c>
      <c r="H163" s="1">
        <v>22</v>
      </c>
      <c r="I163" s="1">
        <v>22</v>
      </c>
      <c r="J163" s="1" t="s">
        <v>540</v>
      </c>
      <c r="K163" s="1" t="s">
        <v>544</v>
      </c>
      <c r="L163" t="s">
        <v>1103</v>
      </c>
      <c r="M163" t="s">
        <v>1104</v>
      </c>
      <c r="N163" s="1" t="s">
        <v>553</v>
      </c>
      <c r="O163" s="1" t="s">
        <v>561</v>
      </c>
      <c r="P163" t="s">
        <v>1114</v>
      </c>
      <c r="Q163" t="s">
        <v>538</v>
      </c>
      <c r="R163">
        <v>250</v>
      </c>
      <c r="S163">
        <v>250</v>
      </c>
      <c r="T163">
        <v>8</v>
      </c>
      <c r="U163" s="1" t="s">
        <v>327</v>
      </c>
      <c r="V163" s="1" t="s">
        <v>993</v>
      </c>
      <c r="W163" s="1" t="s">
        <v>1065</v>
      </c>
    </row>
    <row r="164" spans="1:23" s="1" customFormat="1">
      <c r="A164" t="str">
        <f>CONCATENATE("S",D164,"V",K164,"T",N164,"R",E164)</f>
        <v>SB080812TAWMDEBVV4TMR2</v>
      </c>
      <c r="B164" t="s">
        <v>228</v>
      </c>
      <c r="C164" t="s">
        <v>532</v>
      </c>
      <c r="D164" t="str">
        <f>CONCATENATE("B",F164,"TAWMD",H164)</f>
        <v>B080812TAWMDEB</v>
      </c>
      <c r="E164">
        <v>2</v>
      </c>
      <c r="F164" s="9" t="str">
        <f>"080812"</f>
        <v>080812</v>
      </c>
      <c r="G164" t="s">
        <v>1140</v>
      </c>
      <c r="H164" t="s">
        <v>566</v>
      </c>
      <c r="I164" t="s">
        <v>566</v>
      </c>
      <c r="J164" t="s">
        <v>539</v>
      </c>
      <c r="K164" t="s">
        <v>544</v>
      </c>
      <c r="L164" t="s">
        <v>1103</v>
      </c>
      <c r="M164" t="s">
        <v>1104</v>
      </c>
      <c r="N164" t="s">
        <v>553</v>
      </c>
      <c r="O164" t="s">
        <v>561</v>
      </c>
      <c r="P164" t="s">
        <v>1114</v>
      </c>
      <c r="Q164" t="s">
        <v>538</v>
      </c>
      <c r="R164">
        <v>250</v>
      </c>
      <c r="S164">
        <v>250</v>
      </c>
      <c r="T164">
        <v>8</v>
      </c>
      <c r="U164" t="s">
        <v>337</v>
      </c>
      <c r="V164" t="s">
        <v>995</v>
      </c>
      <c r="W164" s="1" t="s">
        <v>1087</v>
      </c>
    </row>
    <row r="165" spans="1:23" s="1" customFormat="1">
      <c r="A165" t="str">
        <f>CONCATENATE("S",D165,"V",K165,"T",N165,"R",E165)</f>
        <v>SB081213TAWMD02VV4TMR1</v>
      </c>
      <c r="B165" s="1" t="s">
        <v>126</v>
      </c>
      <c r="C165" s="1" t="s">
        <v>532</v>
      </c>
      <c r="D165" t="str">
        <f>CONCATENATE("B",F165,"TAWMD",H165)</f>
        <v>B081213TAWMD02</v>
      </c>
      <c r="E165" s="1">
        <v>1</v>
      </c>
      <c r="F165" s="10" t="str">
        <f>"081213"</f>
        <v>081213</v>
      </c>
      <c r="G165" s="1" t="s">
        <v>1134</v>
      </c>
      <c r="H165" t="str">
        <f>CONCATENATE("0",I165)</f>
        <v>02</v>
      </c>
      <c r="I165" s="1">
        <v>2</v>
      </c>
      <c r="J165" s="1" t="s">
        <v>540</v>
      </c>
      <c r="K165" s="1" t="s">
        <v>544</v>
      </c>
      <c r="L165" t="s">
        <v>1103</v>
      </c>
      <c r="M165" t="s">
        <v>1104</v>
      </c>
      <c r="N165" s="1" t="s">
        <v>553</v>
      </c>
      <c r="O165" s="1" t="s">
        <v>558</v>
      </c>
      <c r="P165" t="s">
        <v>1114</v>
      </c>
      <c r="Q165" t="s">
        <v>1115</v>
      </c>
      <c r="R165">
        <v>250</v>
      </c>
      <c r="S165">
        <v>250</v>
      </c>
      <c r="T165">
        <v>8</v>
      </c>
      <c r="U165" s="1" t="s">
        <v>376</v>
      </c>
      <c r="V165" s="1" t="s">
        <v>824</v>
      </c>
      <c r="W165" s="1" t="s">
        <v>1065</v>
      </c>
    </row>
    <row r="166" spans="1:23" s="1" customFormat="1">
      <c r="A166" t="str">
        <f>CONCATENATE("S",D166,"V",K166,"T",N166,"R",E166)</f>
        <v>SB081213TAWMD06VV4TMR1</v>
      </c>
      <c r="B166" s="1" t="s">
        <v>83</v>
      </c>
      <c r="C166" s="1" t="s">
        <v>532</v>
      </c>
      <c r="D166" t="str">
        <f>CONCATENATE("B",F166,"TAWMD",H166)</f>
        <v>B081213TAWMD06</v>
      </c>
      <c r="E166" s="1">
        <v>1</v>
      </c>
      <c r="F166" s="10" t="str">
        <f>"081213"</f>
        <v>081213</v>
      </c>
      <c r="G166" s="1" t="s">
        <v>1134</v>
      </c>
      <c r="H166" t="str">
        <f>CONCATENATE("0",I166)</f>
        <v>06</v>
      </c>
      <c r="I166" s="1">
        <v>6</v>
      </c>
      <c r="J166" s="1" t="s">
        <v>540</v>
      </c>
      <c r="K166" s="1" t="s">
        <v>544</v>
      </c>
      <c r="L166" t="s">
        <v>1103</v>
      </c>
      <c r="M166" t="s">
        <v>1104</v>
      </c>
      <c r="N166" s="1" t="s">
        <v>553</v>
      </c>
      <c r="O166" s="1" t="s">
        <v>558</v>
      </c>
      <c r="P166" t="s">
        <v>1114</v>
      </c>
      <c r="Q166" t="s">
        <v>1115</v>
      </c>
      <c r="R166">
        <v>250</v>
      </c>
      <c r="S166">
        <v>250</v>
      </c>
      <c r="T166">
        <v>8</v>
      </c>
      <c r="U166" s="1" t="s">
        <v>373</v>
      </c>
      <c r="V166" s="1" t="s">
        <v>826</v>
      </c>
      <c r="W166" s="1" t="s">
        <v>1065</v>
      </c>
    </row>
    <row r="167" spans="1:23" s="1" customFormat="1">
      <c r="A167" t="str">
        <f>CONCATENATE("S",D167,"V",K167,"T",N167,"R",E167)</f>
        <v>SB081213TAWMD07VV4TMR1</v>
      </c>
      <c r="B167" s="1" t="s">
        <v>87</v>
      </c>
      <c r="C167" s="1" t="s">
        <v>532</v>
      </c>
      <c r="D167" t="str">
        <f>CONCATENATE("B",F167,"TAWMD",H167)</f>
        <v>B081213TAWMD07</v>
      </c>
      <c r="E167" s="1">
        <v>1</v>
      </c>
      <c r="F167" s="10" t="str">
        <f>"081213"</f>
        <v>081213</v>
      </c>
      <c r="G167" s="1" t="s">
        <v>1134</v>
      </c>
      <c r="H167" t="str">
        <f>CONCATENATE("0",I167)</f>
        <v>07</v>
      </c>
      <c r="I167" s="1">
        <v>7</v>
      </c>
      <c r="J167" s="1" t="s">
        <v>540</v>
      </c>
      <c r="K167" s="1" t="s">
        <v>544</v>
      </c>
      <c r="L167" t="s">
        <v>1103</v>
      </c>
      <c r="M167" t="s">
        <v>1104</v>
      </c>
      <c r="N167" s="1" t="s">
        <v>553</v>
      </c>
      <c r="O167" s="1" t="s">
        <v>558</v>
      </c>
      <c r="P167" t="s">
        <v>1114</v>
      </c>
      <c r="Q167" t="s">
        <v>1115</v>
      </c>
      <c r="R167">
        <v>250</v>
      </c>
      <c r="S167">
        <v>250</v>
      </c>
      <c r="T167">
        <v>8</v>
      </c>
      <c r="U167" s="1" t="s">
        <v>389</v>
      </c>
      <c r="V167" s="1" t="s">
        <v>827</v>
      </c>
      <c r="W167" s="1" t="s">
        <v>1065</v>
      </c>
    </row>
    <row r="168" spans="1:23">
      <c r="A168" t="str">
        <f>CONCATENATE("S",D168,"V",K168,"T",N168,"R",E168)</f>
        <v>SB081213TAWMD09VV4TMR1</v>
      </c>
      <c r="B168" s="1" t="s">
        <v>67</v>
      </c>
      <c r="C168" s="1" t="s">
        <v>532</v>
      </c>
      <c r="D168" t="str">
        <f>CONCATENATE("B",F168,"TAWMD",H168)</f>
        <v>B081213TAWMD09</v>
      </c>
      <c r="E168" s="1">
        <v>1</v>
      </c>
      <c r="F168" s="10" t="str">
        <f>"081213"</f>
        <v>081213</v>
      </c>
      <c r="G168" s="1" t="s">
        <v>1134</v>
      </c>
      <c r="H168" t="str">
        <f>CONCATENATE("0",I168)</f>
        <v>09</v>
      </c>
      <c r="I168" s="1">
        <v>9</v>
      </c>
      <c r="J168" s="1" t="s">
        <v>540</v>
      </c>
      <c r="K168" s="1" t="s">
        <v>544</v>
      </c>
      <c r="L168" t="s">
        <v>1103</v>
      </c>
      <c r="M168" t="s">
        <v>1104</v>
      </c>
      <c r="N168" s="1" t="s">
        <v>553</v>
      </c>
      <c r="O168" s="1" t="s">
        <v>558</v>
      </c>
      <c r="P168" t="s">
        <v>1114</v>
      </c>
      <c r="Q168" t="s">
        <v>1115</v>
      </c>
      <c r="R168">
        <v>250</v>
      </c>
      <c r="S168">
        <v>250</v>
      </c>
      <c r="T168">
        <v>8</v>
      </c>
      <c r="U168" s="1" t="s">
        <v>388</v>
      </c>
      <c r="V168" s="1" t="s">
        <v>828</v>
      </c>
      <c r="W168" s="1" t="s">
        <v>1065</v>
      </c>
    </row>
    <row r="169" spans="1:23">
      <c r="A169" t="str">
        <f>CONCATENATE("S",D169,"V",K169,"T",N169,"R",E169)</f>
        <v>SB081213TAWMD10VV4TMR1</v>
      </c>
      <c r="B169" s="1" t="s">
        <v>140</v>
      </c>
      <c r="C169" s="1" t="s">
        <v>532</v>
      </c>
      <c r="D169" t="str">
        <f>CONCATENATE("B",F169,"TAWMD",H169)</f>
        <v>B081213TAWMD10</v>
      </c>
      <c r="E169" s="1">
        <v>1</v>
      </c>
      <c r="F169" s="10" t="str">
        <f>"081213"</f>
        <v>081213</v>
      </c>
      <c r="G169" s="1" t="s">
        <v>1134</v>
      </c>
      <c r="H169" s="1">
        <v>10</v>
      </c>
      <c r="I169" s="1">
        <v>10</v>
      </c>
      <c r="J169" s="1" t="s">
        <v>540</v>
      </c>
      <c r="K169" s="1" t="s">
        <v>544</v>
      </c>
      <c r="L169" t="s">
        <v>1103</v>
      </c>
      <c r="M169" t="s">
        <v>1104</v>
      </c>
      <c r="N169" s="1" t="s">
        <v>553</v>
      </c>
      <c r="O169" s="1" t="s">
        <v>558</v>
      </c>
      <c r="P169" t="s">
        <v>1114</v>
      </c>
      <c r="Q169" t="s">
        <v>1115</v>
      </c>
      <c r="R169">
        <v>250</v>
      </c>
      <c r="S169">
        <v>250</v>
      </c>
      <c r="T169">
        <v>8</v>
      </c>
      <c r="U169" s="1" t="s">
        <v>384</v>
      </c>
      <c r="V169" s="1" t="s">
        <v>819</v>
      </c>
      <c r="W169" s="1" t="s">
        <v>1065</v>
      </c>
    </row>
    <row r="170" spans="1:23">
      <c r="A170" t="str">
        <f>CONCATENATE("S",D170,"V",K170,"T",N170,"R",E170)</f>
        <v>SB081213TAWMD11VV4TMR1</v>
      </c>
      <c r="B170" s="1" t="s">
        <v>184</v>
      </c>
      <c r="C170" s="1" t="s">
        <v>532</v>
      </c>
      <c r="D170" t="str">
        <f>CONCATENATE("B",F170,"TAWMD",H170)</f>
        <v>B081213TAWMD11</v>
      </c>
      <c r="E170" s="1">
        <v>1</v>
      </c>
      <c r="F170" s="10" t="str">
        <f>"081213"</f>
        <v>081213</v>
      </c>
      <c r="G170" s="1" t="s">
        <v>1134</v>
      </c>
      <c r="H170" s="1">
        <v>11</v>
      </c>
      <c r="I170" s="1">
        <v>11</v>
      </c>
      <c r="J170" s="1" t="s">
        <v>540</v>
      </c>
      <c r="K170" s="1" t="s">
        <v>544</v>
      </c>
      <c r="L170" t="s">
        <v>1103</v>
      </c>
      <c r="M170" t="s">
        <v>1104</v>
      </c>
      <c r="N170" s="1" t="s">
        <v>553</v>
      </c>
      <c r="O170" s="1" t="s">
        <v>558</v>
      </c>
      <c r="P170" t="s">
        <v>1114</v>
      </c>
      <c r="Q170" t="s">
        <v>1115</v>
      </c>
      <c r="R170">
        <v>250</v>
      </c>
      <c r="S170">
        <v>250</v>
      </c>
      <c r="T170">
        <v>8</v>
      </c>
      <c r="U170" s="1" t="s">
        <v>408</v>
      </c>
      <c r="V170" s="1" t="s">
        <v>820</v>
      </c>
      <c r="W170" s="1" t="s">
        <v>1065</v>
      </c>
    </row>
    <row r="171" spans="1:23">
      <c r="A171" t="str">
        <f>CONCATENATE("S",D171,"V",K171,"T",N171,"R",E171)</f>
        <v>SB081213TAWMD14VV4TMR1</v>
      </c>
      <c r="B171" s="1" t="s">
        <v>204</v>
      </c>
      <c r="C171" s="1" t="s">
        <v>532</v>
      </c>
      <c r="D171" t="str">
        <f>CONCATENATE("B",F171,"TAWMD",H171)</f>
        <v>B081213TAWMD14</v>
      </c>
      <c r="E171" s="1">
        <v>1</v>
      </c>
      <c r="F171" s="10" t="str">
        <f>"081213"</f>
        <v>081213</v>
      </c>
      <c r="G171" s="1" t="s">
        <v>1134</v>
      </c>
      <c r="H171" s="1">
        <v>14</v>
      </c>
      <c r="I171" s="1">
        <v>14</v>
      </c>
      <c r="J171" s="1" t="s">
        <v>540</v>
      </c>
      <c r="K171" s="1" t="s">
        <v>544</v>
      </c>
      <c r="L171" t="s">
        <v>1103</v>
      </c>
      <c r="M171" t="s">
        <v>1104</v>
      </c>
      <c r="N171" s="1" t="s">
        <v>553</v>
      </c>
      <c r="O171" s="1" t="s">
        <v>558</v>
      </c>
      <c r="P171" t="s">
        <v>1114</v>
      </c>
      <c r="Q171" t="s">
        <v>1115</v>
      </c>
      <c r="R171">
        <v>250</v>
      </c>
      <c r="S171">
        <v>250</v>
      </c>
      <c r="T171">
        <v>8</v>
      </c>
      <c r="U171" s="1" t="s">
        <v>418</v>
      </c>
      <c r="V171" s="1" t="s">
        <v>821</v>
      </c>
      <c r="W171" s="1" t="s">
        <v>1065</v>
      </c>
    </row>
    <row r="172" spans="1:23">
      <c r="A172" t="str">
        <f>CONCATENATE("S",D172,"V",K172,"T",N172,"R",E172)</f>
        <v>SB081213TAWMD15VV4TMR1</v>
      </c>
      <c r="B172" s="1" t="s">
        <v>124</v>
      </c>
      <c r="C172" s="1" t="s">
        <v>532</v>
      </c>
      <c r="D172" t="str">
        <f>CONCATENATE("B",F172,"TAWMD",H172)</f>
        <v>B081213TAWMD15</v>
      </c>
      <c r="E172" s="1">
        <v>1</v>
      </c>
      <c r="F172" s="10" t="str">
        <f>"081213"</f>
        <v>081213</v>
      </c>
      <c r="G172" s="1" t="s">
        <v>1134</v>
      </c>
      <c r="H172" s="1">
        <v>15</v>
      </c>
      <c r="I172" s="1">
        <v>15</v>
      </c>
      <c r="J172" s="1" t="s">
        <v>540</v>
      </c>
      <c r="K172" s="1" t="s">
        <v>544</v>
      </c>
      <c r="L172" t="s">
        <v>1103</v>
      </c>
      <c r="M172" t="s">
        <v>1104</v>
      </c>
      <c r="N172" s="1" t="s">
        <v>553</v>
      </c>
      <c r="O172" s="1" t="s">
        <v>558</v>
      </c>
      <c r="P172" t="s">
        <v>1114</v>
      </c>
      <c r="Q172" t="s">
        <v>1115</v>
      </c>
      <c r="R172">
        <v>250</v>
      </c>
      <c r="S172">
        <v>250</v>
      </c>
      <c r="T172">
        <v>8</v>
      </c>
      <c r="U172" s="1" t="s">
        <v>375</v>
      </c>
      <c r="V172" s="1" t="s">
        <v>822</v>
      </c>
      <c r="W172" s="1" t="s">
        <v>1065</v>
      </c>
    </row>
    <row r="173" spans="1:23">
      <c r="A173" t="str">
        <f>CONCATENATE("S",D173,"V",K173,"T",N173,"R",E173)</f>
        <v>SB081213TAWMD17VV4TMR1</v>
      </c>
      <c r="B173" s="1" t="s">
        <v>85</v>
      </c>
      <c r="C173" s="1" t="s">
        <v>532</v>
      </c>
      <c r="D173" t="str">
        <f>CONCATENATE("B",F173,"TAWMD",H173)</f>
        <v>B081213TAWMD17</v>
      </c>
      <c r="E173" s="1">
        <v>1</v>
      </c>
      <c r="F173" s="10" t="str">
        <f>"081213"</f>
        <v>081213</v>
      </c>
      <c r="G173" s="1" t="s">
        <v>1134</v>
      </c>
      <c r="H173" s="1">
        <v>17</v>
      </c>
      <c r="I173" s="1">
        <v>17</v>
      </c>
      <c r="J173" s="1" t="s">
        <v>540</v>
      </c>
      <c r="K173" s="1" t="s">
        <v>544</v>
      </c>
      <c r="L173" t="s">
        <v>1103</v>
      </c>
      <c r="M173" t="s">
        <v>1104</v>
      </c>
      <c r="N173" s="1" t="s">
        <v>553</v>
      </c>
      <c r="O173" s="1" t="s">
        <v>558</v>
      </c>
      <c r="P173" t="s">
        <v>1114</v>
      </c>
      <c r="Q173" t="s">
        <v>1115</v>
      </c>
      <c r="R173">
        <v>250</v>
      </c>
      <c r="S173">
        <v>250</v>
      </c>
      <c r="T173">
        <v>8</v>
      </c>
      <c r="U173" s="1" t="s">
        <v>381</v>
      </c>
      <c r="V173" s="1" t="s">
        <v>823</v>
      </c>
      <c r="W173" s="1" t="s">
        <v>1065</v>
      </c>
    </row>
    <row r="174" spans="1:23">
      <c r="A174" t="str">
        <f>CONCATENATE("S",D174,"V",K174,"T",N174,"R",E174)</f>
        <v>SB081213TAWMDEBVV4TMR1</v>
      </c>
      <c r="B174" s="1" t="s">
        <v>198</v>
      </c>
      <c r="C174" s="1" t="s">
        <v>532</v>
      </c>
      <c r="D174" t="str">
        <f>CONCATENATE("B",F174,"TAWMD",H174)</f>
        <v>B081213TAWMDEB</v>
      </c>
      <c r="E174" s="1">
        <v>1</v>
      </c>
      <c r="F174" s="10" t="str">
        <f>"081213"</f>
        <v>081213</v>
      </c>
      <c r="G174" s="1" t="s">
        <v>1134</v>
      </c>
      <c r="H174" s="1" t="s">
        <v>566</v>
      </c>
      <c r="I174" s="1" t="s">
        <v>566</v>
      </c>
      <c r="J174" s="1" t="s">
        <v>539</v>
      </c>
      <c r="K174" s="1" t="s">
        <v>544</v>
      </c>
      <c r="L174" t="s">
        <v>1103</v>
      </c>
      <c r="M174" t="s">
        <v>1104</v>
      </c>
      <c r="N174" s="1" t="s">
        <v>553</v>
      </c>
      <c r="O174" s="1" t="s">
        <v>558</v>
      </c>
      <c r="P174" t="s">
        <v>1114</v>
      </c>
      <c r="Q174" t="s">
        <v>1115</v>
      </c>
      <c r="R174">
        <v>250</v>
      </c>
      <c r="S174">
        <v>250</v>
      </c>
      <c r="T174">
        <v>8</v>
      </c>
      <c r="U174" s="1" t="s">
        <v>415</v>
      </c>
      <c r="V174" s="1" t="s">
        <v>829</v>
      </c>
      <c r="W174" s="1" t="s">
        <v>1065</v>
      </c>
    </row>
    <row r="175" spans="1:23">
      <c r="A175" t="str">
        <f>CONCATENATE("S",D175,"V",K175,"T",N175,"R",E175)</f>
        <v>SB081213TAWMD05VV4TMR1</v>
      </c>
      <c r="B175" t="s">
        <v>142</v>
      </c>
      <c r="C175" t="s">
        <v>532</v>
      </c>
      <c r="D175" t="str">
        <f>CONCATENATE("B",F175,"TAWMD",H175)</f>
        <v>B081213TAWMD05</v>
      </c>
      <c r="E175">
        <v>1</v>
      </c>
      <c r="F175" s="10" t="str">
        <f>"081213"</f>
        <v>081213</v>
      </c>
      <c r="G175" s="1" t="s">
        <v>1134</v>
      </c>
      <c r="H175" t="str">
        <f>CONCATENATE("0",I175)</f>
        <v>05</v>
      </c>
      <c r="I175">
        <v>5</v>
      </c>
      <c r="J175" t="s">
        <v>540</v>
      </c>
      <c r="K175" t="s">
        <v>544</v>
      </c>
      <c r="L175" t="s">
        <v>1103</v>
      </c>
      <c r="M175" t="s">
        <v>1104</v>
      </c>
      <c r="N175" t="s">
        <v>553</v>
      </c>
      <c r="O175" t="s">
        <v>558</v>
      </c>
      <c r="P175" t="s">
        <v>1114</v>
      </c>
      <c r="Q175" t="s">
        <v>1115</v>
      </c>
      <c r="R175">
        <v>250</v>
      </c>
      <c r="S175">
        <v>250</v>
      </c>
      <c r="T175">
        <v>8</v>
      </c>
      <c r="U175" t="s">
        <v>385</v>
      </c>
      <c r="V175" t="s">
        <v>825</v>
      </c>
      <c r="W175" s="1" t="s">
        <v>1087</v>
      </c>
    </row>
    <row r="176" spans="1:23">
      <c r="A176" t="str">
        <f>CONCATENATE("S",D176,"V",K176,"T",N176,"R",E176)</f>
        <v>SB081213TAWMD03VV4TMR1</v>
      </c>
      <c r="B176" t="s">
        <v>246</v>
      </c>
      <c r="C176" t="s">
        <v>532</v>
      </c>
      <c r="D176" t="str">
        <f>CONCATENATE("B",F176,"TAWMD",H176)</f>
        <v>B081213TAWMD03</v>
      </c>
      <c r="E176">
        <v>1</v>
      </c>
      <c r="F176" s="10" t="str">
        <f>"081213"</f>
        <v>081213</v>
      </c>
      <c r="G176" s="1" t="s">
        <v>1134</v>
      </c>
      <c r="H176" t="str">
        <f>CONCATENATE("0",I176)</f>
        <v>03</v>
      </c>
      <c r="I176">
        <v>3</v>
      </c>
      <c r="J176" t="s">
        <v>540</v>
      </c>
      <c r="K176" t="s">
        <v>544</v>
      </c>
      <c r="L176" t="s">
        <v>1103</v>
      </c>
      <c r="M176" t="s">
        <v>1104</v>
      </c>
      <c r="N176" t="s">
        <v>553</v>
      </c>
      <c r="O176" t="s">
        <v>559</v>
      </c>
      <c r="P176" t="s">
        <v>1114</v>
      </c>
      <c r="Q176" t="s">
        <v>1115</v>
      </c>
      <c r="R176">
        <v>250</v>
      </c>
      <c r="S176">
        <v>250</v>
      </c>
      <c r="T176">
        <v>8</v>
      </c>
      <c r="U176" t="s">
        <v>442</v>
      </c>
      <c r="V176" t="s">
        <v>881</v>
      </c>
      <c r="W176" s="1" t="s">
        <v>1087</v>
      </c>
    </row>
    <row r="177" spans="1:23" s="1" customFormat="1">
      <c r="A177" t="str">
        <f>CONCATENATE("S",D177,"V",K177,"T",N177,"R",E177)</f>
        <v>SB081213TAWMD04VV4TMR1</v>
      </c>
      <c r="B177" t="s">
        <v>258</v>
      </c>
      <c r="C177" t="s">
        <v>532</v>
      </c>
      <c r="D177" t="str">
        <f>CONCATENATE("B",F177,"TAWMD",H177)</f>
        <v>B081213TAWMD04</v>
      </c>
      <c r="E177">
        <v>1</v>
      </c>
      <c r="F177" s="10" t="str">
        <f>"081213"</f>
        <v>081213</v>
      </c>
      <c r="G177" s="1" t="s">
        <v>1134</v>
      </c>
      <c r="H177" t="str">
        <f>CONCATENATE("0",I177)</f>
        <v>04</v>
      </c>
      <c r="I177">
        <v>4</v>
      </c>
      <c r="J177" t="s">
        <v>540</v>
      </c>
      <c r="K177" t="s">
        <v>544</v>
      </c>
      <c r="L177" t="s">
        <v>1103</v>
      </c>
      <c r="M177" t="s">
        <v>1104</v>
      </c>
      <c r="N177" t="s">
        <v>553</v>
      </c>
      <c r="O177" t="s">
        <v>559</v>
      </c>
      <c r="P177" t="s">
        <v>1114</v>
      </c>
      <c r="Q177" t="s">
        <v>1115</v>
      </c>
      <c r="R177">
        <v>250</v>
      </c>
      <c r="S177">
        <v>250</v>
      </c>
      <c r="T177">
        <v>8</v>
      </c>
      <c r="U177" t="s">
        <v>449</v>
      </c>
      <c r="V177" t="s">
        <v>882</v>
      </c>
      <c r="W177" s="1" t="s">
        <v>1087</v>
      </c>
    </row>
    <row r="178" spans="1:23" s="1" customFormat="1">
      <c r="A178" t="str">
        <f>CONCATENATE("S",D178,"V",K178,"T",N178,"R",E178)</f>
        <v>SB081213TAWMD08VV4TMR1</v>
      </c>
      <c r="B178" t="s">
        <v>75</v>
      </c>
      <c r="C178" t="s">
        <v>532</v>
      </c>
      <c r="D178" t="str">
        <f>CONCATENATE("B",F178,"TAWMD",H178)</f>
        <v>B081213TAWMD08</v>
      </c>
      <c r="E178">
        <v>1</v>
      </c>
      <c r="F178" s="10" t="str">
        <f>"081213"</f>
        <v>081213</v>
      </c>
      <c r="G178" s="1" t="s">
        <v>1134</v>
      </c>
      <c r="H178" t="str">
        <f>CONCATENATE("0",I178)</f>
        <v>08</v>
      </c>
      <c r="I178">
        <v>8</v>
      </c>
      <c r="J178" t="s">
        <v>540</v>
      </c>
      <c r="K178" t="s">
        <v>544</v>
      </c>
      <c r="L178" t="s">
        <v>1103</v>
      </c>
      <c r="M178" t="s">
        <v>1104</v>
      </c>
      <c r="N178" t="s">
        <v>553</v>
      </c>
      <c r="O178" t="s">
        <v>559</v>
      </c>
      <c r="P178" t="s">
        <v>1114</v>
      </c>
      <c r="Q178" t="s">
        <v>1115</v>
      </c>
      <c r="R178">
        <v>250</v>
      </c>
      <c r="S178">
        <v>250</v>
      </c>
      <c r="T178">
        <v>8</v>
      </c>
      <c r="U178" t="s">
        <v>437</v>
      </c>
      <c r="V178" t="s">
        <v>883</v>
      </c>
      <c r="W178" s="1" t="s">
        <v>1087</v>
      </c>
    </row>
    <row r="179" spans="1:23" s="1" customFormat="1">
      <c r="A179" t="str">
        <f>CONCATENATE("S",D179,"V",K179,"T",N179,"R",E179)</f>
        <v>SB081213TAWMD12VV4TMR1</v>
      </c>
      <c r="B179" t="s">
        <v>77</v>
      </c>
      <c r="C179" t="s">
        <v>532</v>
      </c>
      <c r="D179" t="str">
        <f>CONCATENATE("B",F179,"TAWMD",H179)</f>
        <v>B081213TAWMD12</v>
      </c>
      <c r="E179">
        <v>1</v>
      </c>
      <c r="F179" s="10" t="str">
        <f>"081213"</f>
        <v>081213</v>
      </c>
      <c r="G179" s="1" t="s">
        <v>1134</v>
      </c>
      <c r="H179">
        <v>12</v>
      </c>
      <c r="I179">
        <v>12</v>
      </c>
      <c r="J179" t="s">
        <v>540</v>
      </c>
      <c r="K179" t="s">
        <v>544</v>
      </c>
      <c r="L179" t="s">
        <v>1103</v>
      </c>
      <c r="M179" t="s">
        <v>1104</v>
      </c>
      <c r="N179" t="s">
        <v>553</v>
      </c>
      <c r="O179" t="s">
        <v>559</v>
      </c>
      <c r="P179" t="s">
        <v>1114</v>
      </c>
      <c r="Q179" t="s">
        <v>1115</v>
      </c>
      <c r="R179">
        <v>250</v>
      </c>
      <c r="S179">
        <v>250</v>
      </c>
      <c r="T179">
        <v>8</v>
      </c>
      <c r="U179" t="s">
        <v>445</v>
      </c>
      <c r="V179" t="s">
        <v>876</v>
      </c>
      <c r="W179" s="1" t="s">
        <v>1087</v>
      </c>
    </row>
    <row r="180" spans="1:23" s="1" customFormat="1">
      <c r="A180" t="str">
        <f>CONCATENATE("S",D180,"V",K180,"T",N180,"R",E180)</f>
        <v>SB081213TAWMD13VV4TMR1</v>
      </c>
      <c r="B180" t="s">
        <v>73</v>
      </c>
      <c r="C180" t="s">
        <v>532</v>
      </c>
      <c r="D180" t="str">
        <f>CONCATENATE("B",F180,"TAWMD",H180)</f>
        <v>B081213TAWMD13</v>
      </c>
      <c r="E180">
        <v>1</v>
      </c>
      <c r="F180" s="10" t="str">
        <f>"081213"</f>
        <v>081213</v>
      </c>
      <c r="G180" s="1" t="s">
        <v>1134</v>
      </c>
      <c r="H180">
        <v>13</v>
      </c>
      <c r="I180">
        <v>13</v>
      </c>
      <c r="J180" t="s">
        <v>540</v>
      </c>
      <c r="K180" t="s">
        <v>544</v>
      </c>
      <c r="L180" t="s">
        <v>1103</v>
      </c>
      <c r="M180" t="s">
        <v>1104</v>
      </c>
      <c r="N180" t="s">
        <v>553</v>
      </c>
      <c r="O180" t="s">
        <v>559</v>
      </c>
      <c r="P180" t="s">
        <v>1114</v>
      </c>
      <c r="Q180" t="s">
        <v>1115</v>
      </c>
      <c r="R180">
        <v>250</v>
      </c>
      <c r="S180">
        <v>250</v>
      </c>
      <c r="T180">
        <v>8</v>
      </c>
      <c r="U180" t="s">
        <v>429</v>
      </c>
      <c r="V180" t="s">
        <v>877</v>
      </c>
      <c r="W180" s="1" t="s">
        <v>1087</v>
      </c>
    </row>
    <row r="181" spans="1:23" s="1" customFormat="1">
      <c r="A181" t="str">
        <f>CONCATENATE("S",D181,"V",K181,"T",N181,"R",E181)</f>
        <v>SB081213TAWMD20VV4TMR1</v>
      </c>
      <c r="B181" t="s">
        <v>230</v>
      </c>
      <c r="C181" t="s">
        <v>532</v>
      </c>
      <c r="D181" t="str">
        <f>CONCATENATE("B",F181,"TAWMD",H181)</f>
        <v>B081213TAWMD20</v>
      </c>
      <c r="E181">
        <v>1</v>
      </c>
      <c r="F181" s="10" t="str">
        <f>"081213"</f>
        <v>081213</v>
      </c>
      <c r="G181" s="1" t="s">
        <v>1134</v>
      </c>
      <c r="H181">
        <v>20</v>
      </c>
      <c r="I181">
        <v>20</v>
      </c>
      <c r="J181" t="s">
        <v>540</v>
      </c>
      <c r="K181" t="s">
        <v>544</v>
      </c>
      <c r="L181" t="s">
        <v>1103</v>
      </c>
      <c r="M181" t="s">
        <v>1104</v>
      </c>
      <c r="N181" t="s">
        <v>553</v>
      </c>
      <c r="O181" t="s">
        <v>559</v>
      </c>
      <c r="P181" t="s">
        <v>1114</v>
      </c>
      <c r="Q181" t="s">
        <v>1115</v>
      </c>
      <c r="R181">
        <v>250</v>
      </c>
      <c r="S181">
        <v>250</v>
      </c>
      <c r="T181">
        <v>8</v>
      </c>
      <c r="U181" t="s">
        <v>433</v>
      </c>
      <c r="V181" t="s">
        <v>878</v>
      </c>
      <c r="W181" s="1" t="s">
        <v>1087</v>
      </c>
    </row>
    <row r="182" spans="1:23" s="1" customFormat="1">
      <c r="A182" t="str">
        <f>CONCATENATE("S",D182,"V",K182,"T",N182,"R",E182)</f>
        <v>SB081213TAWMD21VV4TMR1</v>
      </c>
      <c r="B182" t="s">
        <v>98</v>
      </c>
      <c r="C182" t="s">
        <v>532</v>
      </c>
      <c r="D182" t="str">
        <f>CONCATENATE("B",F182,"TAWMD",H182)</f>
        <v>B081213TAWMD21</v>
      </c>
      <c r="E182">
        <v>1</v>
      </c>
      <c r="F182" s="10" t="str">
        <f>"081213"</f>
        <v>081213</v>
      </c>
      <c r="G182" s="1" t="s">
        <v>1134</v>
      </c>
      <c r="H182">
        <v>21</v>
      </c>
      <c r="I182">
        <v>21</v>
      </c>
      <c r="J182" t="s">
        <v>540</v>
      </c>
      <c r="K182" t="s">
        <v>544</v>
      </c>
      <c r="L182" t="s">
        <v>1103</v>
      </c>
      <c r="M182" t="s">
        <v>1104</v>
      </c>
      <c r="N182" t="s">
        <v>553</v>
      </c>
      <c r="O182" t="s">
        <v>559</v>
      </c>
      <c r="P182" t="s">
        <v>1114</v>
      </c>
      <c r="Q182" t="s">
        <v>1115</v>
      </c>
      <c r="R182">
        <v>250</v>
      </c>
      <c r="S182">
        <v>250</v>
      </c>
      <c r="T182">
        <v>8</v>
      </c>
      <c r="U182" t="s">
        <v>455</v>
      </c>
      <c r="V182" t="s">
        <v>879</v>
      </c>
      <c r="W182" s="1" t="s">
        <v>1087</v>
      </c>
    </row>
    <row r="183" spans="1:23" s="1" customFormat="1">
      <c r="A183" t="str">
        <f>CONCATENATE("S",D183,"V",K183,"T",N183,"R",E183)</f>
        <v>SB081213TAWMD22VV4TMR1</v>
      </c>
      <c r="B183" t="s">
        <v>100</v>
      </c>
      <c r="C183" t="s">
        <v>532</v>
      </c>
      <c r="D183" t="str">
        <f>CONCATENATE("B",F183,"TAWMD",H183)</f>
        <v>B081213TAWMD22</v>
      </c>
      <c r="E183">
        <v>1</v>
      </c>
      <c r="F183" s="10" t="str">
        <f>"081213"</f>
        <v>081213</v>
      </c>
      <c r="G183" s="1" t="s">
        <v>1134</v>
      </c>
      <c r="H183">
        <v>22</v>
      </c>
      <c r="I183">
        <v>22</v>
      </c>
      <c r="J183" t="s">
        <v>540</v>
      </c>
      <c r="K183" t="s">
        <v>544</v>
      </c>
      <c r="L183" t="s">
        <v>1103</v>
      </c>
      <c r="M183" t="s">
        <v>1104</v>
      </c>
      <c r="N183" t="s">
        <v>553</v>
      </c>
      <c r="O183" t="s">
        <v>559</v>
      </c>
      <c r="P183" t="s">
        <v>1114</v>
      </c>
      <c r="Q183" t="s">
        <v>1115</v>
      </c>
      <c r="R183">
        <v>250</v>
      </c>
      <c r="S183">
        <v>250</v>
      </c>
      <c r="T183">
        <v>8</v>
      </c>
      <c r="U183" t="s">
        <v>456</v>
      </c>
      <c r="V183" t="s">
        <v>880</v>
      </c>
      <c r="W183" s="1" t="s">
        <v>1087</v>
      </c>
    </row>
    <row r="184" spans="1:23">
      <c r="A184" t="str">
        <f>CONCATENATE("S",D184,"V",K184,"T",N184,"R",E184)</f>
        <v>SB081213TAWMDSBVV4TMR1</v>
      </c>
      <c r="B184" t="s">
        <v>112</v>
      </c>
      <c r="C184" t="s">
        <v>532</v>
      </c>
      <c r="D184" t="str">
        <f>CONCATENATE("B",F184,"TAWMD",H184)</f>
        <v>B081213TAWMDSB</v>
      </c>
      <c r="E184">
        <v>1</v>
      </c>
      <c r="F184" s="10" t="str">
        <f>"081213"</f>
        <v>081213</v>
      </c>
      <c r="G184" s="1" t="s">
        <v>1134</v>
      </c>
      <c r="H184" t="s">
        <v>567</v>
      </c>
      <c r="I184" t="s">
        <v>567</v>
      </c>
      <c r="J184" t="s">
        <v>539</v>
      </c>
      <c r="K184" t="s">
        <v>544</v>
      </c>
      <c r="L184" t="s">
        <v>1103</v>
      </c>
      <c r="M184" t="s">
        <v>1104</v>
      </c>
      <c r="N184" t="s">
        <v>553</v>
      </c>
      <c r="O184" t="s">
        <v>559</v>
      </c>
      <c r="P184" t="s">
        <v>1114</v>
      </c>
      <c r="Q184" t="s">
        <v>1115</v>
      </c>
      <c r="R184">
        <v>250</v>
      </c>
      <c r="S184">
        <v>250</v>
      </c>
      <c r="T184">
        <v>8</v>
      </c>
      <c r="U184" t="s">
        <v>463</v>
      </c>
      <c r="V184" t="s">
        <v>884</v>
      </c>
      <c r="W184" s="1" t="s">
        <v>1087</v>
      </c>
    </row>
    <row r="185" spans="1:23">
      <c r="A185" t="str">
        <f>CONCATENATE("S",D185,"V",K185,"T",N185,"R",E185)</f>
        <v>SB081213TAWMD07VV4TMR2</v>
      </c>
      <c r="B185" s="1" t="s">
        <v>87</v>
      </c>
      <c r="C185" s="1" t="s">
        <v>532</v>
      </c>
      <c r="D185" t="str">
        <f>CONCATENATE("B",F185,"TAWMD",H185)</f>
        <v>B081213TAWMD07</v>
      </c>
      <c r="E185" s="1">
        <v>2</v>
      </c>
      <c r="F185" s="10" t="str">
        <f>"081213"</f>
        <v>081213</v>
      </c>
      <c r="G185" s="1" t="s">
        <v>1134</v>
      </c>
      <c r="H185" t="str">
        <f>CONCATENATE("0",I185)</f>
        <v>07</v>
      </c>
      <c r="I185" s="1">
        <v>7</v>
      </c>
      <c r="J185" s="1" t="s">
        <v>540</v>
      </c>
      <c r="K185" s="1" t="s">
        <v>544</v>
      </c>
      <c r="L185" t="s">
        <v>1103</v>
      </c>
      <c r="M185" t="s">
        <v>1104</v>
      </c>
      <c r="N185" s="1" t="s">
        <v>553</v>
      </c>
      <c r="O185" s="1" t="s">
        <v>561</v>
      </c>
      <c r="P185" t="s">
        <v>1114</v>
      </c>
      <c r="Q185" t="s">
        <v>538</v>
      </c>
      <c r="R185">
        <v>250</v>
      </c>
      <c r="S185">
        <v>250</v>
      </c>
      <c r="T185">
        <v>8</v>
      </c>
      <c r="U185" s="1" t="s">
        <v>389</v>
      </c>
      <c r="V185" s="1" t="s">
        <v>981</v>
      </c>
      <c r="W185" s="1" t="s">
        <v>1064</v>
      </c>
    </row>
    <row r="186" spans="1:23">
      <c r="A186" t="str">
        <f>CONCATENATE("S",D186,"V",K186,"T",N186,"R",E186)</f>
        <v>SB081213TAWMD11VV4TMR2</v>
      </c>
      <c r="B186" s="1" t="s">
        <v>184</v>
      </c>
      <c r="C186" s="1" t="s">
        <v>532</v>
      </c>
      <c r="D186" t="str">
        <f>CONCATENATE("B",F186,"TAWMD",H186)</f>
        <v>B081213TAWMD11</v>
      </c>
      <c r="E186" s="1">
        <v>2</v>
      </c>
      <c r="F186" s="10" t="str">
        <f>"081213"</f>
        <v>081213</v>
      </c>
      <c r="G186" s="1" t="s">
        <v>1134</v>
      </c>
      <c r="H186" s="1">
        <v>11</v>
      </c>
      <c r="I186" s="1">
        <v>11</v>
      </c>
      <c r="J186" s="1" t="s">
        <v>540</v>
      </c>
      <c r="K186" s="1" t="s">
        <v>544</v>
      </c>
      <c r="L186" t="s">
        <v>1103</v>
      </c>
      <c r="M186" t="s">
        <v>1104</v>
      </c>
      <c r="N186" s="1" t="s">
        <v>553</v>
      </c>
      <c r="O186" s="1" t="s">
        <v>561</v>
      </c>
      <c r="P186" t="s">
        <v>1114</v>
      </c>
      <c r="Q186" t="s">
        <v>538</v>
      </c>
      <c r="R186">
        <v>250</v>
      </c>
      <c r="S186">
        <v>250</v>
      </c>
      <c r="T186">
        <v>8</v>
      </c>
      <c r="U186" s="1" t="s">
        <v>408</v>
      </c>
      <c r="V186" s="1" t="s">
        <v>974</v>
      </c>
      <c r="W186" s="1" t="s">
        <v>1064</v>
      </c>
    </row>
    <row r="187" spans="1:23">
      <c r="A187" t="str">
        <f>CONCATENATE("S",D187,"V",K187,"T",N187,"R",E187)</f>
        <v>SB081213TAWMD14VV4TMR2</v>
      </c>
      <c r="B187" s="1" t="s">
        <v>204</v>
      </c>
      <c r="C187" s="1" t="s">
        <v>532</v>
      </c>
      <c r="D187" t="str">
        <f>CONCATENATE("B",F187,"TAWMD",H187)</f>
        <v>B081213TAWMD14</v>
      </c>
      <c r="E187" s="1">
        <v>2</v>
      </c>
      <c r="F187" s="10" t="str">
        <f>"081213"</f>
        <v>081213</v>
      </c>
      <c r="G187" s="1" t="s">
        <v>1134</v>
      </c>
      <c r="H187" s="1">
        <v>14</v>
      </c>
      <c r="I187" s="1">
        <v>14</v>
      </c>
      <c r="J187" s="1" t="s">
        <v>540</v>
      </c>
      <c r="K187" s="1" t="s">
        <v>544</v>
      </c>
      <c r="L187" t="s">
        <v>1103</v>
      </c>
      <c r="M187" t="s">
        <v>1104</v>
      </c>
      <c r="N187" s="1" t="s">
        <v>553</v>
      </c>
      <c r="O187" s="1" t="s">
        <v>561</v>
      </c>
      <c r="P187" t="s">
        <v>1114</v>
      </c>
      <c r="Q187" t="s">
        <v>538</v>
      </c>
      <c r="R187">
        <v>250</v>
      </c>
      <c r="S187">
        <v>250</v>
      </c>
      <c r="T187">
        <v>8</v>
      </c>
      <c r="U187" s="1" t="s">
        <v>418</v>
      </c>
      <c r="V187" s="1" t="s">
        <v>975</v>
      </c>
      <c r="W187" s="1" t="s">
        <v>1064</v>
      </c>
    </row>
    <row r="188" spans="1:23" s="1" customFormat="1">
      <c r="A188" t="str">
        <f>CONCATENATE("S",D188,"V",K188,"T",N188,"R",E188)</f>
        <v>SB081213TAWMD15VV4TMR2</v>
      </c>
      <c r="B188" s="1" t="s">
        <v>124</v>
      </c>
      <c r="C188" s="1" t="s">
        <v>532</v>
      </c>
      <c r="D188" t="str">
        <f>CONCATENATE("B",F188,"TAWMD",H188)</f>
        <v>B081213TAWMD15</v>
      </c>
      <c r="E188" s="1">
        <v>2</v>
      </c>
      <c r="F188" s="10" t="str">
        <f>"081213"</f>
        <v>081213</v>
      </c>
      <c r="G188" s="1" t="s">
        <v>1134</v>
      </c>
      <c r="H188" s="1">
        <v>15</v>
      </c>
      <c r="I188" s="1">
        <v>15</v>
      </c>
      <c r="J188" s="1" t="s">
        <v>540</v>
      </c>
      <c r="K188" s="1" t="s">
        <v>544</v>
      </c>
      <c r="L188" t="s">
        <v>1103</v>
      </c>
      <c r="M188" t="s">
        <v>1104</v>
      </c>
      <c r="N188" s="1" t="s">
        <v>553</v>
      </c>
      <c r="O188" s="1" t="s">
        <v>561</v>
      </c>
      <c r="P188" t="s">
        <v>1114</v>
      </c>
      <c r="Q188" t="s">
        <v>538</v>
      </c>
      <c r="R188">
        <v>250</v>
      </c>
      <c r="S188">
        <v>250</v>
      </c>
      <c r="T188">
        <v>8</v>
      </c>
      <c r="U188" s="1" t="s">
        <v>375</v>
      </c>
      <c r="V188" s="1" t="s">
        <v>976</v>
      </c>
      <c r="W188" s="1" t="s">
        <v>1064</v>
      </c>
    </row>
    <row r="189" spans="1:23" s="1" customFormat="1">
      <c r="A189" t="str">
        <f>CONCATENATE("S",D189,"V",K189,"T",N189,"R",E189)</f>
        <v>SB081213TAWMD17VV4TMR2</v>
      </c>
      <c r="B189" s="1" t="s">
        <v>85</v>
      </c>
      <c r="C189" s="1" t="s">
        <v>532</v>
      </c>
      <c r="D189" t="str">
        <f>CONCATENATE("B",F189,"TAWMD",H189)</f>
        <v>B081213TAWMD17</v>
      </c>
      <c r="E189" s="1">
        <v>2</v>
      </c>
      <c r="F189" s="10" t="str">
        <f>"081213"</f>
        <v>081213</v>
      </c>
      <c r="G189" s="1" t="s">
        <v>1134</v>
      </c>
      <c r="H189" s="1">
        <v>17</v>
      </c>
      <c r="I189" s="1">
        <v>17</v>
      </c>
      <c r="J189" s="1" t="s">
        <v>540</v>
      </c>
      <c r="K189" s="1" t="s">
        <v>544</v>
      </c>
      <c r="L189" t="s">
        <v>1103</v>
      </c>
      <c r="M189" t="s">
        <v>1104</v>
      </c>
      <c r="N189" s="1" t="s">
        <v>553</v>
      </c>
      <c r="O189" s="1" t="s">
        <v>561</v>
      </c>
      <c r="P189" t="s">
        <v>1114</v>
      </c>
      <c r="Q189" t="s">
        <v>538</v>
      </c>
      <c r="R189">
        <v>250</v>
      </c>
      <c r="S189">
        <v>250</v>
      </c>
      <c r="T189">
        <v>8</v>
      </c>
      <c r="U189" s="1" t="s">
        <v>381</v>
      </c>
      <c r="V189" s="1" t="s">
        <v>977</v>
      </c>
      <c r="W189" s="1" t="s">
        <v>1064</v>
      </c>
    </row>
    <row r="190" spans="1:23">
      <c r="A190" t="str">
        <f>CONCATENATE("S",D190,"V",K190,"T",N190,"R",E190)</f>
        <v>SB081213TAWMDEBVV4TMR2</v>
      </c>
      <c r="B190" s="1" t="s">
        <v>198</v>
      </c>
      <c r="C190" s="1" t="s">
        <v>532</v>
      </c>
      <c r="D190" t="str">
        <f>CONCATENATE("B",F190,"TAWMD",H190)</f>
        <v>B081213TAWMDEB</v>
      </c>
      <c r="E190" s="1">
        <v>2</v>
      </c>
      <c r="F190" s="10" t="str">
        <f>"081213"</f>
        <v>081213</v>
      </c>
      <c r="G190" s="1" t="s">
        <v>1134</v>
      </c>
      <c r="H190" s="1" t="s">
        <v>566</v>
      </c>
      <c r="I190" s="1" t="s">
        <v>566</v>
      </c>
      <c r="J190" s="1" t="s">
        <v>539</v>
      </c>
      <c r="K190" s="1" t="s">
        <v>544</v>
      </c>
      <c r="L190" t="s">
        <v>1103</v>
      </c>
      <c r="M190" t="s">
        <v>1104</v>
      </c>
      <c r="N190" s="1" t="s">
        <v>553</v>
      </c>
      <c r="O190" s="1" t="s">
        <v>561</v>
      </c>
      <c r="P190" t="s">
        <v>1114</v>
      </c>
      <c r="Q190" t="s">
        <v>538</v>
      </c>
      <c r="R190">
        <v>250</v>
      </c>
      <c r="S190">
        <v>250</v>
      </c>
      <c r="T190">
        <v>8</v>
      </c>
      <c r="U190" s="1" t="s">
        <v>415</v>
      </c>
      <c r="V190" s="1" t="s">
        <v>983</v>
      </c>
      <c r="W190" s="1" t="s">
        <v>1064</v>
      </c>
    </row>
    <row r="191" spans="1:23">
      <c r="A191" t="str">
        <f>CONCATENATE("S",D191,"V",K191,"T",N191,"R",E191)</f>
        <v>SB081213TAWMD02VV4TMR2</v>
      </c>
      <c r="B191" s="1" t="s">
        <v>126</v>
      </c>
      <c r="C191" s="1" t="s">
        <v>532</v>
      </c>
      <c r="D191" t="str">
        <f>CONCATENATE("B",F191,"TAWMD",H191)</f>
        <v>B081213TAWMD02</v>
      </c>
      <c r="E191" s="1">
        <v>2</v>
      </c>
      <c r="F191" s="10" t="str">
        <f>"081213"</f>
        <v>081213</v>
      </c>
      <c r="G191" s="1" t="s">
        <v>1134</v>
      </c>
      <c r="H191" t="str">
        <f>CONCATENATE("0",I191)</f>
        <v>02</v>
      </c>
      <c r="I191" s="1">
        <v>2</v>
      </c>
      <c r="J191" s="1" t="s">
        <v>540</v>
      </c>
      <c r="K191" s="1" t="s">
        <v>544</v>
      </c>
      <c r="L191" t="s">
        <v>1103</v>
      </c>
      <c r="M191" t="s">
        <v>1104</v>
      </c>
      <c r="N191" s="1" t="s">
        <v>553</v>
      </c>
      <c r="O191" s="1" t="s">
        <v>561</v>
      </c>
      <c r="P191" t="s">
        <v>1114</v>
      </c>
      <c r="Q191" t="s">
        <v>538</v>
      </c>
      <c r="R191">
        <v>250</v>
      </c>
      <c r="S191">
        <v>250</v>
      </c>
      <c r="T191">
        <v>8</v>
      </c>
      <c r="U191" s="1" t="s">
        <v>376</v>
      </c>
      <c r="V191" s="1" t="s">
        <v>978</v>
      </c>
      <c r="W191" s="1" t="s">
        <v>1065</v>
      </c>
    </row>
    <row r="192" spans="1:23">
      <c r="A192" t="str">
        <f>CONCATENATE("S",D192,"V",K192,"T",N192,"R",E192)</f>
        <v>SB081213TAWMD06VV4TMR2</v>
      </c>
      <c r="B192" s="1" t="s">
        <v>83</v>
      </c>
      <c r="C192" s="1" t="s">
        <v>532</v>
      </c>
      <c r="D192" t="str">
        <f>CONCATENATE("B",F192,"TAWMD",H192)</f>
        <v>B081213TAWMD06</v>
      </c>
      <c r="E192" s="1">
        <v>2</v>
      </c>
      <c r="F192" s="10" t="str">
        <f>"081213"</f>
        <v>081213</v>
      </c>
      <c r="G192" s="1" t="s">
        <v>1134</v>
      </c>
      <c r="H192" t="str">
        <f>CONCATENATE("0",I192)</f>
        <v>06</v>
      </c>
      <c r="I192" s="1">
        <v>6</v>
      </c>
      <c r="J192" s="1" t="s">
        <v>540</v>
      </c>
      <c r="K192" s="1" t="s">
        <v>544</v>
      </c>
      <c r="L192" t="s">
        <v>1103</v>
      </c>
      <c r="M192" t="s">
        <v>1104</v>
      </c>
      <c r="N192" s="1" t="s">
        <v>553</v>
      </c>
      <c r="O192" s="1" t="s">
        <v>561</v>
      </c>
      <c r="P192" t="s">
        <v>1114</v>
      </c>
      <c r="Q192" t="s">
        <v>538</v>
      </c>
      <c r="R192">
        <v>250</v>
      </c>
      <c r="S192">
        <v>250</v>
      </c>
      <c r="T192">
        <v>8</v>
      </c>
      <c r="U192" s="1" t="s">
        <v>373</v>
      </c>
      <c r="V192" s="1" t="s">
        <v>980</v>
      </c>
      <c r="W192" s="1" t="s">
        <v>1065</v>
      </c>
    </row>
    <row r="193" spans="1:23">
      <c r="A193" t="str">
        <f>CONCATENATE("S",D193,"V",K193,"T",N193,"R",E193)</f>
        <v>SB081213TAWMD09VV4TMR2</v>
      </c>
      <c r="B193" s="1" t="s">
        <v>67</v>
      </c>
      <c r="C193" s="1" t="s">
        <v>532</v>
      </c>
      <c r="D193" t="str">
        <f>CONCATENATE("B",F193,"TAWMD",H193)</f>
        <v>B081213TAWMD09</v>
      </c>
      <c r="E193" s="1">
        <v>2</v>
      </c>
      <c r="F193" s="10" t="str">
        <f>"081213"</f>
        <v>081213</v>
      </c>
      <c r="G193" s="1" t="s">
        <v>1134</v>
      </c>
      <c r="H193" t="str">
        <f>CONCATENATE("0",I193)</f>
        <v>09</v>
      </c>
      <c r="I193" s="1">
        <v>9</v>
      </c>
      <c r="J193" s="1" t="s">
        <v>540</v>
      </c>
      <c r="K193" s="1" t="s">
        <v>544</v>
      </c>
      <c r="L193" t="s">
        <v>1103</v>
      </c>
      <c r="M193" t="s">
        <v>1104</v>
      </c>
      <c r="N193" s="1" t="s">
        <v>553</v>
      </c>
      <c r="O193" s="1" t="s">
        <v>561</v>
      </c>
      <c r="P193" t="s">
        <v>1114</v>
      </c>
      <c r="Q193" t="s">
        <v>538</v>
      </c>
      <c r="R193">
        <v>250</v>
      </c>
      <c r="S193">
        <v>250</v>
      </c>
      <c r="T193">
        <v>8</v>
      </c>
      <c r="U193" s="1" t="s">
        <v>388</v>
      </c>
      <c r="V193" s="1" t="s">
        <v>982</v>
      </c>
      <c r="W193" s="1" t="s">
        <v>1065</v>
      </c>
    </row>
    <row r="194" spans="1:23">
      <c r="A194" t="str">
        <f>CONCATENATE("S",D194,"V",K194,"T",N194,"R",E194)</f>
        <v>SB081213TAWMD10VV4TMR2</v>
      </c>
      <c r="B194" s="1" t="s">
        <v>140</v>
      </c>
      <c r="C194" s="1" t="s">
        <v>532</v>
      </c>
      <c r="D194" t="str">
        <f>CONCATENATE("B",F194,"TAWMD",H194)</f>
        <v>B081213TAWMD10</v>
      </c>
      <c r="E194" s="1">
        <v>2</v>
      </c>
      <c r="F194" s="10" t="str">
        <f>"081213"</f>
        <v>081213</v>
      </c>
      <c r="G194" s="1" t="s">
        <v>1134</v>
      </c>
      <c r="H194" s="1">
        <v>10</v>
      </c>
      <c r="I194" s="1">
        <v>10</v>
      </c>
      <c r="J194" s="1" t="s">
        <v>540</v>
      </c>
      <c r="K194" s="1" t="s">
        <v>544</v>
      </c>
      <c r="L194" t="s">
        <v>1103</v>
      </c>
      <c r="M194" t="s">
        <v>1104</v>
      </c>
      <c r="N194" s="1" t="s">
        <v>553</v>
      </c>
      <c r="O194" s="1" t="s">
        <v>561</v>
      </c>
      <c r="P194" t="s">
        <v>1114</v>
      </c>
      <c r="Q194" t="s">
        <v>538</v>
      </c>
      <c r="R194">
        <v>250</v>
      </c>
      <c r="S194">
        <v>250</v>
      </c>
      <c r="T194">
        <v>8</v>
      </c>
      <c r="U194" s="1" t="s">
        <v>384</v>
      </c>
      <c r="V194" s="1" t="s">
        <v>973</v>
      </c>
      <c r="W194" s="1" t="s">
        <v>1065</v>
      </c>
    </row>
    <row r="195" spans="1:23">
      <c r="A195" t="str">
        <f>CONCATENATE("S",D195,"V",K195,"T",N195,"R",E195)</f>
        <v>SB081213TAWMD05VV4TMR2</v>
      </c>
      <c r="B195" t="s">
        <v>142</v>
      </c>
      <c r="C195" t="s">
        <v>532</v>
      </c>
      <c r="D195" t="str">
        <f>CONCATENATE("B",F195,"TAWMD",H195)</f>
        <v>B081213TAWMD05</v>
      </c>
      <c r="E195">
        <v>2</v>
      </c>
      <c r="F195" s="10" t="str">
        <f>"081213"</f>
        <v>081213</v>
      </c>
      <c r="G195" s="1" t="s">
        <v>1134</v>
      </c>
      <c r="H195" t="str">
        <f>CONCATENATE("0",I195)</f>
        <v>05</v>
      </c>
      <c r="I195">
        <v>5</v>
      </c>
      <c r="J195" t="s">
        <v>540</v>
      </c>
      <c r="K195" t="s">
        <v>544</v>
      </c>
      <c r="L195" t="s">
        <v>1103</v>
      </c>
      <c r="M195" t="s">
        <v>1104</v>
      </c>
      <c r="N195" t="s">
        <v>553</v>
      </c>
      <c r="O195" t="s">
        <v>561</v>
      </c>
      <c r="P195" t="s">
        <v>1114</v>
      </c>
      <c r="Q195" t="s">
        <v>538</v>
      </c>
      <c r="R195">
        <v>250</v>
      </c>
      <c r="S195">
        <v>250</v>
      </c>
      <c r="T195">
        <v>8</v>
      </c>
      <c r="U195" t="s">
        <v>385</v>
      </c>
      <c r="V195" t="s">
        <v>979</v>
      </c>
      <c r="W195" s="1" t="s">
        <v>1087</v>
      </c>
    </row>
    <row r="196" spans="1:23">
      <c r="A196" t="str">
        <f>CONCATENATE("S",D196,"V",K196,"T",N196,"R",E196)</f>
        <v>SB081308TAWMD17VV4V5TQR3</v>
      </c>
      <c r="B196" s="1" t="s">
        <v>39</v>
      </c>
      <c r="C196" s="1" t="s">
        <v>532</v>
      </c>
      <c r="D196" t="str">
        <f>CONCATENATE("B",F196,"TAWMD",H196)</f>
        <v>B081308TAWMD17</v>
      </c>
      <c r="E196" s="1">
        <v>3</v>
      </c>
      <c r="F196" s="9" t="str">
        <f>"081308"</f>
        <v>081308</v>
      </c>
      <c r="G196" t="s">
        <v>1135</v>
      </c>
      <c r="H196" s="1">
        <v>17</v>
      </c>
      <c r="I196" s="1">
        <v>17</v>
      </c>
      <c r="J196" s="1" t="s">
        <v>540</v>
      </c>
      <c r="K196" s="1" t="s">
        <v>1150</v>
      </c>
      <c r="L196" t="s">
        <v>1105</v>
      </c>
      <c r="M196" t="s">
        <v>1106</v>
      </c>
      <c r="N196" s="1" t="s">
        <v>574</v>
      </c>
      <c r="O196" s="1" t="s">
        <v>545</v>
      </c>
      <c r="P196" t="s">
        <v>1112</v>
      </c>
      <c r="Q196" s="5" t="s">
        <v>1113</v>
      </c>
      <c r="R196">
        <v>144</v>
      </c>
      <c r="S196">
        <v>144</v>
      </c>
      <c r="T196">
        <v>14</v>
      </c>
      <c r="U196" s="1" t="s">
        <v>38</v>
      </c>
      <c r="V196" s="1" t="s">
        <v>1038</v>
      </c>
      <c r="W196" s="1" t="s">
        <v>1069</v>
      </c>
    </row>
    <row r="197" spans="1:23">
      <c r="A197" t="str">
        <f>CONCATENATE("S",D197,"V",K197,"T",N197,"R",E197)</f>
        <v>SB081308TAWMD19VV4V5TQR3</v>
      </c>
      <c r="B197" s="1" t="s">
        <v>41</v>
      </c>
      <c r="C197" s="1" t="s">
        <v>532</v>
      </c>
      <c r="D197" t="str">
        <f>CONCATENATE("B",F197,"TAWMD",H197)</f>
        <v>B081308TAWMD19</v>
      </c>
      <c r="E197" s="1">
        <v>3</v>
      </c>
      <c r="F197" s="9" t="str">
        <f>"081308"</f>
        <v>081308</v>
      </c>
      <c r="G197" t="s">
        <v>1135</v>
      </c>
      <c r="H197" s="1">
        <v>19</v>
      </c>
      <c r="I197" s="1">
        <v>19</v>
      </c>
      <c r="J197" s="1" t="s">
        <v>540</v>
      </c>
      <c r="K197" s="1" t="s">
        <v>1150</v>
      </c>
      <c r="L197" t="s">
        <v>1105</v>
      </c>
      <c r="M197" t="s">
        <v>1106</v>
      </c>
      <c r="N197" s="1" t="s">
        <v>574</v>
      </c>
      <c r="O197" s="1" t="s">
        <v>545</v>
      </c>
      <c r="P197" t="s">
        <v>1112</v>
      </c>
      <c r="Q197" s="5" t="s">
        <v>1113</v>
      </c>
      <c r="R197">
        <v>144</v>
      </c>
      <c r="S197">
        <v>144</v>
      </c>
      <c r="T197">
        <v>14</v>
      </c>
      <c r="U197" s="1" t="s">
        <v>40</v>
      </c>
      <c r="V197" s="1" t="s">
        <v>1039</v>
      </c>
      <c r="W197" s="1" t="s">
        <v>1067</v>
      </c>
    </row>
    <row r="198" spans="1:23" s="1" customFormat="1">
      <c r="A198" t="str">
        <f>CONCATENATE("S",D198,"V",K198,"T",N198,"R",E198)</f>
        <v>SB081308TAWMD03VV4V5TQR7</v>
      </c>
      <c r="B198" s="1" t="s">
        <v>7</v>
      </c>
      <c r="C198" s="1" t="s">
        <v>532</v>
      </c>
      <c r="D198" t="str">
        <f>CONCATENATE("B",F198,"TAWMD",H198)</f>
        <v>B081308TAWMD03</v>
      </c>
      <c r="E198" s="1">
        <v>7</v>
      </c>
      <c r="F198" s="9" t="str">
        <f>"081308"</f>
        <v>081308</v>
      </c>
      <c r="G198" t="s">
        <v>1135</v>
      </c>
      <c r="H198" t="str">
        <f>CONCATENATE("0",I198)</f>
        <v>03</v>
      </c>
      <c r="I198" s="1">
        <v>3</v>
      </c>
      <c r="J198" s="1" t="s">
        <v>540</v>
      </c>
      <c r="K198" s="1" t="s">
        <v>1150</v>
      </c>
      <c r="L198" t="s">
        <v>1105</v>
      </c>
      <c r="M198" t="s">
        <v>1106</v>
      </c>
      <c r="N198" s="1" t="s">
        <v>574</v>
      </c>
      <c r="O198" s="1" t="s">
        <v>545</v>
      </c>
      <c r="P198" t="s">
        <v>1112</v>
      </c>
      <c r="Q198" s="5" t="s">
        <v>1113</v>
      </c>
      <c r="R198">
        <v>144</v>
      </c>
      <c r="S198">
        <v>144</v>
      </c>
      <c r="T198">
        <v>14</v>
      </c>
      <c r="U198" s="1" t="s">
        <v>6</v>
      </c>
      <c r="V198" s="1" t="s">
        <v>1043</v>
      </c>
      <c r="W198" s="1" t="s">
        <v>1065</v>
      </c>
    </row>
    <row r="199" spans="1:23">
      <c r="A199" t="str">
        <f>CONCATENATE("S",D199,"V",K199,"T",N199,"R",E199)</f>
        <v>SB081308TAWMD03VV4V5TQR8</v>
      </c>
      <c r="B199" s="1" t="s">
        <v>9</v>
      </c>
      <c r="C199" s="1" t="s">
        <v>532</v>
      </c>
      <c r="D199" t="str">
        <f>CONCATENATE("B",F199,"TAWMD",H199)</f>
        <v>B081308TAWMD03</v>
      </c>
      <c r="E199" s="1">
        <v>8</v>
      </c>
      <c r="F199" s="9" t="str">
        <f>"081308"</f>
        <v>081308</v>
      </c>
      <c r="G199" t="s">
        <v>1135</v>
      </c>
      <c r="H199" t="str">
        <f>CONCATENATE("0",I199)</f>
        <v>03</v>
      </c>
      <c r="I199" s="1">
        <v>3</v>
      </c>
      <c r="J199" s="1" t="s">
        <v>540</v>
      </c>
      <c r="K199" s="1" t="s">
        <v>1150</v>
      </c>
      <c r="L199" t="s">
        <v>1105</v>
      </c>
      <c r="M199" t="s">
        <v>1106</v>
      </c>
      <c r="N199" s="1" t="s">
        <v>574</v>
      </c>
      <c r="O199" s="1" t="s">
        <v>545</v>
      </c>
      <c r="P199" t="s">
        <v>1112</v>
      </c>
      <c r="Q199" s="5" t="s">
        <v>1113</v>
      </c>
      <c r="R199">
        <v>144</v>
      </c>
      <c r="S199">
        <v>144</v>
      </c>
      <c r="T199">
        <v>14</v>
      </c>
      <c r="U199" s="1" t="s">
        <v>8</v>
      </c>
      <c r="V199" s="1" t="s">
        <v>1044</v>
      </c>
      <c r="W199" s="1" t="s">
        <v>1065</v>
      </c>
    </row>
    <row r="200" spans="1:23">
      <c r="A200" t="str">
        <f>CONCATENATE("S",D200,"V",K200,"T",N200,"R",E200)</f>
        <v>SB081308TAWMD08VV4V5TQR1</v>
      </c>
      <c r="B200" s="1" t="s">
        <v>19</v>
      </c>
      <c r="C200" s="1" t="s">
        <v>532</v>
      </c>
      <c r="D200" t="str">
        <f>CONCATENATE("B",F200,"TAWMD",H200)</f>
        <v>B081308TAWMD08</v>
      </c>
      <c r="E200" s="1">
        <v>1</v>
      </c>
      <c r="F200" s="9" t="str">
        <f>"081308"</f>
        <v>081308</v>
      </c>
      <c r="G200" t="s">
        <v>1135</v>
      </c>
      <c r="H200" t="str">
        <f>CONCATENATE("0",I200)</f>
        <v>08</v>
      </c>
      <c r="I200" s="1">
        <v>8</v>
      </c>
      <c r="J200" s="1" t="s">
        <v>540</v>
      </c>
      <c r="K200" s="1" t="s">
        <v>1150</v>
      </c>
      <c r="L200" t="s">
        <v>1105</v>
      </c>
      <c r="M200" t="s">
        <v>1106</v>
      </c>
      <c r="N200" s="1" t="s">
        <v>574</v>
      </c>
      <c r="O200" s="1" t="s">
        <v>545</v>
      </c>
      <c r="P200" t="s">
        <v>1112</v>
      </c>
      <c r="Q200" s="5" t="s">
        <v>1113</v>
      </c>
      <c r="R200">
        <v>144</v>
      </c>
      <c r="S200">
        <v>144</v>
      </c>
      <c r="T200">
        <v>14</v>
      </c>
      <c r="U200" s="1" t="s">
        <v>18</v>
      </c>
      <c r="V200" s="1" t="s">
        <v>1049</v>
      </c>
      <c r="W200" s="1" t="s">
        <v>1065</v>
      </c>
    </row>
    <row r="201" spans="1:23" s="1" customFormat="1">
      <c r="A201" t="str">
        <f>CONCATENATE("S",D201,"V",K201,"T",N201,"R",E201)</f>
        <v>SB081308TAWMD08VV4V5TQR2</v>
      </c>
      <c r="B201" s="1" t="s">
        <v>21</v>
      </c>
      <c r="C201" s="1" t="s">
        <v>532</v>
      </c>
      <c r="D201" t="str">
        <f>CONCATENATE("B",F201,"TAWMD",H201)</f>
        <v>B081308TAWMD08</v>
      </c>
      <c r="E201" s="1">
        <v>2</v>
      </c>
      <c r="F201" s="9" t="str">
        <f>"081308"</f>
        <v>081308</v>
      </c>
      <c r="G201" t="s">
        <v>1135</v>
      </c>
      <c r="H201" t="str">
        <f>CONCATENATE("0",I201)</f>
        <v>08</v>
      </c>
      <c r="I201" s="1">
        <v>8</v>
      </c>
      <c r="J201" s="1" t="s">
        <v>540</v>
      </c>
      <c r="K201" s="1" t="s">
        <v>1150</v>
      </c>
      <c r="L201" t="s">
        <v>1105</v>
      </c>
      <c r="M201" t="s">
        <v>1106</v>
      </c>
      <c r="N201" s="1" t="s">
        <v>574</v>
      </c>
      <c r="O201" s="1" t="s">
        <v>545</v>
      </c>
      <c r="P201" t="s">
        <v>1112</v>
      </c>
      <c r="Q201" s="5" t="s">
        <v>1113</v>
      </c>
      <c r="R201">
        <v>144</v>
      </c>
      <c r="S201">
        <v>144</v>
      </c>
      <c r="T201">
        <v>14</v>
      </c>
      <c r="U201" s="1" t="s">
        <v>20</v>
      </c>
      <c r="V201" s="1" t="s">
        <v>1050</v>
      </c>
      <c r="W201" s="1" t="s">
        <v>1065</v>
      </c>
    </row>
    <row r="202" spans="1:23" s="1" customFormat="1">
      <c r="A202" t="str">
        <f>CONCATENATE("S",D202,"V",K202,"T",N202,"R",E202)</f>
        <v>SB081308TAWMD09VV4V5TQR2</v>
      </c>
      <c r="B202" s="1" t="s">
        <v>23</v>
      </c>
      <c r="C202" s="1" t="s">
        <v>532</v>
      </c>
      <c r="D202" t="str">
        <f>CONCATENATE("B",F202,"TAWMD",H202)</f>
        <v>B081308TAWMD09</v>
      </c>
      <c r="E202" s="1">
        <v>2</v>
      </c>
      <c r="F202" s="9" t="str">
        <f>"081308"</f>
        <v>081308</v>
      </c>
      <c r="G202" t="s">
        <v>1135</v>
      </c>
      <c r="H202" t="str">
        <f>CONCATENATE("0",I202)</f>
        <v>09</v>
      </c>
      <c r="I202" s="1">
        <v>9</v>
      </c>
      <c r="J202" s="1" t="s">
        <v>540</v>
      </c>
      <c r="K202" s="1" t="s">
        <v>1150</v>
      </c>
      <c r="L202" t="s">
        <v>1105</v>
      </c>
      <c r="M202" t="s">
        <v>1106</v>
      </c>
      <c r="N202" s="1" t="s">
        <v>574</v>
      </c>
      <c r="O202" s="1" t="s">
        <v>545</v>
      </c>
      <c r="P202" t="s">
        <v>1112</v>
      </c>
      <c r="Q202" s="5" t="s">
        <v>1113</v>
      </c>
      <c r="R202">
        <v>144</v>
      </c>
      <c r="S202">
        <v>144</v>
      </c>
      <c r="T202">
        <v>14</v>
      </c>
      <c r="U202" s="1" t="s">
        <v>22</v>
      </c>
      <c r="V202" s="1" t="s">
        <v>1051</v>
      </c>
      <c r="W202" s="1" t="s">
        <v>1065</v>
      </c>
    </row>
    <row r="203" spans="1:23">
      <c r="A203" t="str">
        <f>CONCATENATE("S",D203,"V",K203,"T",N203,"R",E203)</f>
        <v>SB081308TAWMD00VV4V5TQR1</v>
      </c>
      <c r="B203" t="s">
        <v>3</v>
      </c>
      <c r="C203" t="s">
        <v>532</v>
      </c>
      <c r="D203" t="str">
        <f>CONCATENATE("B",F203,"TAWMD",H203)</f>
        <v>B081308TAWMD00</v>
      </c>
      <c r="E203">
        <v>1</v>
      </c>
      <c r="F203" s="9" t="str">
        <f>"081308"</f>
        <v>081308</v>
      </c>
      <c r="G203" t="s">
        <v>1135</v>
      </c>
      <c r="H203" t="str">
        <f>CONCATENATE("0",I203)</f>
        <v>00</v>
      </c>
      <c r="I203">
        <v>0</v>
      </c>
      <c r="J203" t="s">
        <v>540</v>
      </c>
      <c r="K203" t="s">
        <v>1150</v>
      </c>
      <c r="L203" t="s">
        <v>1105</v>
      </c>
      <c r="M203" t="s">
        <v>1106</v>
      </c>
      <c r="N203" t="s">
        <v>574</v>
      </c>
      <c r="O203" t="s">
        <v>545</v>
      </c>
      <c r="P203" t="s">
        <v>1112</v>
      </c>
      <c r="Q203" s="5" t="s">
        <v>1113</v>
      </c>
      <c r="R203">
        <v>144</v>
      </c>
      <c r="S203">
        <v>144</v>
      </c>
      <c r="T203">
        <v>14</v>
      </c>
      <c r="U203" t="s">
        <v>2</v>
      </c>
      <c r="V203" t="s">
        <v>1029</v>
      </c>
      <c r="W203" s="1" t="s">
        <v>1087</v>
      </c>
    </row>
    <row r="204" spans="1:23">
      <c r="A204" t="str">
        <f>CONCATENATE("S",D204,"V",K204,"T",N204,"R",E204)</f>
        <v>SB081308TAWMD015VV4V5TQR1</v>
      </c>
      <c r="B204" t="s">
        <v>5</v>
      </c>
      <c r="C204" t="s">
        <v>532</v>
      </c>
      <c r="D204" t="str">
        <f>CONCATENATE("B",F204,"TAWMD",H204)</f>
        <v>B081308TAWMD015</v>
      </c>
      <c r="E204">
        <v>1</v>
      </c>
      <c r="F204" s="9" t="str">
        <f>"081308"</f>
        <v>081308</v>
      </c>
      <c r="G204" t="s">
        <v>1135</v>
      </c>
      <c r="H204" t="str">
        <f>"015"</f>
        <v>015</v>
      </c>
      <c r="I204">
        <v>1.5</v>
      </c>
      <c r="J204" t="s">
        <v>540</v>
      </c>
      <c r="K204" t="s">
        <v>1150</v>
      </c>
      <c r="L204" t="s">
        <v>1105</v>
      </c>
      <c r="M204" t="s">
        <v>1106</v>
      </c>
      <c r="N204" t="s">
        <v>574</v>
      </c>
      <c r="O204" t="s">
        <v>545</v>
      </c>
      <c r="P204" t="s">
        <v>1112</v>
      </c>
      <c r="Q204" s="5" t="s">
        <v>1113</v>
      </c>
      <c r="R204">
        <v>144</v>
      </c>
      <c r="S204">
        <v>144</v>
      </c>
      <c r="T204">
        <v>14</v>
      </c>
      <c r="U204" t="s">
        <v>4</v>
      </c>
      <c r="V204" t="s">
        <v>1030</v>
      </c>
      <c r="W204" s="1" t="s">
        <v>1087</v>
      </c>
    </row>
    <row r="205" spans="1:23" s="1" customFormat="1">
      <c r="A205" t="str">
        <f>CONCATENATE("S",D205,"V",K205,"T",N205,"R",E205)</f>
        <v>SB081308TAWMD04VV4V5TQR1</v>
      </c>
      <c r="B205" t="s">
        <v>11</v>
      </c>
      <c r="C205" t="s">
        <v>532</v>
      </c>
      <c r="D205" t="str">
        <f>CONCATENATE("B",F205,"TAWMD",H205)</f>
        <v>B081308TAWMD04</v>
      </c>
      <c r="E205">
        <v>1</v>
      </c>
      <c r="F205" s="9" t="str">
        <f>"081308"</f>
        <v>081308</v>
      </c>
      <c r="G205" t="s">
        <v>1135</v>
      </c>
      <c r="H205" t="str">
        <f>CONCATENATE("0",I205)</f>
        <v>04</v>
      </c>
      <c r="I205">
        <v>4</v>
      </c>
      <c r="J205" t="s">
        <v>540</v>
      </c>
      <c r="K205" t="s">
        <v>1150</v>
      </c>
      <c r="L205" t="s">
        <v>1105</v>
      </c>
      <c r="M205" t="s">
        <v>1106</v>
      </c>
      <c r="N205" t="s">
        <v>574</v>
      </c>
      <c r="O205" t="s">
        <v>545</v>
      </c>
      <c r="P205" t="s">
        <v>1112</v>
      </c>
      <c r="Q205" s="5" t="s">
        <v>1113</v>
      </c>
      <c r="R205">
        <v>144</v>
      </c>
      <c r="S205">
        <v>144</v>
      </c>
      <c r="T205">
        <v>14</v>
      </c>
      <c r="U205" t="s">
        <v>10</v>
      </c>
      <c r="V205" t="s">
        <v>1045</v>
      </c>
      <c r="W205" s="1" t="s">
        <v>1087</v>
      </c>
    </row>
    <row r="206" spans="1:23" s="1" customFormat="1">
      <c r="A206" t="str">
        <f>CONCATENATE("S",D206,"V",K206,"T",N206,"R",E206)</f>
        <v>SB081308TAWMD05VV4V5TQR1</v>
      </c>
      <c r="B206" t="s">
        <v>13</v>
      </c>
      <c r="C206" t="s">
        <v>532</v>
      </c>
      <c r="D206" t="str">
        <f>CONCATENATE("B",F206,"TAWMD",H206)</f>
        <v>B081308TAWMD05</v>
      </c>
      <c r="E206">
        <v>1</v>
      </c>
      <c r="F206" s="9" t="str">
        <f>"081308"</f>
        <v>081308</v>
      </c>
      <c r="G206" t="s">
        <v>1135</v>
      </c>
      <c r="H206" t="str">
        <f>CONCATENATE("0",I206)</f>
        <v>05</v>
      </c>
      <c r="I206">
        <v>5</v>
      </c>
      <c r="J206" t="s">
        <v>540</v>
      </c>
      <c r="K206" t="s">
        <v>1150</v>
      </c>
      <c r="L206" t="s">
        <v>1105</v>
      </c>
      <c r="M206" t="s">
        <v>1106</v>
      </c>
      <c r="N206" t="s">
        <v>574</v>
      </c>
      <c r="O206" t="s">
        <v>545</v>
      </c>
      <c r="P206" t="s">
        <v>1112</v>
      </c>
      <c r="Q206" s="5" t="s">
        <v>1113</v>
      </c>
      <c r="R206">
        <v>144</v>
      </c>
      <c r="S206">
        <v>144</v>
      </c>
      <c r="T206">
        <v>14</v>
      </c>
      <c r="U206" t="s">
        <v>12</v>
      </c>
      <c r="V206" t="s">
        <v>1046</v>
      </c>
      <c r="W206" s="1" t="s">
        <v>1087</v>
      </c>
    </row>
    <row r="207" spans="1:23" s="1" customFormat="1">
      <c r="A207" t="str">
        <f>CONCATENATE("S",D207,"V",K207,"T",N207,"R",E207)</f>
        <v>SB081308TAWMD06VV4V5TQR1</v>
      </c>
      <c r="B207" t="s">
        <v>15</v>
      </c>
      <c r="C207" t="s">
        <v>532</v>
      </c>
      <c r="D207" t="str">
        <f>CONCATENATE("B",F207,"TAWMD",H207)</f>
        <v>B081308TAWMD06</v>
      </c>
      <c r="E207">
        <v>1</v>
      </c>
      <c r="F207" s="9" t="str">
        <f>"081308"</f>
        <v>081308</v>
      </c>
      <c r="G207" t="s">
        <v>1135</v>
      </c>
      <c r="H207" t="str">
        <f>CONCATENATE("0",I207)</f>
        <v>06</v>
      </c>
      <c r="I207">
        <v>6</v>
      </c>
      <c r="J207" t="s">
        <v>540</v>
      </c>
      <c r="K207" t="s">
        <v>1150</v>
      </c>
      <c r="L207" t="s">
        <v>1105</v>
      </c>
      <c r="M207" t="s">
        <v>1106</v>
      </c>
      <c r="N207" t="s">
        <v>574</v>
      </c>
      <c r="O207" t="s">
        <v>545</v>
      </c>
      <c r="P207" t="s">
        <v>1112</v>
      </c>
      <c r="Q207" s="5" t="s">
        <v>1113</v>
      </c>
      <c r="R207">
        <v>144</v>
      </c>
      <c r="S207">
        <v>144</v>
      </c>
      <c r="T207">
        <v>14</v>
      </c>
      <c r="U207" t="s">
        <v>14</v>
      </c>
      <c r="V207" t="s">
        <v>1047</v>
      </c>
      <c r="W207" s="1" t="s">
        <v>1087</v>
      </c>
    </row>
    <row r="208" spans="1:23" s="1" customFormat="1">
      <c r="A208" t="str">
        <f>CONCATENATE("S",D208,"V",K208,"T",N208,"R",E208)</f>
        <v>SB081308TAWMD07VV4V5TQR1</v>
      </c>
      <c r="B208" t="s">
        <v>17</v>
      </c>
      <c r="C208" t="s">
        <v>532</v>
      </c>
      <c r="D208" t="str">
        <f>CONCATENATE("B",F208,"TAWMD",H208)</f>
        <v>B081308TAWMD07</v>
      </c>
      <c r="E208">
        <v>1</v>
      </c>
      <c r="F208" s="9" t="str">
        <f>"081308"</f>
        <v>081308</v>
      </c>
      <c r="G208" t="s">
        <v>1135</v>
      </c>
      <c r="H208" t="str">
        <f>CONCATENATE("0",I208)</f>
        <v>07</v>
      </c>
      <c r="I208">
        <v>7</v>
      </c>
      <c r="J208" t="s">
        <v>540</v>
      </c>
      <c r="K208" t="s">
        <v>1150</v>
      </c>
      <c r="L208" t="s">
        <v>1105</v>
      </c>
      <c r="M208" t="s">
        <v>1106</v>
      </c>
      <c r="N208" t="s">
        <v>574</v>
      </c>
      <c r="O208" t="s">
        <v>545</v>
      </c>
      <c r="P208" t="s">
        <v>1112</v>
      </c>
      <c r="Q208" s="5" t="s">
        <v>1113</v>
      </c>
      <c r="R208">
        <v>144</v>
      </c>
      <c r="S208">
        <v>144</v>
      </c>
      <c r="T208">
        <v>14</v>
      </c>
      <c r="U208" t="s">
        <v>16</v>
      </c>
      <c r="V208" t="s">
        <v>1048</v>
      </c>
      <c r="W208" s="1" t="s">
        <v>1087</v>
      </c>
    </row>
    <row r="209" spans="1:23">
      <c r="A209" t="str">
        <f>CONCATENATE("S",D209,"V",K209,"T",N209,"R",E209)</f>
        <v>SB081308TAWMD10VV4V5TQR1</v>
      </c>
      <c r="B209" t="s">
        <v>25</v>
      </c>
      <c r="C209" t="s">
        <v>532</v>
      </c>
      <c r="D209" t="str">
        <f>CONCATENATE("B",F209,"TAWMD",H209)</f>
        <v>B081308TAWMD10</v>
      </c>
      <c r="E209">
        <v>1</v>
      </c>
      <c r="F209" s="9" t="str">
        <f>"081308"</f>
        <v>081308</v>
      </c>
      <c r="G209" t="s">
        <v>1135</v>
      </c>
      <c r="H209">
        <v>10</v>
      </c>
      <c r="I209">
        <v>10</v>
      </c>
      <c r="J209" t="s">
        <v>540</v>
      </c>
      <c r="K209" t="s">
        <v>1150</v>
      </c>
      <c r="L209" t="s">
        <v>1105</v>
      </c>
      <c r="M209" t="s">
        <v>1106</v>
      </c>
      <c r="N209" t="s">
        <v>574</v>
      </c>
      <c r="O209" t="s">
        <v>545</v>
      </c>
      <c r="P209" t="s">
        <v>1112</v>
      </c>
      <c r="Q209" s="5" t="s">
        <v>1113</v>
      </c>
      <c r="R209">
        <v>144</v>
      </c>
      <c r="S209">
        <v>144</v>
      </c>
      <c r="T209">
        <v>14</v>
      </c>
      <c r="U209" t="s">
        <v>24</v>
      </c>
      <c r="V209" t="s">
        <v>1031</v>
      </c>
      <c r="W209" s="1" t="s">
        <v>1087</v>
      </c>
    </row>
    <row r="210" spans="1:23">
      <c r="A210" t="str">
        <f>CONCATENATE("S",D210,"V",K210,"T",N210,"R",E210)</f>
        <v>SB081308TAWMD11VV4V5TQR1</v>
      </c>
      <c r="B210" t="s">
        <v>27</v>
      </c>
      <c r="C210" t="s">
        <v>532</v>
      </c>
      <c r="D210" t="str">
        <f>CONCATENATE("B",F210,"TAWMD",H210)</f>
        <v>B081308TAWMD11</v>
      </c>
      <c r="E210">
        <v>1</v>
      </c>
      <c r="F210" s="9" t="str">
        <f>"081308"</f>
        <v>081308</v>
      </c>
      <c r="G210" t="s">
        <v>1135</v>
      </c>
      <c r="H210">
        <v>11</v>
      </c>
      <c r="I210">
        <v>11</v>
      </c>
      <c r="J210" t="s">
        <v>540</v>
      </c>
      <c r="K210" t="s">
        <v>1150</v>
      </c>
      <c r="L210" t="s">
        <v>1105</v>
      </c>
      <c r="M210" t="s">
        <v>1106</v>
      </c>
      <c r="N210" t="s">
        <v>574</v>
      </c>
      <c r="O210" t="s">
        <v>545</v>
      </c>
      <c r="P210" t="s">
        <v>1112</v>
      </c>
      <c r="Q210" s="5" t="s">
        <v>1113</v>
      </c>
      <c r="R210">
        <v>144</v>
      </c>
      <c r="S210">
        <v>144</v>
      </c>
      <c r="T210">
        <v>14</v>
      </c>
      <c r="U210" t="s">
        <v>26</v>
      </c>
      <c r="V210" t="s">
        <v>1032</v>
      </c>
      <c r="W210" s="1" t="s">
        <v>1087</v>
      </c>
    </row>
    <row r="211" spans="1:23">
      <c r="A211" t="str">
        <f>CONCATENATE("S",D211,"V",K211,"T",N211,"R",E211)</f>
        <v>SB081308TAWMD12VV4V5TQR1</v>
      </c>
      <c r="B211" t="s">
        <v>29</v>
      </c>
      <c r="C211" t="s">
        <v>532</v>
      </c>
      <c r="D211" t="str">
        <f>CONCATENATE("B",F211,"TAWMD",H211)</f>
        <v>B081308TAWMD12</v>
      </c>
      <c r="E211">
        <v>1</v>
      </c>
      <c r="F211" s="9" t="str">
        <f>"081308"</f>
        <v>081308</v>
      </c>
      <c r="G211" t="s">
        <v>1135</v>
      </c>
      <c r="H211">
        <v>12</v>
      </c>
      <c r="I211">
        <v>12</v>
      </c>
      <c r="J211" t="s">
        <v>540</v>
      </c>
      <c r="K211" t="s">
        <v>1150</v>
      </c>
      <c r="L211" t="s">
        <v>1105</v>
      </c>
      <c r="M211" t="s">
        <v>1106</v>
      </c>
      <c r="N211" t="s">
        <v>574</v>
      </c>
      <c r="O211" t="s">
        <v>545</v>
      </c>
      <c r="P211" t="s">
        <v>1112</v>
      </c>
      <c r="Q211" s="5" t="s">
        <v>1113</v>
      </c>
      <c r="R211">
        <v>144</v>
      </c>
      <c r="S211">
        <v>144</v>
      </c>
      <c r="T211">
        <v>14</v>
      </c>
      <c r="U211" t="s">
        <v>28</v>
      </c>
      <c r="V211" t="s">
        <v>1033</v>
      </c>
      <c r="W211" s="1" t="s">
        <v>1087</v>
      </c>
    </row>
    <row r="212" spans="1:23">
      <c r="A212" t="str">
        <f>CONCATENATE("S",D212,"V",K212,"T",N212,"R",E212)</f>
        <v>SB081308TAWMD13VV4V5TQR1</v>
      </c>
      <c r="B212" t="s">
        <v>31</v>
      </c>
      <c r="C212" t="s">
        <v>532</v>
      </c>
      <c r="D212" t="str">
        <f>CONCATENATE("B",F212,"TAWMD",H212)</f>
        <v>B081308TAWMD13</v>
      </c>
      <c r="E212">
        <v>1</v>
      </c>
      <c r="F212" s="9" t="str">
        <f>"081308"</f>
        <v>081308</v>
      </c>
      <c r="G212" t="s">
        <v>1135</v>
      </c>
      <c r="H212">
        <v>13</v>
      </c>
      <c r="I212">
        <v>13</v>
      </c>
      <c r="J212" t="s">
        <v>540</v>
      </c>
      <c r="K212" t="s">
        <v>1150</v>
      </c>
      <c r="L212" t="s">
        <v>1105</v>
      </c>
      <c r="M212" t="s">
        <v>1106</v>
      </c>
      <c r="N212" t="s">
        <v>574</v>
      </c>
      <c r="O212" t="s">
        <v>545</v>
      </c>
      <c r="P212" t="s">
        <v>1112</v>
      </c>
      <c r="Q212" s="5" t="s">
        <v>1113</v>
      </c>
      <c r="R212">
        <v>144</v>
      </c>
      <c r="S212">
        <v>144</v>
      </c>
      <c r="T212">
        <v>14</v>
      </c>
      <c r="U212" t="s">
        <v>30</v>
      </c>
      <c r="V212" t="s">
        <v>1034</v>
      </c>
      <c r="W212" s="1" t="s">
        <v>1087</v>
      </c>
    </row>
    <row r="213" spans="1:23">
      <c r="A213" t="str">
        <f>CONCATENATE("S",D213,"V",K213,"T",N213,"R",E213)</f>
        <v>SB081308TAWMD14VV4V5TQR1</v>
      </c>
      <c r="B213" t="s">
        <v>33</v>
      </c>
      <c r="C213" t="s">
        <v>532</v>
      </c>
      <c r="D213" t="str">
        <f>CONCATENATE("B",F213,"TAWMD",H213)</f>
        <v>B081308TAWMD14</v>
      </c>
      <c r="E213">
        <v>1</v>
      </c>
      <c r="F213" s="9" t="str">
        <f>"081308"</f>
        <v>081308</v>
      </c>
      <c r="G213" t="s">
        <v>1135</v>
      </c>
      <c r="H213">
        <v>14</v>
      </c>
      <c r="I213">
        <v>14</v>
      </c>
      <c r="J213" t="s">
        <v>540</v>
      </c>
      <c r="K213" t="s">
        <v>1150</v>
      </c>
      <c r="L213" t="s">
        <v>1105</v>
      </c>
      <c r="M213" t="s">
        <v>1106</v>
      </c>
      <c r="N213" t="s">
        <v>574</v>
      </c>
      <c r="O213" t="s">
        <v>545</v>
      </c>
      <c r="P213" t="s">
        <v>1112</v>
      </c>
      <c r="Q213" s="5" t="s">
        <v>1113</v>
      </c>
      <c r="R213">
        <v>144</v>
      </c>
      <c r="S213">
        <v>144</v>
      </c>
      <c r="T213">
        <v>14</v>
      </c>
      <c r="U213" t="s">
        <v>32</v>
      </c>
      <c r="V213" t="s">
        <v>1035</v>
      </c>
      <c r="W213" s="1" t="s">
        <v>1087</v>
      </c>
    </row>
    <row r="214" spans="1:23">
      <c r="A214" t="str">
        <f>CONCATENATE("S",D214,"V",K214,"T",N214,"R",E214)</f>
        <v>SB081308TAWMD15VV4V5TQR1</v>
      </c>
      <c r="B214" t="s">
        <v>35</v>
      </c>
      <c r="C214" t="s">
        <v>532</v>
      </c>
      <c r="D214" t="str">
        <f>CONCATENATE("B",F214,"TAWMD",H214)</f>
        <v>B081308TAWMD15</v>
      </c>
      <c r="E214">
        <v>1</v>
      </c>
      <c r="F214" s="9" t="str">
        <f>"081308"</f>
        <v>081308</v>
      </c>
      <c r="G214" t="s">
        <v>1135</v>
      </c>
      <c r="H214">
        <v>15</v>
      </c>
      <c r="I214">
        <v>15</v>
      </c>
      <c r="J214" t="s">
        <v>540</v>
      </c>
      <c r="K214" t="s">
        <v>1150</v>
      </c>
      <c r="L214" t="s">
        <v>1105</v>
      </c>
      <c r="M214" t="s">
        <v>1106</v>
      </c>
      <c r="N214" t="s">
        <v>574</v>
      </c>
      <c r="O214" t="s">
        <v>545</v>
      </c>
      <c r="P214" t="s">
        <v>1112</v>
      </c>
      <c r="Q214" s="5" t="s">
        <v>1113</v>
      </c>
      <c r="R214">
        <v>144</v>
      </c>
      <c r="S214">
        <v>144</v>
      </c>
      <c r="T214">
        <v>14</v>
      </c>
      <c r="U214" t="s">
        <v>34</v>
      </c>
      <c r="V214" t="s">
        <v>1036</v>
      </c>
      <c r="W214" s="1" t="s">
        <v>1087</v>
      </c>
    </row>
    <row r="215" spans="1:23">
      <c r="A215" t="str">
        <f>CONCATENATE("S",D215,"V",K215,"T",N215,"R",E215)</f>
        <v>SB081308TAWMD16VV4V5TQR1</v>
      </c>
      <c r="B215" t="s">
        <v>37</v>
      </c>
      <c r="C215" t="s">
        <v>532</v>
      </c>
      <c r="D215" t="str">
        <f>CONCATENATE("B",F215,"TAWMD",H215)</f>
        <v>B081308TAWMD16</v>
      </c>
      <c r="E215">
        <v>1</v>
      </c>
      <c r="F215" s="9" t="str">
        <f>"081308"</f>
        <v>081308</v>
      </c>
      <c r="G215" t="s">
        <v>1135</v>
      </c>
      <c r="H215">
        <v>16</v>
      </c>
      <c r="I215">
        <v>16</v>
      </c>
      <c r="J215" t="s">
        <v>540</v>
      </c>
      <c r="K215" t="s">
        <v>1150</v>
      </c>
      <c r="L215" t="s">
        <v>1105</v>
      </c>
      <c r="M215" t="s">
        <v>1106</v>
      </c>
      <c r="N215" t="s">
        <v>574</v>
      </c>
      <c r="O215" t="s">
        <v>545</v>
      </c>
      <c r="P215" t="s">
        <v>1112</v>
      </c>
      <c r="Q215" s="5" t="s">
        <v>1113</v>
      </c>
      <c r="R215">
        <v>144</v>
      </c>
      <c r="S215">
        <v>144</v>
      </c>
      <c r="T215">
        <v>14</v>
      </c>
      <c r="U215" t="s">
        <v>36</v>
      </c>
      <c r="V215" t="s">
        <v>1037</v>
      </c>
      <c r="W215" s="1" t="s">
        <v>1087</v>
      </c>
    </row>
    <row r="216" spans="1:23">
      <c r="A216" t="str">
        <f>CONCATENATE("S",D216,"V",K216,"T",N216,"R",E216)</f>
        <v>SB081308TAWMD20VV4V5TQR1</v>
      </c>
      <c r="B216" t="s">
        <v>43</v>
      </c>
      <c r="C216" t="s">
        <v>532</v>
      </c>
      <c r="D216" t="str">
        <f>CONCATENATE("B",F216,"TAWMD",H216)</f>
        <v>B081308TAWMD20</v>
      </c>
      <c r="E216">
        <v>1</v>
      </c>
      <c r="F216" s="9" t="str">
        <f>"081308"</f>
        <v>081308</v>
      </c>
      <c r="G216" t="s">
        <v>1135</v>
      </c>
      <c r="H216">
        <v>20</v>
      </c>
      <c r="I216">
        <v>20</v>
      </c>
      <c r="J216" t="s">
        <v>540</v>
      </c>
      <c r="K216" t="s">
        <v>1150</v>
      </c>
      <c r="L216" t="s">
        <v>1105</v>
      </c>
      <c r="M216" t="s">
        <v>1106</v>
      </c>
      <c r="N216" t="s">
        <v>574</v>
      </c>
      <c r="O216" t="s">
        <v>545</v>
      </c>
      <c r="P216" t="s">
        <v>1112</v>
      </c>
      <c r="Q216" s="5" t="s">
        <v>1113</v>
      </c>
      <c r="R216">
        <v>144</v>
      </c>
      <c r="S216">
        <v>144</v>
      </c>
      <c r="T216">
        <v>14</v>
      </c>
      <c r="U216" t="s">
        <v>42</v>
      </c>
      <c r="V216" t="s">
        <v>1040</v>
      </c>
      <c r="W216" s="1" t="s">
        <v>1087</v>
      </c>
    </row>
    <row r="217" spans="1:23">
      <c r="A217" t="str">
        <f>CONCATENATE("S",D217,"V",K217,"T",N217,"R",E217)</f>
        <v>SB081308TAWMD21VV4V5TQR1</v>
      </c>
      <c r="B217" t="s">
        <v>45</v>
      </c>
      <c r="C217" t="s">
        <v>532</v>
      </c>
      <c r="D217" t="str">
        <f>CONCATENATE("B",F217,"TAWMD",H217)</f>
        <v>B081308TAWMD21</v>
      </c>
      <c r="E217">
        <v>1</v>
      </c>
      <c r="F217" s="9" t="str">
        <f>"081308"</f>
        <v>081308</v>
      </c>
      <c r="G217" t="s">
        <v>1135</v>
      </c>
      <c r="H217">
        <v>21</v>
      </c>
      <c r="I217">
        <v>21</v>
      </c>
      <c r="J217" t="s">
        <v>540</v>
      </c>
      <c r="K217" t="s">
        <v>1150</v>
      </c>
      <c r="L217" t="s">
        <v>1105</v>
      </c>
      <c r="M217" t="s">
        <v>1106</v>
      </c>
      <c r="N217" t="s">
        <v>574</v>
      </c>
      <c r="O217" t="s">
        <v>545</v>
      </c>
      <c r="P217" t="s">
        <v>1112</v>
      </c>
      <c r="Q217" s="5" t="s">
        <v>1113</v>
      </c>
      <c r="R217">
        <v>144</v>
      </c>
      <c r="S217">
        <v>144</v>
      </c>
      <c r="T217">
        <v>14</v>
      </c>
      <c r="U217" t="s">
        <v>44</v>
      </c>
      <c r="V217" t="s">
        <v>1041</v>
      </c>
      <c r="W217" s="1" t="s">
        <v>1087</v>
      </c>
    </row>
    <row r="218" spans="1:23">
      <c r="A218" t="str">
        <f>CONCATENATE("S",D218,"V",K218,"T",N218,"R",E218)</f>
        <v>SB081308TAWMD22VV4V5TQR1</v>
      </c>
      <c r="B218" t="s">
        <v>47</v>
      </c>
      <c r="C218" t="s">
        <v>532</v>
      </c>
      <c r="D218" t="str">
        <f>CONCATENATE("B",F218,"TAWMD",H218)</f>
        <v>B081308TAWMD22</v>
      </c>
      <c r="E218">
        <v>1</v>
      </c>
      <c r="F218" s="9" t="str">
        <f>"081308"</f>
        <v>081308</v>
      </c>
      <c r="G218" t="s">
        <v>1135</v>
      </c>
      <c r="H218">
        <v>22</v>
      </c>
      <c r="I218">
        <v>22</v>
      </c>
      <c r="J218" t="s">
        <v>540</v>
      </c>
      <c r="K218" t="s">
        <v>1150</v>
      </c>
      <c r="L218" t="s">
        <v>1105</v>
      </c>
      <c r="M218" t="s">
        <v>1106</v>
      </c>
      <c r="N218" t="s">
        <v>574</v>
      </c>
      <c r="O218" t="s">
        <v>545</v>
      </c>
      <c r="P218" t="s">
        <v>1112</v>
      </c>
      <c r="Q218" s="5" t="s">
        <v>1113</v>
      </c>
      <c r="R218">
        <v>144</v>
      </c>
      <c r="S218">
        <v>144</v>
      </c>
      <c r="T218">
        <v>14</v>
      </c>
      <c r="U218" t="s">
        <v>46</v>
      </c>
      <c r="V218" t="s">
        <v>1042</v>
      </c>
      <c r="W218" s="1" t="s">
        <v>1087</v>
      </c>
    </row>
    <row r="219" spans="1:23">
      <c r="A219" t="str">
        <f>CONCATENATE("S",D219,"V",K219,"T",N219,"R",E219)</f>
        <v>SB081308TAWMDEBVV4V5TQR1</v>
      </c>
      <c r="B219" t="s">
        <v>49</v>
      </c>
      <c r="C219" t="s">
        <v>532</v>
      </c>
      <c r="D219" t="str">
        <f>CONCATENATE("B",F219,"TAWMD",H219)</f>
        <v>B081308TAWMDEB</v>
      </c>
      <c r="E219">
        <v>1</v>
      </c>
      <c r="F219" s="9" t="str">
        <f>"081308"</f>
        <v>081308</v>
      </c>
      <c r="G219" t="s">
        <v>1135</v>
      </c>
      <c r="H219" t="s">
        <v>566</v>
      </c>
      <c r="I219" t="s">
        <v>566</v>
      </c>
      <c r="J219" t="s">
        <v>539</v>
      </c>
      <c r="K219" t="s">
        <v>1150</v>
      </c>
      <c r="L219" t="s">
        <v>1105</v>
      </c>
      <c r="M219" t="s">
        <v>1106</v>
      </c>
      <c r="N219" t="s">
        <v>574</v>
      </c>
      <c r="O219" t="s">
        <v>545</v>
      </c>
      <c r="P219" t="s">
        <v>1112</v>
      </c>
      <c r="Q219" s="5" t="s">
        <v>1113</v>
      </c>
      <c r="R219">
        <v>144</v>
      </c>
      <c r="S219">
        <v>144</v>
      </c>
      <c r="T219">
        <v>14</v>
      </c>
      <c r="U219" t="s">
        <v>48</v>
      </c>
      <c r="V219" t="s">
        <v>1052</v>
      </c>
      <c r="W219" s="1" t="s">
        <v>1087</v>
      </c>
    </row>
    <row r="220" spans="1:23">
      <c r="A220" t="str">
        <f>CONCATENATE("S",D220,"V",K220,"T",N220,"R",E220)</f>
        <v>SB081308TAWMDSBVV4V5TQR1</v>
      </c>
      <c r="B220" t="s">
        <v>1</v>
      </c>
      <c r="C220" t="s">
        <v>532</v>
      </c>
      <c r="D220" t="str">
        <f>CONCATENATE("B",F220,"TAWMD",H220)</f>
        <v>B081308TAWMDSB</v>
      </c>
      <c r="E220">
        <v>1</v>
      </c>
      <c r="F220" s="9" t="str">
        <f>"081308"</f>
        <v>081308</v>
      </c>
      <c r="G220" t="s">
        <v>1135</v>
      </c>
      <c r="H220" t="s">
        <v>567</v>
      </c>
      <c r="I220" t="s">
        <v>567</v>
      </c>
      <c r="J220" t="s">
        <v>539</v>
      </c>
      <c r="K220" t="s">
        <v>1150</v>
      </c>
      <c r="L220" t="s">
        <v>1105</v>
      </c>
      <c r="M220" t="s">
        <v>1106</v>
      </c>
      <c r="N220" t="s">
        <v>574</v>
      </c>
      <c r="O220" t="s">
        <v>545</v>
      </c>
      <c r="P220" t="s">
        <v>1112</v>
      </c>
      <c r="Q220" s="5" t="s">
        <v>1113</v>
      </c>
      <c r="R220">
        <v>144</v>
      </c>
      <c r="S220">
        <v>144</v>
      </c>
      <c r="T220">
        <v>14</v>
      </c>
      <c r="U220" t="s">
        <v>0</v>
      </c>
      <c r="V220" t="s">
        <v>1053</v>
      </c>
      <c r="W220" s="1" t="s">
        <v>1087</v>
      </c>
    </row>
    <row r="221" spans="1:23">
      <c r="A221" t="str">
        <f>CONCATENATE("S",D221,"V",K221,"T",N221,"R",E221)</f>
        <v>SB081308TAWMD17VV4TQR1</v>
      </c>
      <c r="B221" s="1" t="s">
        <v>94</v>
      </c>
      <c r="C221" s="1" t="s">
        <v>532</v>
      </c>
      <c r="D221" t="str">
        <f>CONCATENATE("B",F221,"TAWMD",H221)</f>
        <v>B081308TAWMD17</v>
      </c>
      <c r="E221" s="1">
        <v>1</v>
      </c>
      <c r="F221" s="9" t="str">
        <f>"081308"</f>
        <v>081308</v>
      </c>
      <c r="G221" t="s">
        <v>1135</v>
      </c>
      <c r="H221" s="1">
        <v>17</v>
      </c>
      <c r="I221" s="1">
        <v>17</v>
      </c>
      <c r="J221" s="1" t="s">
        <v>540</v>
      </c>
      <c r="K221" s="1" t="s">
        <v>544</v>
      </c>
      <c r="L221" t="s">
        <v>1103</v>
      </c>
      <c r="M221" t="s">
        <v>1104</v>
      </c>
      <c r="N221" s="1" t="s">
        <v>574</v>
      </c>
      <c r="O221" s="1" t="s">
        <v>547</v>
      </c>
      <c r="P221" t="s">
        <v>1114</v>
      </c>
      <c r="Q221" t="s">
        <v>538</v>
      </c>
      <c r="R221">
        <v>150</v>
      </c>
      <c r="S221">
        <v>150</v>
      </c>
      <c r="T221">
        <v>8</v>
      </c>
      <c r="U221" s="1" t="s">
        <v>93</v>
      </c>
      <c r="V221" s="1" t="s">
        <v>1054</v>
      </c>
      <c r="W221" s="1" t="s">
        <v>1066</v>
      </c>
    </row>
    <row r="222" spans="1:23">
      <c r="A222" t="str">
        <f>CONCATENATE("S",D222,"V",K222,"T",N222,"R",E222)</f>
        <v>SB081308TAWMD03VV4TQR1</v>
      </c>
      <c r="B222" t="s">
        <v>79</v>
      </c>
      <c r="C222" t="s">
        <v>532</v>
      </c>
      <c r="D222" t="str">
        <f>CONCATENATE("B",F222,"TAWMD",H222)</f>
        <v>B081308TAWMD03</v>
      </c>
      <c r="E222">
        <v>1</v>
      </c>
      <c r="F222" s="9" t="str">
        <f>"081308"</f>
        <v>081308</v>
      </c>
      <c r="G222" t="s">
        <v>1135</v>
      </c>
      <c r="H222" t="str">
        <f>CONCATENATE("0",I222)</f>
        <v>03</v>
      </c>
      <c r="I222">
        <v>3</v>
      </c>
      <c r="J222" t="s">
        <v>540</v>
      </c>
      <c r="K222" t="s">
        <v>544</v>
      </c>
      <c r="L222" t="s">
        <v>1103</v>
      </c>
      <c r="M222" t="s">
        <v>1104</v>
      </c>
      <c r="N222" t="s">
        <v>574</v>
      </c>
      <c r="O222" t="s">
        <v>547</v>
      </c>
      <c r="P222" t="s">
        <v>1114</v>
      </c>
      <c r="Q222" t="s">
        <v>538</v>
      </c>
      <c r="R222">
        <v>150</v>
      </c>
      <c r="S222">
        <v>150</v>
      </c>
      <c r="T222">
        <v>8</v>
      </c>
      <c r="U222" t="s">
        <v>92</v>
      </c>
      <c r="V222" t="s">
        <v>1055</v>
      </c>
      <c r="W222" s="1" t="s">
        <v>1087</v>
      </c>
    </row>
    <row r="223" spans="1:23">
      <c r="A223" t="str">
        <f>CONCATENATE("S",D223,"V",K223,"T",N223,"R",E223)</f>
        <v>SB081308TAWMD19VV4TMR2</v>
      </c>
      <c r="B223" s="1" t="s">
        <v>94</v>
      </c>
      <c r="C223" s="1" t="s">
        <v>532</v>
      </c>
      <c r="D223" t="str">
        <f>CONCATENATE("B",F223,"TAWMD",H223)</f>
        <v>B081308TAWMD19</v>
      </c>
      <c r="E223" s="1">
        <v>2</v>
      </c>
      <c r="F223" s="9" t="str">
        <f>"081308"</f>
        <v>081308</v>
      </c>
      <c r="G223" t="s">
        <v>1135</v>
      </c>
      <c r="H223" s="1">
        <v>19</v>
      </c>
      <c r="I223" s="1">
        <v>19</v>
      </c>
      <c r="J223" s="1" t="s">
        <v>540</v>
      </c>
      <c r="K223" s="1" t="s">
        <v>544</v>
      </c>
      <c r="L223" t="s">
        <v>1103</v>
      </c>
      <c r="M223" t="s">
        <v>1104</v>
      </c>
      <c r="N223" s="1" t="s">
        <v>553</v>
      </c>
      <c r="O223" s="1" t="s">
        <v>556</v>
      </c>
      <c r="P223" t="s">
        <v>1114</v>
      </c>
      <c r="Q223" t="s">
        <v>538</v>
      </c>
      <c r="R223">
        <v>250</v>
      </c>
      <c r="S223">
        <v>250</v>
      </c>
      <c r="T223">
        <v>8</v>
      </c>
      <c r="U223" s="1" t="s">
        <v>264</v>
      </c>
      <c r="V223" s="1" t="s">
        <v>1056</v>
      </c>
      <c r="W223" s="1" t="s">
        <v>1066</v>
      </c>
    </row>
    <row r="224" spans="1:23">
      <c r="A224" t="str">
        <f>CONCATENATE("S",D224,"V",K224,"T",N224,"R",E224)</f>
        <v>SB081308TAWMD03VV4TMR6</v>
      </c>
      <c r="B224" s="1" t="s">
        <v>79</v>
      </c>
      <c r="C224" s="1" t="s">
        <v>532</v>
      </c>
      <c r="D224" t="str">
        <f>CONCATENATE("B",F224,"TAWMD",H224)</f>
        <v>B081308TAWMD03</v>
      </c>
      <c r="E224" s="1">
        <v>6</v>
      </c>
      <c r="F224" s="9" t="str">
        <f>"081308"</f>
        <v>081308</v>
      </c>
      <c r="G224" t="s">
        <v>1135</v>
      </c>
      <c r="H224" t="str">
        <f>CONCATENATE("0",I224)</f>
        <v>03</v>
      </c>
      <c r="I224" s="1">
        <v>3</v>
      </c>
      <c r="J224" s="1" t="s">
        <v>540</v>
      </c>
      <c r="K224" s="1" t="s">
        <v>544</v>
      </c>
      <c r="L224" t="s">
        <v>1103</v>
      </c>
      <c r="M224" t="s">
        <v>1104</v>
      </c>
      <c r="N224" s="1" t="s">
        <v>553</v>
      </c>
      <c r="O224" s="1" t="s">
        <v>556</v>
      </c>
      <c r="P224" t="s">
        <v>1114</v>
      </c>
      <c r="Q224" t="s">
        <v>538</v>
      </c>
      <c r="R224">
        <v>250</v>
      </c>
      <c r="S224">
        <v>250</v>
      </c>
      <c r="T224">
        <v>8</v>
      </c>
      <c r="U224" s="1" t="s">
        <v>263</v>
      </c>
      <c r="V224" s="1" t="s">
        <v>1057</v>
      </c>
      <c r="W224" s="1" t="s">
        <v>1065</v>
      </c>
    </row>
    <row r="225" spans="1:23">
      <c r="A225" t="str">
        <f>CONCATENATE("S",D225,"V",K225,"T",N225,"R",E225)</f>
        <v>SB081308TAWMD19VV4TMR1</v>
      </c>
      <c r="B225" s="3" t="s">
        <v>94</v>
      </c>
      <c r="C225" s="3" t="s">
        <v>532</v>
      </c>
      <c r="D225" t="str">
        <f>CONCATENATE("B",F225,"TAWMD",H225)</f>
        <v>B081308TAWMD19</v>
      </c>
      <c r="E225" s="3">
        <v>1</v>
      </c>
      <c r="F225" s="9" t="str">
        <f>"081308"</f>
        <v>081308</v>
      </c>
      <c r="G225" t="s">
        <v>1135</v>
      </c>
      <c r="H225" s="3">
        <v>19</v>
      </c>
      <c r="I225" s="3">
        <v>19</v>
      </c>
      <c r="J225" s="3" t="s">
        <v>540</v>
      </c>
      <c r="K225" s="3" t="s">
        <v>544</v>
      </c>
      <c r="L225" t="s">
        <v>1103</v>
      </c>
      <c r="M225" t="s">
        <v>1104</v>
      </c>
      <c r="N225" s="3" t="s">
        <v>553</v>
      </c>
      <c r="O225" s="3" t="s">
        <v>558</v>
      </c>
      <c r="P225" t="s">
        <v>1114</v>
      </c>
      <c r="Q225" t="s">
        <v>1115</v>
      </c>
      <c r="R225">
        <v>250</v>
      </c>
      <c r="S225">
        <v>250</v>
      </c>
      <c r="T225">
        <v>8</v>
      </c>
      <c r="U225" s="3" t="s">
        <v>358</v>
      </c>
      <c r="V225" s="3" t="s">
        <v>1058</v>
      </c>
      <c r="W225" s="3" t="s">
        <v>1068</v>
      </c>
    </row>
    <row r="226" spans="1:23">
      <c r="A226" t="str">
        <f>CONCATENATE("S",D226,"V",K226,"T",N226,"R",E226)</f>
        <v>SB081308TAWMD03VV4TMR3</v>
      </c>
      <c r="B226" s="1" t="s">
        <v>79</v>
      </c>
      <c r="C226" s="1" t="s">
        <v>532</v>
      </c>
      <c r="D226" t="str">
        <f>CONCATENATE("B",F226,"TAWMD",H226)</f>
        <v>B081308TAWMD03</v>
      </c>
      <c r="E226" s="1">
        <v>3</v>
      </c>
      <c r="F226" s="9" t="str">
        <f>"081308"</f>
        <v>081308</v>
      </c>
      <c r="G226" t="s">
        <v>1135</v>
      </c>
      <c r="H226" t="str">
        <f>CONCATENATE("0",I226)</f>
        <v>03</v>
      </c>
      <c r="I226" s="1">
        <v>3</v>
      </c>
      <c r="J226" s="1" t="s">
        <v>540</v>
      </c>
      <c r="K226" s="1" t="s">
        <v>544</v>
      </c>
      <c r="L226" t="s">
        <v>1103</v>
      </c>
      <c r="M226" t="s">
        <v>1104</v>
      </c>
      <c r="N226" s="1" t="s">
        <v>553</v>
      </c>
      <c r="O226" s="1" t="s">
        <v>558</v>
      </c>
      <c r="P226" t="s">
        <v>1114</v>
      </c>
      <c r="Q226" t="s">
        <v>1115</v>
      </c>
      <c r="R226">
        <v>250</v>
      </c>
      <c r="S226">
        <v>250</v>
      </c>
      <c r="T226">
        <v>8</v>
      </c>
      <c r="U226" s="1" t="s">
        <v>357</v>
      </c>
      <c r="V226" s="1" t="s">
        <v>1059</v>
      </c>
      <c r="W226" s="1" t="s">
        <v>1065</v>
      </c>
    </row>
    <row r="227" spans="1:23">
      <c r="A227" t="str">
        <f>CONCATENATE("S",D227,"V",K227,"T",N227,"R",E227)</f>
        <v>SB081308TAWMD03VV4TMR4</v>
      </c>
      <c r="B227" s="1" t="s">
        <v>118</v>
      </c>
      <c r="C227" s="1" t="s">
        <v>532</v>
      </c>
      <c r="D227" t="str">
        <f>CONCATENATE("B",F227,"TAWMD",H227)</f>
        <v>B081308TAWMD03</v>
      </c>
      <c r="E227" s="1">
        <v>4</v>
      </c>
      <c r="F227" s="9" t="str">
        <f>"081308"</f>
        <v>081308</v>
      </c>
      <c r="G227" t="s">
        <v>1135</v>
      </c>
      <c r="H227" t="str">
        <f>CONCATENATE("0",I227)</f>
        <v>03</v>
      </c>
      <c r="I227" s="1">
        <v>3</v>
      </c>
      <c r="J227" s="1" t="s">
        <v>540</v>
      </c>
      <c r="K227" s="1" t="s">
        <v>544</v>
      </c>
      <c r="L227" t="s">
        <v>1103</v>
      </c>
      <c r="M227" t="s">
        <v>1104</v>
      </c>
      <c r="N227" s="1" t="s">
        <v>553</v>
      </c>
      <c r="O227" s="1" t="s">
        <v>559</v>
      </c>
      <c r="P227" t="s">
        <v>1114</v>
      </c>
      <c r="Q227" t="s">
        <v>1115</v>
      </c>
      <c r="R227">
        <v>250</v>
      </c>
      <c r="S227">
        <v>250</v>
      </c>
      <c r="T227">
        <v>8</v>
      </c>
      <c r="U227" s="1" t="s">
        <v>357</v>
      </c>
      <c r="V227" s="1" t="s">
        <v>1027</v>
      </c>
      <c r="W227" s="1" t="s">
        <v>1065</v>
      </c>
    </row>
    <row r="228" spans="1:23">
      <c r="A228" t="str">
        <f>CONCATENATE("S",D228,"V",K228,"T",N228,"R",E228)</f>
        <v>SB081308TAWMD03VV4TMR5</v>
      </c>
      <c r="B228" s="1" t="s">
        <v>262</v>
      </c>
      <c r="C228" s="1" t="s">
        <v>532</v>
      </c>
      <c r="D228" t="str">
        <f>CONCATENATE("B",F228,"TAWMD",H228)</f>
        <v>B081308TAWMD03</v>
      </c>
      <c r="E228" s="1">
        <v>5</v>
      </c>
      <c r="F228" s="9" t="str">
        <f>"081308"</f>
        <v>081308</v>
      </c>
      <c r="G228" t="s">
        <v>1135</v>
      </c>
      <c r="H228" t="str">
        <f>CONCATENATE("0",I228)</f>
        <v>03</v>
      </c>
      <c r="I228" s="1">
        <v>3</v>
      </c>
      <c r="J228" s="1" t="s">
        <v>540</v>
      </c>
      <c r="K228" s="1" t="s">
        <v>544</v>
      </c>
      <c r="L228" t="s">
        <v>1103</v>
      </c>
      <c r="M228" t="s">
        <v>1104</v>
      </c>
      <c r="N228" s="1" t="s">
        <v>553</v>
      </c>
      <c r="O228" s="1" t="s">
        <v>560</v>
      </c>
      <c r="P228" t="s">
        <v>1114</v>
      </c>
      <c r="Q228" t="s">
        <v>538</v>
      </c>
      <c r="R228">
        <v>250</v>
      </c>
      <c r="S228">
        <v>250</v>
      </c>
      <c r="T228">
        <v>8</v>
      </c>
      <c r="U228" s="1" t="s">
        <v>486</v>
      </c>
      <c r="V228" s="1" t="s">
        <v>1028</v>
      </c>
      <c r="W228" s="1" t="s">
        <v>1065</v>
      </c>
    </row>
    <row r="229" spans="1:23">
      <c r="A229" t="str">
        <f>CONCATENATE("S",D229,"V",K229,"T",N229,"R",E229)</f>
        <v>SB081308TAWMD09VV4TMR1</v>
      </c>
      <c r="B229" s="1" t="s">
        <v>246</v>
      </c>
      <c r="C229" s="1" t="s">
        <v>532</v>
      </c>
      <c r="D229" t="str">
        <f>CONCATENATE("B",F229,"TAWMD",H229)</f>
        <v>B081308TAWMD09</v>
      </c>
      <c r="E229" s="1">
        <v>1</v>
      </c>
      <c r="F229" s="9" t="str">
        <f>"081308"</f>
        <v>081308</v>
      </c>
      <c r="G229" t="s">
        <v>1135</v>
      </c>
      <c r="H229" t="str">
        <f>CONCATENATE("0",I229)</f>
        <v>09</v>
      </c>
      <c r="I229" s="1">
        <v>9</v>
      </c>
      <c r="J229" s="1" t="s">
        <v>540</v>
      </c>
      <c r="K229" s="1" t="s">
        <v>544</v>
      </c>
      <c r="L229" t="s">
        <v>1103</v>
      </c>
      <c r="M229" t="s">
        <v>1104</v>
      </c>
      <c r="N229" s="1" t="s">
        <v>553</v>
      </c>
      <c r="O229" s="1" t="s">
        <v>562</v>
      </c>
      <c r="P229" t="s">
        <v>1116</v>
      </c>
      <c r="Q229" t="s">
        <v>1117</v>
      </c>
      <c r="R229">
        <v>100</v>
      </c>
      <c r="S229">
        <v>100</v>
      </c>
      <c r="T229">
        <v>8</v>
      </c>
      <c r="U229" s="1" t="s">
        <v>525</v>
      </c>
      <c r="V229" s="1" t="s">
        <v>1062</v>
      </c>
      <c r="W229" s="1" t="s">
        <v>1064</v>
      </c>
    </row>
    <row r="230" spans="1:23" s="1" customFormat="1">
      <c r="A230" t="str">
        <f>CONCATENATE("S",D230,"V",K230,"T",N230,"R",E230)</f>
        <v>SB081308TAWMD17VV4TMR2</v>
      </c>
      <c r="B230" s="1" t="s">
        <v>248</v>
      </c>
      <c r="C230" s="1" t="s">
        <v>532</v>
      </c>
      <c r="D230" t="str">
        <f>CONCATENATE("B",F230,"TAWMD",H230)</f>
        <v>B081308TAWMD17</v>
      </c>
      <c r="E230" s="1">
        <v>2</v>
      </c>
      <c r="F230" s="9" t="str">
        <f>"081308"</f>
        <v>081308</v>
      </c>
      <c r="G230" t="s">
        <v>1135</v>
      </c>
      <c r="H230" s="1">
        <v>17</v>
      </c>
      <c r="I230" s="1">
        <v>17</v>
      </c>
      <c r="J230" s="1" t="s">
        <v>540</v>
      </c>
      <c r="K230" s="1" t="s">
        <v>544</v>
      </c>
      <c r="L230" t="s">
        <v>1103</v>
      </c>
      <c r="M230" t="s">
        <v>1104</v>
      </c>
      <c r="N230" s="1" t="s">
        <v>553</v>
      </c>
      <c r="O230" s="1" t="s">
        <v>562</v>
      </c>
      <c r="P230" t="s">
        <v>1116</v>
      </c>
      <c r="Q230" t="s">
        <v>1117</v>
      </c>
      <c r="R230">
        <v>100</v>
      </c>
      <c r="S230">
        <v>100</v>
      </c>
      <c r="T230">
        <v>8</v>
      </c>
      <c r="U230" s="1" t="s">
        <v>528</v>
      </c>
      <c r="V230" s="1" t="s">
        <v>1060</v>
      </c>
      <c r="W230" s="1" t="s">
        <v>1069</v>
      </c>
    </row>
    <row r="231" spans="1:23" s="1" customFormat="1">
      <c r="A231" t="str">
        <f>CONCATENATE("S",D231,"V",K231,"T",N231,"R",E231)</f>
        <v>SB081308TAWMD03VV4TMR2</v>
      </c>
      <c r="B231" s="1" t="s">
        <v>244</v>
      </c>
      <c r="C231" s="1" t="s">
        <v>532</v>
      </c>
      <c r="D231" t="str">
        <f>CONCATENATE("B",F231,"TAWMD",H231)</f>
        <v>B081308TAWMD03</v>
      </c>
      <c r="E231" s="1">
        <v>2</v>
      </c>
      <c r="F231" s="9" t="str">
        <f>"081308"</f>
        <v>081308</v>
      </c>
      <c r="G231" t="s">
        <v>1135</v>
      </c>
      <c r="H231" t="str">
        <f>CONCATENATE("0",I231)</f>
        <v>03</v>
      </c>
      <c r="I231" s="1">
        <v>3</v>
      </c>
      <c r="J231" s="1" t="s">
        <v>540</v>
      </c>
      <c r="K231" s="1" t="s">
        <v>544</v>
      </c>
      <c r="L231" t="s">
        <v>1103</v>
      </c>
      <c r="M231" t="s">
        <v>1104</v>
      </c>
      <c r="N231" s="1" t="s">
        <v>553</v>
      </c>
      <c r="O231" s="1" t="s">
        <v>562</v>
      </c>
      <c r="P231" t="s">
        <v>1116</v>
      </c>
      <c r="Q231" t="s">
        <v>1117</v>
      </c>
      <c r="R231">
        <v>100</v>
      </c>
      <c r="S231">
        <v>100</v>
      </c>
      <c r="T231">
        <v>8</v>
      </c>
      <c r="U231" s="1" t="s">
        <v>522</v>
      </c>
      <c r="V231" s="1" t="s">
        <v>1061</v>
      </c>
      <c r="W231" s="1" t="s">
        <v>1065</v>
      </c>
    </row>
    <row r="232" spans="1:23">
      <c r="A232" t="str">
        <f>CONCATENATE("S",D232,"V",K232,"T",N232,"R",E232)</f>
        <v>SB081513TAWMD01VV4TMR1</v>
      </c>
      <c r="B232" t="s">
        <v>110</v>
      </c>
      <c r="C232" t="s">
        <v>532</v>
      </c>
      <c r="D232" t="str">
        <f>CONCATENATE("B",F232,"TAWMD",H232)</f>
        <v>B081513TAWMD01</v>
      </c>
      <c r="E232">
        <v>1</v>
      </c>
      <c r="F232" s="9" t="str">
        <f>"081513"</f>
        <v>081513</v>
      </c>
      <c r="G232" t="s">
        <v>1136</v>
      </c>
      <c r="H232" t="str">
        <f>CONCATENATE("0",I232)</f>
        <v>01</v>
      </c>
      <c r="I232">
        <v>1</v>
      </c>
      <c r="J232" t="s">
        <v>540</v>
      </c>
      <c r="K232" t="s">
        <v>544</v>
      </c>
      <c r="L232" t="s">
        <v>1103</v>
      </c>
      <c r="M232" t="s">
        <v>1104</v>
      </c>
      <c r="N232" t="s">
        <v>553</v>
      </c>
      <c r="O232" t="s">
        <v>560</v>
      </c>
      <c r="P232" t="s">
        <v>1114</v>
      </c>
      <c r="Q232" t="s">
        <v>538</v>
      </c>
      <c r="R232">
        <v>250</v>
      </c>
      <c r="S232">
        <v>250</v>
      </c>
      <c r="T232">
        <v>8</v>
      </c>
      <c r="U232" t="s">
        <v>495</v>
      </c>
      <c r="V232" t="s">
        <v>918</v>
      </c>
      <c r="W232" s="1" t="s">
        <v>1087</v>
      </c>
    </row>
    <row r="233" spans="1:23">
      <c r="A233" t="str">
        <f>CONCATENATE("S",D233,"V",K233,"T",N233,"R",E233)</f>
        <v>SB081513TAWMD20VV4TMR1</v>
      </c>
      <c r="B233" t="s">
        <v>214</v>
      </c>
      <c r="C233" t="s">
        <v>532</v>
      </c>
      <c r="D233" t="str">
        <f>CONCATENATE("B",F233,"TAWMD",H233)</f>
        <v>B081513TAWMD20</v>
      </c>
      <c r="E233">
        <v>1</v>
      </c>
      <c r="F233" s="9" t="str">
        <f>"081513"</f>
        <v>081513</v>
      </c>
      <c r="G233" t="s">
        <v>1136</v>
      </c>
      <c r="H233">
        <v>20</v>
      </c>
      <c r="I233">
        <v>20</v>
      </c>
      <c r="J233" t="s">
        <v>540</v>
      </c>
      <c r="K233" t="s">
        <v>544</v>
      </c>
      <c r="L233" t="s">
        <v>1103</v>
      </c>
      <c r="M233" t="s">
        <v>1104</v>
      </c>
      <c r="N233" t="s">
        <v>553</v>
      </c>
      <c r="O233" t="s">
        <v>560</v>
      </c>
      <c r="P233" t="s">
        <v>1114</v>
      </c>
      <c r="Q233" t="s">
        <v>538</v>
      </c>
      <c r="R233">
        <v>250</v>
      </c>
      <c r="S233">
        <v>250</v>
      </c>
      <c r="T233">
        <v>8</v>
      </c>
      <c r="U233" t="s">
        <v>469</v>
      </c>
      <c r="V233" t="s">
        <v>919</v>
      </c>
      <c r="W233" s="1" t="s">
        <v>1087</v>
      </c>
    </row>
    <row r="234" spans="1:23">
      <c r="A234" t="str">
        <f>CONCATENATE("S",D234,"V",K234,"T",N234,"R",E234)</f>
        <v>SB081513TAWMD21VV4TMR1</v>
      </c>
      <c r="B234" t="s">
        <v>228</v>
      </c>
      <c r="C234" t="s">
        <v>532</v>
      </c>
      <c r="D234" t="str">
        <f>CONCATENATE("B",F234,"TAWMD",H234)</f>
        <v>B081513TAWMD21</v>
      </c>
      <c r="E234">
        <v>1</v>
      </c>
      <c r="F234" s="9" t="str">
        <f>"081513"</f>
        <v>081513</v>
      </c>
      <c r="G234" t="s">
        <v>1136</v>
      </c>
      <c r="H234">
        <v>21</v>
      </c>
      <c r="I234">
        <v>21</v>
      </c>
      <c r="J234" t="s">
        <v>540</v>
      </c>
      <c r="K234" t="s">
        <v>544</v>
      </c>
      <c r="L234" t="s">
        <v>1103</v>
      </c>
      <c r="M234" t="s">
        <v>1104</v>
      </c>
      <c r="N234" t="s">
        <v>553</v>
      </c>
      <c r="O234" t="s">
        <v>560</v>
      </c>
      <c r="P234" t="s">
        <v>1114</v>
      </c>
      <c r="Q234" t="s">
        <v>538</v>
      </c>
      <c r="R234">
        <v>250</v>
      </c>
      <c r="S234">
        <v>250</v>
      </c>
      <c r="T234">
        <v>8</v>
      </c>
      <c r="U234" t="s">
        <v>475</v>
      </c>
      <c r="V234" t="s">
        <v>920</v>
      </c>
      <c r="W234" s="1" t="s">
        <v>1087</v>
      </c>
    </row>
    <row r="235" spans="1:23">
      <c r="A235" t="str">
        <f>CONCATENATE("S",D235,"V",K235,"T",N235,"R",E235)</f>
        <v>SB081513TAWMD22VV4TMR1</v>
      </c>
      <c r="B235" t="s">
        <v>242</v>
      </c>
      <c r="C235" t="s">
        <v>532</v>
      </c>
      <c r="D235" t="str">
        <f>CONCATENATE("B",F235,"TAWMD",H235)</f>
        <v>B081513TAWMD22</v>
      </c>
      <c r="E235">
        <v>1</v>
      </c>
      <c r="F235" s="9" t="str">
        <f>"081513"</f>
        <v>081513</v>
      </c>
      <c r="G235" t="s">
        <v>1136</v>
      </c>
      <c r="H235">
        <v>22</v>
      </c>
      <c r="I235">
        <v>22</v>
      </c>
      <c r="J235" t="s">
        <v>540</v>
      </c>
      <c r="K235" t="s">
        <v>544</v>
      </c>
      <c r="L235" t="s">
        <v>1103</v>
      </c>
      <c r="M235" t="s">
        <v>1104</v>
      </c>
      <c r="N235" t="s">
        <v>553</v>
      </c>
      <c r="O235" t="s">
        <v>560</v>
      </c>
      <c r="P235" t="s">
        <v>1114</v>
      </c>
      <c r="Q235" t="s">
        <v>538</v>
      </c>
      <c r="R235">
        <v>250</v>
      </c>
      <c r="S235">
        <v>250</v>
      </c>
      <c r="T235">
        <v>8</v>
      </c>
      <c r="U235" t="s">
        <v>480</v>
      </c>
      <c r="V235" t="s">
        <v>921</v>
      </c>
      <c r="W235" s="1" t="s">
        <v>1087</v>
      </c>
    </row>
    <row r="236" spans="1:23">
      <c r="A236" t="str">
        <f>CONCATENATE("S",D236,"V",K236,"T",N236,"R",E236)</f>
        <v>SB081613TAWMD15VV4TMR1</v>
      </c>
      <c r="B236" s="1" t="s">
        <v>190</v>
      </c>
      <c r="C236" s="1" t="s">
        <v>532</v>
      </c>
      <c r="D236" t="str">
        <f>CONCATENATE("B",F236,"TAWMD",H236)</f>
        <v>B081613TAWMD15</v>
      </c>
      <c r="E236" s="1">
        <v>1</v>
      </c>
      <c r="F236" s="9" t="str">
        <f>"081613"</f>
        <v>081613</v>
      </c>
      <c r="G236" t="s">
        <v>1137</v>
      </c>
      <c r="H236" s="1">
        <v>15</v>
      </c>
      <c r="I236" s="1">
        <v>15</v>
      </c>
      <c r="J236" s="1" t="s">
        <v>540</v>
      </c>
      <c r="K236" s="1" t="s">
        <v>544</v>
      </c>
      <c r="L236" t="s">
        <v>1103</v>
      </c>
      <c r="M236" t="s">
        <v>1104</v>
      </c>
      <c r="N236" s="1" t="s">
        <v>553</v>
      </c>
      <c r="O236" s="1" t="s">
        <v>558</v>
      </c>
      <c r="P236" t="s">
        <v>1114</v>
      </c>
      <c r="Q236" t="s">
        <v>1115</v>
      </c>
      <c r="R236">
        <v>250</v>
      </c>
      <c r="S236">
        <v>250</v>
      </c>
      <c r="T236">
        <v>8</v>
      </c>
      <c r="U236" s="1" t="s">
        <v>411</v>
      </c>
      <c r="V236" s="1" t="s">
        <v>830</v>
      </c>
      <c r="W236" s="1" t="s">
        <v>1064</v>
      </c>
    </row>
    <row r="237" spans="1:23" s="1" customFormat="1">
      <c r="A237" t="str">
        <f>CONCATENATE("S",D237,"V",K237,"T",N237,"R",E237)</f>
        <v>SB081613TAWMD20VV4TMR1</v>
      </c>
      <c r="B237" s="1" t="s">
        <v>182</v>
      </c>
      <c r="C237" s="1" t="s">
        <v>532</v>
      </c>
      <c r="D237" t="str">
        <f>CONCATENATE("B",F237,"TAWMD",H237)</f>
        <v>B081613TAWMD20</v>
      </c>
      <c r="E237" s="1">
        <v>1</v>
      </c>
      <c r="F237" s="9" t="str">
        <f>"081613"</f>
        <v>081613</v>
      </c>
      <c r="G237" t="s">
        <v>1137</v>
      </c>
      <c r="H237" s="1">
        <v>20</v>
      </c>
      <c r="I237" s="1">
        <v>20</v>
      </c>
      <c r="J237" s="1" t="s">
        <v>540</v>
      </c>
      <c r="K237" s="1" t="s">
        <v>544</v>
      </c>
      <c r="L237" t="s">
        <v>1103</v>
      </c>
      <c r="M237" t="s">
        <v>1104</v>
      </c>
      <c r="N237" s="1" t="s">
        <v>553</v>
      </c>
      <c r="O237" s="1" t="s">
        <v>558</v>
      </c>
      <c r="P237" t="s">
        <v>1114</v>
      </c>
      <c r="Q237" t="s">
        <v>1115</v>
      </c>
      <c r="R237">
        <v>250</v>
      </c>
      <c r="S237">
        <v>250</v>
      </c>
      <c r="T237">
        <v>8</v>
      </c>
      <c r="U237" s="1" t="s">
        <v>407</v>
      </c>
      <c r="V237" s="1" t="s">
        <v>832</v>
      </c>
      <c r="W237" s="1" t="s">
        <v>1064</v>
      </c>
    </row>
    <row r="238" spans="1:23" s="1" customFormat="1">
      <c r="A238" t="str">
        <f>CONCATENATE("S",D238,"V",K238,"T",N238,"R",E238)</f>
        <v>SB081613TAWMDcontrol6VV4TMR1</v>
      </c>
      <c r="B238" s="1" t="s">
        <v>200</v>
      </c>
      <c r="C238" s="1" t="s">
        <v>532</v>
      </c>
      <c r="D238" t="str">
        <f>CONCATENATE("B",F238,"TAWMD",H238)</f>
        <v>B081613TAWMDcontrol6</v>
      </c>
      <c r="E238" s="1">
        <v>1</v>
      </c>
      <c r="F238" s="9" t="str">
        <f>"081613"</f>
        <v>081613</v>
      </c>
      <c r="G238" t="s">
        <v>1137</v>
      </c>
      <c r="H238" s="1" t="s">
        <v>577</v>
      </c>
      <c r="I238" s="1" t="s">
        <v>577</v>
      </c>
      <c r="J238" s="1" t="s">
        <v>546</v>
      </c>
      <c r="K238" s="1" t="s">
        <v>544</v>
      </c>
      <c r="L238" t="s">
        <v>1103</v>
      </c>
      <c r="M238" t="s">
        <v>1104</v>
      </c>
      <c r="N238" s="1" t="s">
        <v>553</v>
      </c>
      <c r="O238" s="1" t="s">
        <v>558</v>
      </c>
      <c r="P238" t="s">
        <v>1114</v>
      </c>
      <c r="Q238" t="s">
        <v>1115</v>
      </c>
      <c r="R238">
        <v>250</v>
      </c>
      <c r="S238">
        <v>250</v>
      </c>
      <c r="T238">
        <v>8</v>
      </c>
      <c r="U238" s="1" t="s">
        <v>416</v>
      </c>
      <c r="V238" s="1" t="s">
        <v>834</v>
      </c>
      <c r="W238" s="1" t="s">
        <v>1064</v>
      </c>
    </row>
    <row r="239" spans="1:23">
      <c r="A239" t="str">
        <f>CONCATENATE("S",D239,"V",K239,"T",N239,"R",E239)</f>
        <v>SB081613TAWMD02VV4TMR1</v>
      </c>
      <c r="B239" t="s">
        <v>65</v>
      </c>
      <c r="C239" t="s">
        <v>532</v>
      </c>
      <c r="D239" t="str">
        <f>CONCATENATE("B",F239,"TAWMD",H239)</f>
        <v>B081613TAWMD02</v>
      </c>
      <c r="E239">
        <v>1</v>
      </c>
      <c r="F239" s="9" t="str">
        <f>"081613"</f>
        <v>081613</v>
      </c>
      <c r="G239" t="s">
        <v>1137</v>
      </c>
      <c r="H239" t="str">
        <f>CONCATENATE("0",I239)</f>
        <v>02</v>
      </c>
      <c r="I239">
        <v>2</v>
      </c>
      <c r="J239" t="s">
        <v>540</v>
      </c>
      <c r="K239" t="s">
        <v>544</v>
      </c>
      <c r="L239" t="s">
        <v>1103</v>
      </c>
      <c r="M239" t="s">
        <v>1104</v>
      </c>
      <c r="N239" t="s">
        <v>553</v>
      </c>
      <c r="O239" t="s">
        <v>558</v>
      </c>
      <c r="P239" t="s">
        <v>1114</v>
      </c>
      <c r="Q239" t="s">
        <v>1115</v>
      </c>
      <c r="R239">
        <v>250</v>
      </c>
      <c r="S239">
        <v>250</v>
      </c>
      <c r="T239">
        <v>8</v>
      </c>
      <c r="U239" t="s">
        <v>380</v>
      </c>
      <c r="V239" t="s">
        <v>831</v>
      </c>
      <c r="W239" s="1" t="s">
        <v>1087</v>
      </c>
    </row>
    <row r="240" spans="1:23">
      <c r="A240" t="str">
        <f>CONCATENATE("S",D240,"V",K240,"T",N240,"R",E240)</f>
        <v>SB081613TAWMD08VV4TMR1</v>
      </c>
      <c r="B240" t="s">
        <v>186</v>
      </c>
      <c r="C240" t="s">
        <v>532</v>
      </c>
      <c r="D240" t="str">
        <f>CONCATENATE("B",F240,"TAWMD",H240)</f>
        <v>B081613TAWMD08</v>
      </c>
      <c r="E240">
        <v>1</v>
      </c>
      <c r="F240" s="9" t="str">
        <f>"081613"</f>
        <v>081613</v>
      </c>
      <c r="G240" t="s">
        <v>1137</v>
      </c>
      <c r="H240" t="str">
        <f>CONCATENATE("0",I240)</f>
        <v>08</v>
      </c>
      <c r="I240">
        <v>8</v>
      </c>
      <c r="J240" t="s">
        <v>540</v>
      </c>
      <c r="K240" t="s">
        <v>544</v>
      </c>
      <c r="L240" t="s">
        <v>1103</v>
      </c>
      <c r="M240" t="s">
        <v>1104</v>
      </c>
      <c r="N240" t="s">
        <v>553</v>
      </c>
      <c r="O240" t="s">
        <v>558</v>
      </c>
      <c r="P240" t="s">
        <v>1114</v>
      </c>
      <c r="Q240" t="s">
        <v>1115</v>
      </c>
      <c r="R240">
        <v>250</v>
      </c>
      <c r="S240">
        <v>250</v>
      </c>
      <c r="T240">
        <v>8</v>
      </c>
      <c r="U240" t="s">
        <v>409</v>
      </c>
      <c r="V240" t="s">
        <v>833</v>
      </c>
      <c r="W240" s="1" t="s">
        <v>1087</v>
      </c>
    </row>
    <row r="241" spans="1:23">
      <c r="A241" t="str">
        <f>CONCATENATE("S",D241,"V",K241,"T",N241,"R",E241)</f>
        <v>SB081613TAWMD12VV4TMR2</v>
      </c>
      <c r="B241" s="1" t="s">
        <v>210</v>
      </c>
      <c r="C241" s="1" t="s">
        <v>532</v>
      </c>
      <c r="D241" t="str">
        <f>CONCATENATE("B",F241,"TAWMD",H241)</f>
        <v>B081613TAWMD12</v>
      </c>
      <c r="E241" s="1">
        <v>2</v>
      </c>
      <c r="F241" s="9" t="str">
        <f>"081613"</f>
        <v>081613</v>
      </c>
      <c r="G241" t="s">
        <v>1137</v>
      </c>
      <c r="H241" s="1">
        <v>12</v>
      </c>
      <c r="I241" s="1">
        <v>12</v>
      </c>
      <c r="J241" s="1" t="s">
        <v>540</v>
      </c>
      <c r="K241" s="1" t="s">
        <v>544</v>
      </c>
      <c r="L241" t="s">
        <v>1103</v>
      </c>
      <c r="M241" t="s">
        <v>1104</v>
      </c>
      <c r="N241" s="1" t="s">
        <v>553</v>
      </c>
      <c r="O241" s="1" t="s">
        <v>559</v>
      </c>
      <c r="P241" t="s">
        <v>1114</v>
      </c>
      <c r="Q241" t="s">
        <v>1115</v>
      </c>
      <c r="R241">
        <v>250</v>
      </c>
      <c r="S241">
        <v>250</v>
      </c>
      <c r="T241">
        <v>8</v>
      </c>
      <c r="U241" s="1" t="s">
        <v>422</v>
      </c>
      <c r="V241" s="1" t="s">
        <v>885</v>
      </c>
      <c r="W241" s="1" t="s">
        <v>1064</v>
      </c>
    </row>
    <row r="242" spans="1:23">
      <c r="A242" t="str">
        <f>CONCATENATE("S",D242,"V",K242,"T",N242,"R",E242)</f>
        <v>SB081613TAWMDcontrol1VV4TMR1</v>
      </c>
      <c r="B242" t="s">
        <v>114</v>
      </c>
      <c r="C242" t="s">
        <v>532</v>
      </c>
      <c r="D242" t="str">
        <f>CONCATENATE("B",F242,"TAWMD",H242)</f>
        <v>B081613TAWMDcontrol1</v>
      </c>
      <c r="E242">
        <v>1</v>
      </c>
      <c r="F242" s="9" t="str">
        <f>"081613"</f>
        <v>081613</v>
      </c>
      <c r="G242" t="s">
        <v>1137</v>
      </c>
      <c r="H242" t="s">
        <v>575</v>
      </c>
      <c r="I242" t="s">
        <v>575</v>
      </c>
      <c r="J242" t="s">
        <v>546</v>
      </c>
      <c r="K242" t="s">
        <v>544</v>
      </c>
      <c r="L242" t="s">
        <v>1103</v>
      </c>
      <c r="M242" t="s">
        <v>1104</v>
      </c>
      <c r="N242" t="s">
        <v>553</v>
      </c>
      <c r="O242" t="s">
        <v>559</v>
      </c>
      <c r="P242" t="s">
        <v>1114</v>
      </c>
      <c r="Q242" t="s">
        <v>1115</v>
      </c>
      <c r="R242">
        <v>250</v>
      </c>
      <c r="S242">
        <v>250</v>
      </c>
      <c r="T242">
        <v>8</v>
      </c>
      <c r="U242" t="s">
        <v>464</v>
      </c>
      <c r="V242" t="s">
        <v>886</v>
      </c>
      <c r="W242" s="1" t="s">
        <v>1087</v>
      </c>
    </row>
    <row r="243" spans="1:23">
      <c r="A243" t="str">
        <f>CONCATENATE("S",D243,"V",K243,"T",N243,"R",E243)</f>
        <v>SB081613TAWMDcontrol3VV4TMR1</v>
      </c>
      <c r="B243" t="s">
        <v>244</v>
      </c>
      <c r="C243" t="s">
        <v>532</v>
      </c>
      <c r="D243" t="str">
        <f>CONCATENATE("B",F243,"TAWMD",H243)</f>
        <v>B081613TAWMDcontrol3</v>
      </c>
      <c r="E243">
        <v>1</v>
      </c>
      <c r="F243" s="9" t="str">
        <f>"081613"</f>
        <v>081613</v>
      </c>
      <c r="G243" t="s">
        <v>1137</v>
      </c>
      <c r="H243" t="s">
        <v>576</v>
      </c>
      <c r="I243" t="s">
        <v>576</v>
      </c>
      <c r="J243" t="s">
        <v>546</v>
      </c>
      <c r="K243" t="s">
        <v>544</v>
      </c>
      <c r="L243" t="s">
        <v>1103</v>
      </c>
      <c r="M243" t="s">
        <v>1104</v>
      </c>
      <c r="N243" t="s">
        <v>553</v>
      </c>
      <c r="O243" t="s">
        <v>559</v>
      </c>
      <c r="P243" t="s">
        <v>1114</v>
      </c>
      <c r="Q243" t="s">
        <v>1115</v>
      </c>
      <c r="R243">
        <v>250</v>
      </c>
      <c r="S243">
        <v>250</v>
      </c>
      <c r="T243">
        <v>8</v>
      </c>
      <c r="U243" t="s">
        <v>441</v>
      </c>
      <c r="V243" t="s">
        <v>887</v>
      </c>
      <c r="W243" s="1" t="s">
        <v>1087</v>
      </c>
    </row>
    <row r="244" spans="1:23">
      <c r="A244" t="str">
        <f>CONCATENATE("S",D244,"V",K244,"T",N244,"R",E244)</f>
        <v>SB081613TAWMDNegVV4TMR1</v>
      </c>
      <c r="B244" t="s">
        <v>79</v>
      </c>
      <c r="C244" t="s">
        <v>532</v>
      </c>
      <c r="D244" t="str">
        <f>CONCATENATE("B",F244,"TAWMD",H244)</f>
        <v>B081613TAWMDNeg</v>
      </c>
      <c r="E244">
        <v>1</v>
      </c>
      <c r="F244" s="9" t="str">
        <f>"081613"</f>
        <v>081613</v>
      </c>
      <c r="G244" t="s">
        <v>1137</v>
      </c>
      <c r="H244" t="s">
        <v>205</v>
      </c>
      <c r="I244" t="s">
        <v>205</v>
      </c>
      <c r="J244" t="s">
        <v>539</v>
      </c>
      <c r="K244" t="s">
        <v>544</v>
      </c>
      <c r="L244" t="s">
        <v>1103</v>
      </c>
      <c r="M244" t="s">
        <v>1104</v>
      </c>
      <c r="N244" t="s">
        <v>553</v>
      </c>
      <c r="O244" t="s">
        <v>559</v>
      </c>
      <c r="P244" t="s">
        <v>1114</v>
      </c>
      <c r="Q244" t="s">
        <v>1115</v>
      </c>
      <c r="R244">
        <v>250</v>
      </c>
      <c r="S244">
        <v>250</v>
      </c>
      <c r="T244">
        <v>8</v>
      </c>
      <c r="U244" t="s">
        <v>452</v>
      </c>
      <c r="V244" t="s">
        <v>888</v>
      </c>
      <c r="W244" s="1" t="s">
        <v>1087</v>
      </c>
    </row>
    <row r="245" spans="1:23">
      <c r="A245" t="str">
        <f>CONCATENATE("S",D245,"V",K245,"T",N245,"R",E245)</f>
        <v>SB081613TAWMD12VV4TMR1</v>
      </c>
      <c r="B245" s="1" t="s">
        <v>256</v>
      </c>
      <c r="C245" s="1" t="s">
        <v>532</v>
      </c>
      <c r="D245" t="str">
        <f>CONCATENATE("B",F245,"TAWMD",H245)</f>
        <v>B081613TAWMD12</v>
      </c>
      <c r="E245" s="1">
        <v>1</v>
      </c>
      <c r="F245" s="9" t="str">
        <f>"081613"</f>
        <v>081613</v>
      </c>
      <c r="G245" t="s">
        <v>1137</v>
      </c>
      <c r="H245" s="1">
        <v>12</v>
      </c>
      <c r="I245" s="1">
        <v>12</v>
      </c>
      <c r="J245" s="1" t="s">
        <v>540</v>
      </c>
      <c r="K245" s="1" t="s">
        <v>544</v>
      </c>
      <c r="L245" t="s">
        <v>1103</v>
      </c>
      <c r="M245" t="s">
        <v>1104</v>
      </c>
      <c r="N245" s="1" t="s">
        <v>553</v>
      </c>
      <c r="O245" s="1" t="s">
        <v>560</v>
      </c>
      <c r="P245" t="s">
        <v>1114</v>
      </c>
      <c r="Q245" t="s">
        <v>538</v>
      </c>
      <c r="R245">
        <v>250</v>
      </c>
      <c r="S245">
        <v>250</v>
      </c>
      <c r="T245">
        <v>8</v>
      </c>
      <c r="U245" s="1" t="s">
        <v>485</v>
      </c>
      <c r="V245" s="1" t="s">
        <v>922</v>
      </c>
      <c r="W245" s="1" t="s">
        <v>1064</v>
      </c>
    </row>
    <row r="246" spans="1:23">
      <c r="A246" t="str">
        <f>CONCATENATE("S",D246,"V",K246,"T",N246,"R",E246)</f>
        <v>SB081613TAWMD15VV4TMR2</v>
      </c>
      <c r="B246" s="1" t="s">
        <v>190</v>
      </c>
      <c r="C246" s="1" t="s">
        <v>532</v>
      </c>
      <c r="D246" t="str">
        <f>CONCATENATE("B",F246,"TAWMD",H246)</f>
        <v>B081613TAWMD15</v>
      </c>
      <c r="E246" s="1">
        <v>2</v>
      </c>
      <c r="F246" s="9" t="str">
        <f>"081613"</f>
        <v>081613</v>
      </c>
      <c r="G246" t="s">
        <v>1137</v>
      </c>
      <c r="H246" s="1">
        <v>15</v>
      </c>
      <c r="I246" s="1">
        <v>15</v>
      </c>
      <c r="J246" s="1" t="s">
        <v>540</v>
      </c>
      <c r="K246" s="1" t="s">
        <v>544</v>
      </c>
      <c r="L246" t="s">
        <v>1103</v>
      </c>
      <c r="M246" t="s">
        <v>1104</v>
      </c>
      <c r="N246" s="1" t="s">
        <v>553</v>
      </c>
      <c r="O246" s="1" t="s">
        <v>561</v>
      </c>
      <c r="P246" t="s">
        <v>1114</v>
      </c>
      <c r="Q246" t="s">
        <v>538</v>
      </c>
      <c r="R246">
        <v>250</v>
      </c>
      <c r="S246">
        <v>250</v>
      </c>
      <c r="T246">
        <v>8</v>
      </c>
      <c r="U246" s="1" t="s">
        <v>411</v>
      </c>
      <c r="V246" s="1" t="s">
        <v>984</v>
      </c>
      <c r="W246" s="1" t="s">
        <v>1064</v>
      </c>
    </row>
    <row r="247" spans="1:23" s="1" customFormat="1">
      <c r="A247" t="str">
        <f>CONCATENATE("S",D247,"V",K247,"T",N247,"R",E247)</f>
        <v>SB081613TAWMD20VV4TMR2</v>
      </c>
      <c r="B247" s="1" t="s">
        <v>182</v>
      </c>
      <c r="C247" s="1" t="s">
        <v>532</v>
      </c>
      <c r="D247" t="str">
        <f>CONCATENATE("B",F247,"TAWMD",H247)</f>
        <v>B081613TAWMD20</v>
      </c>
      <c r="E247" s="1">
        <v>2</v>
      </c>
      <c r="F247" s="9" t="str">
        <f>"081613"</f>
        <v>081613</v>
      </c>
      <c r="G247" t="s">
        <v>1137</v>
      </c>
      <c r="H247" s="1">
        <v>20</v>
      </c>
      <c r="I247" s="1">
        <v>20</v>
      </c>
      <c r="J247" s="1" t="s">
        <v>540</v>
      </c>
      <c r="K247" s="1" t="s">
        <v>544</v>
      </c>
      <c r="L247" t="s">
        <v>1103</v>
      </c>
      <c r="M247" t="s">
        <v>1104</v>
      </c>
      <c r="N247" s="1" t="s">
        <v>553</v>
      </c>
      <c r="O247" s="1" t="s">
        <v>561</v>
      </c>
      <c r="P247" t="s">
        <v>1114</v>
      </c>
      <c r="Q247" t="s">
        <v>538</v>
      </c>
      <c r="R247">
        <v>250</v>
      </c>
      <c r="S247">
        <v>250</v>
      </c>
      <c r="T247">
        <v>8</v>
      </c>
      <c r="U247" s="1" t="s">
        <v>407</v>
      </c>
      <c r="V247" s="1" t="s">
        <v>985</v>
      </c>
      <c r="W247" s="1" t="s">
        <v>1064</v>
      </c>
    </row>
    <row r="248" spans="1:23" s="1" customFormat="1">
      <c r="A248" t="str">
        <f>CONCATENATE("S",D248,"V",K248,"T",N248,"R",E248)</f>
        <v>SB081613TAWMDcontrol6VV4TMR2</v>
      </c>
      <c r="B248" s="1" t="s">
        <v>200</v>
      </c>
      <c r="C248" s="1" t="s">
        <v>532</v>
      </c>
      <c r="D248" t="str">
        <f>CONCATENATE("B",F248,"TAWMD",H248)</f>
        <v>B081613TAWMDcontrol6</v>
      </c>
      <c r="E248" s="1">
        <v>2</v>
      </c>
      <c r="F248" s="9" t="str">
        <f>"081613"</f>
        <v>081613</v>
      </c>
      <c r="G248" t="s">
        <v>1137</v>
      </c>
      <c r="H248" s="1" t="s">
        <v>577</v>
      </c>
      <c r="I248" s="1" t="s">
        <v>577</v>
      </c>
      <c r="J248" s="1" t="s">
        <v>546</v>
      </c>
      <c r="K248" s="1" t="s">
        <v>544</v>
      </c>
      <c r="L248" t="s">
        <v>1103</v>
      </c>
      <c r="M248" t="s">
        <v>1104</v>
      </c>
      <c r="N248" s="1" t="s">
        <v>553</v>
      </c>
      <c r="O248" s="1" t="s">
        <v>561</v>
      </c>
      <c r="P248" t="s">
        <v>1114</v>
      </c>
      <c r="Q248" t="s">
        <v>538</v>
      </c>
      <c r="R248">
        <v>250</v>
      </c>
      <c r="S248">
        <v>250</v>
      </c>
      <c r="T248">
        <v>8</v>
      </c>
      <c r="U248" s="1" t="s">
        <v>416</v>
      </c>
      <c r="V248" s="1" t="s">
        <v>987</v>
      </c>
      <c r="W248" s="1" t="s">
        <v>1064</v>
      </c>
    </row>
    <row r="249" spans="1:23">
      <c r="A249" t="str">
        <f>CONCATENATE("S",D249,"V",K249,"T",N249,"R",E249)</f>
        <v>SB081613TAWMD08VV4TMR2</v>
      </c>
      <c r="B249" t="s">
        <v>186</v>
      </c>
      <c r="C249" t="s">
        <v>532</v>
      </c>
      <c r="D249" t="str">
        <f>CONCATENATE("B",F249,"TAWMD",H249)</f>
        <v>B081613TAWMD08</v>
      </c>
      <c r="E249">
        <v>2</v>
      </c>
      <c r="F249" s="9" t="str">
        <f>"081613"</f>
        <v>081613</v>
      </c>
      <c r="G249" t="s">
        <v>1137</v>
      </c>
      <c r="H249" t="str">
        <f>CONCATENATE("0",I249)</f>
        <v>08</v>
      </c>
      <c r="I249">
        <v>8</v>
      </c>
      <c r="J249" t="s">
        <v>540</v>
      </c>
      <c r="K249" t="s">
        <v>544</v>
      </c>
      <c r="L249" t="s">
        <v>1103</v>
      </c>
      <c r="M249" t="s">
        <v>1104</v>
      </c>
      <c r="N249" t="s">
        <v>553</v>
      </c>
      <c r="O249" t="s">
        <v>561</v>
      </c>
      <c r="P249" t="s">
        <v>1114</v>
      </c>
      <c r="Q249" t="s">
        <v>538</v>
      </c>
      <c r="R249">
        <v>250</v>
      </c>
      <c r="S249">
        <v>250</v>
      </c>
      <c r="T249">
        <v>8</v>
      </c>
      <c r="U249" t="s">
        <v>409</v>
      </c>
      <c r="V249" t="s">
        <v>986</v>
      </c>
      <c r="W249" s="1" t="s">
        <v>1087</v>
      </c>
    </row>
    <row r="250" spans="1:23">
      <c r="A250" t="str">
        <f>CONCATENATE("S",D250,"V",K250,"T",N250,"R",E250)</f>
        <v>SB082912TAWMD13VV4TMR2</v>
      </c>
      <c r="B250" s="3" t="s">
        <v>166</v>
      </c>
      <c r="C250" s="3" t="s">
        <v>532</v>
      </c>
      <c r="D250" t="str">
        <f>CONCATENATE("B",F250,"TAWMD",H250)</f>
        <v>B082912TAWMD13</v>
      </c>
      <c r="E250" s="3">
        <v>2</v>
      </c>
      <c r="F250" s="9" t="str">
        <f>"082912"</f>
        <v>082912</v>
      </c>
      <c r="G250" t="s">
        <v>1138</v>
      </c>
      <c r="H250" s="3">
        <v>13</v>
      </c>
      <c r="I250" s="3">
        <v>13</v>
      </c>
      <c r="J250" s="3" t="s">
        <v>540</v>
      </c>
      <c r="K250" s="3" t="s">
        <v>544</v>
      </c>
      <c r="L250" t="s">
        <v>1103</v>
      </c>
      <c r="M250" t="s">
        <v>1104</v>
      </c>
      <c r="N250" s="3" t="s">
        <v>553</v>
      </c>
      <c r="O250" s="3" t="s">
        <v>547</v>
      </c>
      <c r="P250" t="s">
        <v>1114</v>
      </c>
      <c r="Q250" t="s">
        <v>538</v>
      </c>
      <c r="R250">
        <v>150</v>
      </c>
      <c r="S250">
        <v>150</v>
      </c>
      <c r="T250">
        <v>8</v>
      </c>
      <c r="U250" s="3" t="s">
        <v>165</v>
      </c>
      <c r="V250" s="3" t="s">
        <v>651</v>
      </c>
      <c r="W250" s="3" t="s">
        <v>1063</v>
      </c>
    </row>
    <row r="251" spans="1:23">
      <c r="A251" t="str">
        <f>CONCATENATE("S",D251,"V",K251,"T",N251,"R",E251)</f>
        <v>SB082912TAWMD05VV4TMR1</v>
      </c>
      <c r="B251" t="s">
        <v>154</v>
      </c>
      <c r="C251" t="s">
        <v>532</v>
      </c>
      <c r="D251" t="str">
        <f>CONCATENATE("B",F251,"TAWMD",H251)</f>
        <v>B082912TAWMD05</v>
      </c>
      <c r="E251">
        <v>1</v>
      </c>
      <c r="F251" s="9" t="str">
        <f>"082912"</f>
        <v>082912</v>
      </c>
      <c r="G251" t="s">
        <v>1138</v>
      </c>
      <c r="H251" t="str">
        <f>CONCATENATE("0",I251)</f>
        <v>05</v>
      </c>
      <c r="I251">
        <v>5</v>
      </c>
      <c r="J251" t="s">
        <v>540</v>
      </c>
      <c r="K251" t="s">
        <v>544</v>
      </c>
      <c r="L251" t="s">
        <v>1103</v>
      </c>
      <c r="M251" t="s">
        <v>1104</v>
      </c>
      <c r="N251" t="s">
        <v>553</v>
      </c>
      <c r="O251" t="s">
        <v>547</v>
      </c>
      <c r="P251" t="s">
        <v>1114</v>
      </c>
      <c r="Q251" t="s">
        <v>538</v>
      </c>
      <c r="R251">
        <v>150</v>
      </c>
      <c r="S251">
        <v>150</v>
      </c>
      <c r="T251">
        <v>8</v>
      </c>
      <c r="U251" t="s">
        <v>153</v>
      </c>
      <c r="V251" t="s">
        <v>655</v>
      </c>
      <c r="W251" s="1" t="s">
        <v>1087</v>
      </c>
    </row>
    <row r="252" spans="1:23">
      <c r="A252" t="str">
        <f>CONCATENATE("S",D252,"V",K252,"T",N252,"R",E252)</f>
        <v>SB082912TAWMD10VV4TMR1</v>
      </c>
      <c r="B252" t="s">
        <v>69</v>
      </c>
      <c r="C252" t="s">
        <v>532</v>
      </c>
      <c r="D252" t="str">
        <f>CONCATENATE("B",F252,"TAWMD",H252)</f>
        <v>B082912TAWMD10</v>
      </c>
      <c r="E252">
        <v>1</v>
      </c>
      <c r="F252" s="9" t="str">
        <f>"082912"</f>
        <v>082912</v>
      </c>
      <c r="G252" t="s">
        <v>1138</v>
      </c>
      <c r="H252">
        <v>10</v>
      </c>
      <c r="I252">
        <v>10</v>
      </c>
      <c r="J252" t="s">
        <v>540</v>
      </c>
      <c r="K252" t="s">
        <v>544</v>
      </c>
      <c r="L252" t="s">
        <v>1103</v>
      </c>
      <c r="M252" t="s">
        <v>1104</v>
      </c>
      <c r="N252" t="s">
        <v>553</v>
      </c>
      <c r="O252" t="s">
        <v>547</v>
      </c>
      <c r="P252" t="s">
        <v>1114</v>
      </c>
      <c r="Q252" t="s">
        <v>538</v>
      </c>
      <c r="R252">
        <v>150</v>
      </c>
      <c r="S252">
        <v>150</v>
      </c>
      <c r="T252">
        <v>8</v>
      </c>
      <c r="U252" t="s">
        <v>161</v>
      </c>
      <c r="V252" t="s">
        <v>648</v>
      </c>
      <c r="W252" s="1" t="s">
        <v>1087</v>
      </c>
    </row>
    <row r="253" spans="1:23">
      <c r="A253" t="str">
        <f>CONCATENATE("S",D253,"V",K253,"T",N253,"R",E253)</f>
        <v>SB082912TAWMD11VV4TMR1</v>
      </c>
      <c r="B253" t="s">
        <v>122</v>
      </c>
      <c r="C253" t="s">
        <v>532</v>
      </c>
      <c r="D253" t="str">
        <f>CONCATENATE("B",F253,"TAWMD",H253)</f>
        <v>B082912TAWMD11</v>
      </c>
      <c r="E253">
        <v>1</v>
      </c>
      <c r="F253" s="9" t="str">
        <f>"082912"</f>
        <v>082912</v>
      </c>
      <c r="G253" t="s">
        <v>1138</v>
      </c>
      <c r="H253">
        <v>11</v>
      </c>
      <c r="I253">
        <v>11</v>
      </c>
      <c r="J253" t="s">
        <v>540</v>
      </c>
      <c r="K253" t="s">
        <v>544</v>
      </c>
      <c r="L253" t="s">
        <v>1103</v>
      </c>
      <c r="M253" t="s">
        <v>1104</v>
      </c>
      <c r="N253" t="s">
        <v>553</v>
      </c>
      <c r="O253" t="s">
        <v>547</v>
      </c>
      <c r="P253" t="s">
        <v>1114</v>
      </c>
      <c r="Q253" t="s">
        <v>538</v>
      </c>
      <c r="R253">
        <v>150</v>
      </c>
      <c r="S253">
        <v>150</v>
      </c>
      <c r="T253">
        <v>8</v>
      </c>
      <c r="U253" t="s">
        <v>121</v>
      </c>
      <c r="V253" t="s">
        <v>649</v>
      </c>
      <c r="W253" s="1" t="s">
        <v>1087</v>
      </c>
    </row>
    <row r="254" spans="1:23">
      <c r="A254" t="str">
        <f>CONCATENATE("S",D254,"V",K254,"T",N254,"R",E254)</f>
        <v>SB082912TAWMD12VV4TMR1</v>
      </c>
      <c r="B254" t="s">
        <v>192</v>
      </c>
      <c r="C254" t="s">
        <v>532</v>
      </c>
      <c r="D254" t="str">
        <f>CONCATENATE("B",F254,"TAWMD",H254)</f>
        <v>B082912TAWMD12</v>
      </c>
      <c r="E254">
        <v>1</v>
      </c>
      <c r="F254" s="9" t="str">
        <f>"082912"</f>
        <v>082912</v>
      </c>
      <c r="G254" t="s">
        <v>1138</v>
      </c>
      <c r="H254">
        <v>12</v>
      </c>
      <c r="I254">
        <v>12</v>
      </c>
      <c r="J254" t="s">
        <v>540</v>
      </c>
      <c r="K254" t="s">
        <v>544</v>
      </c>
      <c r="L254" t="s">
        <v>1103</v>
      </c>
      <c r="M254" t="s">
        <v>1104</v>
      </c>
      <c r="N254" t="s">
        <v>553</v>
      </c>
      <c r="O254" t="s">
        <v>547</v>
      </c>
      <c r="P254" t="s">
        <v>1114</v>
      </c>
      <c r="Q254" t="s">
        <v>538</v>
      </c>
      <c r="R254">
        <v>150</v>
      </c>
      <c r="S254">
        <v>150</v>
      </c>
      <c r="T254">
        <v>8</v>
      </c>
      <c r="U254" t="s">
        <v>191</v>
      </c>
      <c r="V254" t="s">
        <v>650</v>
      </c>
      <c r="W254" s="1" t="s">
        <v>1087</v>
      </c>
    </row>
    <row r="255" spans="1:23" s="1" customFormat="1">
      <c r="A255" t="str">
        <f>CONCATENATE("S",D255,"V",K255,"T",N255,"R",E255)</f>
        <v>SB082912TAWMD16VV4TMR1</v>
      </c>
      <c r="B255" t="s">
        <v>198</v>
      </c>
      <c r="C255" t="s">
        <v>532</v>
      </c>
      <c r="D255" t="str">
        <f>CONCATENATE("B",F255,"TAWMD",H255)</f>
        <v>B082912TAWMD16</v>
      </c>
      <c r="E255">
        <v>1</v>
      </c>
      <c r="F255" s="9" t="str">
        <f>"082912"</f>
        <v>082912</v>
      </c>
      <c r="G255" t="s">
        <v>1138</v>
      </c>
      <c r="H255">
        <v>16</v>
      </c>
      <c r="I255">
        <v>16</v>
      </c>
      <c r="J255" t="s">
        <v>540</v>
      </c>
      <c r="K255" t="s">
        <v>544</v>
      </c>
      <c r="L255" t="s">
        <v>1103</v>
      </c>
      <c r="M255" t="s">
        <v>1104</v>
      </c>
      <c r="N255" t="s">
        <v>553</v>
      </c>
      <c r="O255" t="s">
        <v>547</v>
      </c>
      <c r="P255" t="s">
        <v>1114</v>
      </c>
      <c r="Q255" t="s">
        <v>538</v>
      </c>
      <c r="R255">
        <v>150</v>
      </c>
      <c r="S255">
        <v>150</v>
      </c>
      <c r="T255">
        <v>8</v>
      </c>
      <c r="U255" t="s">
        <v>197</v>
      </c>
      <c r="V255" t="s">
        <v>652</v>
      </c>
      <c r="W255" s="1" t="s">
        <v>1087</v>
      </c>
    </row>
    <row r="256" spans="1:23" s="2" customFormat="1">
      <c r="A256" t="str">
        <f>CONCATENATE("S",D256,"V",K256,"T",N256,"R",E256)</f>
        <v>SB082912TAWMD17VV4TMR1</v>
      </c>
      <c r="B256" t="s">
        <v>61</v>
      </c>
      <c r="C256" t="s">
        <v>532</v>
      </c>
      <c r="D256" t="str">
        <f>CONCATENATE("B",F256,"TAWMD",H256)</f>
        <v>B082912TAWMD17</v>
      </c>
      <c r="E256">
        <v>1</v>
      </c>
      <c r="F256" s="9" t="str">
        <f>"082912"</f>
        <v>082912</v>
      </c>
      <c r="G256" t="s">
        <v>1138</v>
      </c>
      <c r="H256">
        <v>17</v>
      </c>
      <c r="I256">
        <v>17</v>
      </c>
      <c r="J256" t="s">
        <v>540</v>
      </c>
      <c r="K256" t="s">
        <v>544</v>
      </c>
      <c r="L256" t="s">
        <v>1103</v>
      </c>
      <c r="M256" t="s">
        <v>1104</v>
      </c>
      <c r="N256" t="s">
        <v>553</v>
      </c>
      <c r="O256" t="s">
        <v>547</v>
      </c>
      <c r="P256" t="s">
        <v>1114</v>
      </c>
      <c r="Q256" t="s">
        <v>538</v>
      </c>
      <c r="R256">
        <v>150</v>
      </c>
      <c r="S256">
        <v>150</v>
      </c>
      <c r="T256">
        <v>8</v>
      </c>
      <c r="U256" t="s">
        <v>105</v>
      </c>
      <c r="V256" t="s">
        <v>653</v>
      </c>
      <c r="W256" s="1" t="s">
        <v>1087</v>
      </c>
    </row>
    <row r="257" spans="1:23" s="1" customFormat="1">
      <c r="A257" t="str">
        <f>CONCATENATE("S",D257,"V",K257,"T",N257,"R",E257)</f>
        <v>SB082912TAWMD21VV4TMR1</v>
      </c>
      <c r="B257" t="s">
        <v>63</v>
      </c>
      <c r="C257" t="s">
        <v>532</v>
      </c>
      <c r="D257" t="str">
        <f>CONCATENATE("B",F257,"TAWMD",H257)</f>
        <v>B082912TAWMD21</v>
      </c>
      <c r="E257">
        <v>1</v>
      </c>
      <c r="F257" s="9" t="str">
        <f>"082912"</f>
        <v>082912</v>
      </c>
      <c r="G257" t="s">
        <v>1138</v>
      </c>
      <c r="H257">
        <v>21</v>
      </c>
      <c r="I257">
        <v>21</v>
      </c>
      <c r="J257" t="s">
        <v>540</v>
      </c>
      <c r="K257" t="s">
        <v>544</v>
      </c>
      <c r="L257" t="s">
        <v>1103</v>
      </c>
      <c r="M257" t="s">
        <v>1104</v>
      </c>
      <c r="N257" t="s">
        <v>553</v>
      </c>
      <c r="O257" t="s">
        <v>547</v>
      </c>
      <c r="P257" t="s">
        <v>1114</v>
      </c>
      <c r="Q257" t="s">
        <v>538</v>
      </c>
      <c r="R257">
        <v>150</v>
      </c>
      <c r="S257">
        <v>150</v>
      </c>
      <c r="T257">
        <v>8</v>
      </c>
      <c r="U257" t="s">
        <v>119</v>
      </c>
      <c r="V257" t="s">
        <v>654</v>
      </c>
      <c r="W257" s="1" t="s">
        <v>1087</v>
      </c>
    </row>
    <row r="258" spans="1:23" s="1" customFormat="1">
      <c r="A258" t="str">
        <f>CONCATENATE("S",D258,"V",K258,"T",N258,"R",E258)</f>
        <v>SB082912TAWMDSBVV4TMR1</v>
      </c>
      <c r="B258" t="s">
        <v>174</v>
      </c>
      <c r="C258" t="s">
        <v>532</v>
      </c>
      <c r="D258" t="str">
        <f>CONCATENATE("B",F258,"TAWMD",H258)</f>
        <v>B082912TAWMDSB</v>
      </c>
      <c r="E258">
        <v>1</v>
      </c>
      <c r="F258" s="9" t="str">
        <f>"082912"</f>
        <v>082912</v>
      </c>
      <c r="G258" t="s">
        <v>1138</v>
      </c>
      <c r="H258" t="s">
        <v>567</v>
      </c>
      <c r="I258" t="s">
        <v>567</v>
      </c>
      <c r="J258" t="s">
        <v>539</v>
      </c>
      <c r="K258" t="s">
        <v>544</v>
      </c>
      <c r="L258" t="s">
        <v>1103</v>
      </c>
      <c r="M258" t="s">
        <v>1104</v>
      </c>
      <c r="N258" t="s">
        <v>553</v>
      </c>
      <c r="O258" t="s">
        <v>547</v>
      </c>
      <c r="P258" t="s">
        <v>1114</v>
      </c>
      <c r="Q258" t="s">
        <v>538</v>
      </c>
      <c r="R258">
        <v>150</v>
      </c>
      <c r="S258">
        <v>150</v>
      </c>
      <c r="T258">
        <v>8</v>
      </c>
      <c r="U258" t="s">
        <v>173</v>
      </c>
      <c r="V258" t="s">
        <v>656</v>
      </c>
      <c r="W258" s="1" t="s">
        <v>1087</v>
      </c>
    </row>
    <row r="259" spans="1:23">
      <c r="A259" t="str">
        <f>CONCATENATE("S",D259,"V",K259,"T",N259,"R",E259)</f>
        <v>SB082912TAWMD01VV4TMR2</v>
      </c>
      <c r="B259" s="1" t="s">
        <v>232</v>
      </c>
      <c r="C259" s="1" t="s">
        <v>532</v>
      </c>
      <c r="D259" t="str">
        <f>CONCATENATE("B",F259,"TAWMD",H259)</f>
        <v>B082912TAWMD01</v>
      </c>
      <c r="E259" s="1">
        <v>2</v>
      </c>
      <c r="F259" s="9" t="str">
        <f>"082912"</f>
        <v>082912</v>
      </c>
      <c r="G259" t="s">
        <v>1138</v>
      </c>
      <c r="H259" t="str">
        <f>CONCATENATE("0",I259)</f>
        <v>01</v>
      </c>
      <c r="I259" s="1">
        <v>1</v>
      </c>
      <c r="J259" s="1" t="s">
        <v>540</v>
      </c>
      <c r="K259" s="1" t="s">
        <v>544</v>
      </c>
      <c r="L259" t="s">
        <v>1103</v>
      </c>
      <c r="M259" t="s">
        <v>1104</v>
      </c>
      <c r="N259" s="1" t="s">
        <v>553</v>
      </c>
      <c r="O259" s="1" t="s">
        <v>556</v>
      </c>
      <c r="P259" t="s">
        <v>1114</v>
      </c>
      <c r="Q259" t="s">
        <v>538</v>
      </c>
      <c r="R259">
        <v>250</v>
      </c>
      <c r="S259">
        <v>250</v>
      </c>
      <c r="T259">
        <v>8</v>
      </c>
      <c r="U259" s="1" t="s">
        <v>231</v>
      </c>
      <c r="V259" s="1" t="s">
        <v>730</v>
      </c>
      <c r="W259" s="1" t="s">
        <v>1065</v>
      </c>
    </row>
    <row r="260" spans="1:23" s="1" customFormat="1">
      <c r="A260" t="str">
        <f>CONCATENATE("S",D260,"V",K260,"T",N260,"R",E260)</f>
        <v>SB082912TAWMD00VV4TMR1</v>
      </c>
      <c r="B260" t="s">
        <v>160</v>
      </c>
      <c r="C260" t="s">
        <v>532</v>
      </c>
      <c r="D260" t="str">
        <f>CONCATENATE("B",F260,"TAWMD",H260)</f>
        <v>B082912TAWMD00</v>
      </c>
      <c r="E260">
        <v>1</v>
      </c>
      <c r="F260" s="9" t="str">
        <f>"082912"</f>
        <v>082912</v>
      </c>
      <c r="G260" t="s">
        <v>1138</v>
      </c>
      <c r="H260" t="str">
        <f>CONCATENATE("0",I260)</f>
        <v>00</v>
      </c>
      <c r="I260">
        <v>0</v>
      </c>
      <c r="J260" t="s">
        <v>540</v>
      </c>
      <c r="K260" t="s">
        <v>544</v>
      </c>
      <c r="L260" t="s">
        <v>1103</v>
      </c>
      <c r="M260" t="s">
        <v>1104</v>
      </c>
      <c r="N260" t="s">
        <v>553</v>
      </c>
      <c r="O260" t="s">
        <v>556</v>
      </c>
      <c r="P260" t="s">
        <v>1114</v>
      </c>
      <c r="Q260" t="s">
        <v>538</v>
      </c>
      <c r="R260">
        <v>250</v>
      </c>
      <c r="S260">
        <v>250</v>
      </c>
      <c r="T260">
        <v>8</v>
      </c>
      <c r="U260" t="s">
        <v>301</v>
      </c>
      <c r="V260" t="s">
        <v>729</v>
      </c>
      <c r="W260" s="1" t="s">
        <v>1087</v>
      </c>
    </row>
    <row r="261" spans="1:23" s="1" customFormat="1">
      <c r="A261" t="str">
        <f>CONCATENATE("S",D261,"V",K261,"T",N261,"R",E261)</f>
        <v>SB082912TAWMD02VV4TMR1</v>
      </c>
      <c r="B261" t="s">
        <v>254</v>
      </c>
      <c r="C261" t="s">
        <v>532</v>
      </c>
      <c r="D261" t="str">
        <f>CONCATENATE("B",F261,"TAWMD",H261)</f>
        <v>B082912TAWMD02</v>
      </c>
      <c r="E261">
        <v>1</v>
      </c>
      <c r="F261" s="9" t="str">
        <f>"082912"</f>
        <v>082912</v>
      </c>
      <c r="G261" t="s">
        <v>1138</v>
      </c>
      <c r="H261" t="str">
        <f>CONCATENATE("0",I261)</f>
        <v>02</v>
      </c>
      <c r="I261">
        <v>2</v>
      </c>
      <c r="J261" t="s">
        <v>540</v>
      </c>
      <c r="K261" t="s">
        <v>544</v>
      </c>
      <c r="L261" t="s">
        <v>1103</v>
      </c>
      <c r="M261" t="s">
        <v>1104</v>
      </c>
      <c r="N261" t="s">
        <v>553</v>
      </c>
      <c r="O261" t="s">
        <v>556</v>
      </c>
      <c r="P261" t="s">
        <v>1114</v>
      </c>
      <c r="Q261" t="s">
        <v>538</v>
      </c>
      <c r="R261">
        <v>250</v>
      </c>
      <c r="S261">
        <v>250</v>
      </c>
      <c r="T261">
        <v>8</v>
      </c>
      <c r="U261" t="s">
        <v>253</v>
      </c>
      <c r="V261" t="s">
        <v>734</v>
      </c>
      <c r="W261" s="1" t="s">
        <v>1087</v>
      </c>
    </row>
    <row r="262" spans="1:23">
      <c r="A262" t="str">
        <f>CONCATENATE("S",D262,"V",K262,"T",N262,"R",E262)</f>
        <v>SB082912TAWMD04VV4TMR1</v>
      </c>
      <c r="B262" t="s">
        <v>102</v>
      </c>
      <c r="C262" t="s">
        <v>532</v>
      </c>
      <c r="D262" t="str">
        <f>CONCATENATE("B",F262,"TAWMD",H262)</f>
        <v>B082912TAWMD04</v>
      </c>
      <c r="E262">
        <v>1</v>
      </c>
      <c r="F262" s="9" t="str">
        <f>"082912"</f>
        <v>082912</v>
      </c>
      <c r="G262" t="s">
        <v>1138</v>
      </c>
      <c r="H262" t="str">
        <f>CONCATENATE("0",I262)</f>
        <v>04</v>
      </c>
      <c r="I262">
        <v>4</v>
      </c>
      <c r="J262" t="s">
        <v>540</v>
      </c>
      <c r="K262" t="s">
        <v>544</v>
      </c>
      <c r="L262" t="s">
        <v>1103</v>
      </c>
      <c r="M262" t="s">
        <v>1104</v>
      </c>
      <c r="N262" t="s">
        <v>553</v>
      </c>
      <c r="O262" t="s">
        <v>556</v>
      </c>
      <c r="P262" t="s">
        <v>1114</v>
      </c>
      <c r="Q262" t="s">
        <v>538</v>
      </c>
      <c r="R262">
        <v>250</v>
      </c>
      <c r="S262">
        <v>250</v>
      </c>
      <c r="T262">
        <v>8</v>
      </c>
      <c r="U262" t="s">
        <v>268</v>
      </c>
      <c r="V262" t="s">
        <v>736</v>
      </c>
      <c r="W262" s="1" t="s">
        <v>1087</v>
      </c>
    </row>
    <row r="263" spans="1:23">
      <c r="A263" t="str">
        <f>CONCATENATE("S",D263,"V",K263,"T",N263,"R",E263)</f>
        <v>SB082912TAWMD06VV4TMR1</v>
      </c>
      <c r="B263" t="s">
        <v>244</v>
      </c>
      <c r="C263" t="s">
        <v>532</v>
      </c>
      <c r="D263" t="str">
        <f>CONCATENATE("B",F263,"TAWMD",H263)</f>
        <v>B082912TAWMD06</v>
      </c>
      <c r="E263">
        <v>1</v>
      </c>
      <c r="F263" s="9" t="str">
        <f>"082912"</f>
        <v>082912</v>
      </c>
      <c r="G263" t="s">
        <v>1138</v>
      </c>
      <c r="H263" t="str">
        <f>CONCATENATE("0",I263)</f>
        <v>06</v>
      </c>
      <c r="I263">
        <v>6</v>
      </c>
      <c r="J263" t="s">
        <v>540</v>
      </c>
      <c r="K263" t="s">
        <v>544</v>
      </c>
      <c r="L263" t="s">
        <v>1103</v>
      </c>
      <c r="M263" t="s">
        <v>1104</v>
      </c>
      <c r="N263" t="s">
        <v>553</v>
      </c>
      <c r="O263" t="s">
        <v>556</v>
      </c>
      <c r="P263" t="s">
        <v>1114</v>
      </c>
      <c r="Q263" t="s">
        <v>538</v>
      </c>
      <c r="R263">
        <v>250</v>
      </c>
      <c r="S263">
        <v>250</v>
      </c>
      <c r="T263">
        <v>8</v>
      </c>
      <c r="U263" t="s">
        <v>243</v>
      </c>
      <c r="V263" t="s">
        <v>737</v>
      </c>
      <c r="W263" s="1" t="s">
        <v>1087</v>
      </c>
    </row>
    <row r="264" spans="1:23" s="1" customFormat="1">
      <c r="A264" t="str">
        <f>CONCATENATE("S",D264,"V",K264,"T",N264,"R",E264)</f>
        <v>SB082912TAWMD07VV4TMR1</v>
      </c>
      <c r="B264" t="s">
        <v>200</v>
      </c>
      <c r="C264" t="s">
        <v>532</v>
      </c>
      <c r="D264" t="str">
        <f>CONCATENATE("B",F264,"TAWMD",H264)</f>
        <v>B082912TAWMD07</v>
      </c>
      <c r="E264">
        <v>1</v>
      </c>
      <c r="F264" s="9" t="str">
        <f>"082912"</f>
        <v>082912</v>
      </c>
      <c r="G264" t="s">
        <v>1138</v>
      </c>
      <c r="H264" t="str">
        <f>CONCATENATE("0",I264)</f>
        <v>07</v>
      </c>
      <c r="I264">
        <v>7</v>
      </c>
      <c r="J264" t="s">
        <v>540</v>
      </c>
      <c r="K264" t="s">
        <v>544</v>
      </c>
      <c r="L264" t="s">
        <v>1103</v>
      </c>
      <c r="M264" t="s">
        <v>1104</v>
      </c>
      <c r="N264" t="s">
        <v>553</v>
      </c>
      <c r="O264" t="s">
        <v>556</v>
      </c>
      <c r="P264" t="s">
        <v>1114</v>
      </c>
      <c r="Q264" t="s">
        <v>538</v>
      </c>
      <c r="R264">
        <v>250</v>
      </c>
      <c r="S264">
        <v>250</v>
      </c>
      <c r="T264">
        <v>8</v>
      </c>
      <c r="U264" t="s">
        <v>322</v>
      </c>
      <c r="V264" t="s">
        <v>738</v>
      </c>
      <c r="W264" s="1" t="s">
        <v>1087</v>
      </c>
    </row>
    <row r="265" spans="1:23" s="1" customFormat="1">
      <c r="A265" t="str">
        <f>CONCATENATE("S",D265,"V",K265,"T",N265,"R",E265)</f>
        <v>SB082912TAWMD09VV4TMR1</v>
      </c>
      <c r="B265" t="s">
        <v>238</v>
      </c>
      <c r="C265" t="s">
        <v>532</v>
      </c>
      <c r="D265" t="str">
        <f>CONCATENATE("B",F265,"TAWMD",H265)</f>
        <v>B082912TAWMD09</v>
      </c>
      <c r="E265">
        <v>1</v>
      </c>
      <c r="F265" s="9" t="str">
        <f>"082912"</f>
        <v>082912</v>
      </c>
      <c r="G265" t="s">
        <v>1138</v>
      </c>
      <c r="H265" t="str">
        <f>CONCATENATE("0",I265)</f>
        <v>09</v>
      </c>
      <c r="I265">
        <v>9</v>
      </c>
      <c r="J265" t="s">
        <v>540</v>
      </c>
      <c r="K265" t="s">
        <v>544</v>
      </c>
      <c r="L265" t="s">
        <v>1103</v>
      </c>
      <c r="M265" t="s">
        <v>1104</v>
      </c>
      <c r="N265" t="s">
        <v>553</v>
      </c>
      <c r="O265" t="s">
        <v>556</v>
      </c>
      <c r="P265" t="s">
        <v>1114</v>
      </c>
      <c r="Q265" t="s">
        <v>538</v>
      </c>
      <c r="R265">
        <v>250</v>
      </c>
      <c r="S265">
        <v>250</v>
      </c>
      <c r="T265">
        <v>8</v>
      </c>
      <c r="U265" t="s">
        <v>237</v>
      </c>
      <c r="V265" t="s">
        <v>739</v>
      </c>
      <c r="W265" s="1" t="s">
        <v>1087</v>
      </c>
    </row>
    <row r="266" spans="1:23" s="1" customFormat="1">
      <c r="A266" t="str">
        <f>CONCATENATE("S",D266,"V",K266,"T",N266,"R",E266)</f>
        <v>SB082912TAWMD14VV4TMR1</v>
      </c>
      <c r="B266" t="s">
        <v>118</v>
      </c>
      <c r="C266" t="s">
        <v>532</v>
      </c>
      <c r="D266" t="str">
        <f>CONCATENATE("B",F266,"TAWMD",H266)</f>
        <v>B082912TAWMD14</v>
      </c>
      <c r="E266">
        <v>1</v>
      </c>
      <c r="F266" s="9" t="str">
        <f>"082912"</f>
        <v>082912</v>
      </c>
      <c r="G266" t="s">
        <v>1138</v>
      </c>
      <c r="H266">
        <v>14</v>
      </c>
      <c r="I266">
        <v>14</v>
      </c>
      <c r="J266" t="s">
        <v>540</v>
      </c>
      <c r="K266" t="s">
        <v>544</v>
      </c>
      <c r="L266" t="s">
        <v>1103</v>
      </c>
      <c r="M266" t="s">
        <v>1104</v>
      </c>
      <c r="N266" t="s">
        <v>553</v>
      </c>
      <c r="O266" t="s">
        <v>556</v>
      </c>
      <c r="P266" t="s">
        <v>1114</v>
      </c>
      <c r="Q266" t="s">
        <v>538</v>
      </c>
      <c r="R266">
        <v>250</v>
      </c>
      <c r="S266">
        <v>250</v>
      </c>
      <c r="T266">
        <v>8</v>
      </c>
      <c r="U266" t="s">
        <v>277</v>
      </c>
      <c r="V266" t="s">
        <v>731</v>
      </c>
      <c r="W266" s="1" t="s">
        <v>1087</v>
      </c>
    </row>
    <row r="267" spans="1:23">
      <c r="A267" t="str">
        <f>CONCATENATE("S",D267,"V",K267,"T",N267,"R",E267)</f>
        <v>SB082912TAWMD15VV4TMR1</v>
      </c>
      <c r="B267" t="s">
        <v>100</v>
      </c>
      <c r="C267" t="s">
        <v>532</v>
      </c>
      <c r="D267" t="str">
        <f>CONCATENATE("B",F267,"TAWMD",H267)</f>
        <v>B082912TAWMD15</v>
      </c>
      <c r="E267">
        <v>1</v>
      </c>
      <c r="F267" s="9" t="str">
        <f>"082912"</f>
        <v>082912</v>
      </c>
      <c r="G267" t="s">
        <v>1138</v>
      </c>
      <c r="H267">
        <v>15</v>
      </c>
      <c r="I267">
        <v>15</v>
      </c>
      <c r="J267" t="s">
        <v>540</v>
      </c>
      <c r="K267" t="s">
        <v>544</v>
      </c>
      <c r="L267" t="s">
        <v>1103</v>
      </c>
      <c r="M267" t="s">
        <v>1104</v>
      </c>
      <c r="N267" t="s">
        <v>553</v>
      </c>
      <c r="O267" t="s">
        <v>556</v>
      </c>
      <c r="P267" t="s">
        <v>1114</v>
      </c>
      <c r="Q267" t="s">
        <v>538</v>
      </c>
      <c r="R267">
        <v>250</v>
      </c>
      <c r="S267">
        <v>250</v>
      </c>
      <c r="T267">
        <v>8</v>
      </c>
      <c r="U267" t="s">
        <v>267</v>
      </c>
      <c r="V267" t="s">
        <v>732</v>
      </c>
      <c r="W267" s="1" t="s">
        <v>1087</v>
      </c>
    </row>
    <row r="268" spans="1:23">
      <c r="A268" t="str">
        <f>CONCATENATE("S",D268,"V",K268,"T",N268,"R",E268)</f>
        <v>SB082912TAWMD19VV4TMR1</v>
      </c>
      <c r="B268" t="s">
        <v>150</v>
      </c>
      <c r="C268" t="s">
        <v>532</v>
      </c>
      <c r="D268" t="str">
        <f>CONCATENATE("B",F268,"TAWMD",H268)</f>
        <v>B082912TAWMD19</v>
      </c>
      <c r="E268">
        <v>1</v>
      </c>
      <c r="F268" s="9" t="str">
        <f>"082912"</f>
        <v>082912</v>
      </c>
      <c r="G268" t="s">
        <v>1138</v>
      </c>
      <c r="H268">
        <v>19</v>
      </c>
      <c r="I268">
        <v>19</v>
      </c>
      <c r="J268" t="s">
        <v>540</v>
      </c>
      <c r="K268" t="s">
        <v>544</v>
      </c>
      <c r="L268" t="s">
        <v>1103</v>
      </c>
      <c r="M268" t="s">
        <v>1104</v>
      </c>
      <c r="N268" t="s">
        <v>553</v>
      </c>
      <c r="O268" t="s">
        <v>556</v>
      </c>
      <c r="P268" t="s">
        <v>1114</v>
      </c>
      <c r="Q268" t="s">
        <v>538</v>
      </c>
      <c r="R268">
        <v>250</v>
      </c>
      <c r="S268">
        <v>250</v>
      </c>
      <c r="T268">
        <v>8</v>
      </c>
      <c r="U268" t="s">
        <v>296</v>
      </c>
      <c r="V268" t="s">
        <v>733</v>
      </c>
      <c r="W268" s="1" t="s">
        <v>1087</v>
      </c>
    </row>
    <row r="269" spans="1:23">
      <c r="A269" t="str">
        <f>CONCATENATE("S",D269,"V",K269,"T",N269,"R",E269)</f>
        <v>SB082912TAWMD22VV4TMR1</v>
      </c>
      <c r="B269" t="s">
        <v>198</v>
      </c>
      <c r="C269" t="s">
        <v>532</v>
      </c>
      <c r="D269" t="str">
        <f>CONCATENATE("B",F269,"TAWMD",H269)</f>
        <v>B082912TAWMD22</v>
      </c>
      <c r="E269">
        <v>1</v>
      </c>
      <c r="F269" s="9" t="str">
        <f>"082912"</f>
        <v>082912</v>
      </c>
      <c r="G269" t="s">
        <v>1138</v>
      </c>
      <c r="H269">
        <v>22</v>
      </c>
      <c r="I269">
        <v>22</v>
      </c>
      <c r="J269" t="s">
        <v>540</v>
      </c>
      <c r="K269" t="s">
        <v>544</v>
      </c>
      <c r="L269" t="s">
        <v>1103</v>
      </c>
      <c r="M269" t="s">
        <v>1104</v>
      </c>
      <c r="N269" t="s">
        <v>553</v>
      </c>
      <c r="O269" t="s">
        <v>556</v>
      </c>
      <c r="P269" t="s">
        <v>1114</v>
      </c>
      <c r="Q269" t="s">
        <v>538</v>
      </c>
      <c r="R269">
        <v>250</v>
      </c>
      <c r="S269">
        <v>250</v>
      </c>
      <c r="T269">
        <v>8</v>
      </c>
      <c r="U269" t="s">
        <v>321</v>
      </c>
      <c r="V269" t="s">
        <v>735</v>
      </c>
      <c r="W269" s="1" t="s">
        <v>1087</v>
      </c>
    </row>
    <row r="270" spans="1:23" s="1" customFormat="1">
      <c r="A270" t="str">
        <f>CONCATENATE("S",D270,"V",K270,"T",N270,"R",E270)</f>
        <v>SB082912TAWMDBridgeVV4TMR1</v>
      </c>
      <c r="B270" t="s">
        <v>216</v>
      </c>
      <c r="C270" t="s">
        <v>532</v>
      </c>
      <c r="D270" t="str">
        <f>CONCATENATE("B",F270,"TAWMD",H270)</f>
        <v>B082912TAWMDBridge</v>
      </c>
      <c r="E270">
        <v>1</v>
      </c>
      <c r="F270" s="9" t="str">
        <f>"082912"</f>
        <v>082912</v>
      </c>
      <c r="G270" t="s">
        <v>1138</v>
      </c>
      <c r="H270" t="s">
        <v>557</v>
      </c>
      <c r="I270" t="s">
        <v>557</v>
      </c>
      <c r="J270" t="s">
        <v>557</v>
      </c>
      <c r="K270" t="s">
        <v>544</v>
      </c>
      <c r="L270" t="s">
        <v>1103</v>
      </c>
      <c r="M270" t="s">
        <v>1104</v>
      </c>
      <c r="N270" t="s">
        <v>553</v>
      </c>
      <c r="O270" t="s">
        <v>556</v>
      </c>
      <c r="P270" t="s">
        <v>1114</v>
      </c>
      <c r="Q270" t="s">
        <v>538</v>
      </c>
      <c r="R270">
        <v>250</v>
      </c>
      <c r="S270">
        <v>250</v>
      </c>
      <c r="T270">
        <v>8</v>
      </c>
      <c r="U270" t="s">
        <v>215</v>
      </c>
      <c r="V270" t="s">
        <v>740</v>
      </c>
      <c r="W270" s="1" t="s">
        <v>1087</v>
      </c>
    </row>
    <row r="271" spans="1:23" s="1" customFormat="1">
      <c r="A271" t="str">
        <f>CONCATENATE("S",D271,"V",K271,"T",N271,"R",E271)</f>
        <v>SB082912TAWMDEBVV4TMR1</v>
      </c>
      <c r="B271" t="s">
        <v>252</v>
      </c>
      <c r="C271" t="s">
        <v>532</v>
      </c>
      <c r="D271" t="str">
        <f>CONCATENATE("B",F271,"TAWMD",H271)</f>
        <v>B082912TAWMDEB</v>
      </c>
      <c r="E271">
        <v>1</v>
      </c>
      <c r="F271" s="9" t="str">
        <f>"082912"</f>
        <v>082912</v>
      </c>
      <c r="G271" t="s">
        <v>1138</v>
      </c>
      <c r="H271" t="s">
        <v>566</v>
      </c>
      <c r="I271" t="s">
        <v>566</v>
      </c>
      <c r="J271" t="s">
        <v>539</v>
      </c>
      <c r="K271" t="s">
        <v>544</v>
      </c>
      <c r="L271" t="s">
        <v>1103</v>
      </c>
      <c r="M271" t="s">
        <v>1104</v>
      </c>
      <c r="N271" t="s">
        <v>553</v>
      </c>
      <c r="O271" t="s">
        <v>558</v>
      </c>
      <c r="P271" t="s">
        <v>1114</v>
      </c>
      <c r="Q271" t="s">
        <v>1115</v>
      </c>
      <c r="R271">
        <v>250</v>
      </c>
      <c r="S271">
        <v>250</v>
      </c>
      <c r="T271">
        <v>8</v>
      </c>
      <c r="U271" t="s">
        <v>351</v>
      </c>
      <c r="V271" t="s">
        <v>840</v>
      </c>
      <c r="W271" t="s">
        <v>1100</v>
      </c>
    </row>
    <row r="272" spans="1:23" s="1" customFormat="1">
      <c r="A272" t="str">
        <f>CONCATENATE("S",D272,"V",K272,"T",N272,"R",E272)</f>
        <v>SB082912TAWMD08VV4TMR1</v>
      </c>
      <c r="B272" s="1" t="s">
        <v>226</v>
      </c>
      <c r="C272" s="1" t="s">
        <v>532</v>
      </c>
      <c r="D272" t="str">
        <f>CONCATENATE("B",F272,"TAWMD",H272)</f>
        <v>B082912TAWMD08</v>
      </c>
      <c r="E272" s="1">
        <v>1</v>
      </c>
      <c r="F272" s="9" t="str">
        <f>"082912"</f>
        <v>082912</v>
      </c>
      <c r="G272" t="s">
        <v>1138</v>
      </c>
      <c r="H272" t="str">
        <f>CONCATENATE("0",I272)</f>
        <v>08</v>
      </c>
      <c r="I272" s="1">
        <v>8</v>
      </c>
      <c r="J272" s="1" t="s">
        <v>540</v>
      </c>
      <c r="K272" s="1" t="s">
        <v>544</v>
      </c>
      <c r="L272" t="s">
        <v>1103</v>
      </c>
      <c r="M272" t="s">
        <v>1104</v>
      </c>
      <c r="N272" s="1" t="s">
        <v>553</v>
      </c>
      <c r="O272" s="1" t="s">
        <v>558</v>
      </c>
      <c r="P272" t="s">
        <v>1114</v>
      </c>
      <c r="Q272" t="s">
        <v>1115</v>
      </c>
      <c r="R272">
        <v>250</v>
      </c>
      <c r="S272">
        <v>250</v>
      </c>
      <c r="T272">
        <v>8</v>
      </c>
      <c r="U272" s="1" t="s">
        <v>336</v>
      </c>
      <c r="V272" s="1" t="s">
        <v>837</v>
      </c>
      <c r="W272" s="1" t="s">
        <v>1065</v>
      </c>
    </row>
    <row r="273" spans="1:23" s="1" customFormat="1">
      <c r="A273" t="str">
        <f>CONCATENATE("S",D273,"V",K273,"T",N273,"R",E273)</f>
        <v>SB082912TAWMD03VV4TMR1</v>
      </c>
      <c r="B273" t="s">
        <v>238</v>
      </c>
      <c r="C273" t="s">
        <v>532</v>
      </c>
      <c r="D273" t="str">
        <f>CONCATENATE("B",F273,"TAWMD",H273)</f>
        <v>B082912TAWMD03</v>
      </c>
      <c r="E273">
        <v>1</v>
      </c>
      <c r="F273" s="9" t="str">
        <f>"082912"</f>
        <v>082912</v>
      </c>
      <c r="G273" t="s">
        <v>1138</v>
      </c>
      <c r="H273" t="str">
        <f>CONCATENATE("0",I273)</f>
        <v>03</v>
      </c>
      <c r="I273">
        <v>3</v>
      </c>
      <c r="J273" t="s">
        <v>540</v>
      </c>
      <c r="K273" t="s">
        <v>544</v>
      </c>
      <c r="L273" t="s">
        <v>1103</v>
      </c>
      <c r="M273" t="s">
        <v>1104</v>
      </c>
      <c r="N273" t="s">
        <v>553</v>
      </c>
      <c r="O273" t="s">
        <v>558</v>
      </c>
      <c r="P273" t="s">
        <v>1114</v>
      </c>
      <c r="Q273" t="s">
        <v>1115</v>
      </c>
      <c r="R273">
        <v>250</v>
      </c>
      <c r="S273">
        <v>250</v>
      </c>
      <c r="T273">
        <v>8</v>
      </c>
      <c r="U273" t="s">
        <v>343</v>
      </c>
      <c r="V273" t="s">
        <v>836</v>
      </c>
      <c r="W273" s="1" t="s">
        <v>1087</v>
      </c>
    </row>
    <row r="274" spans="1:23" s="1" customFormat="1">
      <c r="A274" t="str">
        <f>CONCATENATE("S",D274,"V",K274,"T",N274,"R",E274)</f>
        <v>SB082912TAWMD22VV4TMR2</v>
      </c>
      <c r="B274" t="s">
        <v>260</v>
      </c>
      <c r="C274" t="s">
        <v>532</v>
      </c>
      <c r="D274" t="str">
        <f>CONCATENATE("B",F274,"TAWMD",H274)</f>
        <v>B082912TAWMD22</v>
      </c>
      <c r="E274">
        <v>2</v>
      </c>
      <c r="F274" s="9" t="str">
        <f>"082912"</f>
        <v>082912</v>
      </c>
      <c r="G274" t="s">
        <v>1138</v>
      </c>
      <c r="H274">
        <v>22</v>
      </c>
      <c r="I274">
        <v>22</v>
      </c>
      <c r="J274" t="s">
        <v>540</v>
      </c>
      <c r="K274" t="s">
        <v>544</v>
      </c>
      <c r="L274" t="s">
        <v>1103</v>
      </c>
      <c r="M274" t="s">
        <v>1104</v>
      </c>
      <c r="N274" t="s">
        <v>553</v>
      </c>
      <c r="O274" t="s">
        <v>558</v>
      </c>
      <c r="P274" t="s">
        <v>1114</v>
      </c>
      <c r="Q274" t="s">
        <v>1115</v>
      </c>
      <c r="R274">
        <v>250</v>
      </c>
      <c r="S274">
        <v>250</v>
      </c>
      <c r="T274">
        <v>8</v>
      </c>
      <c r="U274" t="s">
        <v>355</v>
      </c>
      <c r="V274" t="s">
        <v>835</v>
      </c>
      <c r="W274" s="1" t="s">
        <v>1087</v>
      </c>
    </row>
    <row r="275" spans="1:23" s="1" customFormat="1">
      <c r="A275" t="str">
        <f>CONCATENATE("S",D275,"V",K275,"T",N275,"R",E275)</f>
        <v>SB082912TAWMDDockVV4TMR2</v>
      </c>
      <c r="B275" t="s">
        <v>244</v>
      </c>
      <c r="C275" t="s">
        <v>532</v>
      </c>
      <c r="D275" t="str">
        <f>CONCATENATE("B",F275,"TAWMD",H275)</f>
        <v>B082912TAWMDDock</v>
      </c>
      <c r="E275">
        <v>2</v>
      </c>
      <c r="F275" s="9" t="str">
        <f>"082912"</f>
        <v>082912</v>
      </c>
      <c r="G275" t="s">
        <v>1138</v>
      </c>
      <c r="H275" t="s">
        <v>571</v>
      </c>
      <c r="I275" t="s">
        <v>571</v>
      </c>
      <c r="J275" t="s">
        <v>540</v>
      </c>
      <c r="K275" t="s">
        <v>544</v>
      </c>
      <c r="L275" t="s">
        <v>1103</v>
      </c>
      <c r="M275" t="s">
        <v>1104</v>
      </c>
      <c r="N275" t="s">
        <v>553</v>
      </c>
      <c r="O275" t="s">
        <v>558</v>
      </c>
      <c r="P275" t="s">
        <v>1114</v>
      </c>
      <c r="Q275" t="s">
        <v>1115</v>
      </c>
      <c r="R275">
        <v>250</v>
      </c>
      <c r="S275">
        <v>250</v>
      </c>
      <c r="T275">
        <v>8</v>
      </c>
      <c r="U275" t="s">
        <v>346</v>
      </c>
      <c r="V275" t="s">
        <v>838</v>
      </c>
      <c r="W275" s="1" t="s">
        <v>1087</v>
      </c>
    </row>
    <row r="276" spans="1:23">
      <c r="A276" t="str">
        <f>CONCATENATE("S",D276,"V",K276,"T",N276,"R",E276)</f>
        <v>SB082912TAWMDEBVV4TMR2</v>
      </c>
      <c r="B276" t="s">
        <v>75</v>
      </c>
      <c r="C276" t="s">
        <v>532</v>
      </c>
      <c r="D276" t="str">
        <f>CONCATENATE("B",F276,"TAWMD",H276)</f>
        <v>B082912TAWMDEB</v>
      </c>
      <c r="E276">
        <v>2</v>
      </c>
      <c r="F276" s="9" t="str">
        <f>"082912"</f>
        <v>082912</v>
      </c>
      <c r="G276" t="s">
        <v>1138</v>
      </c>
      <c r="H276" t="s">
        <v>566</v>
      </c>
      <c r="I276" t="s">
        <v>566</v>
      </c>
      <c r="J276" t="s">
        <v>539</v>
      </c>
      <c r="K276" t="s">
        <v>544</v>
      </c>
      <c r="L276" t="s">
        <v>1103</v>
      </c>
      <c r="M276" t="s">
        <v>1104</v>
      </c>
      <c r="N276" t="s">
        <v>553</v>
      </c>
      <c r="O276" t="s">
        <v>558</v>
      </c>
      <c r="P276" t="s">
        <v>1114</v>
      </c>
      <c r="Q276" t="s">
        <v>1115</v>
      </c>
      <c r="R276">
        <v>250</v>
      </c>
      <c r="S276">
        <v>250</v>
      </c>
      <c r="T276">
        <v>8</v>
      </c>
      <c r="U276" t="s">
        <v>342</v>
      </c>
      <c r="V276" t="s">
        <v>839</v>
      </c>
      <c r="W276" s="1" t="s">
        <v>1087</v>
      </c>
    </row>
    <row r="277" spans="1:23">
      <c r="A277" t="str">
        <f>CONCATENATE("S",D277,"V",K277,"T",N277,"R",E277)</f>
        <v>SB082912TAWMD13VV4TMR1</v>
      </c>
      <c r="B277" s="3" t="s">
        <v>53</v>
      </c>
      <c r="C277" s="3" t="s">
        <v>532</v>
      </c>
      <c r="D277" t="str">
        <f>CONCATENATE("B",F277,"TAWMD",H277)</f>
        <v>B082912TAWMD13</v>
      </c>
      <c r="E277" s="3">
        <v>1</v>
      </c>
      <c r="F277" s="9" t="str">
        <f>"082912"</f>
        <v>082912</v>
      </c>
      <c r="G277" t="s">
        <v>1138</v>
      </c>
      <c r="H277" s="3">
        <v>13</v>
      </c>
      <c r="I277" s="3">
        <v>13</v>
      </c>
      <c r="J277" s="3" t="s">
        <v>540</v>
      </c>
      <c r="K277" s="3" t="s">
        <v>544</v>
      </c>
      <c r="L277" t="s">
        <v>1103</v>
      </c>
      <c r="M277" t="s">
        <v>1104</v>
      </c>
      <c r="N277" s="3" t="s">
        <v>553</v>
      </c>
      <c r="O277" s="3" t="s">
        <v>560</v>
      </c>
      <c r="P277" t="s">
        <v>1114</v>
      </c>
      <c r="Q277" t="s">
        <v>538</v>
      </c>
      <c r="R277">
        <v>250</v>
      </c>
      <c r="S277">
        <v>250</v>
      </c>
      <c r="T277">
        <v>8</v>
      </c>
      <c r="U277" s="3" t="s">
        <v>471</v>
      </c>
      <c r="V277" s="3" t="s">
        <v>924</v>
      </c>
      <c r="W277" s="3" t="s">
        <v>1063</v>
      </c>
    </row>
    <row r="278" spans="1:23">
      <c r="A278" t="str">
        <f>CONCATENATE("S",D278,"V",K278,"T",N278,"R",E278)</f>
        <v>SB082912TAWMD01VV4TMR1</v>
      </c>
      <c r="B278" s="1" t="s">
        <v>51</v>
      </c>
      <c r="C278" s="1" t="s">
        <v>532</v>
      </c>
      <c r="D278" t="str">
        <f>CONCATENATE("B",F278,"TAWMD",H278)</f>
        <v>B082912TAWMD01</v>
      </c>
      <c r="E278" s="1">
        <v>1</v>
      </c>
      <c r="F278" s="9" t="str">
        <f>"082912"</f>
        <v>082912</v>
      </c>
      <c r="G278" t="s">
        <v>1138</v>
      </c>
      <c r="H278" t="str">
        <f>CONCATENATE("0",I278)</f>
        <v>01</v>
      </c>
      <c r="I278" s="1">
        <v>1</v>
      </c>
      <c r="J278" s="1" t="s">
        <v>540</v>
      </c>
      <c r="K278" s="1" t="s">
        <v>544</v>
      </c>
      <c r="L278" t="s">
        <v>1103</v>
      </c>
      <c r="M278" t="s">
        <v>1104</v>
      </c>
      <c r="N278" s="1" t="s">
        <v>553</v>
      </c>
      <c r="O278" s="1" t="s">
        <v>560</v>
      </c>
      <c r="P278" t="s">
        <v>1114</v>
      </c>
      <c r="Q278" t="s">
        <v>538</v>
      </c>
      <c r="R278">
        <v>250</v>
      </c>
      <c r="S278">
        <v>250</v>
      </c>
      <c r="T278">
        <v>8</v>
      </c>
      <c r="U278" s="1" t="s">
        <v>465</v>
      </c>
      <c r="V278" s="1" t="s">
        <v>923</v>
      </c>
      <c r="W278" s="1" t="s">
        <v>1064</v>
      </c>
    </row>
    <row r="279" spans="1:23" s="1" customFormat="1">
      <c r="A279" t="str">
        <f>CONCATENATE("S",D279,"V",K279,"T",N279,"R",E279)</f>
        <v>SB082912TAWMD08VV4TMR2</v>
      </c>
      <c r="B279" s="1" t="s">
        <v>226</v>
      </c>
      <c r="C279" s="1" t="s">
        <v>532</v>
      </c>
      <c r="D279" t="str">
        <f>CONCATENATE("B",F279,"TAWMD",H279)</f>
        <v>B082912TAWMD08</v>
      </c>
      <c r="E279" s="1">
        <v>2</v>
      </c>
      <c r="F279" s="9" t="str">
        <f>"082912"</f>
        <v>082912</v>
      </c>
      <c r="G279" t="s">
        <v>1138</v>
      </c>
      <c r="H279" t="str">
        <f>CONCATENATE("0",I279)</f>
        <v>08</v>
      </c>
      <c r="I279" s="1">
        <v>8</v>
      </c>
      <c r="J279" s="1" t="s">
        <v>540</v>
      </c>
      <c r="K279" s="1" t="s">
        <v>544</v>
      </c>
      <c r="L279" t="s">
        <v>1103</v>
      </c>
      <c r="M279" t="s">
        <v>1104</v>
      </c>
      <c r="N279" s="1" t="s">
        <v>553</v>
      </c>
      <c r="O279" s="1" t="s">
        <v>561</v>
      </c>
      <c r="P279" t="s">
        <v>1114</v>
      </c>
      <c r="Q279" t="s">
        <v>538</v>
      </c>
      <c r="R279">
        <v>250</v>
      </c>
      <c r="S279">
        <v>250</v>
      </c>
      <c r="T279">
        <v>8</v>
      </c>
      <c r="U279" s="1" t="s">
        <v>336</v>
      </c>
      <c r="V279" s="1" t="s">
        <v>988</v>
      </c>
      <c r="W279" s="1" t="s">
        <v>1065</v>
      </c>
    </row>
    <row r="280" spans="1:23" s="1" customFormat="1">
      <c r="A280" t="str">
        <f>CONCATENATE("S",D280,"V",K280,"T",N280,"R",E280)</f>
        <v>SB082912TAWMDDockVV4TMR1</v>
      </c>
      <c r="B280" t="s">
        <v>244</v>
      </c>
      <c r="C280" t="s">
        <v>532</v>
      </c>
      <c r="D280" t="str">
        <f>CONCATENATE("B",F280,"TAWMD",H280)</f>
        <v>B082912TAWMDDock</v>
      </c>
      <c r="E280">
        <v>1</v>
      </c>
      <c r="F280" s="9" t="str">
        <f>"082912"</f>
        <v>082912</v>
      </c>
      <c r="G280" t="s">
        <v>1138</v>
      </c>
      <c r="H280" t="s">
        <v>571</v>
      </c>
      <c r="I280" t="s">
        <v>571</v>
      </c>
      <c r="J280" t="s">
        <v>540</v>
      </c>
      <c r="K280" t="s">
        <v>544</v>
      </c>
      <c r="L280" t="s">
        <v>1103</v>
      </c>
      <c r="M280" t="s">
        <v>1104</v>
      </c>
      <c r="N280" t="s">
        <v>553</v>
      </c>
      <c r="O280" t="s">
        <v>561</v>
      </c>
      <c r="P280" t="s">
        <v>1114</v>
      </c>
      <c r="Q280" t="s">
        <v>538</v>
      </c>
      <c r="R280">
        <v>250</v>
      </c>
      <c r="S280">
        <v>250</v>
      </c>
      <c r="T280">
        <v>8</v>
      </c>
      <c r="U280" t="s">
        <v>497</v>
      </c>
      <c r="V280" t="s">
        <v>989</v>
      </c>
      <c r="W280" s="1" t="s">
        <v>1087</v>
      </c>
    </row>
    <row r="281" spans="1:23">
      <c r="A281" t="str">
        <f>CONCATENATE("S",D281,"V",K281,"T",N281,"R",E281)</f>
        <v>SB082912TAWMDEBVV4TMR3</v>
      </c>
      <c r="B281" t="s">
        <v>75</v>
      </c>
      <c r="C281" t="s">
        <v>532</v>
      </c>
      <c r="D281" t="str">
        <f>CONCATENATE("B",F281,"TAWMD",H281)</f>
        <v>B082912TAWMDEB</v>
      </c>
      <c r="E281">
        <v>3</v>
      </c>
      <c r="F281" s="9" t="str">
        <f>"082912"</f>
        <v>082912</v>
      </c>
      <c r="G281" t="s">
        <v>1138</v>
      </c>
      <c r="H281" t="s">
        <v>566</v>
      </c>
      <c r="I281" t="s">
        <v>566</v>
      </c>
      <c r="J281" t="s">
        <v>539</v>
      </c>
      <c r="K281" t="s">
        <v>544</v>
      </c>
      <c r="L281" t="s">
        <v>1103</v>
      </c>
      <c r="M281" t="s">
        <v>1104</v>
      </c>
      <c r="N281" t="s">
        <v>553</v>
      </c>
      <c r="O281" t="s">
        <v>561</v>
      </c>
      <c r="P281" t="s">
        <v>1114</v>
      </c>
      <c r="Q281" t="s">
        <v>538</v>
      </c>
      <c r="R281">
        <v>250</v>
      </c>
      <c r="S281">
        <v>250</v>
      </c>
      <c r="T281">
        <v>8</v>
      </c>
      <c r="U281" t="s">
        <v>342</v>
      </c>
      <c r="V281" t="s">
        <v>990</v>
      </c>
      <c r="W281" s="1" t="s">
        <v>1087</v>
      </c>
    </row>
    <row r="282" spans="1:23">
      <c r="A282" t="str">
        <f>CONCATENATE("S",D282,"V",K282,"T",N282,"R",E282)</f>
        <v>SB082912TAWMDRiverVV4TMR2</v>
      </c>
      <c r="B282" t="s">
        <v>252</v>
      </c>
      <c r="C282" t="s">
        <v>532</v>
      </c>
      <c r="D282" t="str">
        <f>CONCATENATE("B",F282,"TAWMD",H282)</f>
        <v>B082912TAWMDRiver</v>
      </c>
      <c r="E282">
        <v>2</v>
      </c>
      <c r="F282" s="9" t="str">
        <f>"082912"</f>
        <v>082912</v>
      </c>
      <c r="G282" t="s">
        <v>1138</v>
      </c>
      <c r="H282" t="s">
        <v>570</v>
      </c>
      <c r="I282" t="s">
        <v>570</v>
      </c>
      <c r="J282" t="s">
        <v>540</v>
      </c>
      <c r="K282" t="s">
        <v>544</v>
      </c>
      <c r="L282" t="s">
        <v>1103</v>
      </c>
      <c r="M282" t="s">
        <v>1104</v>
      </c>
      <c r="N282" t="s">
        <v>553</v>
      </c>
      <c r="O282" t="s">
        <v>561</v>
      </c>
      <c r="P282" t="s">
        <v>1114</v>
      </c>
      <c r="Q282" t="s">
        <v>538</v>
      </c>
      <c r="R282">
        <v>250</v>
      </c>
      <c r="S282">
        <v>250</v>
      </c>
      <c r="T282">
        <v>8</v>
      </c>
      <c r="U282" t="s">
        <v>351</v>
      </c>
      <c r="V282" t="s">
        <v>991</v>
      </c>
      <c r="W282" s="1" t="s">
        <v>1087</v>
      </c>
    </row>
    <row r="283" spans="1:23" s="1" customFormat="1">
      <c r="A283" t="str">
        <f>CONCATENATE("S",D283,"V",K283,"T",N283,"R",E283)</f>
        <v>SB083012TAWMDRiverVV4TMR1</v>
      </c>
      <c r="B283" s="1" t="s">
        <v>254</v>
      </c>
      <c r="C283" s="1" t="s">
        <v>532</v>
      </c>
      <c r="D283" t="str">
        <f>CONCATENATE("B",F283,"TAWMD",H283)</f>
        <v>B083012TAWMDRiver</v>
      </c>
      <c r="E283" s="1">
        <v>1</v>
      </c>
      <c r="F283" s="10" t="str">
        <f>"083012"</f>
        <v>083012</v>
      </c>
      <c r="G283" s="1" t="s">
        <v>1139</v>
      </c>
      <c r="H283" s="1" t="s">
        <v>570</v>
      </c>
      <c r="I283" s="1" t="s">
        <v>570</v>
      </c>
      <c r="J283" s="1" t="s">
        <v>540</v>
      </c>
      <c r="K283" s="1" t="s">
        <v>544</v>
      </c>
      <c r="L283" t="s">
        <v>1103</v>
      </c>
      <c r="M283" t="s">
        <v>1104</v>
      </c>
      <c r="N283" s="1" t="s">
        <v>553</v>
      </c>
      <c r="O283" s="1" t="s">
        <v>558</v>
      </c>
      <c r="P283" t="s">
        <v>1114</v>
      </c>
      <c r="Q283" t="s">
        <v>1115</v>
      </c>
      <c r="R283">
        <v>250</v>
      </c>
      <c r="S283">
        <v>250</v>
      </c>
      <c r="T283">
        <v>8</v>
      </c>
      <c r="U283" s="1" t="s">
        <v>352</v>
      </c>
      <c r="V283" s="1" t="s">
        <v>841</v>
      </c>
      <c r="W283" s="1" t="s">
        <v>1065</v>
      </c>
    </row>
    <row r="284" spans="1:23" s="1" customFormat="1">
      <c r="A284" t="str">
        <f>CONCATENATE("S",D284,"V",K284,"T",N284,"R",E284)</f>
        <v>SB083012TAWMDRiverVV4TMR2</v>
      </c>
      <c r="B284" s="1" t="s">
        <v>254</v>
      </c>
      <c r="C284" s="1" t="s">
        <v>532</v>
      </c>
      <c r="D284" t="str">
        <f>CONCATENATE("B",F284,"TAWMD",H284)</f>
        <v>B083012TAWMDRiver</v>
      </c>
      <c r="E284" s="1">
        <v>2</v>
      </c>
      <c r="F284" s="10" t="str">
        <f>"083012"</f>
        <v>083012</v>
      </c>
      <c r="G284" s="1" t="s">
        <v>1139</v>
      </c>
      <c r="H284" s="1" t="s">
        <v>570</v>
      </c>
      <c r="I284" s="1" t="s">
        <v>570</v>
      </c>
      <c r="J284" s="1" t="s">
        <v>540</v>
      </c>
      <c r="K284" s="1" t="s">
        <v>544</v>
      </c>
      <c r="L284" t="s">
        <v>1103</v>
      </c>
      <c r="M284" t="s">
        <v>1104</v>
      </c>
      <c r="N284" s="1" t="s">
        <v>553</v>
      </c>
      <c r="O284" s="1" t="s">
        <v>561</v>
      </c>
      <c r="P284" t="s">
        <v>1114</v>
      </c>
      <c r="Q284" t="s">
        <v>538</v>
      </c>
      <c r="R284">
        <v>250</v>
      </c>
      <c r="S284">
        <v>250</v>
      </c>
      <c r="T284">
        <v>8</v>
      </c>
      <c r="U284" s="1" t="s">
        <v>352</v>
      </c>
      <c r="V284" s="1" t="s">
        <v>992</v>
      </c>
      <c r="W284" s="1" t="s">
        <v>1065</v>
      </c>
    </row>
    <row r="285" spans="1:23" s="1" customFormat="1">
      <c r="A285" t="str">
        <f>CONCATENATE("S",D285,"V",K285,"T",N285,"R",E285)</f>
        <v>SB100212TAWMD01VV4TMR1</v>
      </c>
      <c r="B285" t="s">
        <v>71</v>
      </c>
      <c r="C285" t="s">
        <v>532</v>
      </c>
      <c r="D285" t="str">
        <f>CONCATENATE("B",F285,"TAWMD",H285)</f>
        <v>B100212TAWMD01</v>
      </c>
      <c r="E285">
        <v>1</v>
      </c>
      <c r="F285" s="9">
        <v>100212</v>
      </c>
      <c r="G285" t="s">
        <v>1120</v>
      </c>
      <c r="H285" t="str">
        <f>CONCATENATE("0",I285)</f>
        <v>01</v>
      </c>
      <c r="I285">
        <v>1</v>
      </c>
      <c r="J285" t="s">
        <v>540</v>
      </c>
      <c r="K285" t="s">
        <v>544</v>
      </c>
      <c r="L285" t="s">
        <v>1103</v>
      </c>
      <c r="M285" t="s">
        <v>1104</v>
      </c>
      <c r="N285" t="s">
        <v>553</v>
      </c>
      <c r="O285" t="s">
        <v>548</v>
      </c>
      <c r="P285" t="s">
        <v>1114</v>
      </c>
      <c r="Q285" t="s">
        <v>538</v>
      </c>
      <c r="R285">
        <v>251</v>
      </c>
      <c r="S285">
        <v>251</v>
      </c>
      <c r="T285">
        <v>8</v>
      </c>
      <c r="U285" t="s">
        <v>70</v>
      </c>
      <c r="V285" t="s">
        <v>578</v>
      </c>
      <c r="W285" t="s">
        <v>1087</v>
      </c>
    </row>
    <row r="286" spans="1:23" s="1" customFormat="1">
      <c r="A286" t="str">
        <f>CONCATENATE("S",D286,"V",K286,"T",N286,"R",E286)</f>
        <v>SB100212TAWMD01VV4TQR1</v>
      </c>
      <c r="B286" t="s">
        <v>51</v>
      </c>
      <c r="C286" t="s">
        <v>532</v>
      </c>
      <c r="D286" t="str">
        <f>CONCATENATE("B",F286,"TAWMD",H286)</f>
        <v>B100212TAWMD01</v>
      </c>
      <c r="E286">
        <v>1</v>
      </c>
      <c r="F286" s="9">
        <v>100212</v>
      </c>
      <c r="G286" t="s">
        <v>1120</v>
      </c>
      <c r="H286" t="str">
        <f>CONCATENATE("0",I286)</f>
        <v>01</v>
      </c>
      <c r="I286">
        <v>1</v>
      </c>
      <c r="J286" t="s">
        <v>540</v>
      </c>
      <c r="K286" t="s">
        <v>544</v>
      </c>
      <c r="L286" t="s">
        <v>1103</v>
      </c>
      <c r="M286" t="s">
        <v>1104</v>
      </c>
      <c r="N286" t="s">
        <v>574</v>
      </c>
      <c r="O286" t="s">
        <v>548</v>
      </c>
      <c r="P286" t="s">
        <v>1114</v>
      </c>
      <c r="Q286" t="s">
        <v>538</v>
      </c>
      <c r="R286">
        <v>251</v>
      </c>
      <c r="S286">
        <v>251</v>
      </c>
      <c r="T286">
        <v>8</v>
      </c>
      <c r="U286" t="s">
        <v>50</v>
      </c>
      <c r="V286" t="s">
        <v>579</v>
      </c>
      <c r="W286" t="s">
        <v>1087</v>
      </c>
    </row>
    <row r="287" spans="1:23" s="1" customFormat="1">
      <c r="A287" t="str">
        <f>CONCATENATE("S",D287,"V",K287,"T",N287,"R",E287)</f>
        <v>SB100212TAWMD07VV4TMR2</v>
      </c>
      <c r="B287" s="1" t="s">
        <v>77</v>
      </c>
      <c r="C287" s="1" t="s">
        <v>532</v>
      </c>
      <c r="D287" t="str">
        <f>CONCATENATE("B",F287,"TAWMD",H287)</f>
        <v>B100212TAWMD07</v>
      </c>
      <c r="E287" s="1">
        <v>2</v>
      </c>
      <c r="F287" s="9">
        <v>100212</v>
      </c>
      <c r="G287" t="s">
        <v>1120</v>
      </c>
      <c r="H287" t="str">
        <f>CONCATENATE("0",I287)</f>
        <v>07</v>
      </c>
      <c r="I287" s="1">
        <v>7</v>
      </c>
      <c r="J287" s="1" t="s">
        <v>540</v>
      </c>
      <c r="K287" s="1" t="s">
        <v>544</v>
      </c>
      <c r="L287" t="s">
        <v>1103</v>
      </c>
      <c r="M287" t="s">
        <v>1104</v>
      </c>
      <c r="N287" s="1" t="s">
        <v>553</v>
      </c>
      <c r="O287" s="1" t="s">
        <v>548</v>
      </c>
      <c r="P287" t="s">
        <v>1114</v>
      </c>
      <c r="Q287" t="s">
        <v>538</v>
      </c>
      <c r="R287">
        <v>251</v>
      </c>
      <c r="S287">
        <v>251</v>
      </c>
      <c r="T287">
        <v>8</v>
      </c>
      <c r="U287" s="1" t="s">
        <v>76</v>
      </c>
      <c r="V287" s="1" t="s">
        <v>594</v>
      </c>
      <c r="W287" s="1" t="s">
        <v>1074</v>
      </c>
    </row>
    <row r="288" spans="1:23" s="1" customFormat="1">
      <c r="A288" t="str">
        <f>CONCATENATE("S",D288,"V",K288,"T",N288,"R",E288)</f>
        <v>SB100212TAWMD17VV4TMR2</v>
      </c>
      <c r="B288" s="1" t="s">
        <v>87</v>
      </c>
      <c r="C288" s="1" t="s">
        <v>532</v>
      </c>
      <c r="D288" t="str">
        <f>CONCATENATE("B",F288,"TAWMD",H288)</f>
        <v>B100212TAWMD17</v>
      </c>
      <c r="E288" s="1">
        <v>2</v>
      </c>
      <c r="F288" s="9">
        <v>100212</v>
      </c>
      <c r="G288" t="s">
        <v>1120</v>
      </c>
      <c r="H288" s="1">
        <v>17</v>
      </c>
      <c r="I288" s="1">
        <v>17</v>
      </c>
      <c r="J288" s="1" t="s">
        <v>540</v>
      </c>
      <c r="K288" s="1" t="s">
        <v>544</v>
      </c>
      <c r="L288" t="s">
        <v>1103</v>
      </c>
      <c r="M288" t="s">
        <v>1104</v>
      </c>
      <c r="N288" s="1" t="s">
        <v>553</v>
      </c>
      <c r="O288" s="1" t="s">
        <v>548</v>
      </c>
      <c r="P288" t="s">
        <v>1114</v>
      </c>
      <c r="Q288" t="s">
        <v>538</v>
      </c>
      <c r="R288">
        <v>251</v>
      </c>
      <c r="S288">
        <v>251</v>
      </c>
      <c r="T288">
        <v>8</v>
      </c>
      <c r="U288" s="1" t="s">
        <v>86</v>
      </c>
      <c r="V288" s="1" t="s">
        <v>586</v>
      </c>
      <c r="W288" s="1" t="s">
        <v>1074</v>
      </c>
    </row>
    <row r="289" spans="1:23">
      <c r="A289" t="str">
        <f>CONCATENATE("S",D289,"V",K289,"T",N289,"R",E289)</f>
        <v>SB100212TAWMD19VV4TMR1</v>
      </c>
      <c r="B289" s="1" t="s">
        <v>89</v>
      </c>
      <c r="C289" s="1" t="s">
        <v>532</v>
      </c>
      <c r="D289" t="str">
        <f>CONCATENATE("B",F289,"TAWMD",H289)</f>
        <v>B100212TAWMD19</v>
      </c>
      <c r="E289" s="1">
        <v>1</v>
      </c>
      <c r="F289" s="9">
        <v>100212</v>
      </c>
      <c r="G289" t="s">
        <v>1120</v>
      </c>
      <c r="H289" s="1">
        <v>19</v>
      </c>
      <c r="I289" s="1">
        <v>19</v>
      </c>
      <c r="J289" s="1" t="s">
        <v>540</v>
      </c>
      <c r="K289" s="1" t="s">
        <v>544</v>
      </c>
      <c r="L289" t="s">
        <v>1103</v>
      </c>
      <c r="M289" t="s">
        <v>1104</v>
      </c>
      <c r="N289" s="1" t="s">
        <v>553</v>
      </c>
      <c r="O289" s="1" t="s">
        <v>548</v>
      </c>
      <c r="P289" t="s">
        <v>1114</v>
      </c>
      <c r="Q289" t="s">
        <v>538</v>
      </c>
      <c r="R289">
        <v>251</v>
      </c>
      <c r="S289">
        <v>251</v>
      </c>
      <c r="T289">
        <v>8</v>
      </c>
      <c r="U289" s="1" t="s">
        <v>88</v>
      </c>
      <c r="V289" s="1" t="s">
        <v>588</v>
      </c>
      <c r="W289" s="1" t="s">
        <v>1074</v>
      </c>
    </row>
    <row r="290" spans="1:23">
      <c r="A290" t="str">
        <f>CONCATENATE("S",D290,"V",K290,"T",N290,"R",E290)</f>
        <v>SB100212TAWMD03VV4TMR1</v>
      </c>
      <c r="B290" s="1" t="s">
        <v>73</v>
      </c>
      <c r="C290" s="1" t="s">
        <v>532</v>
      </c>
      <c r="D290" t="str">
        <f>CONCATENATE("B",F290,"TAWMD",H290)</f>
        <v>B100212TAWMD03</v>
      </c>
      <c r="E290" s="1">
        <v>1</v>
      </c>
      <c r="F290" s="9">
        <v>100212</v>
      </c>
      <c r="G290" t="s">
        <v>1120</v>
      </c>
      <c r="H290" t="str">
        <f>CONCATENATE("0",I290)</f>
        <v>03</v>
      </c>
      <c r="I290" s="1">
        <v>3</v>
      </c>
      <c r="J290" s="1" t="s">
        <v>540</v>
      </c>
      <c r="K290" s="1" t="s">
        <v>544</v>
      </c>
      <c r="L290" t="s">
        <v>1103</v>
      </c>
      <c r="M290" t="s">
        <v>1104</v>
      </c>
      <c r="N290" s="1" t="s">
        <v>553</v>
      </c>
      <c r="O290" s="1" t="s">
        <v>548</v>
      </c>
      <c r="P290" t="s">
        <v>1114</v>
      </c>
      <c r="Q290" t="s">
        <v>538</v>
      </c>
      <c r="R290">
        <v>251</v>
      </c>
      <c r="S290">
        <v>251</v>
      </c>
      <c r="T290">
        <v>8</v>
      </c>
      <c r="U290" s="1" t="s">
        <v>72</v>
      </c>
      <c r="V290" s="1" t="s">
        <v>590</v>
      </c>
      <c r="W290" s="1" t="s">
        <v>1065</v>
      </c>
    </row>
    <row r="291" spans="1:23" s="1" customFormat="1">
      <c r="A291" t="str">
        <f>CONCATENATE("S",D291,"V",K291,"T",N291,"R",E291)</f>
        <v>SB100212TAWMD03VV4TQR1</v>
      </c>
      <c r="B291" s="1" t="s">
        <v>53</v>
      </c>
      <c r="C291" s="1" t="s">
        <v>532</v>
      </c>
      <c r="D291" t="str">
        <f>CONCATENATE("B",F291,"TAWMD",H291)</f>
        <v>B100212TAWMD03</v>
      </c>
      <c r="E291" s="1">
        <v>1</v>
      </c>
      <c r="F291" s="9">
        <v>100212</v>
      </c>
      <c r="G291" t="s">
        <v>1120</v>
      </c>
      <c r="H291" t="str">
        <f>CONCATENATE("0",I291)</f>
        <v>03</v>
      </c>
      <c r="I291" s="1">
        <v>3</v>
      </c>
      <c r="J291" s="1" t="s">
        <v>540</v>
      </c>
      <c r="K291" s="1" t="s">
        <v>544</v>
      </c>
      <c r="L291" t="s">
        <v>1103</v>
      </c>
      <c r="M291" t="s">
        <v>1104</v>
      </c>
      <c r="N291" s="1" t="s">
        <v>574</v>
      </c>
      <c r="O291" s="1" t="s">
        <v>548</v>
      </c>
      <c r="P291" t="s">
        <v>1114</v>
      </c>
      <c r="Q291" t="s">
        <v>538</v>
      </c>
      <c r="R291">
        <v>251</v>
      </c>
      <c r="S291">
        <v>251</v>
      </c>
      <c r="T291">
        <v>8</v>
      </c>
      <c r="U291" s="1" t="s">
        <v>52</v>
      </c>
      <c r="V291" s="1" t="s">
        <v>591</v>
      </c>
      <c r="W291" s="1" t="s">
        <v>1065</v>
      </c>
    </row>
    <row r="292" spans="1:23" s="1" customFormat="1">
      <c r="A292" t="str">
        <f>CONCATENATE("S",D292,"V",K292,"T",N292,"R",E292)</f>
        <v>SB100212TAWMD05VV4TMR1</v>
      </c>
      <c r="B292" s="1" t="s">
        <v>75</v>
      </c>
      <c r="C292" s="1" t="s">
        <v>532</v>
      </c>
      <c r="D292" t="str">
        <f>CONCATENATE("B",F292,"TAWMD",H292)</f>
        <v>B100212TAWMD05</v>
      </c>
      <c r="E292" s="1">
        <v>1</v>
      </c>
      <c r="F292" s="9">
        <v>100212</v>
      </c>
      <c r="G292" t="s">
        <v>1120</v>
      </c>
      <c r="H292" t="str">
        <f>CONCATENATE("0",I292)</f>
        <v>05</v>
      </c>
      <c r="I292" s="1">
        <v>5</v>
      </c>
      <c r="J292" s="1" t="s">
        <v>540</v>
      </c>
      <c r="K292" s="1" t="s">
        <v>544</v>
      </c>
      <c r="L292" t="s">
        <v>1103</v>
      </c>
      <c r="M292" t="s">
        <v>1104</v>
      </c>
      <c r="N292" s="1" t="s">
        <v>553</v>
      </c>
      <c r="O292" s="1" t="s">
        <v>548</v>
      </c>
      <c r="P292" t="s">
        <v>1114</v>
      </c>
      <c r="Q292" t="s">
        <v>538</v>
      </c>
      <c r="R292">
        <v>251</v>
      </c>
      <c r="S292">
        <v>251</v>
      </c>
      <c r="T292">
        <v>8</v>
      </c>
      <c r="U292" s="1" t="s">
        <v>74</v>
      </c>
      <c r="V292" s="1" t="s">
        <v>592</v>
      </c>
      <c r="W292" s="1" t="s">
        <v>1065</v>
      </c>
    </row>
    <row r="293" spans="1:23" s="1" customFormat="1">
      <c r="A293" t="str">
        <f>CONCATENATE("S",D293,"V",K293,"T",N293,"R",E293)</f>
        <v>SB100212TAWMD05VV4TQR1</v>
      </c>
      <c r="B293" s="1" t="s">
        <v>55</v>
      </c>
      <c r="C293" s="1" t="s">
        <v>532</v>
      </c>
      <c r="D293" t="str">
        <f>CONCATENATE("B",F293,"TAWMD",H293)</f>
        <v>B100212TAWMD05</v>
      </c>
      <c r="E293" s="1">
        <v>1</v>
      </c>
      <c r="F293" s="9">
        <v>100212</v>
      </c>
      <c r="G293" t="s">
        <v>1120</v>
      </c>
      <c r="H293" t="str">
        <f>CONCATENATE("0",I293)</f>
        <v>05</v>
      </c>
      <c r="I293" s="1">
        <v>5</v>
      </c>
      <c r="J293" s="1" t="s">
        <v>540</v>
      </c>
      <c r="K293" s="1" t="s">
        <v>544</v>
      </c>
      <c r="L293" t="s">
        <v>1103</v>
      </c>
      <c r="M293" t="s">
        <v>1104</v>
      </c>
      <c r="N293" s="1" t="s">
        <v>574</v>
      </c>
      <c r="O293" s="1" t="s">
        <v>548</v>
      </c>
      <c r="P293" t="s">
        <v>1114</v>
      </c>
      <c r="Q293" t="s">
        <v>538</v>
      </c>
      <c r="R293">
        <v>251</v>
      </c>
      <c r="S293">
        <v>251</v>
      </c>
      <c r="T293">
        <v>8</v>
      </c>
      <c r="U293" s="1" t="s">
        <v>54</v>
      </c>
      <c r="V293" s="1" t="s">
        <v>593</v>
      </c>
      <c r="W293" s="1" t="s">
        <v>1065</v>
      </c>
    </row>
    <row r="294" spans="1:23" s="1" customFormat="1">
      <c r="A294" t="str">
        <f>CONCATENATE("S",D294,"V",K294,"T",N294,"R",E294)</f>
        <v>SB100212TAWMD09VV4TMR1</v>
      </c>
      <c r="B294" s="1" t="s">
        <v>79</v>
      </c>
      <c r="C294" s="1" t="s">
        <v>532</v>
      </c>
      <c r="D294" t="str">
        <f>CONCATENATE("B",F294,"TAWMD",H294)</f>
        <v>B100212TAWMD09</v>
      </c>
      <c r="E294" s="1">
        <v>1</v>
      </c>
      <c r="F294" s="9">
        <v>100212</v>
      </c>
      <c r="G294" t="s">
        <v>1120</v>
      </c>
      <c r="H294" t="str">
        <f>CONCATENATE("0",I294)</f>
        <v>09</v>
      </c>
      <c r="I294" s="1">
        <v>9</v>
      </c>
      <c r="J294" s="1" t="s">
        <v>540</v>
      </c>
      <c r="K294" s="1" t="s">
        <v>544</v>
      </c>
      <c r="L294" t="s">
        <v>1103</v>
      </c>
      <c r="M294" t="s">
        <v>1104</v>
      </c>
      <c r="N294" s="1" t="s">
        <v>553</v>
      </c>
      <c r="O294" s="1" t="s">
        <v>548</v>
      </c>
      <c r="P294" t="s">
        <v>1114</v>
      </c>
      <c r="Q294" t="s">
        <v>538</v>
      </c>
      <c r="R294">
        <v>251</v>
      </c>
      <c r="S294">
        <v>251</v>
      </c>
      <c r="T294">
        <v>8</v>
      </c>
      <c r="U294" s="1" t="s">
        <v>78</v>
      </c>
      <c r="V294" s="1" t="s">
        <v>596</v>
      </c>
      <c r="W294" s="1" t="s">
        <v>1065</v>
      </c>
    </row>
    <row r="295" spans="1:23">
      <c r="A295" t="str">
        <f>CONCATENATE("S",D295,"V",K295,"T",N295,"R",E295)</f>
        <v>SB100212TAWMD09VV4TQR1</v>
      </c>
      <c r="B295" s="1" t="s">
        <v>59</v>
      </c>
      <c r="C295" s="1" t="s">
        <v>532</v>
      </c>
      <c r="D295" t="str">
        <f>CONCATENATE("B",F295,"TAWMD",H295)</f>
        <v>B100212TAWMD09</v>
      </c>
      <c r="E295" s="1">
        <v>1</v>
      </c>
      <c r="F295" s="9">
        <v>100212</v>
      </c>
      <c r="G295" t="s">
        <v>1120</v>
      </c>
      <c r="H295" t="str">
        <f>CONCATENATE("0",I295)</f>
        <v>09</v>
      </c>
      <c r="I295" s="1">
        <v>9</v>
      </c>
      <c r="J295" s="1" t="s">
        <v>540</v>
      </c>
      <c r="K295" s="1" t="s">
        <v>544</v>
      </c>
      <c r="L295" t="s">
        <v>1103</v>
      </c>
      <c r="M295" t="s">
        <v>1104</v>
      </c>
      <c r="N295" s="1" t="s">
        <v>574</v>
      </c>
      <c r="O295" s="1" t="s">
        <v>548</v>
      </c>
      <c r="P295" t="s">
        <v>1114</v>
      </c>
      <c r="Q295" t="s">
        <v>538</v>
      </c>
      <c r="R295">
        <v>251</v>
      </c>
      <c r="S295">
        <v>251</v>
      </c>
      <c r="T295">
        <v>8</v>
      </c>
      <c r="U295" s="1" t="s">
        <v>58</v>
      </c>
      <c r="V295" s="1" t="s">
        <v>597</v>
      </c>
      <c r="W295" s="1" t="s">
        <v>1065</v>
      </c>
    </row>
    <row r="296" spans="1:23">
      <c r="A296" t="str">
        <f>CONCATENATE("S",D296,"V",K296,"T",N296,"R",E296)</f>
        <v>SB100212TAWMD13VV4TQR1</v>
      </c>
      <c r="B296" s="1" t="s">
        <v>63</v>
      </c>
      <c r="C296" s="1" t="s">
        <v>532</v>
      </c>
      <c r="D296" t="str">
        <f>CONCATENATE("B",F296,"TAWMD",H296)</f>
        <v>B100212TAWMD13</v>
      </c>
      <c r="E296" s="1">
        <v>1</v>
      </c>
      <c r="F296" s="9">
        <v>100212</v>
      </c>
      <c r="G296" t="s">
        <v>1120</v>
      </c>
      <c r="H296" s="1">
        <v>13</v>
      </c>
      <c r="I296" s="1">
        <v>13</v>
      </c>
      <c r="J296" s="1" t="s">
        <v>540</v>
      </c>
      <c r="K296" s="1" t="s">
        <v>544</v>
      </c>
      <c r="L296" t="s">
        <v>1103</v>
      </c>
      <c r="M296" t="s">
        <v>1104</v>
      </c>
      <c r="N296" s="1" t="s">
        <v>574</v>
      </c>
      <c r="O296" s="1" t="s">
        <v>548</v>
      </c>
      <c r="P296" t="s">
        <v>1114</v>
      </c>
      <c r="Q296" t="s">
        <v>538</v>
      </c>
      <c r="R296">
        <v>251</v>
      </c>
      <c r="S296">
        <v>251</v>
      </c>
      <c r="T296">
        <v>8</v>
      </c>
      <c r="U296" s="1" t="s">
        <v>62</v>
      </c>
      <c r="V296" s="1" t="s">
        <v>583</v>
      </c>
      <c r="W296" s="1" t="s">
        <v>1065</v>
      </c>
    </row>
    <row r="297" spans="1:23" s="1" customFormat="1">
      <c r="A297" t="str">
        <f>CONCATENATE("S",D297,"V",K297,"T",N297,"R",E297)</f>
        <v>SB100212TAWMD15VV4TMR2</v>
      </c>
      <c r="B297" s="1" t="s">
        <v>85</v>
      </c>
      <c r="C297" s="1" t="s">
        <v>532</v>
      </c>
      <c r="D297" t="str">
        <f>CONCATENATE("B",F297,"TAWMD",H297)</f>
        <v>B100212TAWMD15</v>
      </c>
      <c r="E297" s="1">
        <v>2</v>
      </c>
      <c r="F297" s="9">
        <v>100212</v>
      </c>
      <c r="G297" t="s">
        <v>1120</v>
      </c>
      <c r="H297" s="1">
        <v>15</v>
      </c>
      <c r="I297" s="1">
        <v>15</v>
      </c>
      <c r="J297" s="1" t="s">
        <v>540</v>
      </c>
      <c r="K297" s="1" t="s">
        <v>544</v>
      </c>
      <c r="L297" t="s">
        <v>1103</v>
      </c>
      <c r="M297" t="s">
        <v>1104</v>
      </c>
      <c r="N297" s="1" t="s">
        <v>553</v>
      </c>
      <c r="O297" s="1" t="s">
        <v>548</v>
      </c>
      <c r="P297" t="s">
        <v>1114</v>
      </c>
      <c r="Q297" t="s">
        <v>538</v>
      </c>
      <c r="R297">
        <v>251</v>
      </c>
      <c r="S297">
        <v>251</v>
      </c>
      <c r="T297">
        <v>8</v>
      </c>
      <c r="U297" s="1" t="s">
        <v>84</v>
      </c>
      <c r="V297" s="1" t="s">
        <v>584</v>
      </c>
      <c r="W297" s="1" t="s">
        <v>1065</v>
      </c>
    </row>
    <row r="298" spans="1:23" s="1" customFormat="1">
      <c r="A298" t="str">
        <f>CONCATENATE("S",D298,"V",K298,"T",N298,"R",E298)</f>
        <v>SB100212TAWMD15VV4TQR1</v>
      </c>
      <c r="B298" s="1" t="s">
        <v>65</v>
      </c>
      <c r="C298" s="1" t="s">
        <v>532</v>
      </c>
      <c r="D298" t="str">
        <f>CONCATENATE("B",F298,"TAWMD",H298)</f>
        <v>B100212TAWMD15</v>
      </c>
      <c r="E298" s="1">
        <v>1</v>
      </c>
      <c r="F298" s="9">
        <v>100212</v>
      </c>
      <c r="G298" t="s">
        <v>1120</v>
      </c>
      <c r="H298" s="1">
        <v>15</v>
      </c>
      <c r="I298" s="1">
        <v>15</v>
      </c>
      <c r="J298" s="1" t="s">
        <v>540</v>
      </c>
      <c r="K298" s="1" t="s">
        <v>544</v>
      </c>
      <c r="L298" t="s">
        <v>1103</v>
      </c>
      <c r="M298" t="s">
        <v>1104</v>
      </c>
      <c r="N298" s="1" t="s">
        <v>574</v>
      </c>
      <c r="O298" s="1" t="s">
        <v>548</v>
      </c>
      <c r="P298" t="s">
        <v>1114</v>
      </c>
      <c r="Q298" t="s">
        <v>538</v>
      </c>
      <c r="R298">
        <v>251</v>
      </c>
      <c r="S298">
        <v>251</v>
      </c>
      <c r="T298">
        <v>8</v>
      </c>
      <c r="U298" s="1" t="s">
        <v>64</v>
      </c>
      <c r="V298" s="1" t="s">
        <v>585</v>
      </c>
      <c r="W298" s="1" t="s">
        <v>1065</v>
      </c>
    </row>
    <row r="299" spans="1:23">
      <c r="A299" t="str">
        <f>CONCATENATE("S",D299,"V",K299,"T",N299,"R",E299)</f>
        <v>SB100212TAWMD19VV4TQR1</v>
      </c>
      <c r="B299" s="1" t="s">
        <v>69</v>
      </c>
      <c r="C299" s="1" t="s">
        <v>532</v>
      </c>
      <c r="D299" t="str">
        <f>CONCATENATE("B",F299,"TAWMD",H299)</f>
        <v>B100212TAWMD19</v>
      </c>
      <c r="E299" s="1">
        <v>1</v>
      </c>
      <c r="F299" s="9">
        <v>100212</v>
      </c>
      <c r="G299" t="s">
        <v>1120</v>
      </c>
      <c r="H299" s="1">
        <v>19</v>
      </c>
      <c r="I299" s="1">
        <v>19</v>
      </c>
      <c r="J299" s="1" t="s">
        <v>540</v>
      </c>
      <c r="K299" s="1" t="s">
        <v>544</v>
      </c>
      <c r="L299" t="s">
        <v>1103</v>
      </c>
      <c r="M299" t="s">
        <v>1104</v>
      </c>
      <c r="N299" s="1" t="s">
        <v>574</v>
      </c>
      <c r="O299" s="1" t="s">
        <v>548</v>
      </c>
      <c r="P299" t="s">
        <v>1114</v>
      </c>
      <c r="Q299" t="s">
        <v>538</v>
      </c>
      <c r="R299">
        <v>251</v>
      </c>
      <c r="S299">
        <v>251</v>
      </c>
      <c r="T299">
        <v>8</v>
      </c>
      <c r="U299" s="1" t="s">
        <v>68</v>
      </c>
      <c r="V299" s="1" t="s">
        <v>589</v>
      </c>
      <c r="W299" s="1" t="s">
        <v>1075</v>
      </c>
    </row>
    <row r="300" spans="1:23">
      <c r="A300" t="str">
        <f>CONCATENATE("S",D300,"V",K300,"T",N300,"R",E300)</f>
        <v>SB100212TAWMD07VV4TQR1</v>
      </c>
      <c r="B300" s="1" t="s">
        <v>57</v>
      </c>
      <c r="C300" s="1" t="s">
        <v>532</v>
      </c>
      <c r="D300" t="str">
        <f>CONCATENATE("B",F300,"TAWMD",H300)</f>
        <v>B100212TAWMD07</v>
      </c>
      <c r="E300" s="1">
        <v>1</v>
      </c>
      <c r="F300" s="9">
        <v>100212</v>
      </c>
      <c r="G300" t="s">
        <v>1120</v>
      </c>
      <c r="H300" t="str">
        <f>CONCATENATE("0",I300)</f>
        <v>07</v>
      </c>
      <c r="I300" s="1">
        <v>7</v>
      </c>
      <c r="J300" s="1" t="s">
        <v>540</v>
      </c>
      <c r="K300" s="1" t="s">
        <v>544</v>
      </c>
      <c r="L300" t="s">
        <v>1103</v>
      </c>
      <c r="M300" t="s">
        <v>1104</v>
      </c>
      <c r="N300" s="1" t="s">
        <v>574</v>
      </c>
      <c r="O300" s="1" t="s">
        <v>548</v>
      </c>
      <c r="P300" t="s">
        <v>1114</v>
      </c>
      <c r="Q300" t="s">
        <v>538</v>
      </c>
      <c r="R300">
        <v>251</v>
      </c>
      <c r="S300">
        <v>251</v>
      </c>
      <c r="T300">
        <v>8</v>
      </c>
      <c r="U300" s="1" t="s">
        <v>56</v>
      </c>
      <c r="V300" s="1" t="s">
        <v>595</v>
      </c>
      <c r="W300" s="1" t="s">
        <v>1072</v>
      </c>
    </row>
    <row r="301" spans="1:23" s="1" customFormat="1">
      <c r="A301" t="str">
        <f>CONCATENATE("S",D301,"V",K301,"T",N301,"R",E301)</f>
        <v>SB100212TAWMD17VV4TQR1</v>
      </c>
      <c r="B301" s="4" t="s">
        <v>67</v>
      </c>
      <c r="C301" s="4" t="s">
        <v>532</v>
      </c>
      <c r="D301" t="str">
        <f>CONCATENATE("B",F301,"TAWMD",H301)</f>
        <v>B100212TAWMD17</v>
      </c>
      <c r="E301" s="4">
        <v>1</v>
      </c>
      <c r="F301" s="9">
        <v>100212</v>
      </c>
      <c r="G301" t="s">
        <v>1120</v>
      </c>
      <c r="H301" s="4">
        <v>17</v>
      </c>
      <c r="I301" s="4">
        <v>17</v>
      </c>
      <c r="J301" s="4" t="s">
        <v>540</v>
      </c>
      <c r="K301" s="4" t="s">
        <v>544</v>
      </c>
      <c r="L301" t="s">
        <v>1103</v>
      </c>
      <c r="M301" t="s">
        <v>1104</v>
      </c>
      <c r="N301" s="4" t="s">
        <v>574</v>
      </c>
      <c r="O301" s="4" t="s">
        <v>548</v>
      </c>
      <c r="P301" t="s">
        <v>1114</v>
      </c>
      <c r="Q301" t="s">
        <v>538</v>
      </c>
      <c r="R301">
        <v>251</v>
      </c>
      <c r="S301">
        <v>251</v>
      </c>
      <c r="T301">
        <v>8</v>
      </c>
      <c r="U301" s="4" t="s">
        <v>66</v>
      </c>
      <c r="V301" s="4" t="s">
        <v>587</v>
      </c>
      <c r="W301" s="4" t="s">
        <v>1072</v>
      </c>
    </row>
    <row r="302" spans="1:23" s="1" customFormat="1">
      <c r="A302" t="str">
        <f>CONCATENATE("S",D302,"V",K302,"T",N302,"R",E302)</f>
        <v>SB100212TAWMD11VV4TQR1</v>
      </c>
      <c r="B302" s="1" t="s">
        <v>61</v>
      </c>
      <c r="C302" s="1" t="s">
        <v>532</v>
      </c>
      <c r="D302" t="str">
        <f>CONCATENATE("B",F302,"TAWMD",H302)</f>
        <v>B100212TAWMD11</v>
      </c>
      <c r="E302" s="1">
        <v>1</v>
      </c>
      <c r="F302" s="9">
        <v>100212</v>
      </c>
      <c r="G302" t="s">
        <v>1120</v>
      </c>
      <c r="H302" s="1">
        <v>11</v>
      </c>
      <c r="I302" s="1">
        <v>11</v>
      </c>
      <c r="J302" s="1" t="s">
        <v>540</v>
      </c>
      <c r="K302" s="1" t="s">
        <v>544</v>
      </c>
      <c r="L302" t="s">
        <v>1103</v>
      </c>
      <c r="M302" t="s">
        <v>1104</v>
      </c>
      <c r="N302" s="1" t="s">
        <v>574</v>
      </c>
      <c r="O302" s="1" t="s">
        <v>548</v>
      </c>
      <c r="P302" t="s">
        <v>1114</v>
      </c>
      <c r="Q302" t="s">
        <v>538</v>
      </c>
      <c r="R302">
        <v>251</v>
      </c>
      <c r="S302">
        <v>251</v>
      </c>
      <c r="T302">
        <v>8</v>
      </c>
      <c r="U302" s="1" t="s">
        <v>60</v>
      </c>
      <c r="V302" s="1" t="s">
        <v>581</v>
      </c>
      <c r="W302" s="1" t="s">
        <v>1070</v>
      </c>
    </row>
    <row r="303" spans="1:23">
      <c r="A303" t="str">
        <f>CONCATENATE("S",D303,"V",K303,"T",N303,"R",E303)</f>
        <v>SB100212TAWMD11VV4TMR2</v>
      </c>
      <c r="B303" s="1" t="s">
        <v>81</v>
      </c>
      <c r="C303" s="1" t="s">
        <v>532</v>
      </c>
      <c r="D303" t="str">
        <f>CONCATENATE("B",F303,"TAWMD",H303)</f>
        <v>B100212TAWMD11</v>
      </c>
      <c r="E303" s="1">
        <v>2</v>
      </c>
      <c r="F303" s="9">
        <v>100212</v>
      </c>
      <c r="G303" t="s">
        <v>1120</v>
      </c>
      <c r="H303" s="1">
        <v>11</v>
      </c>
      <c r="I303" s="1">
        <v>11</v>
      </c>
      <c r="J303" s="1" t="s">
        <v>540</v>
      </c>
      <c r="K303" s="1" t="s">
        <v>544</v>
      </c>
      <c r="L303" t="s">
        <v>1103</v>
      </c>
      <c r="M303" t="s">
        <v>1104</v>
      </c>
      <c r="N303" s="1" t="s">
        <v>553</v>
      </c>
      <c r="O303" s="1" t="s">
        <v>548</v>
      </c>
      <c r="P303" t="s">
        <v>1114</v>
      </c>
      <c r="Q303" t="s">
        <v>538</v>
      </c>
      <c r="R303">
        <v>251</v>
      </c>
      <c r="S303">
        <v>251</v>
      </c>
      <c r="T303">
        <v>8</v>
      </c>
      <c r="U303" s="1" t="s">
        <v>80</v>
      </c>
      <c r="V303" s="1" t="s">
        <v>580</v>
      </c>
      <c r="W303" s="1" t="s">
        <v>1071</v>
      </c>
    </row>
    <row r="304" spans="1:23" s="1" customFormat="1">
      <c r="A304" t="str">
        <f>CONCATENATE("S",D304,"V",K304,"T",N304,"R",E304)</f>
        <v>SB100212TAWMD13VV4TMR2</v>
      </c>
      <c r="B304" t="s">
        <v>83</v>
      </c>
      <c r="C304" t="s">
        <v>532</v>
      </c>
      <c r="D304" t="str">
        <f>CONCATENATE("B",F304,"TAWMD",H304)</f>
        <v>B100212TAWMD13</v>
      </c>
      <c r="E304">
        <v>2</v>
      </c>
      <c r="F304" s="9">
        <v>100212</v>
      </c>
      <c r="G304" t="s">
        <v>1120</v>
      </c>
      <c r="H304">
        <v>13</v>
      </c>
      <c r="I304">
        <v>13</v>
      </c>
      <c r="J304" t="s">
        <v>540</v>
      </c>
      <c r="K304" t="s">
        <v>544</v>
      </c>
      <c r="L304" t="s">
        <v>1103</v>
      </c>
      <c r="M304" t="s">
        <v>1104</v>
      </c>
      <c r="N304" t="s">
        <v>553</v>
      </c>
      <c r="O304" t="s">
        <v>548</v>
      </c>
      <c r="P304" t="s">
        <v>1114</v>
      </c>
      <c r="Q304" t="s">
        <v>538</v>
      </c>
      <c r="R304">
        <v>251</v>
      </c>
      <c r="S304">
        <v>251</v>
      </c>
      <c r="T304">
        <v>8</v>
      </c>
      <c r="U304" t="s">
        <v>82</v>
      </c>
      <c r="V304" t="s">
        <v>582</v>
      </c>
      <c r="W304" s="1" t="s">
        <v>1087</v>
      </c>
    </row>
    <row r="305" spans="1:23" s="1" customFormat="1">
      <c r="A305" t="str">
        <f>CONCATENATE("S",D305,"V",K305,"T",N305,"R",E305)</f>
        <v>SB100212TAWMD02VV4TMR1</v>
      </c>
      <c r="B305" t="s">
        <v>156</v>
      </c>
      <c r="C305" t="s">
        <v>532</v>
      </c>
      <c r="D305" t="str">
        <f>CONCATENATE("B",F305,"TAWMD",H305)</f>
        <v>B100212TAWMD02</v>
      </c>
      <c r="E305">
        <v>1</v>
      </c>
      <c r="F305" s="9">
        <v>100212</v>
      </c>
      <c r="G305" t="s">
        <v>1120</v>
      </c>
      <c r="H305" t="str">
        <f>CONCATENATE("0",I305)</f>
        <v>02</v>
      </c>
      <c r="I305">
        <v>2</v>
      </c>
      <c r="J305" t="s">
        <v>540</v>
      </c>
      <c r="K305" t="s">
        <v>544</v>
      </c>
      <c r="L305" t="s">
        <v>1103</v>
      </c>
      <c r="M305" t="s">
        <v>1104</v>
      </c>
      <c r="N305" t="s">
        <v>553</v>
      </c>
      <c r="O305" t="s">
        <v>547</v>
      </c>
      <c r="P305" t="s">
        <v>1114</v>
      </c>
      <c r="Q305" t="s">
        <v>538</v>
      </c>
      <c r="R305">
        <v>150</v>
      </c>
      <c r="S305">
        <v>150</v>
      </c>
      <c r="T305">
        <v>8</v>
      </c>
      <c r="U305" t="s">
        <v>155</v>
      </c>
      <c r="V305" t="s">
        <v>610</v>
      </c>
      <c r="W305" t="s">
        <v>1087</v>
      </c>
    </row>
    <row r="306" spans="1:23" s="1" customFormat="1">
      <c r="A306" t="str">
        <f>CONCATENATE("S",D306,"V",K306,"T",N306,"R",E306)</f>
        <v>SB100212TAWMD04VV4TMR1</v>
      </c>
      <c r="B306" t="s">
        <v>102</v>
      </c>
      <c r="C306" t="s">
        <v>532</v>
      </c>
      <c r="D306" t="str">
        <f>CONCATENATE("B",F306,"TAWMD",H306)</f>
        <v>B100212TAWMD04</v>
      </c>
      <c r="E306">
        <v>1</v>
      </c>
      <c r="F306" s="9">
        <v>100212</v>
      </c>
      <c r="G306" t="s">
        <v>1120</v>
      </c>
      <c r="H306" t="str">
        <f>CONCATENATE("0",I306)</f>
        <v>04</v>
      </c>
      <c r="I306">
        <v>4</v>
      </c>
      <c r="J306" t="s">
        <v>540</v>
      </c>
      <c r="K306" t="s">
        <v>544</v>
      </c>
      <c r="L306" t="s">
        <v>1103</v>
      </c>
      <c r="M306" t="s">
        <v>1104</v>
      </c>
      <c r="N306" t="s">
        <v>553</v>
      </c>
      <c r="O306" t="s">
        <v>547</v>
      </c>
      <c r="P306" t="s">
        <v>1114</v>
      </c>
      <c r="Q306" t="s">
        <v>538</v>
      </c>
      <c r="R306">
        <v>150</v>
      </c>
      <c r="S306">
        <v>150</v>
      </c>
      <c r="T306">
        <v>8</v>
      </c>
      <c r="U306" t="s">
        <v>101</v>
      </c>
      <c r="V306" t="s">
        <v>611</v>
      </c>
      <c r="W306" t="s">
        <v>1087</v>
      </c>
    </row>
    <row r="307" spans="1:23" s="1" customFormat="1">
      <c r="A307" t="str">
        <f>CONCATENATE("S",D307,"V",K307,"T",N307,"R",E307)</f>
        <v>SB100212TAWMD10VV4TMR1</v>
      </c>
      <c r="B307" t="s">
        <v>132</v>
      </c>
      <c r="C307" t="s">
        <v>532</v>
      </c>
      <c r="D307" t="str">
        <f>CONCATENATE("B",F307,"TAWMD",H307)</f>
        <v>B100212TAWMD10</v>
      </c>
      <c r="E307">
        <v>1</v>
      </c>
      <c r="F307" s="9">
        <v>100212</v>
      </c>
      <c r="G307" t="s">
        <v>1120</v>
      </c>
      <c r="H307">
        <v>10</v>
      </c>
      <c r="I307">
        <v>10</v>
      </c>
      <c r="J307" t="s">
        <v>540</v>
      </c>
      <c r="K307" t="s">
        <v>544</v>
      </c>
      <c r="L307" t="s">
        <v>1103</v>
      </c>
      <c r="M307" t="s">
        <v>1104</v>
      </c>
      <c r="N307" t="s">
        <v>553</v>
      </c>
      <c r="O307" t="s">
        <v>547</v>
      </c>
      <c r="P307" t="s">
        <v>1114</v>
      </c>
      <c r="Q307" t="s">
        <v>538</v>
      </c>
      <c r="R307">
        <v>150</v>
      </c>
      <c r="S307">
        <v>150</v>
      </c>
      <c r="T307">
        <v>8</v>
      </c>
      <c r="U307" t="s">
        <v>131</v>
      </c>
      <c r="V307" t="s">
        <v>606</v>
      </c>
      <c r="W307" t="s">
        <v>1087</v>
      </c>
    </row>
    <row r="308" spans="1:23" s="1" customFormat="1">
      <c r="A308" t="str">
        <f>CONCATENATE("S",D308,"V",K308,"T",N308,"R",E308)</f>
        <v>SB100212TAWMD09VV4TMR2</v>
      </c>
      <c r="B308" s="1" t="s">
        <v>150</v>
      </c>
      <c r="C308" s="1" t="s">
        <v>532</v>
      </c>
      <c r="D308" t="str">
        <f>CONCATENATE("B",F308,"TAWMD",H308)</f>
        <v>B100212TAWMD09</v>
      </c>
      <c r="E308" s="1">
        <v>2</v>
      </c>
      <c r="F308" s="9">
        <v>100212</v>
      </c>
      <c r="G308" t="s">
        <v>1120</v>
      </c>
      <c r="H308" t="str">
        <f>CONCATENATE("0",I308)</f>
        <v>09</v>
      </c>
      <c r="I308" s="1">
        <v>9</v>
      </c>
      <c r="J308" s="1" t="s">
        <v>540</v>
      </c>
      <c r="K308" s="1" t="s">
        <v>544</v>
      </c>
      <c r="L308" t="s">
        <v>1103</v>
      </c>
      <c r="M308" t="s">
        <v>1104</v>
      </c>
      <c r="N308" s="1" t="s">
        <v>553</v>
      </c>
      <c r="O308" s="1" t="s">
        <v>547</v>
      </c>
      <c r="P308" t="s">
        <v>1114</v>
      </c>
      <c r="Q308" t="s">
        <v>538</v>
      </c>
      <c r="R308">
        <v>150</v>
      </c>
      <c r="S308">
        <v>150</v>
      </c>
      <c r="T308">
        <v>8</v>
      </c>
      <c r="U308" s="1" t="s">
        <v>149</v>
      </c>
      <c r="V308" s="1" t="s">
        <v>612</v>
      </c>
      <c r="W308" s="1" t="s">
        <v>1065</v>
      </c>
    </row>
    <row r="309" spans="1:23" s="1" customFormat="1">
      <c r="A309" t="str">
        <f>CONCATENATE("S",D309,"V",K309,"T",N309,"R",E309)</f>
        <v>SB100212TAWMD13VV4TMR1</v>
      </c>
      <c r="B309" s="1" t="s">
        <v>136</v>
      </c>
      <c r="C309" s="1" t="s">
        <v>532</v>
      </c>
      <c r="D309" t="str">
        <f>CONCATENATE("B",F309,"TAWMD",H309)</f>
        <v>B100212TAWMD13</v>
      </c>
      <c r="E309" s="1">
        <v>1</v>
      </c>
      <c r="F309" s="9">
        <v>100212</v>
      </c>
      <c r="G309" t="s">
        <v>1120</v>
      </c>
      <c r="H309" s="1">
        <v>13</v>
      </c>
      <c r="I309" s="1">
        <v>13</v>
      </c>
      <c r="J309" s="1" t="s">
        <v>540</v>
      </c>
      <c r="K309" s="1" t="s">
        <v>544</v>
      </c>
      <c r="L309" t="s">
        <v>1103</v>
      </c>
      <c r="M309" t="s">
        <v>1104</v>
      </c>
      <c r="N309" s="1" t="s">
        <v>553</v>
      </c>
      <c r="O309" s="1" t="s">
        <v>547</v>
      </c>
      <c r="P309" t="s">
        <v>1114</v>
      </c>
      <c r="Q309" t="s">
        <v>538</v>
      </c>
      <c r="R309">
        <v>150</v>
      </c>
      <c r="S309">
        <v>150</v>
      </c>
      <c r="T309">
        <v>8</v>
      </c>
      <c r="U309" s="1" t="s">
        <v>135</v>
      </c>
      <c r="V309" s="1" t="s">
        <v>607</v>
      </c>
      <c r="W309" s="1" t="s">
        <v>1065</v>
      </c>
    </row>
    <row r="310" spans="1:23" s="1" customFormat="1">
      <c r="A310" t="str">
        <f>CONCATENATE("S",D310,"V",K310,"T",N310,"R",E310)</f>
        <v>SB100212TAWMD15VV4TMR1</v>
      </c>
      <c r="B310" s="1" t="s">
        <v>114</v>
      </c>
      <c r="C310" s="1" t="s">
        <v>532</v>
      </c>
      <c r="D310" t="str">
        <f>CONCATENATE("B",F310,"TAWMD",H310)</f>
        <v>B100212TAWMD15</v>
      </c>
      <c r="E310" s="1">
        <v>1</v>
      </c>
      <c r="F310" s="9">
        <v>100212</v>
      </c>
      <c r="G310" t="s">
        <v>1120</v>
      </c>
      <c r="H310" s="1">
        <v>15</v>
      </c>
      <c r="I310" s="1">
        <v>15</v>
      </c>
      <c r="J310" s="1" t="s">
        <v>540</v>
      </c>
      <c r="K310" s="1" t="s">
        <v>544</v>
      </c>
      <c r="L310" t="s">
        <v>1103</v>
      </c>
      <c r="M310" t="s">
        <v>1104</v>
      </c>
      <c r="N310" s="1" t="s">
        <v>553</v>
      </c>
      <c r="O310" s="1" t="s">
        <v>547</v>
      </c>
      <c r="P310" t="s">
        <v>1114</v>
      </c>
      <c r="Q310" t="s">
        <v>538</v>
      </c>
      <c r="R310">
        <v>150</v>
      </c>
      <c r="S310">
        <v>150</v>
      </c>
      <c r="T310">
        <v>8</v>
      </c>
      <c r="U310" s="1" t="s">
        <v>113</v>
      </c>
      <c r="V310" s="1" t="s">
        <v>608</v>
      </c>
      <c r="W310" s="1" t="s">
        <v>1065</v>
      </c>
    </row>
    <row r="311" spans="1:23" s="1" customFormat="1">
      <c r="A311" t="str">
        <f>CONCATENATE("S",D311,"V",K311,"T",N311,"R",E311)</f>
        <v>SB100212TAWMD18VV4TMR1</v>
      </c>
      <c r="B311" t="s">
        <v>112</v>
      </c>
      <c r="C311" t="s">
        <v>532</v>
      </c>
      <c r="D311" t="str">
        <f>CONCATENATE("B",F311,"TAWMD",H311)</f>
        <v>B100212TAWMD18</v>
      </c>
      <c r="E311">
        <v>1</v>
      </c>
      <c r="F311" s="9">
        <v>100212</v>
      </c>
      <c r="G311" t="s">
        <v>1120</v>
      </c>
      <c r="H311">
        <v>18</v>
      </c>
      <c r="I311">
        <v>18</v>
      </c>
      <c r="J311" t="s">
        <v>540</v>
      </c>
      <c r="K311" t="s">
        <v>544</v>
      </c>
      <c r="L311" t="s">
        <v>1103</v>
      </c>
      <c r="M311" t="s">
        <v>1104</v>
      </c>
      <c r="N311" t="s">
        <v>553</v>
      </c>
      <c r="O311" t="s">
        <v>547</v>
      </c>
      <c r="P311" t="s">
        <v>1114</v>
      </c>
      <c r="Q311" t="s">
        <v>538</v>
      </c>
      <c r="R311">
        <v>150</v>
      </c>
      <c r="S311">
        <v>150</v>
      </c>
      <c r="T311">
        <v>8</v>
      </c>
      <c r="U311" t="s">
        <v>111</v>
      </c>
      <c r="V311" t="s">
        <v>609</v>
      </c>
      <c r="W311" s="1" t="s">
        <v>1087</v>
      </c>
    </row>
    <row r="312" spans="1:23" s="1" customFormat="1">
      <c r="A312" t="str">
        <f>CONCATENATE("S",D312,"V",K312,"T",N312,"R",E312)</f>
        <v>SB100212TAWMDEBVV4TMR1</v>
      </c>
      <c r="B312" t="s">
        <v>118</v>
      </c>
      <c r="C312" t="s">
        <v>532</v>
      </c>
      <c r="D312" t="str">
        <f>CONCATENATE("B",F312,"TAWMD",H312)</f>
        <v>B100212TAWMDEB</v>
      </c>
      <c r="E312">
        <v>1</v>
      </c>
      <c r="F312" s="9">
        <v>100212</v>
      </c>
      <c r="G312" t="s">
        <v>1120</v>
      </c>
      <c r="H312" t="s">
        <v>566</v>
      </c>
      <c r="I312" t="s">
        <v>566</v>
      </c>
      <c r="J312" t="s">
        <v>539</v>
      </c>
      <c r="K312" t="s">
        <v>544</v>
      </c>
      <c r="L312" t="s">
        <v>1103</v>
      </c>
      <c r="M312" t="s">
        <v>1104</v>
      </c>
      <c r="N312" t="s">
        <v>553</v>
      </c>
      <c r="O312" t="s">
        <v>547</v>
      </c>
      <c r="P312" t="s">
        <v>1114</v>
      </c>
      <c r="Q312" t="s">
        <v>538</v>
      </c>
      <c r="R312">
        <v>150</v>
      </c>
      <c r="S312">
        <v>150</v>
      </c>
      <c r="T312">
        <v>8</v>
      </c>
      <c r="U312" t="s">
        <v>117</v>
      </c>
      <c r="V312" t="s">
        <v>613</v>
      </c>
      <c r="W312" s="1" t="s">
        <v>1087</v>
      </c>
    </row>
    <row r="313" spans="1:23" s="1" customFormat="1">
      <c r="A313" t="str">
        <f>CONCATENATE("S",D313,"V",K313,"T",N313,"R",E313)</f>
        <v>SB100212TAWMDriverVV4TMR1</v>
      </c>
      <c r="B313" t="s">
        <v>83</v>
      </c>
      <c r="C313" t="s">
        <v>532</v>
      </c>
      <c r="D313" t="str">
        <f>CONCATENATE("B",F313,"TAWMD",H313)</f>
        <v>B100212TAWMDriver</v>
      </c>
      <c r="E313">
        <v>1</v>
      </c>
      <c r="F313" s="9">
        <v>100212</v>
      </c>
      <c r="G313" t="s">
        <v>1120</v>
      </c>
      <c r="H313" t="s">
        <v>550</v>
      </c>
      <c r="I313" t="s">
        <v>550</v>
      </c>
      <c r="J313" t="s">
        <v>540</v>
      </c>
      <c r="K313" t="s">
        <v>544</v>
      </c>
      <c r="L313" t="s">
        <v>1103</v>
      </c>
      <c r="M313" t="s">
        <v>1104</v>
      </c>
      <c r="N313" t="s">
        <v>553</v>
      </c>
      <c r="O313" t="s">
        <v>547</v>
      </c>
      <c r="P313" t="s">
        <v>1114</v>
      </c>
      <c r="Q313" t="s">
        <v>538</v>
      </c>
      <c r="R313">
        <v>150</v>
      </c>
      <c r="S313">
        <v>150</v>
      </c>
      <c r="T313">
        <v>8</v>
      </c>
      <c r="U313" t="s">
        <v>120</v>
      </c>
      <c r="V313" t="s">
        <v>614</v>
      </c>
      <c r="W313" s="1" t="s">
        <v>1087</v>
      </c>
    </row>
    <row r="314" spans="1:23">
      <c r="A314" t="str">
        <f>CONCATENATE("S",D314,"V",K314,"T",N314,"R",E314)</f>
        <v>SB100212TAWMD06VV4TMR1</v>
      </c>
      <c r="B314" t="s">
        <v>55</v>
      </c>
      <c r="C314" t="s">
        <v>532</v>
      </c>
      <c r="D314" t="str">
        <f>CONCATENATE("B",F314,"TAWMD",H314)</f>
        <v>B100212TAWMD06</v>
      </c>
      <c r="E314">
        <v>1</v>
      </c>
      <c r="F314" s="9">
        <v>100212</v>
      </c>
      <c r="G314" t="s">
        <v>1120</v>
      </c>
      <c r="H314" t="str">
        <f>CONCATENATE("0",I314)</f>
        <v>06</v>
      </c>
      <c r="I314">
        <v>6</v>
      </c>
      <c r="J314" t="s">
        <v>540</v>
      </c>
      <c r="K314" t="s">
        <v>544</v>
      </c>
      <c r="L314" t="s">
        <v>1103</v>
      </c>
      <c r="M314" t="s">
        <v>1104</v>
      </c>
      <c r="N314" t="s">
        <v>553</v>
      </c>
      <c r="O314" t="s">
        <v>560</v>
      </c>
      <c r="P314" t="s">
        <v>1114</v>
      </c>
      <c r="Q314" t="s">
        <v>538</v>
      </c>
      <c r="R314">
        <v>250</v>
      </c>
      <c r="S314">
        <v>250</v>
      </c>
      <c r="T314">
        <v>8</v>
      </c>
      <c r="U314" t="s">
        <v>476</v>
      </c>
      <c r="V314" t="s">
        <v>898</v>
      </c>
      <c r="W314" t="s">
        <v>1087</v>
      </c>
    </row>
    <row r="315" spans="1:23">
      <c r="A315" t="str">
        <f>CONCATENATE("S",D315,"V",K315,"T",N315,"R",E315)</f>
        <v>SB100212TAWMD08VV4TMR1</v>
      </c>
      <c r="B315" t="s">
        <v>57</v>
      </c>
      <c r="C315" t="s">
        <v>532</v>
      </c>
      <c r="D315" t="str">
        <f>CONCATENATE("B",F315,"TAWMD",H315)</f>
        <v>B100212TAWMD08</v>
      </c>
      <c r="E315">
        <v>1</v>
      </c>
      <c r="F315" s="9">
        <v>100212</v>
      </c>
      <c r="G315" t="s">
        <v>1120</v>
      </c>
      <c r="H315" t="str">
        <f>CONCATENATE("0",I315)</f>
        <v>08</v>
      </c>
      <c r="I315">
        <v>8</v>
      </c>
      <c r="J315" t="s">
        <v>540</v>
      </c>
      <c r="K315" t="s">
        <v>544</v>
      </c>
      <c r="L315" t="s">
        <v>1103</v>
      </c>
      <c r="M315" t="s">
        <v>1104</v>
      </c>
      <c r="N315" t="s">
        <v>553</v>
      </c>
      <c r="O315" t="s">
        <v>560</v>
      </c>
      <c r="P315" t="s">
        <v>1114</v>
      </c>
      <c r="Q315" t="s">
        <v>538</v>
      </c>
      <c r="R315">
        <v>250</v>
      </c>
      <c r="S315">
        <v>250</v>
      </c>
      <c r="T315">
        <v>8</v>
      </c>
      <c r="U315" t="s">
        <v>481</v>
      </c>
      <c r="V315" t="s">
        <v>899</v>
      </c>
      <c r="W315" t="s">
        <v>1087</v>
      </c>
    </row>
    <row r="316" spans="1:23">
      <c r="A316" t="str">
        <f>CONCATENATE("S",D316,"V",K316,"T",N316,"R",E316)</f>
        <v>SB100212TAWMD14VV4TMR1</v>
      </c>
      <c r="B316" t="s">
        <v>59</v>
      </c>
      <c r="C316" t="s">
        <v>532</v>
      </c>
      <c r="D316" t="str">
        <f>CONCATENATE("B",F316,"TAWMD",H316)</f>
        <v>B100212TAWMD14</v>
      </c>
      <c r="E316">
        <v>1</v>
      </c>
      <c r="F316" s="9">
        <v>100212</v>
      </c>
      <c r="G316" t="s">
        <v>1120</v>
      </c>
      <c r="H316">
        <v>14</v>
      </c>
      <c r="I316">
        <v>14</v>
      </c>
      <c r="J316" t="s">
        <v>540</v>
      </c>
      <c r="K316" t="s">
        <v>544</v>
      </c>
      <c r="L316" t="s">
        <v>1103</v>
      </c>
      <c r="M316" t="s">
        <v>1104</v>
      </c>
      <c r="N316" t="s">
        <v>553</v>
      </c>
      <c r="O316" t="s">
        <v>560</v>
      </c>
      <c r="P316" t="s">
        <v>1114</v>
      </c>
      <c r="Q316" t="s">
        <v>538</v>
      </c>
      <c r="R316">
        <v>250</v>
      </c>
      <c r="S316">
        <v>250</v>
      </c>
      <c r="T316">
        <v>8</v>
      </c>
      <c r="U316" t="s">
        <v>487</v>
      </c>
      <c r="V316" t="s">
        <v>896</v>
      </c>
      <c r="W316" s="1" t="s">
        <v>1087</v>
      </c>
    </row>
    <row r="317" spans="1:23" s="1" customFormat="1">
      <c r="A317" t="str">
        <f>CONCATENATE("S",D317,"V",K317,"T",N317,"R",E317)</f>
        <v>SB100212TAWMD21VV4TMR1</v>
      </c>
      <c r="B317" t="s">
        <v>61</v>
      </c>
      <c r="C317" t="s">
        <v>532</v>
      </c>
      <c r="D317" t="str">
        <f>CONCATENATE("B",F317,"TAWMD",H317)</f>
        <v>B100212TAWMD21</v>
      </c>
      <c r="E317">
        <v>1</v>
      </c>
      <c r="F317" s="9">
        <v>100212</v>
      </c>
      <c r="G317" t="s">
        <v>1120</v>
      </c>
      <c r="H317">
        <v>21</v>
      </c>
      <c r="I317">
        <v>21</v>
      </c>
      <c r="J317" t="s">
        <v>540</v>
      </c>
      <c r="K317" t="s">
        <v>544</v>
      </c>
      <c r="L317" t="s">
        <v>1103</v>
      </c>
      <c r="M317" t="s">
        <v>1104</v>
      </c>
      <c r="N317" t="s">
        <v>553</v>
      </c>
      <c r="O317" t="s">
        <v>560</v>
      </c>
      <c r="P317" t="s">
        <v>1114</v>
      </c>
      <c r="Q317" t="s">
        <v>538</v>
      </c>
      <c r="R317">
        <v>250</v>
      </c>
      <c r="S317">
        <v>250</v>
      </c>
      <c r="T317">
        <v>8</v>
      </c>
      <c r="U317" t="s">
        <v>492</v>
      </c>
      <c r="V317" t="s">
        <v>897</v>
      </c>
      <c r="W317" s="1" t="s">
        <v>1087</v>
      </c>
    </row>
    <row r="318" spans="1:23" s="1" customFormat="1">
      <c r="A318" t="str">
        <f>CONCATENATE("S",D318,"V",K318,"T",N318,"R",E318)</f>
        <v>SB100212TAWMD16VV4TMR2</v>
      </c>
      <c r="B318" t="s">
        <v>73</v>
      </c>
      <c r="C318" t="s">
        <v>532</v>
      </c>
      <c r="D318" t="str">
        <f>CONCATENATE("B",F318,"TAWMD",H318)</f>
        <v>B100212TAWMD16</v>
      </c>
      <c r="E318">
        <v>2</v>
      </c>
      <c r="F318" s="9">
        <v>100212</v>
      </c>
      <c r="G318" t="s">
        <v>1120</v>
      </c>
      <c r="H318">
        <v>16</v>
      </c>
      <c r="I318">
        <v>16</v>
      </c>
      <c r="J318" t="s">
        <v>540</v>
      </c>
      <c r="K318" t="s">
        <v>544</v>
      </c>
      <c r="L318" t="s">
        <v>1103</v>
      </c>
      <c r="M318" t="s">
        <v>1104</v>
      </c>
      <c r="N318" t="s">
        <v>553</v>
      </c>
      <c r="O318" t="s">
        <v>561</v>
      </c>
      <c r="P318" t="s">
        <v>1114</v>
      </c>
      <c r="Q318" t="s">
        <v>538</v>
      </c>
      <c r="R318">
        <v>250</v>
      </c>
      <c r="S318">
        <v>250</v>
      </c>
      <c r="T318">
        <v>8</v>
      </c>
      <c r="U318" t="s">
        <v>334</v>
      </c>
      <c r="V318" t="s">
        <v>930</v>
      </c>
      <c r="W318" s="1" t="s">
        <v>1087</v>
      </c>
    </row>
    <row r="319" spans="1:23" s="1" customFormat="1">
      <c r="A319" t="str">
        <f>CONCATENATE("S",D319,"V",K319,"T",N319,"R",E319)</f>
        <v>SB100912TAWMD15VV4TMR1</v>
      </c>
      <c r="B319" t="s">
        <v>140</v>
      </c>
      <c r="C319" t="s">
        <v>532</v>
      </c>
      <c r="D319" t="str">
        <f>CONCATENATE("B",F319,"TAWMD",H319)</f>
        <v>B100912TAWMD15</v>
      </c>
      <c r="E319">
        <v>1</v>
      </c>
      <c r="F319" s="9">
        <v>100912</v>
      </c>
      <c r="G319" t="s">
        <v>1121</v>
      </c>
      <c r="H319">
        <v>15</v>
      </c>
      <c r="I319">
        <v>15</v>
      </c>
      <c r="J319" t="s">
        <v>540</v>
      </c>
      <c r="K319" t="s">
        <v>544</v>
      </c>
      <c r="L319" t="s">
        <v>1103</v>
      </c>
      <c r="M319" t="s">
        <v>1104</v>
      </c>
      <c r="N319" t="s">
        <v>553</v>
      </c>
      <c r="O319" t="s">
        <v>547</v>
      </c>
      <c r="P319" t="s">
        <v>1114</v>
      </c>
      <c r="Q319" t="s">
        <v>538</v>
      </c>
      <c r="R319">
        <v>150</v>
      </c>
      <c r="S319">
        <v>150</v>
      </c>
      <c r="T319">
        <v>8</v>
      </c>
      <c r="U319" t="s">
        <v>139</v>
      </c>
      <c r="V319" t="s">
        <v>617</v>
      </c>
      <c r="W319" t="s">
        <v>1089</v>
      </c>
    </row>
    <row r="320" spans="1:23" s="1" customFormat="1">
      <c r="A320" t="str">
        <f>CONCATENATE("S",D320,"V",K320,"T",N320,"R",E320)</f>
        <v>SB100912TAWMD00VV4TMR1</v>
      </c>
      <c r="B320" t="s">
        <v>116</v>
      </c>
      <c r="C320" t="s">
        <v>532</v>
      </c>
      <c r="D320" t="str">
        <f>CONCATENATE("B",F320,"TAWMD",H320)</f>
        <v>B100912TAWMD00</v>
      </c>
      <c r="E320">
        <v>1</v>
      </c>
      <c r="F320" s="9">
        <v>100912</v>
      </c>
      <c r="G320" t="s">
        <v>1121</v>
      </c>
      <c r="H320" t="str">
        <f>CONCATENATE("0",I320)</f>
        <v>00</v>
      </c>
      <c r="I320">
        <v>0</v>
      </c>
      <c r="J320" t="s">
        <v>540</v>
      </c>
      <c r="K320" t="s">
        <v>544</v>
      </c>
      <c r="L320" t="s">
        <v>1103</v>
      </c>
      <c r="M320" t="s">
        <v>1104</v>
      </c>
      <c r="N320" t="s">
        <v>553</v>
      </c>
      <c r="O320" t="s">
        <v>547</v>
      </c>
      <c r="P320" t="s">
        <v>1114</v>
      </c>
      <c r="Q320" t="s">
        <v>538</v>
      </c>
      <c r="R320">
        <v>150</v>
      </c>
      <c r="S320">
        <v>150</v>
      </c>
      <c r="T320">
        <v>8</v>
      </c>
      <c r="U320" t="s">
        <v>115</v>
      </c>
      <c r="V320" t="s">
        <v>615</v>
      </c>
      <c r="W320" s="1" t="s">
        <v>1087</v>
      </c>
    </row>
    <row r="321" spans="1:23">
      <c r="A321" t="str">
        <f>CONCATENATE("S",D321,"V",K321,"T",N321,"R",E321)</f>
        <v>SB100912TAWMD03VV4TMR1</v>
      </c>
      <c r="B321" t="s">
        <v>180</v>
      </c>
      <c r="C321" t="s">
        <v>532</v>
      </c>
      <c r="D321" t="str">
        <f>CONCATENATE("B",F321,"TAWMD",H321)</f>
        <v>B100912TAWMD03</v>
      </c>
      <c r="E321">
        <v>1</v>
      </c>
      <c r="F321" s="9">
        <v>100912</v>
      </c>
      <c r="G321" t="s">
        <v>1121</v>
      </c>
      <c r="H321" t="str">
        <f>CONCATENATE("0",I321)</f>
        <v>03</v>
      </c>
      <c r="I321">
        <v>3</v>
      </c>
      <c r="J321" t="s">
        <v>540</v>
      </c>
      <c r="K321" t="s">
        <v>544</v>
      </c>
      <c r="L321" t="s">
        <v>1103</v>
      </c>
      <c r="M321" t="s">
        <v>1104</v>
      </c>
      <c r="N321" t="s">
        <v>553</v>
      </c>
      <c r="O321" t="s">
        <v>547</v>
      </c>
      <c r="P321" t="s">
        <v>1114</v>
      </c>
      <c r="Q321" t="s">
        <v>538</v>
      </c>
      <c r="R321">
        <v>150</v>
      </c>
      <c r="S321">
        <v>150</v>
      </c>
      <c r="T321">
        <v>8</v>
      </c>
      <c r="U321" t="s">
        <v>179</v>
      </c>
      <c r="V321" t="s">
        <v>621</v>
      </c>
      <c r="W321" s="1" t="s">
        <v>1087</v>
      </c>
    </row>
    <row r="322" spans="1:23">
      <c r="A322" t="str">
        <f>CONCATENATE("S",D322,"V",K322,"T",N322,"R",E322)</f>
        <v>SB100912TAWMD07VV4TMR1</v>
      </c>
      <c r="B322" t="s">
        <v>178</v>
      </c>
      <c r="C322" t="s">
        <v>532</v>
      </c>
      <c r="D322" t="str">
        <f>CONCATENATE("B",F322,"TAWMD",H322)</f>
        <v>B100912TAWMD07</v>
      </c>
      <c r="E322">
        <v>1</v>
      </c>
      <c r="F322" s="9">
        <v>100912</v>
      </c>
      <c r="G322" t="s">
        <v>1121</v>
      </c>
      <c r="H322" t="str">
        <f>CONCATENATE("0",I322)</f>
        <v>07</v>
      </c>
      <c r="I322">
        <v>7</v>
      </c>
      <c r="J322" t="s">
        <v>540</v>
      </c>
      <c r="K322" t="s">
        <v>544</v>
      </c>
      <c r="L322" t="s">
        <v>1103</v>
      </c>
      <c r="M322" t="s">
        <v>1104</v>
      </c>
      <c r="N322" t="s">
        <v>553</v>
      </c>
      <c r="O322" t="s">
        <v>547</v>
      </c>
      <c r="P322" t="s">
        <v>1114</v>
      </c>
      <c r="Q322" t="s">
        <v>538</v>
      </c>
      <c r="R322">
        <v>150</v>
      </c>
      <c r="S322">
        <v>150</v>
      </c>
      <c r="T322">
        <v>8</v>
      </c>
      <c r="U322" t="s">
        <v>177</v>
      </c>
      <c r="V322" t="s">
        <v>622</v>
      </c>
      <c r="W322" s="1" t="s">
        <v>1087</v>
      </c>
    </row>
    <row r="323" spans="1:23">
      <c r="A323" t="str">
        <f>CONCATENATE("S",D323,"V",K323,"T",N323,"R",E323)</f>
        <v>SB100912TAWMD12VV4TMR1</v>
      </c>
      <c r="B323" t="s">
        <v>65</v>
      </c>
      <c r="C323" t="s">
        <v>532</v>
      </c>
      <c r="D323" t="str">
        <f>CONCATENATE("B",F323,"TAWMD",H323)</f>
        <v>B100912TAWMD12</v>
      </c>
      <c r="E323">
        <v>1</v>
      </c>
      <c r="F323" s="9">
        <v>100912</v>
      </c>
      <c r="G323" t="s">
        <v>1121</v>
      </c>
      <c r="H323">
        <v>12</v>
      </c>
      <c r="I323">
        <v>12</v>
      </c>
      <c r="J323" t="s">
        <v>540</v>
      </c>
      <c r="K323" t="s">
        <v>544</v>
      </c>
      <c r="L323" t="s">
        <v>1103</v>
      </c>
      <c r="M323" t="s">
        <v>1104</v>
      </c>
      <c r="N323" t="s">
        <v>553</v>
      </c>
      <c r="O323" t="s">
        <v>547</v>
      </c>
      <c r="P323" t="s">
        <v>1114</v>
      </c>
      <c r="Q323" t="s">
        <v>538</v>
      </c>
      <c r="R323">
        <v>150</v>
      </c>
      <c r="S323">
        <v>150</v>
      </c>
      <c r="T323">
        <v>8</v>
      </c>
      <c r="U323" t="s">
        <v>133</v>
      </c>
      <c r="V323" t="s">
        <v>616</v>
      </c>
      <c r="W323" s="1" t="s">
        <v>1087</v>
      </c>
    </row>
    <row r="324" spans="1:23">
      <c r="A324" t="str">
        <f>CONCATENATE("S",D324,"V",K324,"T",N324,"R",E324)</f>
        <v>SB100912TAWMD19VV4TMR1</v>
      </c>
      <c r="B324" t="s">
        <v>108</v>
      </c>
      <c r="C324" t="s">
        <v>532</v>
      </c>
      <c r="D324" t="str">
        <f>CONCATENATE("B",F324,"TAWMD",H324)</f>
        <v>B100912TAWMD19</v>
      </c>
      <c r="E324">
        <v>1</v>
      </c>
      <c r="F324" s="9">
        <v>100912</v>
      </c>
      <c r="G324" t="s">
        <v>1121</v>
      </c>
      <c r="H324">
        <v>19</v>
      </c>
      <c r="I324">
        <v>19</v>
      </c>
      <c r="J324" t="s">
        <v>540</v>
      </c>
      <c r="K324" t="s">
        <v>544</v>
      </c>
      <c r="L324" t="s">
        <v>1103</v>
      </c>
      <c r="M324" t="s">
        <v>1104</v>
      </c>
      <c r="N324" t="s">
        <v>553</v>
      </c>
      <c r="O324" t="s">
        <v>547</v>
      </c>
      <c r="P324" t="s">
        <v>1114</v>
      </c>
      <c r="Q324" t="s">
        <v>538</v>
      </c>
      <c r="R324">
        <v>150</v>
      </c>
      <c r="S324">
        <v>150</v>
      </c>
      <c r="T324">
        <v>8</v>
      </c>
      <c r="U324" t="s">
        <v>107</v>
      </c>
      <c r="V324" t="s">
        <v>618</v>
      </c>
      <c r="W324" s="1" t="s">
        <v>1087</v>
      </c>
    </row>
    <row r="325" spans="1:23" s="1" customFormat="1">
      <c r="A325" t="str">
        <f>CONCATENATE("S",D325,"V",K325,"T",N325,"R",E325)</f>
        <v>SB100912TAWMD20VV4TMR1</v>
      </c>
      <c r="B325" t="s">
        <v>188</v>
      </c>
      <c r="C325" t="s">
        <v>532</v>
      </c>
      <c r="D325" t="str">
        <f>CONCATENATE("B",F325,"TAWMD",H325)</f>
        <v>B100912TAWMD20</v>
      </c>
      <c r="E325">
        <v>1</v>
      </c>
      <c r="F325" s="9">
        <v>100912</v>
      </c>
      <c r="G325" t="s">
        <v>1121</v>
      </c>
      <c r="H325">
        <v>20</v>
      </c>
      <c r="I325">
        <v>20</v>
      </c>
      <c r="J325" t="s">
        <v>540</v>
      </c>
      <c r="K325" t="s">
        <v>544</v>
      </c>
      <c r="L325" t="s">
        <v>1103</v>
      </c>
      <c r="M325" t="s">
        <v>1104</v>
      </c>
      <c r="N325" t="s">
        <v>553</v>
      </c>
      <c r="O325" t="s">
        <v>547</v>
      </c>
      <c r="P325" t="s">
        <v>1114</v>
      </c>
      <c r="Q325" t="s">
        <v>538</v>
      </c>
      <c r="R325">
        <v>150</v>
      </c>
      <c r="S325">
        <v>150</v>
      </c>
      <c r="T325">
        <v>8</v>
      </c>
      <c r="U325" t="s">
        <v>187</v>
      </c>
      <c r="V325" t="s">
        <v>619</v>
      </c>
      <c r="W325" s="1" t="s">
        <v>1087</v>
      </c>
    </row>
    <row r="326" spans="1:23" s="1" customFormat="1">
      <c r="A326" t="str">
        <f>CONCATENATE("S",D326,"V",K326,"T",N326,"R",E326)</f>
        <v>SB100912TAWMD21VV4TMR1</v>
      </c>
      <c r="B326" t="s">
        <v>110</v>
      </c>
      <c r="C326" t="s">
        <v>532</v>
      </c>
      <c r="D326" t="str">
        <f>CONCATENATE("B",F326,"TAWMD",H326)</f>
        <v>B100912TAWMD21</v>
      </c>
      <c r="E326">
        <v>1</v>
      </c>
      <c r="F326" s="9">
        <v>100912</v>
      </c>
      <c r="G326" t="s">
        <v>1121</v>
      </c>
      <c r="H326">
        <v>21</v>
      </c>
      <c r="I326">
        <v>21</v>
      </c>
      <c r="J326" t="s">
        <v>540</v>
      </c>
      <c r="K326" t="s">
        <v>544</v>
      </c>
      <c r="L326" t="s">
        <v>1103</v>
      </c>
      <c r="M326" t="s">
        <v>1104</v>
      </c>
      <c r="N326" t="s">
        <v>553</v>
      </c>
      <c r="O326" t="s">
        <v>547</v>
      </c>
      <c r="P326" t="s">
        <v>1114</v>
      </c>
      <c r="Q326" t="s">
        <v>538</v>
      </c>
      <c r="R326">
        <v>150</v>
      </c>
      <c r="S326">
        <v>150</v>
      </c>
      <c r="T326">
        <v>8</v>
      </c>
      <c r="U326" t="s">
        <v>109</v>
      </c>
      <c r="V326" t="s">
        <v>620</v>
      </c>
      <c r="W326" s="1" t="s">
        <v>1087</v>
      </c>
    </row>
    <row r="327" spans="1:23" s="1" customFormat="1">
      <c r="A327" t="str">
        <f>CONCATENATE("S",D327,"V",K327,"T",N327,"R",E327)</f>
        <v>SB100912TAWMDEBVV4TMR1</v>
      </c>
      <c r="B327" t="s">
        <v>158</v>
      </c>
      <c r="C327" t="s">
        <v>532</v>
      </c>
      <c r="D327" t="str">
        <f>CONCATENATE("B",F327,"TAWMD",H327)</f>
        <v>B100912TAWMDEB</v>
      </c>
      <c r="E327">
        <v>1</v>
      </c>
      <c r="F327" s="9">
        <v>100912</v>
      </c>
      <c r="G327" t="s">
        <v>1121</v>
      </c>
      <c r="H327" t="s">
        <v>566</v>
      </c>
      <c r="I327" t="s">
        <v>566</v>
      </c>
      <c r="J327" t="s">
        <v>539</v>
      </c>
      <c r="K327" t="s">
        <v>544</v>
      </c>
      <c r="L327" t="s">
        <v>1103</v>
      </c>
      <c r="M327" t="s">
        <v>1104</v>
      </c>
      <c r="N327" t="s">
        <v>553</v>
      </c>
      <c r="O327" t="s">
        <v>547</v>
      </c>
      <c r="P327" t="s">
        <v>1114</v>
      </c>
      <c r="Q327" t="s">
        <v>538</v>
      </c>
      <c r="R327">
        <v>150</v>
      </c>
      <c r="S327">
        <v>150</v>
      </c>
      <c r="T327">
        <v>8</v>
      </c>
      <c r="U327" t="s">
        <v>157</v>
      </c>
      <c r="V327" t="s">
        <v>623</v>
      </c>
      <c r="W327" s="1" t="s">
        <v>1087</v>
      </c>
    </row>
    <row r="328" spans="1:23" s="1" customFormat="1">
      <c r="A328" t="str">
        <f>CONCATENATE("S",D328,"V",K328,"T",N328,"R",E328)</f>
        <v>SB100912TAWMD14VV4TMR1</v>
      </c>
      <c r="B328" t="s">
        <v>204</v>
      </c>
      <c r="C328" t="s">
        <v>532</v>
      </c>
      <c r="D328" t="str">
        <f>CONCATENATE("B",F328,"TAWMD",H328)</f>
        <v>B100912TAWMD14</v>
      </c>
      <c r="E328">
        <v>1</v>
      </c>
      <c r="F328" s="9">
        <v>100912</v>
      </c>
      <c r="G328" t="s">
        <v>1121</v>
      </c>
      <c r="H328">
        <v>14</v>
      </c>
      <c r="I328">
        <v>14</v>
      </c>
      <c r="J328" t="s">
        <v>540</v>
      </c>
      <c r="K328" t="s">
        <v>544</v>
      </c>
      <c r="L328" t="s">
        <v>1103</v>
      </c>
      <c r="M328" t="s">
        <v>1104</v>
      </c>
      <c r="N328" t="s">
        <v>553</v>
      </c>
      <c r="O328" t="s">
        <v>556</v>
      </c>
      <c r="P328" t="s">
        <v>1114</v>
      </c>
      <c r="Q328" t="s">
        <v>538</v>
      </c>
      <c r="R328">
        <v>250</v>
      </c>
      <c r="S328">
        <v>250</v>
      </c>
      <c r="T328">
        <v>8</v>
      </c>
      <c r="U328" t="s">
        <v>324</v>
      </c>
      <c r="V328" t="s">
        <v>677</v>
      </c>
      <c r="W328" t="s">
        <v>1086</v>
      </c>
    </row>
    <row r="329" spans="1:23">
      <c r="A329" t="str">
        <f>CONCATENATE("S",D329,"V",K329,"T",N329,"R",E329)</f>
        <v>SB100912TAWMD17VV4TMR1</v>
      </c>
      <c r="B329" t="s">
        <v>53</v>
      </c>
      <c r="C329" t="s">
        <v>532</v>
      </c>
      <c r="D329" t="str">
        <f>CONCATENATE("B",F329,"TAWMD",H329)</f>
        <v>B100912TAWMD17</v>
      </c>
      <c r="E329">
        <v>1</v>
      </c>
      <c r="F329" s="9">
        <v>100912</v>
      </c>
      <c r="G329" t="s">
        <v>1121</v>
      </c>
      <c r="H329">
        <v>17</v>
      </c>
      <c r="I329">
        <v>17</v>
      </c>
      <c r="J329" t="s">
        <v>540</v>
      </c>
      <c r="K329" t="s">
        <v>544</v>
      </c>
      <c r="L329" t="s">
        <v>1103</v>
      </c>
      <c r="M329" t="s">
        <v>1104</v>
      </c>
      <c r="N329" t="s">
        <v>553</v>
      </c>
      <c r="O329" t="s">
        <v>556</v>
      </c>
      <c r="P329" t="s">
        <v>1114</v>
      </c>
      <c r="Q329" t="s">
        <v>538</v>
      </c>
      <c r="R329">
        <v>250</v>
      </c>
      <c r="S329">
        <v>250</v>
      </c>
      <c r="T329">
        <v>8</v>
      </c>
      <c r="U329" t="s">
        <v>221</v>
      </c>
      <c r="V329" t="s">
        <v>678</v>
      </c>
      <c r="W329" t="s">
        <v>1089</v>
      </c>
    </row>
    <row r="330" spans="1:23" s="1" customFormat="1">
      <c r="A330" t="str">
        <f>CONCATENATE("S",D330,"V",K330,"T",N330,"R",E330)</f>
        <v>SB100912TAWMD01VV4TMR1</v>
      </c>
      <c r="B330" t="s">
        <v>156</v>
      </c>
      <c r="C330" t="s">
        <v>532</v>
      </c>
      <c r="D330" t="str">
        <f>CONCATENATE("B",F330,"TAWMD",H330)</f>
        <v>B100912TAWMD01</v>
      </c>
      <c r="E330">
        <v>1</v>
      </c>
      <c r="F330" s="9">
        <v>100912</v>
      </c>
      <c r="G330" t="s">
        <v>1121</v>
      </c>
      <c r="H330" t="str">
        <f>CONCATENATE("0",I330)</f>
        <v>01</v>
      </c>
      <c r="I330">
        <v>1</v>
      </c>
      <c r="J330" t="s">
        <v>540</v>
      </c>
      <c r="K330" t="s">
        <v>544</v>
      </c>
      <c r="L330" t="s">
        <v>1103</v>
      </c>
      <c r="M330" t="s">
        <v>1104</v>
      </c>
      <c r="N330" t="s">
        <v>553</v>
      </c>
      <c r="O330" t="s">
        <v>556</v>
      </c>
      <c r="P330" t="s">
        <v>1114</v>
      </c>
      <c r="Q330" t="s">
        <v>538</v>
      </c>
      <c r="R330">
        <v>250</v>
      </c>
      <c r="S330">
        <v>250</v>
      </c>
      <c r="T330">
        <v>8</v>
      </c>
      <c r="U330" t="s">
        <v>299</v>
      </c>
      <c r="V330" t="s">
        <v>675</v>
      </c>
      <c r="W330" s="1" t="s">
        <v>1087</v>
      </c>
    </row>
    <row r="331" spans="1:23" s="1" customFormat="1">
      <c r="A331" t="str">
        <f>CONCATENATE("S",D331,"V",K331,"T",N331,"R",E331)</f>
        <v>SB100912TAWMD02VV4TMR1</v>
      </c>
      <c r="B331" t="s">
        <v>112</v>
      </c>
      <c r="C331" t="s">
        <v>532</v>
      </c>
      <c r="D331" t="str">
        <f>CONCATENATE("B",F331,"TAWMD",H331)</f>
        <v>B100912TAWMD02</v>
      </c>
      <c r="E331">
        <v>1</v>
      </c>
      <c r="F331" s="9">
        <v>100912</v>
      </c>
      <c r="G331" t="s">
        <v>1121</v>
      </c>
      <c r="H331" t="str">
        <f>CONCATENATE("0",I331)</f>
        <v>02</v>
      </c>
      <c r="I331">
        <v>2</v>
      </c>
      <c r="J331" t="s">
        <v>540</v>
      </c>
      <c r="K331" t="s">
        <v>544</v>
      </c>
      <c r="L331" t="s">
        <v>1103</v>
      </c>
      <c r="M331" t="s">
        <v>1104</v>
      </c>
      <c r="N331" t="s">
        <v>553</v>
      </c>
      <c r="O331" t="s">
        <v>556</v>
      </c>
      <c r="P331" t="s">
        <v>1114</v>
      </c>
      <c r="Q331" t="s">
        <v>538</v>
      </c>
      <c r="R331">
        <v>250</v>
      </c>
      <c r="S331">
        <v>250</v>
      </c>
      <c r="T331">
        <v>8</v>
      </c>
      <c r="U331" t="s">
        <v>274</v>
      </c>
      <c r="V331" t="s">
        <v>680</v>
      </c>
      <c r="W331" s="1" t="s">
        <v>1087</v>
      </c>
    </row>
    <row r="332" spans="1:23" s="1" customFormat="1">
      <c r="A332" t="str">
        <f>CONCATENATE("S",D332,"V",K332,"T",N332,"R",E332)</f>
        <v>SB100912TAWMD04VV4TMR1</v>
      </c>
      <c r="B332" t="s">
        <v>63</v>
      </c>
      <c r="C332" t="s">
        <v>532</v>
      </c>
      <c r="D332" t="str">
        <f>CONCATENATE("B",F332,"TAWMD",H332)</f>
        <v>B100912TAWMD04</v>
      </c>
      <c r="E332">
        <v>1</v>
      </c>
      <c r="F332" s="9">
        <v>100912</v>
      </c>
      <c r="G332" t="s">
        <v>1121</v>
      </c>
      <c r="H332" t="str">
        <f>CONCATENATE("0",I332)</f>
        <v>04</v>
      </c>
      <c r="I332">
        <v>4</v>
      </c>
      <c r="J332" t="s">
        <v>540</v>
      </c>
      <c r="K332" t="s">
        <v>544</v>
      </c>
      <c r="L332" t="s">
        <v>1103</v>
      </c>
      <c r="M332" t="s">
        <v>1104</v>
      </c>
      <c r="N332" t="s">
        <v>553</v>
      </c>
      <c r="O332" t="s">
        <v>556</v>
      </c>
      <c r="P332" t="s">
        <v>1114</v>
      </c>
      <c r="Q332" t="s">
        <v>538</v>
      </c>
      <c r="R332">
        <v>250</v>
      </c>
      <c r="S332">
        <v>250</v>
      </c>
      <c r="T332">
        <v>8</v>
      </c>
      <c r="U332" t="s">
        <v>278</v>
      </c>
      <c r="V332" t="s">
        <v>682</v>
      </c>
      <c r="W332" s="1" t="s">
        <v>1087</v>
      </c>
    </row>
    <row r="333" spans="1:23" s="1" customFormat="1">
      <c r="A333" t="str">
        <f>CONCATENATE("S",D333,"V",K333,"T",N333,"R",E333)</f>
        <v>SB100912TAWMD05VV4TMR1</v>
      </c>
      <c r="B333" t="s">
        <v>224</v>
      </c>
      <c r="C333" t="s">
        <v>532</v>
      </c>
      <c r="D333" t="str">
        <f>CONCATENATE("B",F333,"TAWMD",H333)</f>
        <v>B100912TAWMD05</v>
      </c>
      <c r="E333">
        <v>1</v>
      </c>
      <c r="F333" s="9">
        <v>100912</v>
      </c>
      <c r="G333" t="s">
        <v>1121</v>
      </c>
      <c r="H333" t="str">
        <f>CONCATENATE("0",I333)</f>
        <v>05</v>
      </c>
      <c r="I333">
        <v>5</v>
      </c>
      <c r="J333" t="s">
        <v>540</v>
      </c>
      <c r="K333" t="s">
        <v>544</v>
      </c>
      <c r="L333" t="s">
        <v>1103</v>
      </c>
      <c r="M333" t="s">
        <v>1104</v>
      </c>
      <c r="N333" t="s">
        <v>553</v>
      </c>
      <c r="O333" t="s">
        <v>556</v>
      </c>
      <c r="P333" t="s">
        <v>1114</v>
      </c>
      <c r="Q333" t="s">
        <v>538</v>
      </c>
      <c r="R333">
        <v>250</v>
      </c>
      <c r="S333">
        <v>250</v>
      </c>
      <c r="T333">
        <v>8</v>
      </c>
      <c r="U333" t="s">
        <v>223</v>
      </c>
      <c r="V333" t="s">
        <v>683</v>
      </c>
      <c r="W333" s="1" t="s">
        <v>1087</v>
      </c>
    </row>
    <row r="334" spans="1:23" s="1" customFormat="1">
      <c r="A334" t="str">
        <f>CONCATENATE("S",D334,"V",K334,"T",N334,"R",E334)</f>
        <v>SB100912TAWMD06VV4TMR1</v>
      </c>
      <c r="B334" t="s">
        <v>228</v>
      </c>
      <c r="C334" t="s">
        <v>532</v>
      </c>
      <c r="D334" t="str">
        <f>CONCATENATE("B",F334,"TAWMD",H334)</f>
        <v>B100912TAWMD06</v>
      </c>
      <c r="E334">
        <v>1</v>
      </c>
      <c r="F334" s="9">
        <v>100912</v>
      </c>
      <c r="G334" t="s">
        <v>1121</v>
      </c>
      <c r="H334" t="str">
        <f>CONCATENATE("0",I334)</f>
        <v>06</v>
      </c>
      <c r="I334">
        <v>6</v>
      </c>
      <c r="J334" t="s">
        <v>540</v>
      </c>
      <c r="K334" t="s">
        <v>544</v>
      </c>
      <c r="L334" t="s">
        <v>1103</v>
      </c>
      <c r="M334" t="s">
        <v>1104</v>
      </c>
      <c r="N334" t="s">
        <v>553</v>
      </c>
      <c r="O334" t="s">
        <v>556</v>
      </c>
      <c r="P334" t="s">
        <v>1114</v>
      </c>
      <c r="Q334" t="s">
        <v>538</v>
      </c>
      <c r="R334">
        <v>250</v>
      </c>
      <c r="S334">
        <v>250</v>
      </c>
      <c r="T334">
        <v>8</v>
      </c>
      <c r="U334" t="s">
        <v>227</v>
      </c>
      <c r="V334" t="s">
        <v>684</v>
      </c>
      <c r="W334" s="1" t="s">
        <v>1087</v>
      </c>
    </row>
    <row r="335" spans="1:23" s="1" customFormat="1">
      <c r="A335" t="str">
        <f>CONCATENATE("S",D335,"V",K335,"T",N335,"R",E335)</f>
        <v>SB100912TAWMD08VV4TMR1</v>
      </c>
      <c r="B335" t="s">
        <v>124</v>
      </c>
      <c r="C335" t="s">
        <v>532</v>
      </c>
      <c r="D335" t="str">
        <f>CONCATENATE("B",F335,"TAWMD",H335)</f>
        <v>B100912TAWMD08</v>
      </c>
      <c r="E335">
        <v>1</v>
      </c>
      <c r="F335" s="9">
        <v>100912</v>
      </c>
      <c r="G335" t="s">
        <v>1121</v>
      </c>
      <c r="H335" t="str">
        <f>CONCATENATE("0",I335)</f>
        <v>08</v>
      </c>
      <c r="I335">
        <v>8</v>
      </c>
      <c r="J335" t="s">
        <v>540</v>
      </c>
      <c r="K335" t="s">
        <v>544</v>
      </c>
      <c r="L335" t="s">
        <v>1103</v>
      </c>
      <c r="M335" t="s">
        <v>1104</v>
      </c>
      <c r="N335" t="s">
        <v>553</v>
      </c>
      <c r="O335" t="s">
        <v>556</v>
      </c>
      <c r="P335" t="s">
        <v>1114</v>
      </c>
      <c r="Q335" t="s">
        <v>538</v>
      </c>
      <c r="R335">
        <v>250</v>
      </c>
      <c r="S335">
        <v>250</v>
      </c>
      <c r="T335">
        <v>8</v>
      </c>
      <c r="U335" t="s">
        <v>281</v>
      </c>
      <c r="V335" t="s">
        <v>685</v>
      </c>
      <c r="W335" s="1" t="s">
        <v>1087</v>
      </c>
    </row>
    <row r="336" spans="1:23">
      <c r="A336" t="str">
        <f>CONCATENATE("S",D336,"V",K336,"T",N336,"R",E336)</f>
        <v>SB100912TAWMD09VV4TMR1</v>
      </c>
      <c r="B336" t="s">
        <v>220</v>
      </c>
      <c r="C336" t="s">
        <v>532</v>
      </c>
      <c r="D336" t="str">
        <f>CONCATENATE("B",F336,"TAWMD",H336)</f>
        <v>B100912TAWMD09</v>
      </c>
      <c r="E336">
        <v>1</v>
      </c>
      <c r="F336" s="9">
        <v>100912</v>
      </c>
      <c r="G336" t="s">
        <v>1121</v>
      </c>
      <c r="H336" t="str">
        <f>CONCATENATE("0",I336)</f>
        <v>09</v>
      </c>
      <c r="I336">
        <v>9</v>
      </c>
      <c r="J336" t="s">
        <v>540</v>
      </c>
      <c r="K336" t="s">
        <v>544</v>
      </c>
      <c r="L336" t="s">
        <v>1103</v>
      </c>
      <c r="M336" t="s">
        <v>1104</v>
      </c>
      <c r="N336" t="s">
        <v>553</v>
      </c>
      <c r="O336" t="s">
        <v>556</v>
      </c>
      <c r="P336" t="s">
        <v>1114</v>
      </c>
      <c r="Q336" t="s">
        <v>538</v>
      </c>
      <c r="R336">
        <v>250</v>
      </c>
      <c r="S336">
        <v>250</v>
      </c>
      <c r="T336">
        <v>8</v>
      </c>
      <c r="U336" t="s">
        <v>219</v>
      </c>
      <c r="V336" t="s">
        <v>686</v>
      </c>
      <c r="W336" s="1" t="s">
        <v>1087</v>
      </c>
    </row>
    <row r="337" spans="1:23">
      <c r="A337" t="str">
        <f>CONCATENATE("S",D337,"V",K337,"T",N337,"R",E337)</f>
        <v>SB100912TAWMD11VV4TMR1</v>
      </c>
      <c r="B337" t="s">
        <v>178</v>
      </c>
      <c r="C337" t="s">
        <v>532</v>
      </c>
      <c r="D337" t="str">
        <f>CONCATENATE("B",F337,"TAWMD",H337)</f>
        <v>B100912TAWMD11</v>
      </c>
      <c r="E337">
        <v>1</v>
      </c>
      <c r="F337" s="9">
        <v>100912</v>
      </c>
      <c r="G337" t="s">
        <v>1121</v>
      </c>
      <c r="H337">
        <v>11</v>
      </c>
      <c r="I337">
        <v>11</v>
      </c>
      <c r="J337" t="s">
        <v>540</v>
      </c>
      <c r="K337" t="s">
        <v>544</v>
      </c>
      <c r="L337" t="s">
        <v>1103</v>
      </c>
      <c r="M337" t="s">
        <v>1104</v>
      </c>
      <c r="N337" t="s">
        <v>553</v>
      </c>
      <c r="O337" t="s">
        <v>556</v>
      </c>
      <c r="P337" t="s">
        <v>1114</v>
      </c>
      <c r="Q337" t="s">
        <v>538</v>
      </c>
      <c r="R337">
        <v>250</v>
      </c>
      <c r="S337">
        <v>250</v>
      </c>
      <c r="T337">
        <v>8</v>
      </c>
      <c r="U337" t="s">
        <v>311</v>
      </c>
      <c r="V337" t="s">
        <v>676</v>
      </c>
      <c r="W337" s="1" t="s">
        <v>1087</v>
      </c>
    </row>
    <row r="338" spans="1:23" s="1" customFormat="1">
      <c r="A338" t="str">
        <f>CONCATENATE("S",D338,"V",K338,"T",N338,"R",E338)</f>
        <v>SB100912TAWMD18VV4TMR1</v>
      </c>
      <c r="B338" t="s">
        <v>184</v>
      </c>
      <c r="C338" t="s">
        <v>532</v>
      </c>
      <c r="D338" t="str">
        <f>CONCATENATE("B",F338,"TAWMD",H338)</f>
        <v>B100912TAWMD18</v>
      </c>
      <c r="E338">
        <v>1</v>
      </c>
      <c r="F338" s="9">
        <v>100912</v>
      </c>
      <c r="G338" t="s">
        <v>1121</v>
      </c>
      <c r="H338">
        <v>18</v>
      </c>
      <c r="I338">
        <v>18</v>
      </c>
      <c r="J338" t="s">
        <v>540</v>
      </c>
      <c r="K338" t="s">
        <v>544</v>
      </c>
      <c r="L338" t="s">
        <v>1103</v>
      </c>
      <c r="M338" t="s">
        <v>1104</v>
      </c>
      <c r="N338" t="s">
        <v>553</v>
      </c>
      <c r="O338" t="s">
        <v>556</v>
      </c>
      <c r="P338" t="s">
        <v>1114</v>
      </c>
      <c r="Q338" t="s">
        <v>538</v>
      </c>
      <c r="R338">
        <v>250</v>
      </c>
      <c r="S338">
        <v>250</v>
      </c>
      <c r="T338">
        <v>8</v>
      </c>
      <c r="U338" t="s">
        <v>314</v>
      </c>
      <c r="V338" t="s">
        <v>679</v>
      </c>
      <c r="W338" s="1" t="s">
        <v>1087</v>
      </c>
    </row>
    <row r="339" spans="1:23" s="1" customFormat="1">
      <c r="A339" t="str">
        <f>CONCATENATE("S",D339,"V",K339,"T",N339,"R",E339)</f>
        <v>SB100912TAWMD22VV4TMR1</v>
      </c>
      <c r="B339" t="s">
        <v>180</v>
      </c>
      <c r="C339" t="s">
        <v>532</v>
      </c>
      <c r="D339" t="str">
        <f>CONCATENATE("B",F339,"TAWMD",H339)</f>
        <v>B100912TAWMD22</v>
      </c>
      <c r="E339">
        <v>1</v>
      </c>
      <c r="F339" s="9">
        <v>100912</v>
      </c>
      <c r="G339" t="s">
        <v>1121</v>
      </c>
      <c r="H339">
        <v>22</v>
      </c>
      <c r="I339">
        <v>22</v>
      </c>
      <c r="J339" t="s">
        <v>540</v>
      </c>
      <c r="K339" t="s">
        <v>544</v>
      </c>
      <c r="L339" t="s">
        <v>1103</v>
      </c>
      <c r="M339" t="s">
        <v>1104</v>
      </c>
      <c r="N339" t="s">
        <v>553</v>
      </c>
      <c r="O339" t="s">
        <v>556</v>
      </c>
      <c r="P339" t="s">
        <v>1114</v>
      </c>
      <c r="Q339" t="s">
        <v>538</v>
      </c>
      <c r="R339">
        <v>250</v>
      </c>
      <c r="S339">
        <v>250</v>
      </c>
      <c r="T339">
        <v>8</v>
      </c>
      <c r="U339" t="s">
        <v>312</v>
      </c>
      <c r="V339" t="s">
        <v>681</v>
      </c>
      <c r="W339" s="1" t="s">
        <v>1087</v>
      </c>
    </row>
    <row r="340" spans="1:23" s="1" customFormat="1">
      <c r="A340" t="str">
        <f>CONCATENATE("S",D340,"V",K340,"T",N340,"R",E340)</f>
        <v>SB100912TAWMDSBVV4TMR1</v>
      </c>
      <c r="B340" t="s">
        <v>138</v>
      </c>
      <c r="C340" t="s">
        <v>532</v>
      </c>
      <c r="D340" t="str">
        <f>CONCATENATE("B",F340,"TAWMD",H340)</f>
        <v>B100912TAWMDSB</v>
      </c>
      <c r="E340">
        <v>1</v>
      </c>
      <c r="F340" s="9">
        <v>100912</v>
      </c>
      <c r="G340" t="s">
        <v>1121</v>
      </c>
      <c r="H340" t="s">
        <v>567</v>
      </c>
      <c r="I340" t="s">
        <v>567</v>
      </c>
      <c r="J340" t="s">
        <v>539</v>
      </c>
      <c r="K340" t="s">
        <v>544</v>
      </c>
      <c r="L340" t="s">
        <v>1103</v>
      </c>
      <c r="M340" t="s">
        <v>1104</v>
      </c>
      <c r="N340" t="s">
        <v>553</v>
      </c>
      <c r="O340" t="s">
        <v>556</v>
      </c>
      <c r="P340" t="s">
        <v>1114</v>
      </c>
      <c r="Q340" t="s">
        <v>538</v>
      </c>
      <c r="R340">
        <v>250</v>
      </c>
      <c r="S340">
        <v>250</v>
      </c>
      <c r="T340">
        <v>8</v>
      </c>
      <c r="U340" t="s">
        <v>289</v>
      </c>
      <c r="V340" t="s">
        <v>687</v>
      </c>
      <c r="W340" s="1" t="s">
        <v>1087</v>
      </c>
    </row>
    <row r="341" spans="1:23" s="1" customFormat="1">
      <c r="A341" t="str">
        <f>CONCATENATE("S",D341,"V",K341,"T",N341,"R",E341)</f>
        <v>SB100912TAWMD10VV4TMR1</v>
      </c>
      <c r="B341" s="1" t="s">
        <v>248</v>
      </c>
      <c r="C341" s="1" t="s">
        <v>532</v>
      </c>
      <c r="D341" t="str">
        <f>CONCATENATE("B",F341,"TAWMD",H341)</f>
        <v>B100912TAWMD10</v>
      </c>
      <c r="E341" s="1">
        <v>1</v>
      </c>
      <c r="F341" s="9">
        <v>100912</v>
      </c>
      <c r="G341" t="s">
        <v>1121</v>
      </c>
      <c r="H341" s="1">
        <v>10</v>
      </c>
      <c r="I341" s="1">
        <v>10</v>
      </c>
      <c r="J341" s="1" t="s">
        <v>540</v>
      </c>
      <c r="K341" s="1" t="s">
        <v>544</v>
      </c>
      <c r="L341" t="s">
        <v>1103</v>
      </c>
      <c r="M341" t="s">
        <v>1104</v>
      </c>
      <c r="N341" s="1" t="s">
        <v>553</v>
      </c>
      <c r="O341" s="1" t="s">
        <v>558</v>
      </c>
      <c r="P341" t="s">
        <v>1114</v>
      </c>
      <c r="Q341" t="s">
        <v>1115</v>
      </c>
      <c r="R341">
        <v>250</v>
      </c>
      <c r="S341">
        <v>250</v>
      </c>
      <c r="T341">
        <v>8</v>
      </c>
      <c r="U341" s="1" t="s">
        <v>348</v>
      </c>
      <c r="V341" s="1" t="s">
        <v>760</v>
      </c>
      <c r="W341" s="1" t="s">
        <v>1065</v>
      </c>
    </row>
    <row r="342" spans="1:23" s="1" customFormat="1">
      <c r="A342" t="str">
        <f>CONCATENATE("S",D342,"V",K342,"T",N342,"R",E342)</f>
        <v>SB100912TAWMD13VV4TMR1</v>
      </c>
      <c r="B342" t="s">
        <v>246</v>
      </c>
      <c r="C342" t="s">
        <v>532</v>
      </c>
      <c r="D342" t="str">
        <f>CONCATENATE("B",F342,"TAWMD",H342)</f>
        <v>B100912TAWMD13</v>
      </c>
      <c r="E342">
        <v>1</v>
      </c>
      <c r="F342" s="9">
        <v>100912</v>
      </c>
      <c r="G342" t="s">
        <v>1121</v>
      </c>
      <c r="H342">
        <v>13</v>
      </c>
      <c r="I342">
        <v>13</v>
      </c>
      <c r="J342" t="s">
        <v>540</v>
      </c>
      <c r="K342" t="s">
        <v>544</v>
      </c>
      <c r="L342" t="s">
        <v>1103</v>
      </c>
      <c r="M342" t="s">
        <v>1104</v>
      </c>
      <c r="N342" t="s">
        <v>553</v>
      </c>
      <c r="O342" t="s">
        <v>558</v>
      </c>
      <c r="P342" t="s">
        <v>1114</v>
      </c>
      <c r="Q342" t="s">
        <v>1115</v>
      </c>
      <c r="R342">
        <v>250</v>
      </c>
      <c r="S342">
        <v>250</v>
      </c>
      <c r="T342">
        <v>8</v>
      </c>
      <c r="U342" t="s">
        <v>347</v>
      </c>
      <c r="V342" t="s">
        <v>761</v>
      </c>
      <c r="W342" s="1" t="s">
        <v>1087</v>
      </c>
    </row>
    <row r="343" spans="1:23" s="1" customFormat="1">
      <c r="A343" t="str">
        <f>CONCATENATE("S",D343,"V",K343,"T",N343,"R",E343)</f>
        <v>SB100912TAWMD16VV4TMR1</v>
      </c>
      <c r="B343" t="s">
        <v>216</v>
      </c>
      <c r="C343" t="s">
        <v>532</v>
      </c>
      <c r="D343" t="str">
        <f>CONCATENATE("B",F343,"TAWMD",H343)</f>
        <v>B100912TAWMD16</v>
      </c>
      <c r="E343">
        <v>1</v>
      </c>
      <c r="F343" s="9">
        <v>100912</v>
      </c>
      <c r="G343" t="s">
        <v>1121</v>
      </c>
      <c r="H343">
        <v>16</v>
      </c>
      <c r="I343">
        <v>16</v>
      </c>
      <c r="J343" t="s">
        <v>540</v>
      </c>
      <c r="K343" t="s">
        <v>544</v>
      </c>
      <c r="L343" t="s">
        <v>1103</v>
      </c>
      <c r="M343" t="s">
        <v>1104</v>
      </c>
      <c r="N343" t="s">
        <v>553</v>
      </c>
      <c r="O343" t="s">
        <v>558</v>
      </c>
      <c r="P343" t="s">
        <v>1114</v>
      </c>
      <c r="Q343" t="s">
        <v>1115</v>
      </c>
      <c r="R343">
        <v>250</v>
      </c>
      <c r="S343">
        <v>250</v>
      </c>
      <c r="T343">
        <v>8</v>
      </c>
      <c r="U343" t="s">
        <v>330</v>
      </c>
      <c r="V343" t="s">
        <v>762</v>
      </c>
      <c r="W343" s="1" t="s">
        <v>1087</v>
      </c>
    </row>
    <row r="344" spans="1:23">
      <c r="A344" t="str">
        <f>CONCATENATE("S",D344,"V",K344,"T",N344,"R",E344)</f>
        <v>SB100912TAWMD16VV4TMR2</v>
      </c>
      <c r="B344" t="s">
        <v>112</v>
      </c>
      <c r="C344" t="s">
        <v>532</v>
      </c>
      <c r="D344" t="str">
        <f>CONCATENATE("B",F344,"TAWMD",H344)</f>
        <v>B100912TAWMD16</v>
      </c>
      <c r="E344">
        <v>2</v>
      </c>
      <c r="F344" s="9">
        <v>100912</v>
      </c>
      <c r="G344" t="s">
        <v>1121</v>
      </c>
      <c r="H344">
        <v>16</v>
      </c>
      <c r="I344">
        <v>16</v>
      </c>
      <c r="J344" t="s">
        <v>540</v>
      </c>
      <c r="K344" t="s">
        <v>544</v>
      </c>
      <c r="L344" t="s">
        <v>1103</v>
      </c>
      <c r="M344" t="s">
        <v>1104</v>
      </c>
      <c r="N344" t="s">
        <v>553</v>
      </c>
      <c r="O344" t="s">
        <v>560</v>
      </c>
      <c r="P344" t="s">
        <v>1114</v>
      </c>
      <c r="Q344" t="s">
        <v>538</v>
      </c>
      <c r="R344">
        <v>250</v>
      </c>
      <c r="S344">
        <v>250</v>
      </c>
      <c r="T344">
        <v>8</v>
      </c>
      <c r="U344" t="s">
        <v>496</v>
      </c>
      <c r="V344" t="s">
        <v>900</v>
      </c>
      <c r="W344" s="1" t="s">
        <v>1087</v>
      </c>
    </row>
    <row r="345" spans="1:23">
      <c r="A345" t="str">
        <f>CONCATENATE("S",D345,"V",K345,"T",N345,"R",E345)</f>
        <v>SB100912TAWMD10VV4TMR2</v>
      </c>
      <c r="B345" s="1" t="s">
        <v>248</v>
      </c>
      <c r="C345" s="1" t="s">
        <v>532</v>
      </c>
      <c r="D345" t="str">
        <f>CONCATENATE("B",F345,"TAWMD",H345)</f>
        <v>B100912TAWMD10</v>
      </c>
      <c r="E345" s="1">
        <v>2</v>
      </c>
      <c r="F345" s="9">
        <v>100912</v>
      </c>
      <c r="G345" t="s">
        <v>1121</v>
      </c>
      <c r="H345" s="1">
        <v>10</v>
      </c>
      <c r="I345" s="1">
        <v>10</v>
      </c>
      <c r="J345" s="1" t="s">
        <v>540</v>
      </c>
      <c r="K345" s="1" t="s">
        <v>544</v>
      </c>
      <c r="L345" t="s">
        <v>1103</v>
      </c>
      <c r="M345" t="s">
        <v>1104</v>
      </c>
      <c r="N345" s="1" t="s">
        <v>553</v>
      </c>
      <c r="O345" s="1" t="s">
        <v>561</v>
      </c>
      <c r="P345" t="s">
        <v>1114</v>
      </c>
      <c r="Q345" t="s">
        <v>538</v>
      </c>
      <c r="R345">
        <v>250</v>
      </c>
      <c r="S345">
        <v>250</v>
      </c>
      <c r="T345">
        <v>8</v>
      </c>
      <c r="U345" s="1" t="s">
        <v>348</v>
      </c>
      <c r="V345" s="1" t="s">
        <v>931</v>
      </c>
      <c r="W345" s="1" t="s">
        <v>1065</v>
      </c>
    </row>
    <row r="346" spans="1:23">
      <c r="A346" t="str">
        <f>CONCATENATE("S",D346,"V",K346,"T",N346,"R",E346)</f>
        <v>SB100912TAWMD13VV4TMR2</v>
      </c>
      <c r="B346" t="s">
        <v>246</v>
      </c>
      <c r="C346" t="s">
        <v>532</v>
      </c>
      <c r="D346" t="str">
        <f>CONCATENATE("B",F346,"TAWMD",H346)</f>
        <v>B100912TAWMD13</v>
      </c>
      <c r="E346">
        <v>2</v>
      </c>
      <c r="F346" s="9">
        <v>100912</v>
      </c>
      <c r="G346" t="s">
        <v>1121</v>
      </c>
      <c r="H346">
        <v>13</v>
      </c>
      <c r="I346">
        <v>13</v>
      </c>
      <c r="J346" t="s">
        <v>540</v>
      </c>
      <c r="K346" t="s">
        <v>544</v>
      </c>
      <c r="L346" t="s">
        <v>1103</v>
      </c>
      <c r="M346" t="s">
        <v>1104</v>
      </c>
      <c r="N346" t="s">
        <v>553</v>
      </c>
      <c r="O346" t="s">
        <v>561</v>
      </c>
      <c r="P346" t="s">
        <v>1114</v>
      </c>
      <c r="Q346" t="s">
        <v>538</v>
      </c>
      <c r="R346">
        <v>250</v>
      </c>
      <c r="S346">
        <v>250</v>
      </c>
      <c r="T346">
        <v>8</v>
      </c>
      <c r="U346" t="s">
        <v>347</v>
      </c>
      <c r="V346" t="s">
        <v>932</v>
      </c>
      <c r="W346" s="1" t="s">
        <v>1087</v>
      </c>
    </row>
    <row r="347" spans="1:23" s="1" customFormat="1">
      <c r="A347" t="str">
        <f>CONCATENATE("S",D347,"V",K347,"T",N347,"R",E347)</f>
        <v>SB100912TAWMD16VV4TMR3</v>
      </c>
      <c r="B347" t="s">
        <v>216</v>
      </c>
      <c r="C347" t="s">
        <v>532</v>
      </c>
      <c r="D347" t="str">
        <f>CONCATENATE("B",F347,"TAWMD",H347)</f>
        <v>B100912TAWMD16</v>
      </c>
      <c r="E347">
        <v>3</v>
      </c>
      <c r="F347" s="9">
        <v>100912</v>
      </c>
      <c r="G347" t="s">
        <v>1121</v>
      </c>
      <c r="H347">
        <v>16</v>
      </c>
      <c r="I347">
        <v>16</v>
      </c>
      <c r="J347" t="s">
        <v>540</v>
      </c>
      <c r="K347" t="s">
        <v>544</v>
      </c>
      <c r="L347" t="s">
        <v>1103</v>
      </c>
      <c r="M347" t="s">
        <v>1104</v>
      </c>
      <c r="N347" t="s">
        <v>553</v>
      </c>
      <c r="O347" t="s">
        <v>561</v>
      </c>
      <c r="P347" t="s">
        <v>1114</v>
      </c>
      <c r="Q347" t="s">
        <v>538</v>
      </c>
      <c r="R347">
        <v>250</v>
      </c>
      <c r="S347">
        <v>250</v>
      </c>
      <c r="T347">
        <v>8</v>
      </c>
      <c r="U347" t="s">
        <v>330</v>
      </c>
      <c r="V347" t="s">
        <v>933</v>
      </c>
      <c r="W347" s="1" t="s">
        <v>1087</v>
      </c>
    </row>
    <row r="348" spans="1:23" s="1" customFormat="1">
      <c r="A348" t="str">
        <f>CONCATENATE("S",D348,"V",K348,"T",N348,"R",E348)</f>
        <v>SB110211TAWMD20VV4TQR1</v>
      </c>
      <c r="B348" s="1" t="s">
        <v>98</v>
      </c>
      <c r="C348" s="1" t="s">
        <v>532</v>
      </c>
      <c r="D348" t="str">
        <f>CONCATENATE("B",F348,"TAWMD",H348)</f>
        <v>B110211TAWMD20</v>
      </c>
      <c r="E348" s="1">
        <v>1</v>
      </c>
      <c r="F348" s="9">
        <v>110211</v>
      </c>
      <c r="G348" t="s">
        <v>1122</v>
      </c>
      <c r="H348" s="1">
        <v>20</v>
      </c>
      <c r="I348" s="1">
        <v>20</v>
      </c>
      <c r="J348" s="1" t="s">
        <v>540</v>
      </c>
      <c r="K348" s="1" t="s">
        <v>544</v>
      </c>
      <c r="L348" t="s">
        <v>1103</v>
      </c>
      <c r="M348" t="s">
        <v>1104</v>
      </c>
      <c r="N348" s="1" t="s">
        <v>574</v>
      </c>
      <c r="O348" s="1" t="s">
        <v>547</v>
      </c>
      <c r="P348" t="s">
        <v>1114</v>
      </c>
      <c r="Q348" t="s">
        <v>538</v>
      </c>
      <c r="R348">
        <v>150</v>
      </c>
      <c r="S348">
        <v>150</v>
      </c>
      <c r="T348">
        <v>8</v>
      </c>
      <c r="U348" s="1" t="s">
        <v>97</v>
      </c>
      <c r="V348" s="1" t="s">
        <v>638</v>
      </c>
      <c r="W348" s="1" t="s">
        <v>1076</v>
      </c>
    </row>
    <row r="349" spans="1:23">
      <c r="A349" t="str">
        <f>CONCATENATE("S",D349,"V",K349,"T",N349,"R",E349)</f>
        <v>SB110211TAWMD05VV4TQR2</v>
      </c>
      <c r="B349" s="1" t="s">
        <v>96</v>
      </c>
      <c r="C349" s="1" t="s">
        <v>532</v>
      </c>
      <c r="D349" t="str">
        <f>CONCATENATE("B",F349,"TAWMD",H349)</f>
        <v>B110211TAWMD05</v>
      </c>
      <c r="E349" s="1">
        <v>2</v>
      </c>
      <c r="F349" s="9">
        <v>110211</v>
      </c>
      <c r="G349" t="s">
        <v>1122</v>
      </c>
      <c r="H349" t="str">
        <f>CONCATENATE("0",I349)</f>
        <v>05</v>
      </c>
      <c r="I349" s="1">
        <v>5</v>
      </c>
      <c r="J349" s="1" t="s">
        <v>540</v>
      </c>
      <c r="K349" s="1" t="s">
        <v>544</v>
      </c>
      <c r="L349" t="s">
        <v>1103</v>
      </c>
      <c r="M349" t="s">
        <v>1104</v>
      </c>
      <c r="N349" s="1" t="s">
        <v>574</v>
      </c>
      <c r="O349" s="1" t="s">
        <v>547</v>
      </c>
      <c r="P349" t="s">
        <v>1114</v>
      </c>
      <c r="Q349" t="s">
        <v>538</v>
      </c>
      <c r="R349">
        <v>150</v>
      </c>
      <c r="S349">
        <v>150</v>
      </c>
      <c r="T349">
        <v>8</v>
      </c>
      <c r="U349" s="1" t="s">
        <v>95</v>
      </c>
      <c r="V349" s="1" t="s">
        <v>639</v>
      </c>
      <c r="W349" s="1" t="s">
        <v>1080</v>
      </c>
    </row>
    <row r="350" spans="1:23" ht="14" customHeight="1">
      <c r="A350" t="str">
        <f>CONCATENATE("S",D350,"V",K350,"T",N350,"R",E350)</f>
        <v>SB110211TAWMD20VV4TMR1</v>
      </c>
      <c r="B350" s="1" t="s">
        <v>98</v>
      </c>
      <c r="C350" s="1" t="s">
        <v>532</v>
      </c>
      <c r="D350" t="str">
        <f>CONCATENATE("B",F350,"TAWMD",H350)</f>
        <v>B110211TAWMD20</v>
      </c>
      <c r="E350" s="1">
        <v>1</v>
      </c>
      <c r="F350" s="9">
        <v>110211</v>
      </c>
      <c r="G350" t="s">
        <v>1122</v>
      </c>
      <c r="H350" s="1">
        <v>20</v>
      </c>
      <c r="I350" s="1">
        <v>20</v>
      </c>
      <c r="J350" s="1" t="s">
        <v>540</v>
      </c>
      <c r="K350" s="1" t="s">
        <v>544</v>
      </c>
      <c r="L350" t="s">
        <v>1103</v>
      </c>
      <c r="M350" t="s">
        <v>1104</v>
      </c>
      <c r="N350" s="1" t="s">
        <v>553</v>
      </c>
      <c r="O350" s="1" t="s">
        <v>556</v>
      </c>
      <c r="P350" t="s">
        <v>1114</v>
      </c>
      <c r="Q350" t="s">
        <v>538</v>
      </c>
      <c r="R350">
        <v>250</v>
      </c>
      <c r="S350">
        <v>250</v>
      </c>
      <c r="T350">
        <v>8</v>
      </c>
      <c r="U350" s="1" t="s">
        <v>266</v>
      </c>
      <c r="V350" s="1" t="s">
        <v>702</v>
      </c>
      <c r="W350" s="1" t="s">
        <v>1077</v>
      </c>
    </row>
    <row r="351" spans="1:23" ht="14" customHeight="1">
      <c r="A351" t="str">
        <f>CONCATENATE("S",D351,"V",K351,"T",N351,"R",E351)</f>
        <v>SB110211TAWMD05VV4TMR1</v>
      </c>
      <c r="B351" s="1" t="s">
        <v>96</v>
      </c>
      <c r="C351" s="1" t="s">
        <v>532</v>
      </c>
      <c r="D351" t="str">
        <f>CONCATENATE("B",F351,"TAWMD",H351)</f>
        <v>B110211TAWMD05</v>
      </c>
      <c r="E351" s="1">
        <v>1</v>
      </c>
      <c r="F351" s="9">
        <v>110211</v>
      </c>
      <c r="G351" t="s">
        <v>1122</v>
      </c>
      <c r="H351" t="str">
        <f>CONCATENATE("0",I351)</f>
        <v>05</v>
      </c>
      <c r="I351" s="1">
        <v>5</v>
      </c>
      <c r="J351" s="1" t="s">
        <v>540</v>
      </c>
      <c r="K351" s="1" t="s">
        <v>544</v>
      </c>
      <c r="L351" t="s">
        <v>1103</v>
      </c>
      <c r="M351" t="s">
        <v>1104</v>
      </c>
      <c r="N351" s="1" t="s">
        <v>553</v>
      </c>
      <c r="O351" s="1" t="s">
        <v>556</v>
      </c>
      <c r="P351" t="s">
        <v>1114</v>
      </c>
      <c r="Q351" t="s">
        <v>538</v>
      </c>
      <c r="R351">
        <v>250</v>
      </c>
      <c r="S351">
        <v>250</v>
      </c>
      <c r="T351">
        <v>8</v>
      </c>
      <c r="U351" s="1" t="s">
        <v>265</v>
      </c>
      <c r="V351" s="1" t="s">
        <v>703</v>
      </c>
      <c r="W351" s="1" t="s">
        <v>1079</v>
      </c>
    </row>
    <row r="352" spans="1:23" ht="14" customHeight="1">
      <c r="A352" t="str">
        <f>CONCATENATE("S",D352,"V",K352,"T",N352,"R",E352)</f>
        <v>SB110211TAWMD05VV4TMR3</v>
      </c>
      <c r="B352" s="3" t="s">
        <v>96</v>
      </c>
      <c r="C352" s="3" t="s">
        <v>532</v>
      </c>
      <c r="D352" t="str">
        <f>CONCATENATE("B",F352,"TAWMD",H352)</f>
        <v>B110211TAWMD05</v>
      </c>
      <c r="E352" s="3">
        <v>3</v>
      </c>
      <c r="F352" s="9">
        <v>110211</v>
      </c>
      <c r="G352" t="s">
        <v>1122</v>
      </c>
      <c r="H352" t="str">
        <f>CONCATENATE("0",I352)</f>
        <v>05</v>
      </c>
      <c r="I352" s="3">
        <v>5</v>
      </c>
      <c r="J352" s="3" t="s">
        <v>540</v>
      </c>
      <c r="K352" s="3" t="s">
        <v>544</v>
      </c>
      <c r="L352" t="s">
        <v>1103</v>
      </c>
      <c r="M352" t="s">
        <v>1104</v>
      </c>
      <c r="N352" s="3" t="s">
        <v>553</v>
      </c>
      <c r="O352" s="3" t="s">
        <v>558</v>
      </c>
      <c r="P352" t="s">
        <v>1114</v>
      </c>
      <c r="Q352" t="s">
        <v>1115</v>
      </c>
      <c r="R352">
        <v>250</v>
      </c>
      <c r="S352">
        <v>250</v>
      </c>
      <c r="T352">
        <v>8</v>
      </c>
      <c r="U352" s="3" t="s">
        <v>359</v>
      </c>
      <c r="V352" s="3" t="s">
        <v>768</v>
      </c>
      <c r="W352" s="3" t="s">
        <v>1073</v>
      </c>
    </row>
    <row r="353" spans="1:23" s="1" customFormat="1" ht="14" customHeight="1">
      <c r="A353" t="str">
        <f>CONCATENATE("S",D353,"V",K353,"T",N353,"R",E353)</f>
        <v>SB110211TAWMD20VV4TMR2</v>
      </c>
      <c r="B353" s="3" t="s">
        <v>98</v>
      </c>
      <c r="C353" s="3" t="s">
        <v>532</v>
      </c>
      <c r="D353" t="str">
        <f>CONCATENATE("B",F353,"TAWMD",H353)</f>
        <v>B110211TAWMD20</v>
      </c>
      <c r="E353" s="3">
        <v>2</v>
      </c>
      <c r="F353" s="9">
        <v>110211</v>
      </c>
      <c r="G353" t="s">
        <v>1122</v>
      </c>
      <c r="H353" s="3">
        <v>20</v>
      </c>
      <c r="I353" s="3">
        <v>20</v>
      </c>
      <c r="J353" s="3" t="s">
        <v>540</v>
      </c>
      <c r="K353" s="3" t="s">
        <v>544</v>
      </c>
      <c r="L353" t="s">
        <v>1103</v>
      </c>
      <c r="M353" t="s">
        <v>1104</v>
      </c>
      <c r="N353" s="3" t="s">
        <v>553</v>
      </c>
      <c r="O353" s="3" t="s">
        <v>558</v>
      </c>
      <c r="P353" t="s">
        <v>1114</v>
      </c>
      <c r="Q353" t="s">
        <v>1115</v>
      </c>
      <c r="R353">
        <v>250</v>
      </c>
      <c r="S353">
        <v>250</v>
      </c>
      <c r="T353">
        <v>8</v>
      </c>
      <c r="U353" s="3" t="s">
        <v>360</v>
      </c>
      <c r="V353" s="3" t="s">
        <v>767</v>
      </c>
      <c r="W353" s="3" t="s">
        <v>1073</v>
      </c>
    </row>
    <row r="354" spans="1:23" s="1" customFormat="1" ht="14" customHeight="1">
      <c r="A354" t="str">
        <f>CONCATENATE("S",D354,"V",K354,"T",N354,"R",E354)</f>
        <v>SB110211TAWMD05VV4TMR4</v>
      </c>
      <c r="B354" s="1" t="s">
        <v>212</v>
      </c>
      <c r="C354" s="1" t="s">
        <v>532</v>
      </c>
      <c r="D354" t="str">
        <f>CONCATENATE("B",F354,"TAWMD",H354)</f>
        <v>B110211TAWMD05</v>
      </c>
      <c r="E354" s="1">
        <v>4</v>
      </c>
      <c r="F354" s="9">
        <v>110211</v>
      </c>
      <c r="G354" t="s">
        <v>1122</v>
      </c>
      <c r="H354" t="str">
        <f>CONCATENATE("0",I354)</f>
        <v>05</v>
      </c>
      <c r="I354" s="1">
        <v>5</v>
      </c>
      <c r="J354" s="1" t="s">
        <v>540</v>
      </c>
      <c r="K354" s="1" t="s">
        <v>544</v>
      </c>
      <c r="L354" t="s">
        <v>1103</v>
      </c>
      <c r="M354" t="s">
        <v>1104</v>
      </c>
      <c r="N354" s="1" t="s">
        <v>553</v>
      </c>
      <c r="O354" s="1" t="s">
        <v>562</v>
      </c>
      <c r="P354" t="s">
        <v>1116</v>
      </c>
      <c r="Q354" t="s">
        <v>1117</v>
      </c>
      <c r="R354">
        <v>100</v>
      </c>
      <c r="S354">
        <v>100</v>
      </c>
      <c r="T354">
        <v>8</v>
      </c>
      <c r="U354" s="1" t="s">
        <v>514</v>
      </c>
      <c r="V354" s="1" t="s">
        <v>1018</v>
      </c>
      <c r="W354" s="1" t="s">
        <v>1081</v>
      </c>
    </row>
    <row r="355" spans="1:23" s="1" customFormat="1" ht="14" customHeight="1">
      <c r="A355" t="str">
        <f>CONCATENATE("S",D355,"V",K355,"T",N355,"R",E355)</f>
        <v>SB110211TAWMD20VV4TMR3</v>
      </c>
      <c r="B355" s="1" t="s">
        <v>55</v>
      </c>
      <c r="C355" s="1" t="s">
        <v>532</v>
      </c>
      <c r="D355" t="str">
        <f>CONCATENATE("B",F355,"TAWMD",H355)</f>
        <v>B110211TAWMD20</v>
      </c>
      <c r="E355" s="1">
        <v>3</v>
      </c>
      <c r="F355" s="9">
        <v>110211</v>
      </c>
      <c r="G355" t="s">
        <v>1122</v>
      </c>
      <c r="H355" s="1">
        <v>20</v>
      </c>
      <c r="I355" s="1">
        <v>20</v>
      </c>
      <c r="J355" s="1" t="s">
        <v>540</v>
      </c>
      <c r="K355" s="1" t="s">
        <v>544</v>
      </c>
      <c r="L355" t="s">
        <v>1103</v>
      </c>
      <c r="M355" t="s">
        <v>1104</v>
      </c>
      <c r="N355" s="1" t="s">
        <v>553</v>
      </c>
      <c r="O355" s="1" t="s">
        <v>562</v>
      </c>
      <c r="P355" t="s">
        <v>1116</v>
      </c>
      <c r="Q355" t="s">
        <v>1117</v>
      </c>
      <c r="R355">
        <v>100</v>
      </c>
      <c r="S355">
        <v>100</v>
      </c>
      <c r="T355">
        <v>8</v>
      </c>
      <c r="U355" s="1" t="s">
        <v>507</v>
      </c>
      <c r="V355" s="1" t="s">
        <v>1014</v>
      </c>
      <c r="W355" s="1" t="s">
        <v>1078</v>
      </c>
    </row>
    <row r="356" spans="1:23" s="1" customFormat="1" ht="14" customHeight="1">
      <c r="A356" t="str">
        <f>CONCATENATE("S",D356,"V",K356,"T",N356,"R",E356)</f>
        <v>SB110211TAWMD00VV4TMR1</v>
      </c>
      <c r="B356" t="s">
        <v>71</v>
      </c>
      <c r="C356" t="s">
        <v>532</v>
      </c>
      <c r="D356" t="str">
        <f>CONCATENATE("B",F356,"TAWMD",H356)</f>
        <v>B110211TAWMD00</v>
      </c>
      <c r="E356">
        <v>1</v>
      </c>
      <c r="F356" s="9">
        <v>110211</v>
      </c>
      <c r="G356" t="s">
        <v>1122</v>
      </c>
      <c r="H356" t="str">
        <f>CONCATENATE("0",I356)</f>
        <v>00</v>
      </c>
      <c r="I356">
        <v>0</v>
      </c>
      <c r="J356" t="s">
        <v>540</v>
      </c>
      <c r="K356" t="s">
        <v>544</v>
      </c>
      <c r="L356" t="s">
        <v>1103</v>
      </c>
      <c r="M356" t="s">
        <v>1104</v>
      </c>
      <c r="N356" t="s">
        <v>553</v>
      </c>
      <c r="O356" t="s">
        <v>562</v>
      </c>
      <c r="P356" t="s">
        <v>1116</v>
      </c>
      <c r="Q356" t="s">
        <v>1117</v>
      </c>
      <c r="R356">
        <v>100</v>
      </c>
      <c r="S356">
        <v>100</v>
      </c>
      <c r="T356">
        <v>8</v>
      </c>
      <c r="U356" t="s">
        <v>508</v>
      </c>
      <c r="V356" t="s">
        <v>1003</v>
      </c>
      <c r="W356" s="1" t="s">
        <v>1087</v>
      </c>
    </row>
    <row r="357" spans="1:23" s="1" customFormat="1" ht="14" customHeight="1">
      <c r="A357" t="str">
        <f>CONCATENATE("S",D357,"V",K357,"T",N357,"R",E357)</f>
        <v>SB110211TAWMD03VV4TMR1</v>
      </c>
      <c r="B357" t="s">
        <v>210</v>
      </c>
      <c r="C357" t="s">
        <v>532</v>
      </c>
      <c r="D357" t="str">
        <f>CONCATENATE("B",F357,"TAWMD",H357)</f>
        <v>B110211TAWMD03</v>
      </c>
      <c r="E357">
        <v>1</v>
      </c>
      <c r="F357" s="9">
        <v>110211</v>
      </c>
      <c r="G357" t="s">
        <v>1122</v>
      </c>
      <c r="H357" t="str">
        <f>CONCATENATE("0",I357)</f>
        <v>03</v>
      </c>
      <c r="I357">
        <v>3</v>
      </c>
      <c r="J357" t="s">
        <v>540</v>
      </c>
      <c r="K357" t="s">
        <v>544</v>
      </c>
      <c r="L357" t="s">
        <v>1103</v>
      </c>
      <c r="M357" t="s">
        <v>1104</v>
      </c>
      <c r="N357" t="s">
        <v>553</v>
      </c>
      <c r="O357" t="s">
        <v>562</v>
      </c>
      <c r="P357" t="s">
        <v>1116</v>
      </c>
      <c r="Q357" t="s">
        <v>1117</v>
      </c>
      <c r="R357">
        <v>100</v>
      </c>
      <c r="S357">
        <v>100</v>
      </c>
      <c r="T357">
        <v>8</v>
      </c>
      <c r="U357" t="s">
        <v>511</v>
      </c>
      <c r="V357" t="s">
        <v>1017</v>
      </c>
      <c r="W357" s="1" t="s">
        <v>1087</v>
      </c>
    </row>
    <row r="358" spans="1:23" s="1" customFormat="1" ht="14" customHeight="1">
      <c r="A358" t="str">
        <f>CONCATENATE("S",D358,"V",K358,"T",N358,"R",E358)</f>
        <v>SB110211TAWMD07VV4TMR1</v>
      </c>
      <c r="B358" t="s">
        <v>214</v>
      </c>
      <c r="C358" t="s">
        <v>532</v>
      </c>
      <c r="D358" t="str">
        <f>CONCATENATE("B",F358,"TAWMD",H358)</f>
        <v>B110211TAWMD07</v>
      </c>
      <c r="E358">
        <v>1</v>
      </c>
      <c r="F358" s="9">
        <v>110211</v>
      </c>
      <c r="G358" t="s">
        <v>1122</v>
      </c>
      <c r="H358" t="str">
        <f>CONCATENATE("0",I358)</f>
        <v>07</v>
      </c>
      <c r="I358">
        <v>7</v>
      </c>
      <c r="J358" t="s">
        <v>540</v>
      </c>
      <c r="K358" t="s">
        <v>544</v>
      </c>
      <c r="L358" t="s">
        <v>1103</v>
      </c>
      <c r="M358" t="s">
        <v>1104</v>
      </c>
      <c r="N358" t="s">
        <v>553</v>
      </c>
      <c r="O358" t="s">
        <v>562</v>
      </c>
      <c r="P358" t="s">
        <v>1116</v>
      </c>
      <c r="Q358" t="s">
        <v>1117</v>
      </c>
      <c r="R358">
        <v>100</v>
      </c>
      <c r="S358">
        <v>100</v>
      </c>
      <c r="T358">
        <v>8</v>
      </c>
      <c r="U358" t="s">
        <v>517</v>
      </c>
      <c r="V358" t="s">
        <v>1019</v>
      </c>
      <c r="W358" s="1" t="s">
        <v>1087</v>
      </c>
    </row>
    <row r="359" spans="1:23" s="1" customFormat="1" ht="14" customHeight="1">
      <c r="A359" t="str">
        <f>CONCATENATE("S",D359,"V",K359,"T",N359,"R",E359)</f>
        <v>SB110211TAWMD09VV4TMR1</v>
      </c>
      <c r="B359" t="s">
        <v>216</v>
      </c>
      <c r="C359" t="s">
        <v>532</v>
      </c>
      <c r="D359" t="str">
        <f>CONCATENATE("B",F359,"TAWMD",H359)</f>
        <v>B110211TAWMD09</v>
      </c>
      <c r="E359">
        <v>1</v>
      </c>
      <c r="F359" s="9">
        <v>110211</v>
      </c>
      <c r="G359" t="s">
        <v>1122</v>
      </c>
      <c r="H359" t="str">
        <f>CONCATENATE("0",I359)</f>
        <v>09</v>
      </c>
      <c r="I359">
        <v>9</v>
      </c>
      <c r="J359" t="s">
        <v>540</v>
      </c>
      <c r="K359" t="s">
        <v>544</v>
      </c>
      <c r="L359" t="s">
        <v>1103</v>
      </c>
      <c r="M359" t="s">
        <v>1104</v>
      </c>
      <c r="N359" t="s">
        <v>553</v>
      </c>
      <c r="O359" t="s">
        <v>562</v>
      </c>
      <c r="P359" t="s">
        <v>1116</v>
      </c>
      <c r="Q359" t="s">
        <v>1117</v>
      </c>
      <c r="R359">
        <v>100</v>
      </c>
      <c r="S359">
        <v>100</v>
      </c>
      <c r="T359">
        <v>8</v>
      </c>
      <c r="U359" t="s">
        <v>520</v>
      </c>
      <c r="V359" t="s">
        <v>1020</v>
      </c>
      <c r="W359" s="1" t="s">
        <v>1087</v>
      </c>
    </row>
    <row r="360" spans="1:23" ht="14" customHeight="1">
      <c r="A360" t="str">
        <f>CONCATENATE("S",D360,"V",K360,"T",N360,"R",E360)</f>
        <v>SB110211TAWMD10VV4TMR1</v>
      </c>
      <c r="B360" t="s">
        <v>218</v>
      </c>
      <c r="C360" t="s">
        <v>532</v>
      </c>
      <c r="D360" t="str">
        <f>CONCATENATE("B",F360,"TAWMD",H360)</f>
        <v>B110211TAWMD10</v>
      </c>
      <c r="E360">
        <v>1</v>
      </c>
      <c r="F360" s="9">
        <v>110211</v>
      </c>
      <c r="G360" t="s">
        <v>1122</v>
      </c>
      <c r="H360">
        <v>10</v>
      </c>
      <c r="I360">
        <v>10</v>
      </c>
      <c r="J360" t="s">
        <v>540</v>
      </c>
      <c r="K360" t="s">
        <v>544</v>
      </c>
      <c r="L360" t="s">
        <v>1103</v>
      </c>
      <c r="M360" t="s">
        <v>1104</v>
      </c>
      <c r="N360" t="s">
        <v>553</v>
      </c>
      <c r="O360" t="s">
        <v>562</v>
      </c>
      <c r="P360" t="s">
        <v>1116</v>
      </c>
      <c r="Q360" t="s">
        <v>1117</v>
      </c>
      <c r="R360">
        <v>100</v>
      </c>
      <c r="S360">
        <v>100</v>
      </c>
      <c r="T360">
        <v>8</v>
      </c>
      <c r="U360" t="s">
        <v>523</v>
      </c>
      <c r="V360" t="s">
        <v>1004</v>
      </c>
      <c r="W360" s="1" t="s">
        <v>1087</v>
      </c>
    </row>
    <row r="361" spans="1:23" ht="14" customHeight="1">
      <c r="A361" t="str">
        <f>CONCATENATE("S",D361,"V",K361,"T",N361,"R",E361)</f>
        <v>SB110211TAWMD11VV4TMR1</v>
      </c>
      <c r="B361" t="s">
        <v>220</v>
      </c>
      <c r="C361" t="s">
        <v>532</v>
      </c>
      <c r="D361" t="str">
        <f>CONCATENATE("B",F361,"TAWMD",H361)</f>
        <v>B110211TAWMD11</v>
      </c>
      <c r="E361">
        <v>1</v>
      </c>
      <c r="F361" s="9">
        <v>110211</v>
      </c>
      <c r="G361" t="s">
        <v>1122</v>
      </c>
      <c r="H361">
        <v>11</v>
      </c>
      <c r="I361">
        <v>11</v>
      </c>
      <c r="J361" t="s">
        <v>540</v>
      </c>
      <c r="K361" t="s">
        <v>544</v>
      </c>
      <c r="L361" t="s">
        <v>1103</v>
      </c>
      <c r="M361" t="s">
        <v>1104</v>
      </c>
      <c r="N361" t="s">
        <v>553</v>
      </c>
      <c r="O361" t="s">
        <v>562</v>
      </c>
      <c r="P361" t="s">
        <v>1116</v>
      </c>
      <c r="Q361" t="s">
        <v>1117</v>
      </c>
      <c r="R361">
        <v>100</v>
      </c>
      <c r="S361">
        <v>100</v>
      </c>
      <c r="T361">
        <v>8</v>
      </c>
      <c r="U361" t="s">
        <v>526</v>
      </c>
      <c r="V361" t="s">
        <v>1005</v>
      </c>
      <c r="W361" s="1" t="s">
        <v>1087</v>
      </c>
    </row>
    <row r="362" spans="1:23" ht="14" customHeight="1">
      <c r="A362" t="str">
        <f>CONCATENATE("S",D362,"V",K362,"T",N362,"R",E362)</f>
        <v>SB110211TAWMD12VV4TMR1</v>
      </c>
      <c r="B362" t="s">
        <v>53</v>
      </c>
      <c r="C362" t="s">
        <v>532</v>
      </c>
      <c r="D362" t="str">
        <f>CONCATENATE("B",F362,"TAWMD",H362)</f>
        <v>B110211TAWMD12</v>
      </c>
      <c r="E362">
        <v>1</v>
      </c>
      <c r="F362" s="9">
        <v>110211</v>
      </c>
      <c r="G362" t="s">
        <v>1122</v>
      </c>
      <c r="H362">
        <v>12</v>
      </c>
      <c r="I362">
        <v>12</v>
      </c>
      <c r="J362" t="s">
        <v>540</v>
      </c>
      <c r="K362" t="s">
        <v>544</v>
      </c>
      <c r="L362" t="s">
        <v>1103</v>
      </c>
      <c r="M362" t="s">
        <v>1104</v>
      </c>
      <c r="N362" t="s">
        <v>553</v>
      </c>
      <c r="O362" t="s">
        <v>562</v>
      </c>
      <c r="P362" t="s">
        <v>1116</v>
      </c>
      <c r="Q362" t="s">
        <v>1117</v>
      </c>
      <c r="R362">
        <v>100</v>
      </c>
      <c r="S362">
        <v>100</v>
      </c>
      <c r="T362">
        <v>8</v>
      </c>
      <c r="U362" t="s">
        <v>506</v>
      </c>
      <c r="V362" t="s">
        <v>1006</v>
      </c>
      <c r="W362" s="1" t="s">
        <v>1087</v>
      </c>
    </row>
    <row r="363" spans="1:23" ht="14" customHeight="1">
      <c r="A363" t="str">
        <f>CONCATENATE("S",D363,"V",K363,"T",N363,"R",E363)</f>
        <v>SB110211TAWMD13VV4TMR1</v>
      </c>
      <c r="B363" t="s">
        <v>73</v>
      </c>
      <c r="C363" t="s">
        <v>532</v>
      </c>
      <c r="D363" t="str">
        <f>CONCATENATE("B",F363,"TAWMD",H363)</f>
        <v>B110211TAWMD13</v>
      </c>
      <c r="E363">
        <v>1</v>
      </c>
      <c r="F363" s="9">
        <v>110211</v>
      </c>
      <c r="G363" t="s">
        <v>1122</v>
      </c>
      <c r="H363">
        <v>13</v>
      </c>
      <c r="I363">
        <v>13</v>
      </c>
      <c r="J363" t="s">
        <v>540</v>
      </c>
      <c r="K363" t="s">
        <v>544</v>
      </c>
      <c r="L363" t="s">
        <v>1103</v>
      </c>
      <c r="M363" t="s">
        <v>1104</v>
      </c>
      <c r="N363" t="s">
        <v>553</v>
      </c>
      <c r="O363" t="s">
        <v>562</v>
      </c>
      <c r="P363" t="s">
        <v>1116</v>
      </c>
      <c r="Q363" t="s">
        <v>1117</v>
      </c>
      <c r="R363">
        <v>100</v>
      </c>
      <c r="S363">
        <v>100</v>
      </c>
      <c r="T363">
        <v>8</v>
      </c>
      <c r="U363" t="s">
        <v>509</v>
      </c>
      <c r="V363" t="s">
        <v>1007</v>
      </c>
      <c r="W363" s="1" t="s">
        <v>1087</v>
      </c>
    </row>
    <row r="364" spans="1:23" s="1" customFormat="1" ht="14" customHeight="1">
      <c r="A364" t="str">
        <f>CONCATENATE("S",D364,"V",K364,"T",N364,"R",E364)</f>
        <v>SB110211TAWMD14VV4TMR1</v>
      </c>
      <c r="B364" t="s">
        <v>224</v>
      </c>
      <c r="C364" t="s">
        <v>532</v>
      </c>
      <c r="D364" t="str">
        <f>CONCATENATE("B",F364,"TAWMD",H364)</f>
        <v>B110211TAWMD14</v>
      </c>
      <c r="E364">
        <v>1</v>
      </c>
      <c r="F364" s="9">
        <v>110211</v>
      </c>
      <c r="G364" t="s">
        <v>1122</v>
      </c>
      <c r="H364">
        <v>14</v>
      </c>
      <c r="I364">
        <v>14</v>
      </c>
      <c r="J364" t="s">
        <v>540</v>
      </c>
      <c r="K364" t="s">
        <v>544</v>
      </c>
      <c r="L364" t="s">
        <v>1103</v>
      </c>
      <c r="M364" t="s">
        <v>1104</v>
      </c>
      <c r="N364" t="s">
        <v>553</v>
      </c>
      <c r="O364" t="s">
        <v>562</v>
      </c>
      <c r="P364" t="s">
        <v>1116</v>
      </c>
      <c r="Q364" t="s">
        <v>1117</v>
      </c>
      <c r="R364">
        <v>100</v>
      </c>
      <c r="S364">
        <v>100</v>
      </c>
      <c r="T364">
        <v>8</v>
      </c>
      <c r="U364" t="s">
        <v>512</v>
      </c>
      <c r="V364" t="s">
        <v>1008</v>
      </c>
      <c r="W364" s="1" t="s">
        <v>1087</v>
      </c>
    </row>
    <row r="365" spans="1:23" s="1" customFormat="1" ht="14" customHeight="1">
      <c r="A365" t="str">
        <f>CONCATENATE("S",D365,"V",K365,"T",N365,"R",E365)</f>
        <v>SB110211TAWMD15VV4TMR1</v>
      </c>
      <c r="B365" t="s">
        <v>226</v>
      </c>
      <c r="C365" t="s">
        <v>532</v>
      </c>
      <c r="D365" t="str">
        <f>CONCATENATE("B",F365,"TAWMD",H365)</f>
        <v>B110211TAWMD15</v>
      </c>
      <c r="E365">
        <v>1</v>
      </c>
      <c r="F365" s="9">
        <v>110211</v>
      </c>
      <c r="G365" t="s">
        <v>1122</v>
      </c>
      <c r="H365">
        <v>15</v>
      </c>
      <c r="I365">
        <v>15</v>
      </c>
      <c r="J365" t="s">
        <v>540</v>
      </c>
      <c r="K365" t="s">
        <v>544</v>
      </c>
      <c r="L365" t="s">
        <v>1103</v>
      </c>
      <c r="M365" t="s">
        <v>1104</v>
      </c>
      <c r="N365" t="s">
        <v>553</v>
      </c>
      <c r="O365" t="s">
        <v>562</v>
      </c>
      <c r="P365" t="s">
        <v>1116</v>
      </c>
      <c r="Q365" t="s">
        <v>1117</v>
      </c>
      <c r="R365">
        <v>100</v>
      </c>
      <c r="S365">
        <v>100</v>
      </c>
      <c r="T365">
        <v>8</v>
      </c>
      <c r="U365" t="s">
        <v>515</v>
      </c>
      <c r="V365" t="s">
        <v>1009</v>
      </c>
      <c r="W365" s="1" t="s">
        <v>1087</v>
      </c>
    </row>
    <row r="366" spans="1:23" s="1" customFormat="1" ht="14" customHeight="1">
      <c r="A366" t="str">
        <f>CONCATENATE("S",D366,"V",K366,"T",N366,"R",E366)</f>
        <v>SB110211TAWMD16VV4TMR1</v>
      </c>
      <c r="B366" t="s">
        <v>228</v>
      </c>
      <c r="C366" t="s">
        <v>532</v>
      </c>
      <c r="D366" t="str">
        <f>CONCATENATE("B",F366,"TAWMD",H366)</f>
        <v>B110211TAWMD16</v>
      </c>
      <c r="E366">
        <v>1</v>
      </c>
      <c r="F366" s="9">
        <v>110211</v>
      </c>
      <c r="G366" t="s">
        <v>1122</v>
      </c>
      <c r="H366">
        <v>16</v>
      </c>
      <c r="I366">
        <v>16</v>
      </c>
      <c r="J366" t="s">
        <v>540</v>
      </c>
      <c r="K366" t="s">
        <v>544</v>
      </c>
      <c r="L366" t="s">
        <v>1103</v>
      </c>
      <c r="M366" t="s">
        <v>1104</v>
      </c>
      <c r="N366" t="s">
        <v>553</v>
      </c>
      <c r="O366" t="s">
        <v>562</v>
      </c>
      <c r="P366" t="s">
        <v>1116</v>
      </c>
      <c r="Q366" t="s">
        <v>1117</v>
      </c>
      <c r="R366">
        <v>100</v>
      </c>
      <c r="S366">
        <v>100</v>
      </c>
      <c r="T366">
        <v>8</v>
      </c>
      <c r="U366" t="s">
        <v>518</v>
      </c>
      <c r="V366" t="s">
        <v>1010</v>
      </c>
      <c r="W366" s="1" t="s">
        <v>1087</v>
      </c>
    </row>
    <row r="367" spans="1:23" s="1" customFormat="1" ht="14" customHeight="1">
      <c r="A367" t="str">
        <f>CONCATENATE("S",D367,"V",K367,"T",N367,"R",E367)</f>
        <v>SB110211TAWMD17VV4TMR1</v>
      </c>
      <c r="B367" t="s">
        <v>230</v>
      </c>
      <c r="C367" t="s">
        <v>532</v>
      </c>
      <c r="D367" t="str">
        <f>CONCATENATE("B",F367,"TAWMD",H367)</f>
        <v>B110211TAWMD17</v>
      </c>
      <c r="E367">
        <v>1</v>
      </c>
      <c r="F367" s="9">
        <v>110211</v>
      </c>
      <c r="G367" t="s">
        <v>1122</v>
      </c>
      <c r="H367">
        <v>17</v>
      </c>
      <c r="I367">
        <v>17</v>
      </c>
      <c r="J367" t="s">
        <v>540</v>
      </c>
      <c r="K367" t="s">
        <v>544</v>
      </c>
      <c r="L367" t="s">
        <v>1103</v>
      </c>
      <c r="M367" t="s">
        <v>1104</v>
      </c>
      <c r="N367" t="s">
        <v>553</v>
      </c>
      <c r="O367" t="s">
        <v>562</v>
      </c>
      <c r="P367" t="s">
        <v>1116</v>
      </c>
      <c r="Q367" t="s">
        <v>1117</v>
      </c>
      <c r="R367">
        <v>100</v>
      </c>
      <c r="S367">
        <v>100</v>
      </c>
      <c r="T367">
        <v>8</v>
      </c>
      <c r="U367" t="s">
        <v>521</v>
      </c>
      <c r="V367" t="s">
        <v>1011</v>
      </c>
      <c r="W367" s="1" t="s">
        <v>1087</v>
      </c>
    </row>
    <row r="368" spans="1:23" ht="14" customHeight="1">
      <c r="A368" t="str">
        <f>CONCATENATE("S",D368,"V",K368,"T",N368,"R",E368)</f>
        <v>SB110211TAWMD18VV4TMR1</v>
      </c>
      <c r="B368" t="s">
        <v>232</v>
      </c>
      <c r="C368" t="s">
        <v>532</v>
      </c>
      <c r="D368" t="str">
        <f>CONCATENATE("B",F368,"TAWMD",H368)</f>
        <v>B110211TAWMD18</v>
      </c>
      <c r="E368">
        <v>1</v>
      </c>
      <c r="F368" s="9">
        <v>110211</v>
      </c>
      <c r="G368" t="s">
        <v>1122</v>
      </c>
      <c r="H368">
        <v>18</v>
      </c>
      <c r="I368">
        <v>18</v>
      </c>
      <c r="J368" t="s">
        <v>540</v>
      </c>
      <c r="K368" t="s">
        <v>544</v>
      </c>
      <c r="L368" t="s">
        <v>1103</v>
      </c>
      <c r="M368" t="s">
        <v>1104</v>
      </c>
      <c r="N368" t="s">
        <v>553</v>
      </c>
      <c r="O368" t="s">
        <v>562</v>
      </c>
      <c r="P368" t="s">
        <v>1116</v>
      </c>
      <c r="Q368" t="s">
        <v>1117</v>
      </c>
      <c r="R368">
        <v>100</v>
      </c>
      <c r="S368">
        <v>100</v>
      </c>
      <c r="T368">
        <v>8</v>
      </c>
      <c r="U368" t="s">
        <v>524</v>
      </c>
      <c r="V368" t="s">
        <v>1012</v>
      </c>
      <c r="W368" s="1" t="s">
        <v>1087</v>
      </c>
    </row>
    <row r="369" spans="1:23" ht="14" customHeight="1">
      <c r="A369" t="str">
        <f>CONCATENATE("S",D369,"V",K369,"T",N369,"R",E369)</f>
        <v>SB110211TAWMD19VV4TMR1</v>
      </c>
      <c r="B369" t="s">
        <v>234</v>
      </c>
      <c r="C369" t="s">
        <v>532</v>
      </c>
      <c r="D369" t="str">
        <f>CONCATENATE("B",F369,"TAWMD",H369)</f>
        <v>B110211TAWMD19</v>
      </c>
      <c r="E369">
        <v>1</v>
      </c>
      <c r="F369" s="9">
        <v>110211</v>
      </c>
      <c r="G369" t="s">
        <v>1122</v>
      </c>
      <c r="H369">
        <v>19</v>
      </c>
      <c r="I369">
        <v>19</v>
      </c>
      <c r="J369" t="s">
        <v>540</v>
      </c>
      <c r="K369" t="s">
        <v>544</v>
      </c>
      <c r="L369" t="s">
        <v>1103</v>
      </c>
      <c r="M369" t="s">
        <v>1104</v>
      </c>
      <c r="N369" t="s">
        <v>553</v>
      </c>
      <c r="O369" t="s">
        <v>562</v>
      </c>
      <c r="P369" t="s">
        <v>1116</v>
      </c>
      <c r="Q369" t="s">
        <v>1117</v>
      </c>
      <c r="R369">
        <v>100</v>
      </c>
      <c r="S369">
        <v>100</v>
      </c>
      <c r="T369">
        <v>8</v>
      </c>
      <c r="U369" t="s">
        <v>527</v>
      </c>
      <c r="V369" t="s">
        <v>1013</v>
      </c>
      <c r="W369" s="1" t="s">
        <v>1087</v>
      </c>
    </row>
    <row r="370" spans="1:23" ht="14" customHeight="1">
      <c r="A370" t="str">
        <f>CONCATENATE("S",D370,"V",K370,"T",N370,"R",E370)</f>
        <v>SB110211TAWMD21VV4TMR1</v>
      </c>
      <c r="B370" t="s">
        <v>75</v>
      </c>
      <c r="C370" t="s">
        <v>532</v>
      </c>
      <c r="D370" t="str">
        <f>CONCATENATE("B",F370,"TAWMD",H370)</f>
        <v>B110211TAWMD21</v>
      </c>
      <c r="E370">
        <v>1</v>
      </c>
      <c r="F370" s="9">
        <v>110211</v>
      </c>
      <c r="G370" t="s">
        <v>1122</v>
      </c>
      <c r="H370">
        <v>21</v>
      </c>
      <c r="I370">
        <v>21</v>
      </c>
      <c r="J370" t="s">
        <v>540</v>
      </c>
      <c r="K370" t="s">
        <v>544</v>
      </c>
      <c r="L370" t="s">
        <v>1103</v>
      </c>
      <c r="M370" t="s">
        <v>1104</v>
      </c>
      <c r="N370" t="s">
        <v>553</v>
      </c>
      <c r="O370" t="s">
        <v>562</v>
      </c>
      <c r="P370" t="s">
        <v>1116</v>
      </c>
      <c r="Q370" t="s">
        <v>1117</v>
      </c>
      <c r="R370">
        <v>100</v>
      </c>
      <c r="S370">
        <v>100</v>
      </c>
      <c r="T370">
        <v>8</v>
      </c>
      <c r="U370" t="s">
        <v>510</v>
      </c>
      <c r="V370" t="s">
        <v>1015</v>
      </c>
      <c r="W370" s="1" t="s">
        <v>1087</v>
      </c>
    </row>
    <row r="371" spans="1:23" ht="14" customHeight="1">
      <c r="A371" t="str">
        <f>CONCATENATE("S",D371,"V",K371,"T",N371,"R",E371)</f>
        <v>SB110211TAWMD22VV4TMR1</v>
      </c>
      <c r="B371" t="s">
        <v>238</v>
      </c>
      <c r="C371" t="s">
        <v>532</v>
      </c>
      <c r="D371" t="str">
        <f>CONCATENATE("B",F371,"TAWMD",H371)</f>
        <v>B110211TAWMD22</v>
      </c>
      <c r="E371">
        <v>1</v>
      </c>
      <c r="F371" s="9">
        <v>110211</v>
      </c>
      <c r="G371" t="s">
        <v>1122</v>
      </c>
      <c r="H371">
        <v>22</v>
      </c>
      <c r="I371">
        <v>22</v>
      </c>
      <c r="J371" t="s">
        <v>540</v>
      </c>
      <c r="K371" t="s">
        <v>544</v>
      </c>
      <c r="L371" t="s">
        <v>1103</v>
      </c>
      <c r="M371" t="s">
        <v>1104</v>
      </c>
      <c r="N371" t="s">
        <v>553</v>
      </c>
      <c r="O371" t="s">
        <v>562</v>
      </c>
      <c r="P371" t="s">
        <v>1116</v>
      </c>
      <c r="Q371" t="s">
        <v>1117</v>
      </c>
      <c r="R371">
        <v>100</v>
      </c>
      <c r="S371">
        <v>100</v>
      </c>
      <c r="T371">
        <v>8</v>
      </c>
      <c r="U371" t="s">
        <v>513</v>
      </c>
      <c r="V371" t="s">
        <v>1016</v>
      </c>
      <c r="W371" s="1" t="s">
        <v>1087</v>
      </c>
    </row>
    <row r="372" spans="1:23" ht="14" customHeight="1">
      <c r="A372" t="str">
        <f>CONCATENATE("S",D372,"V",K372,"T",N372,"R",E372)</f>
        <v>SB110211TAWMDEBVV4TMR1</v>
      </c>
      <c r="B372" t="s">
        <v>240</v>
      </c>
      <c r="C372" t="s">
        <v>532</v>
      </c>
      <c r="D372" t="str">
        <f>CONCATENATE("B",F372,"TAWMD",H372)</f>
        <v>B110211TAWMDEB</v>
      </c>
      <c r="E372">
        <v>1</v>
      </c>
      <c r="F372" s="9">
        <v>110211</v>
      </c>
      <c r="G372" t="s">
        <v>1122</v>
      </c>
      <c r="H372" t="s">
        <v>566</v>
      </c>
      <c r="I372" t="s">
        <v>566</v>
      </c>
      <c r="J372" t="s">
        <v>539</v>
      </c>
      <c r="K372" t="s">
        <v>544</v>
      </c>
      <c r="L372" t="s">
        <v>1103</v>
      </c>
      <c r="M372" t="s">
        <v>1104</v>
      </c>
      <c r="N372" t="s">
        <v>553</v>
      </c>
      <c r="O372" t="s">
        <v>562</v>
      </c>
      <c r="P372" t="s">
        <v>1116</v>
      </c>
      <c r="Q372" t="s">
        <v>1117</v>
      </c>
      <c r="R372">
        <v>100</v>
      </c>
      <c r="S372">
        <v>100</v>
      </c>
      <c r="T372">
        <v>8</v>
      </c>
      <c r="U372" t="s">
        <v>516</v>
      </c>
      <c r="V372" t="s">
        <v>1021</v>
      </c>
      <c r="W372" s="1" t="s">
        <v>1087</v>
      </c>
    </row>
    <row r="373" spans="1:23" ht="14" customHeight="1">
      <c r="A373" t="str">
        <f>CONCATENATE("S",D373,"V",K373,"T",N373,"R",E373)</f>
        <v>SB110211TAWMDNegVV4TMR1</v>
      </c>
      <c r="B373" t="s">
        <v>242</v>
      </c>
      <c r="C373" t="s">
        <v>532</v>
      </c>
      <c r="D373" t="str">
        <f>CONCATENATE("B",F373,"TAWMD",H373)</f>
        <v>B110211TAWMDNeg</v>
      </c>
      <c r="E373">
        <v>1</v>
      </c>
      <c r="F373" s="9">
        <v>110211</v>
      </c>
      <c r="G373" t="s">
        <v>1122</v>
      </c>
      <c r="H373" t="s">
        <v>205</v>
      </c>
      <c r="I373" t="s">
        <v>205</v>
      </c>
      <c r="J373" t="s">
        <v>539</v>
      </c>
      <c r="K373" t="s">
        <v>544</v>
      </c>
      <c r="L373" t="s">
        <v>1103</v>
      </c>
      <c r="M373" t="s">
        <v>1104</v>
      </c>
      <c r="N373" t="s">
        <v>553</v>
      </c>
      <c r="O373" t="s">
        <v>562</v>
      </c>
      <c r="P373" t="s">
        <v>1116</v>
      </c>
      <c r="Q373" t="s">
        <v>1117</v>
      </c>
      <c r="R373">
        <v>100</v>
      </c>
      <c r="S373">
        <v>100</v>
      </c>
      <c r="T373">
        <v>8</v>
      </c>
      <c r="U373" t="s">
        <v>519</v>
      </c>
      <c r="V373" t="s">
        <v>1022</v>
      </c>
      <c r="W373" s="1" t="s">
        <v>1087</v>
      </c>
    </row>
    <row r="374" spans="1:23" ht="14" customHeight="1">
      <c r="A374" t="str">
        <f>CONCATENATE("S",D374,"V",K374,"T",N374,"R",E374)</f>
        <v>SB110211TAWMDSBVV4TMR1</v>
      </c>
      <c r="B374" t="s">
        <v>51</v>
      </c>
      <c r="C374" t="s">
        <v>532</v>
      </c>
      <c r="D374" t="str">
        <f>CONCATENATE("B",F374,"TAWMD",H374)</f>
        <v>B110211TAWMDSB</v>
      </c>
      <c r="E374">
        <v>1</v>
      </c>
      <c r="F374" s="9">
        <v>110211</v>
      </c>
      <c r="G374" t="s">
        <v>1122</v>
      </c>
      <c r="H374" t="s">
        <v>567</v>
      </c>
      <c r="I374" t="s">
        <v>567</v>
      </c>
      <c r="J374" t="s">
        <v>539</v>
      </c>
      <c r="K374" t="s">
        <v>544</v>
      </c>
      <c r="L374" t="s">
        <v>1103</v>
      </c>
      <c r="M374" t="s">
        <v>1104</v>
      </c>
      <c r="N374" t="s">
        <v>553</v>
      </c>
      <c r="O374" t="s">
        <v>562</v>
      </c>
      <c r="P374" t="s">
        <v>1116</v>
      </c>
      <c r="Q374" t="s">
        <v>1117</v>
      </c>
      <c r="R374">
        <v>100</v>
      </c>
      <c r="S374">
        <v>100</v>
      </c>
      <c r="T374">
        <v>8</v>
      </c>
      <c r="U374" t="s">
        <v>505</v>
      </c>
      <c r="V374" t="s">
        <v>1023</v>
      </c>
      <c r="W374" s="1" t="s">
        <v>1087</v>
      </c>
    </row>
    <row r="375" spans="1:23" s="1" customFormat="1" ht="14" customHeight="1">
      <c r="A375" t="str">
        <f>CONCATENATE("S",D375,"V",K375,"T",N375,"R",E375)</f>
        <v>SB110212TAWMD05VV4TMR1</v>
      </c>
      <c r="B375" s="1" t="s">
        <v>87</v>
      </c>
      <c r="C375" s="1" t="s">
        <v>532</v>
      </c>
      <c r="D375" t="str">
        <f>CONCATENATE("B",F375,"TAWMD",H375)</f>
        <v>B110212TAWMD05</v>
      </c>
      <c r="E375" s="1">
        <v>1</v>
      </c>
      <c r="F375" s="9">
        <v>110212</v>
      </c>
      <c r="G375" t="s">
        <v>1123</v>
      </c>
      <c r="H375" t="str">
        <f>CONCATENATE("0",I375)</f>
        <v>05</v>
      </c>
      <c r="I375" s="1">
        <v>5</v>
      </c>
      <c r="J375" s="1" t="s">
        <v>540</v>
      </c>
      <c r="K375" s="1" t="s">
        <v>544</v>
      </c>
      <c r="L375" t="s">
        <v>1103</v>
      </c>
      <c r="M375" t="s">
        <v>1104</v>
      </c>
      <c r="N375" s="1" t="s">
        <v>553</v>
      </c>
      <c r="O375" s="1" t="s">
        <v>547</v>
      </c>
      <c r="P375" t="s">
        <v>1114</v>
      </c>
      <c r="Q375" t="s">
        <v>538</v>
      </c>
      <c r="R375">
        <v>150</v>
      </c>
      <c r="S375">
        <v>150</v>
      </c>
      <c r="T375">
        <v>8</v>
      </c>
      <c r="U375" s="1" t="s">
        <v>148</v>
      </c>
      <c r="V375" s="1" t="s">
        <v>644</v>
      </c>
      <c r="W375" s="1" t="s">
        <v>1065</v>
      </c>
    </row>
    <row r="376" spans="1:23" s="1" customFormat="1" ht="14" customHeight="1">
      <c r="A376" t="str">
        <f>CONCATENATE("S",D376,"V",K376,"T",N376,"R",E376)</f>
        <v>SB110212TAWMD20VV4TMR2</v>
      </c>
      <c r="B376" s="1" t="s">
        <v>172</v>
      </c>
      <c r="C376" s="1" t="s">
        <v>532</v>
      </c>
      <c r="D376" t="str">
        <f>CONCATENATE("B",F376,"TAWMD",H376)</f>
        <v>B110212TAWMD20</v>
      </c>
      <c r="E376" s="1">
        <v>2</v>
      </c>
      <c r="F376" s="9">
        <v>110212</v>
      </c>
      <c r="G376" t="s">
        <v>1123</v>
      </c>
      <c r="H376" s="1">
        <v>20</v>
      </c>
      <c r="I376" s="1">
        <v>20</v>
      </c>
      <c r="J376" s="1" t="s">
        <v>540</v>
      </c>
      <c r="K376" s="1" t="s">
        <v>544</v>
      </c>
      <c r="L376" t="s">
        <v>1103</v>
      </c>
      <c r="M376" t="s">
        <v>1104</v>
      </c>
      <c r="N376" s="1" t="s">
        <v>553</v>
      </c>
      <c r="O376" s="1" t="s">
        <v>547</v>
      </c>
      <c r="P376" t="s">
        <v>1114</v>
      </c>
      <c r="Q376" t="s">
        <v>538</v>
      </c>
      <c r="R376">
        <v>150</v>
      </c>
      <c r="S376">
        <v>150</v>
      </c>
      <c r="T376">
        <v>8</v>
      </c>
      <c r="U376" s="1" t="s">
        <v>171</v>
      </c>
      <c r="V376" s="1" t="s">
        <v>643</v>
      </c>
      <c r="W376" s="1" t="s">
        <v>1065</v>
      </c>
    </row>
    <row r="377" spans="1:23" s="1" customFormat="1" ht="14" customHeight="1">
      <c r="A377" t="str">
        <f>CONCATENATE("S",D377,"V",K377,"T",N377,"R",E377)</f>
        <v>SB110212TAWMD09VV4TMR1</v>
      </c>
      <c r="B377" t="s">
        <v>124</v>
      </c>
      <c r="C377" t="s">
        <v>532</v>
      </c>
      <c r="D377" t="str">
        <f>CONCATENATE("B",F377,"TAWMD",H377)</f>
        <v>B110212TAWMD09</v>
      </c>
      <c r="E377">
        <v>1</v>
      </c>
      <c r="F377" s="9">
        <v>110212</v>
      </c>
      <c r="G377" t="s">
        <v>1123</v>
      </c>
      <c r="H377" t="str">
        <f>CONCATENATE("0",I377)</f>
        <v>09</v>
      </c>
      <c r="I377">
        <v>9</v>
      </c>
      <c r="J377" t="s">
        <v>540</v>
      </c>
      <c r="K377" t="s">
        <v>544</v>
      </c>
      <c r="L377" t="s">
        <v>1103</v>
      </c>
      <c r="M377" t="s">
        <v>1104</v>
      </c>
      <c r="N377" t="s">
        <v>553</v>
      </c>
      <c r="O377" t="s">
        <v>547</v>
      </c>
      <c r="P377" t="s">
        <v>1114</v>
      </c>
      <c r="Q377" t="s">
        <v>538</v>
      </c>
      <c r="R377">
        <v>150</v>
      </c>
      <c r="S377">
        <v>150</v>
      </c>
      <c r="T377">
        <v>8</v>
      </c>
      <c r="U377" t="s">
        <v>123</v>
      </c>
      <c r="V377" t="s">
        <v>645</v>
      </c>
      <c r="W377" s="1" t="s">
        <v>1087</v>
      </c>
    </row>
    <row r="378" spans="1:23" s="1" customFormat="1" ht="14" customHeight="1">
      <c r="A378" t="str">
        <f>CONCATENATE("S",D378,"V",K378,"T",N378,"R",E378)</f>
        <v>SB110212TAWMD10VV4TMR1</v>
      </c>
      <c r="B378" t="s">
        <v>190</v>
      </c>
      <c r="C378" t="s">
        <v>532</v>
      </c>
      <c r="D378" t="str">
        <f>CONCATENATE("B",F378,"TAWMD",H378)</f>
        <v>B110212TAWMD10</v>
      </c>
      <c r="E378">
        <v>1</v>
      </c>
      <c r="F378" s="9">
        <v>110212</v>
      </c>
      <c r="G378" t="s">
        <v>1123</v>
      </c>
      <c r="H378">
        <v>10</v>
      </c>
      <c r="I378">
        <v>10</v>
      </c>
      <c r="J378" t="s">
        <v>540</v>
      </c>
      <c r="K378" t="s">
        <v>544</v>
      </c>
      <c r="L378" t="s">
        <v>1103</v>
      </c>
      <c r="M378" t="s">
        <v>1104</v>
      </c>
      <c r="N378" t="s">
        <v>553</v>
      </c>
      <c r="O378" t="s">
        <v>547</v>
      </c>
      <c r="P378" t="s">
        <v>1114</v>
      </c>
      <c r="Q378" t="s">
        <v>538</v>
      </c>
      <c r="R378">
        <v>150</v>
      </c>
      <c r="S378">
        <v>150</v>
      </c>
      <c r="T378">
        <v>8</v>
      </c>
      <c r="U378" t="s">
        <v>189</v>
      </c>
      <c r="V378" t="s">
        <v>640</v>
      </c>
      <c r="W378" s="1" t="s">
        <v>1087</v>
      </c>
    </row>
    <row r="379" spans="1:23" s="1" customFormat="1" ht="14" customHeight="1">
      <c r="A379" t="str">
        <f>CONCATENATE("S",D379,"V",K379,"T",N379,"R",E379)</f>
        <v>SB110212TAWMD12VV4TMR1</v>
      </c>
      <c r="B379" t="s">
        <v>104</v>
      </c>
      <c r="C379" t="s">
        <v>532</v>
      </c>
      <c r="D379" t="str">
        <f>CONCATENATE("B",F379,"TAWMD",H379)</f>
        <v>B110212TAWMD12</v>
      </c>
      <c r="E379">
        <v>1</v>
      </c>
      <c r="F379" s="9">
        <v>110212</v>
      </c>
      <c r="G379" t="s">
        <v>1123</v>
      </c>
      <c r="H379">
        <v>12</v>
      </c>
      <c r="I379">
        <v>12</v>
      </c>
      <c r="J379" t="s">
        <v>540</v>
      </c>
      <c r="K379" t="s">
        <v>544</v>
      </c>
      <c r="L379" t="s">
        <v>1103</v>
      </c>
      <c r="M379" t="s">
        <v>1104</v>
      </c>
      <c r="N379" t="s">
        <v>553</v>
      </c>
      <c r="O379" t="s">
        <v>547</v>
      </c>
      <c r="P379" t="s">
        <v>1114</v>
      </c>
      <c r="Q379" t="s">
        <v>538</v>
      </c>
      <c r="R379">
        <v>150</v>
      </c>
      <c r="S379">
        <v>150</v>
      </c>
      <c r="T379">
        <v>8</v>
      </c>
      <c r="U379" t="s">
        <v>103</v>
      </c>
      <c r="V379" t="s">
        <v>641</v>
      </c>
      <c r="W379" s="1" t="s">
        <v>1087</v>
      </c>
    </row>
    <row r="380" spans="1:23" s="1" customFormat="1" ht="14" customHeight="1">
      <c r="A380" t="str">
        <f>CONCATENATE("S",D380,"V",K380,"T",N380,"R",E380)</f>
        <v>SB110212TAWMD14VV4TMR1</v>
      </c>
      <c r="B380" t="s">
        <v>176</v>
      </c>
      <c r="C380" t="s">
        <v>532</v>
      </c>
      <c r="D380" t="str">
        <f>CONCATENATE("B",F380,"TAWMD",H380)</f>
        <v>B110212TAWMD14</v>
      </c>
      <c r="E380">
        <v>1</v>
      </c>
      <c r="F380" s="9">
        <v>110212</v>
      </c>
      <c r="G380" t="s">
        <v>1123</v>
      </c>
      <c r="H380">
        <v>14</v>
      </c>
      <c r="I380">
        <v>14</v>
      </c>
      <c r="J380" t="s">
        <v>540</v>
      </c>
      <c r="K380" t="s">
        <v>544</v>
      </c>
      <c r="L380" t="s">
        <v>1103</v>
      </c>
      <c r="M380" t="s">
        <v>1104</v>
      </c>
      <c r="N380" t="s">
        <v>553</v>
      </c>
      <c r="O380" t="s">
        <v>547</v>
      </c>
      <c r="P380" t="s">
        <v>1114</v>
      </c>
      <c r="Q380" t="s">
        <v>538</v>
      </c>
      <c r="R380">
        <v>150</v>
      </c>
      <c r="S380">
        <v>150</v>
      </c>
      <c r="T380">
        <v>8</v>
      </c>
      <c r="U380" t="s">
        <v>175</v>
      </c>
      <c r="V380" t="s">
        <v>642</v>
      </c>
      <c r="W380" s="1" t="s">
        <v>1087</v>
      </c>
    </row>
    <row r="381" spans="1:23" ht="14" customHeight="1">
      <c r="A381" t="str">
        <f>CONCATENATE("S",D381,"V",K381,"T",N381,"R",E381)</f>
        <v>SB110212TAWMD20VV4TMR1</v>
      </c>
      <c r="B381" s="1" t="s">
        <v>210</v>
      </c>
      <c r="C381" s="1" t="s">
        <v>532</v>
      </c>
      <c r="D381" t="str">
        <f>CONCATENATE("B",F381,"TAWMD",H381)</f>
        <v>B110212TAWMD20</v>
      </c>
      <c r="E381" s="1">
        <v>1</v>
      </c>
      <c r="F381" s="9">
        <v>110212</v>
      </c>
      <c r="G381" t="s">
        <v>1123</v>
      </c>
      <c r="H381" s="1">
        <v>20</v>
      </c>
      <c r="I381" s="1">
        <v>20</v>
      </c>
      <c r="J381" s="1" t="s">
        <v>540</v>
      </c>
      <c r="K381" s="1" t="s">
        <v>544</v>
      </c>
      <c r="L381" t="s">
        <v>1103</v>
      </c>
      <c r="M381" t="s">
        <v>1104</v>
      </c>
      <c r="N381" s="1" t="s">
        <v>553</v>
      </c>
      <c r="O381" s="1" t="s">
        <v>556</v>
      </c>
      <c r="P381" t="s">
        <v>1114</v>
      </c>
      <c r="Q381" t="s">
        <v>538</v>
      </c>
      <c r="R381">
        <v>250</v>
      </c>
      <c r="S381">
        <v>250</v>
      </c>
      <c r="T381">
        <v>8</v>
      </c>
      <c r="U381" s="1" t="s">
        <v>209</v>
      </c>
      <c r="V381" s="1" t="s">
        <v>708</v>
      </c>
      <c r="W381" s="1" t="s">
        <v>1065</v>
      </c>
    </row>
    <row r="382" spans="1:23" ht="14" customHeight="1">
      <c r="A382" t="str">
        <f>CONCATENATE("S",D382,"V",K382,"T",N382,"R",E382)</f>
        <v>SB110212TAWMD21VV4TMR1</v>
      </c>
      <c r="B382" s="1" t="s">
        <v>71</v>
      </c>
      <c r="C382" s="1" t="s">
        <v>532</v>
      </c>
      <c r="D382" t="str">
        <f>CONCATENATE("B",F382,"TAWMD",H382)</f>
        <v>B110212TAWMD21</v>
      </c>
      <c r="E382" s="1">
        <v>1</v>
      </c>
      <c r="F382" s="9">
        <v>110212</v>
      </c>
      <c r="G382" t="s">
        <v>1123</v>
      </c>
      <c r="H382" s="1">
        <v>21</v>
      </c>
      <c r="I382" s="1">
        <v>21</v>
      </c>
      <c r="J382" s="1" t="s">
        <v>540</v>
      </c>
      <c r="K382" s="1" t="s">
        <v>544</v>
      </c>
      <c r="L382" t="s">
        <v>1103</v>
      </c>
      <c r="M382" t="s">
        <v>1104</v>
      </c>
      <c r="N382" s="1" t="s">
        <v>553</v>
      </c>
      <c r="O382" s="1" t="s">
        <v>556</v>
      </c>
      <c r="P382" t="s">
        <v>1114</v>
      </c>
      <c r="Q382" t="s">
        <v>538</v>
      </c>
      <c r="R382">
        <v>250</v>
      </c>
      <c r="S382">
        <v>250</v>
      </c>
      <c r="T382">
        <v>8</v>
      </c>
      <c r="U382" s="1" t="s">
        <v>208</v>
      </c>
      <c r="V382" s="1" t="s">
        <v>709</v>
      </c>
      <c r="W382" s="1" t="s">
        <v>1065</v>
      </c>
    </row>
    <row r="383" spans="1:23" ht="14" customHeight="1">
      <c r="A383" t="str">
        <f>CONCATENATE("S",D383,"V",K383,"T",N383,"R",E383)</f>
        <v>SB110212TAWMD21VV4TMR2</v>
      </c>
      <c r="B383" s="1" t="s">
        <v>158</v>
      </c>
      <c r="C383" s="1" t="s">
        <v>532</v>
      </c>
      <c r="D383" t="str">
        <f>CONCATENATE("B",F383,"TAWMD",H383)</f>
        <v>B110212TAWMD21</v>
      </c>
      <c r="E383" s="1">
        <v>2</v>
      </c>
      <c r="F383" s="9">
        <v>110212</v>
      </c>
      <c r="G383" t="s">
        <v>1123</v>
      </c>
      <c r="H383" s="1">
        <v>21</v>
      </c>
      <c r="I383" s="1">
        <v>21</v>
      </c>
      <c r="J383" s="1" t="s">
        <v>540</v>
      </c>
      <c r="K383" s="1" t="s">
        <v>544</v>
      </c>
      <c r="L383" t="s">
        <v>1103</v>
      </c>
      <c r="M383" t="s">
        <v>1104</v>
      </c>
      <c r="N383" s="1" t="s">
        <v>553</v>
      </c>
      <c r="O383" s="1" t="s">
        <v>556</v>
      </c>
      <c r="P383" t="s">
        <v>1114</v>
      </c>
      <c r="Q383" t="s">
        <v>538</v>
      </c>
      <c r="R383">
        <v>250</v>
      </c>
      <c r="S383">
        <v>250</v>
      </c>
      <c r="T383">
        <v>8</v>
      </c>
      <c r="U383" s="1" t="s">
        <v>300</v>
      </c>
      <c r="V383" s="1" t="s">
        <v>710</v>
      </c>
      <c r="W383" s="1" t="s">
        <v>1065</v>
      </c>
    </row>
    <row r="384" spans="1:23" ht="14" customHeight="1">
      <c r="A384" t="str">
        <f>CONCATENATE("S",D384,"V",K384,"T",N384,"R",E384)</f>
        <v>SB110212TAWMD21VV4TMR3</v>
      </c>
      <c r="B384" s="1" t="s">
        <v>164</v>
      </c>
      <c r="C384" s="1" t="s">
        <v>532</v>
      </c>
      <c r="D384" t="str">
        <f>CONCATENATE("B",F384,"TAWMD",H384)</f>
        <v>B110212TAWMD21</v>
      </c>
      <c r="E384" s="1">
        <v>3</v>
      </c>
      <c r="F384" s="9">
        <v>110212</v>
      </c>
      <c r="G384" t="s">
        <v>1123</v>
      </c>
      <c r="H384" s="1">
        <v>21</v>
      </c>
      <c r="I384" s="1">
        <v>21</v>
      </c>
      <c r="J384" s="1" t="s">
        <v>540</v>
      </c>
      <c r="K384" s="1" t="s">
        <v>544</v>
      </c>
      <c r="L384" t="s">
        <v>1103</v>
      </c>
      <c r="M384" t="s">
        <v>1104</v>
      </c>
      <c r="N384" s="1" t="s">
        <v>553</v>
      </c>
      <c r="O384" s="1" t="s">
        <v>556</v>
      </c>
      <c r="P384" t="s">
        <v>1114</v>
      </c>
      <c r="Q384" t="s">
        <v>538</v>
      </c>
      <c r="R384">
        <v>250</v>
      </c>
      <c r="S384">
        <v>250</v>
      </c>
      <c r="T384">
        <v>8</v>
      </c>
      <c r="U384" s="1" t="s">
        <v>304</v>
      </c>
      <c r="V384" s="1" t="s">
        <v>711</v>
      </c>
      <c r="W384" s="1" t="s">
        <v>1065</v>
      </c>
    </row>
    <row r="385" spans="1:23" ht="14" customHeight="1">
      <c r="A385" t="str">
        <f>CONCATENATE("S",D385,"V",K385,"T",N385,"R",E385)</f>
        <v>SB110212TAWMD00VV4TMR1</v>
      </c>
      <c r="B385" t="s">
        <v>114</v>
      </c>
      <c r="C385" t="s">
        <v>532</v>
      </c>
      <c r="D385" t="str">
        <f>CONCATENATE("B",F385,"TAWMD",H385)</f>
        <v>B110212TAWMD00</v>
      </c>
      <c r="E385">
        <v>1</v>
      </c>
      <c r="F385" s="9">
        <v>110212</v>
      </c>
      <c r="G385" t="s">
        <v>1123</v>
      </c>
      <c r="H385" t="str">
        <f>CONCATENATE("0",I385)</f>
        <v>00</v>
      </c>
      <c r="I385">
        <v>0</v>
      </c>
      <c r="J385" t="s">
        <v>540</v>
      </c>
      <c r="K385" t="s">
        <v>544</v>
      </c>
      <c r="L385" t="s">
        <v>1103</v>
      </c>
      <c r="M385" t="s">
        <v>1104</v>
      </c>
      <c r="N385" t="s">
        <v>553</v>
      </c>
      <c r="O385" t="s">
        <v>556</v>
      </c>
      <c r="P385" t="s">
        <v>1114</v>
      </c>
      <c r="Q385" t="s">
        <v>538</v>
      </c>
      <c r="R385">
        <v>250</v>
      </c>
      <c r="S385">
        <v>250</v>
      </c>
      <c r="T385">
        <v>8</v>
      </c>
      <c r="U385" t="s">
        <v>275</v>
      </c>
      <c r="V385" t="s">
        <v>704</v>
      </c>
      <c r="W385" s="1" t="s">
        <v>1087</v>
      </c>
    </row>
    <row r="386" spans="1:23">
      <c r="A386" t="str">
        <f>CONCATENATE("S",D386,"V",K386,"T",N386,"R",E386)</f>
        <v>SB110212TAWMD02VV4TMR1</v>
      </c>
      <c r="B386" t="s">
        <v>188</v>
      </c>
      <c r="C386" t="s">
        <v>532</v>
      </c>
      <c r="D386" t="str">
        <f>CONCATENATE("B",F386,"TAWMD",H386)</f>
        <v>B110212TAWMD02</v>
      </c>
      <c r="E386">
        <v>1</v>
      </c>
      <c r="F386" s="9">
        <v>110212</v>
      </c>
      <c r="G386" t="s">
        <v>1123</v>
      </c>
      <c r="H386" t="str">
        <f>CONCATENATE("0",I386)</f>
        <v>02</v>
      </c>
      <c r="I386">
        <v>2</v>
      </c>
      <c r="J386" t="s">
        <v>540</v>
      </c>
      <c r="K386" t="s">
        <v>544</v>
      </c>
      <c r="L386" t="s">
        <v>1103</v>
      </c>
      <c r="M386" t="s">
        <v>1104</v>
      </c>
      <c r="N386" t="s">
        <v>553</v>
      </c>
      <c r="O386" t="s">
        <v>556</v>
      </c>
      <c r="P386" t="s">
        <v>1114</v>
      </c>
      <c r="Q386" t="s">
        <v>538</v>
      </c>
      <c r="R386">
        <v>250</v>
      </c>
      <c r="S386">
        <v>250</v>
      </c>
      <c r="T386">
        <v>8</v>
      </c>
      <c r="U386" t="s">
        <v>316</v>
      </c>
      <c r="V386" t="s">
        <v>707</v>
      </c>
      <c r="W386" s="1" t="s">
        <v>1087</v>
      </c>
    </row>
    <row r="387" spans="1:23">
      <c r="A387" t="str">
        <f>CONCATENATE("S",D387,"V",K387,"T",N387,"R",E387)</f>
        <v>SB110212TAWMD03VV4TMR1</v>
      </c>
      <c r="B387" t="s">
        <v>190</v>
      </c>
      <c r="C387" t="s">
        <v>532</v>
      </c>
      <c r="D387" t="str">
        <f>CONCATENATE("B",F387,"TAWMD",H387)</f>
        <v>B110212TAWMD03</v>
      </c>
      <c r="E387">
        <v>1</v>
      </c>
      <c r="F387" s="9">
        <v>110212</v>
      </c>
      <c r="G387" t="s">
        <v>1123</v>
      </c>
      <c r="H387" t="str">
        <f>CONCATENATE("0",I387)</f>
        <v>03</v>
      </c>
      <c r="I387">
        <v>3</v>
      </c>
      <c r="J387" t="s">
        <v>540</v>
      </c>
      <c r="K387" t="s">
        <v>544</v>
      </c>
      <c r="L387" t="s">
        <v>1103</v>
      </c>
      <c r="M387" t="s">
        <v>1104</v>
      </c>
      <c r="N387" t="s">
        <v>553</v>
      </c>
      <c r="O387" t="s">
        <v>556</v>
      </c>
      <c r="P387" t="s">
        <v>1114</v>
      </c>
      <c r="Q387" t="s">
        <v>538</v>
      </c>
      <c r="R387">
        <v>250</v>
      </c>
      <c r="S387">
        <v>250</v>
      </c>
      <c r="T387">
        <v>8</v>
      </c>
      <c r="U387" t="s">
        <v>317</v>
      </c>
      <c r="V387" t="s">
        <v>713</v>
      </c>
      <c r="W387" s="1" t="s">
        <v>1087</v>
      </c>
    </row>
    <row r="388" spans="1:23">
      <c r="A388" t="str">
        <f>CONCATENATE("S",D388,"V",K388,"T",N388,"R",E388)</f>
        <v>SB110212TAWMD07VV4TMR1</v>
      </c>
      <c r="B388" t="s">
        <v>142</v>
      </c>
      <c r="C388" t="s">
        <v>532</v>
      </c>
      <c r="D388" t="str">
        <f>CONCATENATE("B",F388,"TAWMD",H388)</f>
        <v>B110212TAWMD07</v>
      </c>
      <c r="E388">
        <v>1</v>
      </c>
      <c r="F388" s="9">
        <v>110212</v>
      </c>
      <c r="G388" t="s">
        <v>1123</v>
      </c>
      <c r="H388" t="str">
        <f>CONCATENATE("0",I388)</f>
        <v>07</v>
      </c>
      <c r="I388">
        <v>7</v>
      </c>
      <c r="J388" t="s">
        <v>540</v>
      </c>
      <c r="K388" t="s">
        <v>544</v>
      </c>
      <c r="L388" t="s">
        <v>1103</v>
      </c>
      <c r="M388" t="s">
        <v>1104</v>
      </c>
      <c r="N388" t="s">
        <v>553</v>
      </c>
      <c r="O388" t="s">
        <v>556</v>
      </c>
      <c r="P388" t="s">
        <v>1114</v>
      </c>
      <c r="Q388" t="s">
        <v>538</v>
      </c>
      <c r="R388">
        <v>250</v>
      </c>
      <c r="S388">
        <v>250</v>
      </c>
      <c r="T388">
        <v>8</v>
      </c>
      <c r="U388" t="s">
        <v>291</v>
      </c>
      <c r="V388" t="s">
        <v>714</v>
      </c>
      <c r="W388" s="1" t="s">
        <v>1087</v>
      </c>
    </row>
    <row r="389" spans="1:23">
      <c r="A389" t="str">
        <f>CONCATENATE("S",D389,"V",K389,"T",N389,"R",E389)</f>
        <v>SB110212TAWMD08VV4TMR1</v>
      </c>
      <c r="B389" t="s">
        <v>116</v>
      </c>
      <c r="C389" t="s">
        <v>532</v>
      </c>
      <c r="D389" t="str">
        <f>CONCATENATE("B",F389,"TAWMD",H389)</f>
        <v>B110212TAWMD08</v>
      </c>
      <c r="E389">
        <v>1</v>
      </c>
      <c r="F389" s="9">
        <v>110212</v>
      </c>
      <c r="G389" t="s">
        <v>1123</v>
      </c>
      <c r="H389" t="str">
        <f>CONCATENATE("0",I389)</f>
        <v>08</v>
      </c>
      <c r="I389">
        <v>8</v>
      </c>
      <c r="J389" t="s">
        <v>540</v>
      </c>
      <c r="K389" t="s">
        <v>544</v>
      </c>
      <c r="L389" t="s">
        <v>1103</v>
      </c>
      <c r="M389" t="s">
        <v>1104</v>
      </c>
      <c r="N389" t="s">
        <v>553</v>
      </c>
      <c r="O389" t="s">
        <v>556</v>
      </c>
      <c r="P389" t="s">
        <v>1114</v>
      </c>
      <c r="Q389" t="s">
        <v>538</v>
      </c>
      <c r="R389">
        <v>250</v>
      </c>
      <c r="S389">
        <v>250</v>
      </c>
      <c r="T389">
        <v>8</v>
      </c>
      <c r="U389" t="s">
        <v>276</v>
      </c>
      <c r="V389" t="s">
        <v>715</v>
      </c>
      <c r="W389" s="1" t="s">
        <v>1087</v>
      </c>
    </row>
    <row r="390" spans="1:23">
      <c r="A390" t="str">
        <f>CONCATENATE("S",D390,"V",K390,"T",N390,"R",E390)</f>
        <v>SB110212TAWMD11VV4TMR1</v>
      </c>
      <c r="B390" t="s">
        <v>136</v>
      </c>
      <c r="C390" t="s">
        <v>532</v>
      </c>
      <c r="D390" t="str">
        <f>CONCATENATE("B",F390,"TAWMD",H390)</f>
        <v>B110212TAWMD11</v>
      </c>
      <c r="E390">
        <v>1</v>
      </c>
      <c r="F390" s="9">
        <v>110212</v>
      </c>
      <c r="G390" t="s">
        <v>1123</v>
      </c>
      <c r="H390">
        <v>11</v>
      </c>
      <c r="I390">
        <v>11</v>
      </c>
      <c r="J390" t="s">
        <v>540</v>
      </c>
      <c r="K390" t="s">
        <v>544</v>
      </c>
      <c r="L390" t="s">
        <v>1103</v>
      </c>
      <c r="M390" t="s">
        <v>1104</v>
      </c>
      <c r="N390" t="s">
        <v>553</v>
      </c>
      <c r="O390" t="s">
        <v>556</v>
      </c>
      <c r="P390" t="s">
        <v>1114</v>
      </c>
      <c r="Q390" t="s">
        <v>538</v>
      </c>
      <c r="R390">
        <v>250</v>
      </c>
      <c r="S390">
        <v>250</v>
      </c>
      <c r="T390">
        <v>8</v>
      </c>
      <c r="U390" t="s">
        <v>288</v>
      </c>
      <c r="V390" t="s">
        <v>705</v>
      </c>
      <c r="W390" s="1" t="s">
        <v>1087</v>
      </c>
    </row>
    <row r="391" spans="1:23">
      <c r="A391" t="str">
        <f>CONCATENATE("S",D391,"V",K391,"T",N391,"R",E391)</f>
        <v>SB110212TAWMD18VV4TMR1</v>
      </c>
      <c r="B391" t="s">
        <v>128</v>
      </c>
      <c r="C391" t="s">
        <v>532</v>
      </c>
      <c r="D391" t="str">
        <f>CONCATENATE("B",F391,"TAWMD",H391)</f>
        <v>B110212TAWMD18</v>
      </c>
      <c r="E391">
        <v>1</v>
      </c>
      <c r="F391" s="9">
        <v>110212</v>
      </c>
      <c r="G391" t="s">
        <v>1123</v>
      </c>
      <c r="H391">
        <v>18</v>
      </c>
      <c r="I391">
        <v>18</v>
      </c>
      <c r="J391" t="s">
        <v>540</v>
      </c>
      <c r="K391" t="s">
        <v>544</v>
      </c>
      <c r="L391" t="s">
        <v>1103</v>
      </c>
      <c r="M391" t="s">
        <v>1104</v>
      </c>
      <c r="N391" t="s">
        <v>553</v>
      </c>
      <c r="O391" t="s">
        <v>556</v>
      </c>
      <c r="P391" t="s">
        <v>1114</v>
      </c>
      <c r="Q391" t="s">
        <v>538</v>
      </c>
      <c r="R391">
        <v>250</v>
      </c>
      <c r="S391">
        <v>250</v>
      </c>
      <c r="T391">
        <v>8</v>
      </c>
      <c r="U391" t="s">
        <v>283</v>
      </c>
      <c r="V391" t="s">
        <v>706</v>
      </c>
      <c r="W391" s="1" t="s">
        <v>1087</v>
      </c>
    </row>
    <row r="392" spans="1:23">
      <c r="A392" t="str">
        <f>CONCATENATE("S",D392,"V",K392,"T",N392,"R",E392)</f>
        <v>SB110212TAWMD22VV4TMR1</v>
      </c>
      <c r="B392" t="s">
        <v>77</v>
      </c>
      <c r="C392" t="s">
        <v>532</v>
      </c>
      <c r="D392" t="str">
        <f>CONCATENATE("B",F392,"TAWMD",H392)</f>
        <v>B110212TAWMD22</v>
      </c>
      <c r="E392">
        <v>1</v>
      </c>
      <c r="F392" s="9">
        <v>110212</v>
      </c>
      <c r="G392" t="s">
        <v>1123</v>
      </c>
      <c r="H392">
        <v>22</v>
      </c>
      <c r="I392">
        <v>22</v>
      </c>
      <c r="J392" t="s">
        <v>540</v>
      </c>
      <c r="K392" t="s">
        <v>544</v>
      </c>
      <c r="L392" t="s">
        <v>1103</v>
      </c>
      <c r="M392" t="s">
        <v>1104</v>
      </c>
      <c r="N392" t="s">
        <v>553</v>
      </c>
      <c r="O392" t="s">
        <v>556</v>
      </c>
      <c r="P392" t="s">
        <v>1114</v>
      </c>
      <c r="Q392" t="s">
        <v>538</v>
      </c>
      <c r="R392">
        <v>250</v>
      </c>
      <c r="S392">
        <v>250</v>
      </c>
      <c r="T392">
        <v>8</v>
      </c>
      <c r="U392" t="s">
        <v>250</v>
      </c>
      <c r="V392" t="s">
        <v>712</v>
      </c>
      <c r="W392" s="1" t="s">
        <v>1087</v>
      </c>
    </row>
    <row r="393" spans="1:23" s="1" customFormat="1">
      <c r="A393" t="str">
        <f>CONCATENATE("S",D393,"V",K393,"T",N393,"R",E393)</f>
        <v>SB110212TAWMDEBVV4TMR1</v>
      </c>
      <c r="B393" t="s">
        <v>67</v>
      </c>
      <c r="C393" t="s">
        <v>532</v>
      </c>
      <c r="D393" t="str">
        <f>CONCATENATE("B",F393,"TAWMD",H393)</f>
        <v>B110212TAWMDEB</v>
      </c>
      <c r="E393">
        <v>1</v>
      </c>
      <c r="F393" s="9">
        <v>110212</v>
      </c>
      <c r="G393" t="s">
        <v>1123</v>
      </c>
      <c r="H393" t="s">
        <v>566</v>
      </c>
      <c r="I393" t="s">
        <v>566</v>
      </c>
      <c r="J393" t="s">
        <v>539</v>
      </c>
      <c r="K393" t="s">
        <v>544</v>
      </c>
      <c r="L393" t="s">
        <v>1103</v>
      </c>
      <c r="M393" t="s">
        <v>1104</v>
      </c>
      <c r="N393" t="s">
        <v>553</v>
      </c>
      <c r="O393" t="s">
        <v>556</v>
      </c>
      <c r="P393" t="s">
        <v>1114</v>
      </c>
      <c r="Q393" t="s">
        <v>538</v>
      </c>
      <c r="R393">
        <v>250</v>
      </c>
      <c r="S393">
        <v>250</v>
      </c>
      <c r="T393">
        <v>8</v>
      </c>
      <c r="U393" t="s">
        <v>294</v>
      </c>
      <c r="V393" t="s">
        <v>716</v>
      </c>
      <c r="W393" s="1" t="s">
        <v>1087</v>
      </c>
    </row>
    <row r="394" spans="1:23" s="1" customFormat="1">
      <c r="A394" t="str">
        <f>CONCATENATE("S",D394,"V",K394,"T",N394,"R",E394)</f>
        <v>SB110212TAWMD05VV4TMR2</v>
      </c>
      <c r="B394" s="1" t="s">
        <v>156</v>
      </c>
      <c r="C394" s="1" t="s">
        <v>532</v>
      </c>
      <c r="D394" t="str">
        <f>CONCATENATE("B",F394,"TAWMD",H394)</f>
        <v>B110212TAWMD05</v>
      </c>
      <c r="E394" s="1">
        <v>2</v>
      </c>
      <c r="F394" s="9">
        <v>110212</v>
      </c>
      <c r="G394" t="s">
        <v>1123</v>
      </c>
      <c r="H394" t="str">
        <f>CONCATENATE("0",I394)</f>
        <v>05</v>
      </c>
      <c r="I394" s="1">
        <v>5</v>
      </c>
      <c r="J394" s="1" t="s">
        <v>540</v>
      </c>
      <c r="K394" s="1" t="s">
        <v>544</v>
      </c>
      <c r="L394" t="s">
        <v>1103</v>
      </c>
      <c r="M394" t="s">
        <v>1104</v>
      </c>
      <c r="N394" s="1" t="s">
        <v>553</v>
      </c>
      <c r="O394" s="1" t="s">
        <v>558</v>
      </c>
      <c r="P394" t="s">
        <v>1114</v>
      </c>
      <c r="Q394" t="s">
        <v>1115</v>
      </c>
      <c r="R394">
        <v>250</v>
      </c>
      <c r="S394">
        <v>250</v>
      </c>
      <c r="T394">
        <v>8</v>
      </c>
      <c r="U394" s="1" t="s">
        <v>393</v>
      </c>
      <c r="V394" s="1" t="s">
        <v>771</v>
      </c>
      <c r="W394" s="1" t="s">
        <v>1065</v>
      </c>
    </row>
    <row r="395" spans="1:23" s="1" customFormat="1">
      <c r="A395" t="str">
        <f>CONCATENATE("S",D395,"V",K395,"T",N395,"R",E395)</f>
        <v>SB110212TAWMD05VV4TMR4</v>
      </c>
      <c r="B395" s="1" t="s">
        <v>202</v>
      </c>
      <c r="C395" s="1" t="s">
        <v>532</v>
      </c>
      <c r="D395" t="str">
        <f>CONCATENATE("B",F395,"TAWMD",H395)</f>
        <v>B110212TAWMD05</v>
      </c>
      <c r="E395" s="1">
        <v>4</v>
      </c>
      <c r="F395" s="9">
        <v>110212</v>
      </c>
      <c r="G395" t="s">
        <v>1123</v>
      </c>
      <c r="H395" t="str">
        <f>CONCATENATE("0",I395)</f>
        <v>05</v>
      </c>
      <c r="I395" s="1">
        <v>5</v>
      </c>
      <c r="J395" s="1" t="s">
        <v>540</v>
      </c>
      <c r="K395" s="1" t="s">
        <v>544</v>
      </c>
      <c r="L395" t="s">
        <v>1103</v>
      </c>
      <c r="M395" t="s">
        <v>1104</v>
      </c>
      <c r="N395" s="1" t="s">
        <v>553</v>
      </c>
      <c r="O395" s="1" t="s">
        <v>558</v>
      </c>
      <c r="P395" t="s">
        <v>1114</v>
      </c>
      <c r="Q395" t="s">
        <v>1115</v>
      </c>
      <c r="R395">
        <v>250</v>
      </c>
      <c r="S395">
        <v>250</v>
      </c>
      <c r="T395">
        <v>8</v>
      </c>
      <c r="U395" s="1" t="s">
        <v>417</v>
      </c>
      <c r="V395" s="1" t="s">
        <v>772</v>
      </c>
      <c r="W395" s="1" t="s">
        <v>1065</v>
      </c>
    </row>
    <row r="396" spans="1:23" s="1" customFormat="1">
      <c r="A396" t="str">
        <f>CONCATENATE("S",D396,"V",K396,"T",N396,"R",E396)</f>
        <v>SB110212TAWMD05VV4TMR6</v>
      </c>
      <c r="B396" s="1" t="s">
        <v>114</v>
      </c>
      <c r="C396" s="1" t="s">
        <v>532</v>
      </c>
      <c r="D396" t="str">
        <f>CONCATENATE("B",F396,"TAWMD",H396)</f>
        <v>B110212TAWMD05</v>
      </c>
      <c r="E396" s="1">
        <v>6</v>
      </c>
      <c r="F396" s="9">
        <v>110212</v>
      </c>
      <c r="G396" t="s">
        <v>1123</v>
      </c>
      <c r="H396" t="str">
        <f>CONCATENATE("0",I396)</f>
        <v>05</v>
      </c>
      <c r="I396" s="1">
        <v>5</v>
      </c>
      <c r="J396" s="1" t="s">
        <v>540</v>
      </c>
      <c r="K396" s="1" t="s">
        <v>544</v>
      </c>
      <c r="L396" t="s">
        <v>1103</v>
      </c>
      <c r="M396" t="s">
        <v>1104</v>
      </c>
      <c r="N396" s="1" t="s">
        <v>553</v>
      </c>
      <c r="O396" s="1" t="s">
        <v>558</v>
      </c>
      <c r="P396" t="s">
        <v>1114</v>
      </c>
      <c r="Q396" t="s">
        <v>1115</v>
      </c>
      <c r="R396">
        <v>250</v>
      </c>
      <c r="S396">
        <v>250</v>
      </c>
      <c r="T396">
        <v>8</v>
      </c>
      <c r="U396" s="1" t="s">
        <v>369</v>
      </c>
      <c r="V396" s="1" t="s">
        <v>773</v>
      </c>
      <c r="W396" s="1" t="s">
        <v>1065</v>
      </c>
    </row>
    <row r="397" spans="1:23" s="1" customFormat="1">
      <c r="A397" t="str">
        <f>CONCATENATE("S",D397,"V",K397,"T",N397,"R",E397)</f>
        <v>SB110212TAWMD21VV4TMR4</v>
      </c>
      <c r="B397" s="1" t="s">
        <v>112</v>
      </c>
      <c r="C397" s="1" t="s">
        <v>532</v>
      </c>
      <c r="D397" t="str">
        <f>CONCATENATE("B",F397,"TAWMD",H397)</f>
        <v>B110212TAWMD21</v>
      </c>
      <c r="E397" s="1">
        <v>4</v>
      </c>
      <c r="F397" s="9">
        <v>110212</v>
      </c>
      <c r="G397" t="s">
        <v>1123</v>
      </c>
      <c r="H397" s="1">
        <v>21</v>
      </c>
      <c r="I397" s="1">
        <v>21</v>
      </c>
      <c r="J397" s="1" t="s">
        <v>540</v>
      </c>
      <c r="K397" s="1" t="s">
        <v>544</v>
      </c>
      <c r="L397" t="s">
        <v>1103</v>
      </c>
      <c r="M397" t="s">
        <v>1104</v>
      </c>
      <c r="N397" s="1" t="s">
        <v>553</v>
      </c>
      <c r="O397" s="1" t="s">
        <v>558</v>
      </c>
      <c r="P397" t="s">
        <v>1114</v>
      </c>
      <c r="Q397" t="s">
        <v>1115</v>
      </c>
      <c r="R397">
        <v>250</v>
      </c>
      <c r="S397">
        <v>250</v>
      </c>
      <c r="T397">
        <v>8</v>
      </c>
      <c r="U397" s="1" t="s">
        <v>368</v>
      </c>
      <c r="V397" s="1" t="s">
        <v>770</v>
      </c>
      <c r="W397" s="1" t="s">
        <v>1065</v>
      </c>
    </row>
    <row r="398" spans="1:23" s="1" customFormat="1">
      <c r="A398" t="str">
        <f>CONCATENATE("S",D398,"V",K398,"T",N398,"R",E398)</f>
        <v>SB110212TAWMD16VV4TMR1</v>
      </c>
      <c r="B398" t="s">
        <v>234</v>
      </c>
      <c r="C398" t="s">
        <v>532</v>
      </c>
      <c r="D398" t="str">
        <f>CONCATENATE("B",F398,"TAWMD",H398)</f>
        <v>B110212TAWMD16</v>
      </c>
      <c r="E398">
        <v>1</v>
      </c>
      <c r="F398" s="9">
        <v>110212</v>
      </c>
      <c r="G398" t="s">
        <v>1123</v>
      </c>
      <c r="H398">
        <v>16</v>
      </c>
      <c r="I398">
        <v>16</v>
      </c>
      <c r="J398" t="s">
        <v>540</v>
      </c>
      <c r="K398" t="s">
        <v>544</v>
      </c>
      <c r="L398" t="s">
        <v>1103</v>
      </c>
      <c r="M398" t="s">
        <v>1104</v>
      </c>
      <c r="N398" t="s">
        <v>553</v>
      </c>
      <c r="O398" t="s">
        <v>558</v>
      </c>
      <c r="P398" t="s">
        <v>1114</v>
      </c>
      <c r="Q398" t="s">
        <v>1115</v>
      </c>
      <c r="R398">
        <v>250</v>
      </c>
      <c r="S398">
        <v>250</v>
      </c>
      <c r="T398">
        <v>8</v>
      </c>
      <c r="U398" t="s">
        <v>340</v>
      </c>
      <c r="V398" t="s">
        <v>769</v>
      </c>
      <c r="W398" s="1" t="s">
        <v>1087</v>
      </c>
    </row>
    <row r="399" spans="1:23">
      <c r="A399" t="str">
        <f>CONCATENATE("S",D399,"V",K399,"T",N399,"R",E399)</f>
        <v>SB110212TAWMDSBVV4TMR1</v>
      </c>
      <c r="B399" t="s">
        <v>51</v>
      </c>
      <c r="C399" t="s">
        <v>532</v>
      </c>
      <c r="D399" t="str">
        <f>CONCATENATE("B",F399,"TAWMD",H399)</f>
        <v>B110212TAWMDSB</v>
      </c>
      <c r="E399">
        <v>1</v>
      </c>
      <c r="F399" s="9">
        <v>110212</v>
      </c>
      <c r="G399" t="s">
        <v>1123</v>
      </c>
      <c r="H399" t="s">
        <v>567</v>
      </c>
      <c r="I399" t="s">
        <v>567</v>
      </c>
      <c r="J399" t="s">
        <v>539</v>
      </c>
      <c r="K399" t="s">
        <v>544</v>
      </c>
      <c r="L399" t="s">
        <v>1103</v>
      </c>
      <c r="M399" t="s">
        <v>1104</v>
      </c>
      <c r="N399" t="s">
        <v>553</v>
      </c>
      <c r="O399" t="s">
        <v>558</v>
      </c>
      <c r="P399" t="s">
        <v>1114</v>
      </c>
      <c r="Q399" t="s">
        <v>1115</v>
      </c>
      <c r="R399">
        <v>250</v>
      </c>
      <c r="S399">
        <v>250</v>
      </c>
      <c r="T399">
        <v>8</v>
      </c>
      <c r="U399" t="s">
        <v>325</v>
      </c>
      <c r="V399" t="s">
        <v>774</v>
      </c>
      <c r="W399" s="1" t="s">
        <v>1087</v>
      </c>
    </row>
    <row r="400" spans="1:23">
      <c r="A400" t="str">
        <f>CONCATENATE("S",D400,"V",K400,"T",N400,"R",E400)</f>
        <v>SB110212TAWMD05VV4TMR7</v>
      </c>
      <c r="B400" s="1" t="s">
        <v>242</v>
      </c>
      <c r="C400" s="1" t="s">
        <v>532</v>
      </c>
      <c r="D400" t="str">
        <f>CONCATENATE("B",F400,"TAWMD",H400)</f>
        <v>B110212TAWMD05</v>
      </c>
      <c r="E400" s="1">
        <v>7</v>
      </c>
      <c r="F400" s="9">
        <v>110212</v>
      </c>
      <c r="G400" t="s">
        <v>1123</v>
      </c>
      <c r="H400" t="str">
        <f>CONCATENATE("0",I400)</f>
        <v>05</v>
      </c>
      <c r="I400" s="1">
        <v>5</v>
      </c>
      <c r="J400" s="1" t="s">
        <v>540</v>
      </c>
      <c r="K400" s="1" t="s">
        <v>544</v>
      </c>
      <c r="L400" t="s">
        <v>1103</v>
      </c>
      <c r="M400" t="s">
        <v>1104</v>
      </c>
      <c r="N400" s="1" t="s">
        <v>553</v>
      </c>
      <c r="O400" s="1" t="s">
        <v>559</v>
      </c>
      <c r="P400" t="s">
        <v>1114</v>
      </c>
      <c r="Q400" t="s">
        <v>1115</v>
      </c>
      <c r="R400">
        <v>250</v>
      </c>
      <c r="S400">
        <v>250</v>
      </c>
      <c r="T400">
        <v>8</v>
      </c>
      <c r="U400" s="1" t="s">
        <v>440</v>
      </c>
      <c r="V400" s="1" t="s">
        <v>850</v>
      </c>
      <c r="W400" s="1" t="s">
        <v>1065</v>
      </c>
    </row>
    <row r="401" spans="1:23" s="1" customFormat="1">
      <c r="A401" t="str">
        <f>CONCATENATE("S",D401,"V",K401,"T",N401,"R",E401)</f>
        <v>SB110212TAWMD05VV4TMR3</v>
      </c>
      <c r="B401" s="1" t="s">
        <v>156</v>
      </c>
      <c r="C401" s="1" t="s">
        <v>532</v>
      </c>
      <c r="D401" t="str">
        <f>CONCATENATE("B",F401,"TAWMD",H401)</f>
        <v>B110212TAWMD05</v>
      </c>
      <c r="E401" s="1">
        <v>3</v>
      </c>
      <c r="F401" s="9">
        <v>110212</v>
      </c>
      <c r="G401" t="s">
        <v>1123</v>
      </c>
      <c r="H401" t="str">
        <f>CONCATENATE("0",I401)</f>
        <v>05</v>
      </c>
      <c r="I401" s="1">
        <v>5</v>
      </c>
      <c r="J401" s="1" t="s">
        <v>540</v>
      </c>
      <c r="K401" s="1" t="s">
        <v>544</v>
      </c>
      <c r="L401" t="s">
        <v>1103</v>
      </c>
      <c r="M401" t="s">
        <v>1104</v>
      </c>
      <c r="N401" s="1" t="s">
        <v>553</v>
      </c>
      <c r="O401" s="1" t="s">
        <v>561</v>
      </c>
      <c r="P401" t="s">
        <v>1114</v>
      </c>
      <c r="Q401" t="s">
        <v>538</v>
      </c>
      <c r="R401">
        <v>250</v>
      </c>
      <c r="S401">
        <v>250</v>
      </c>
      <c r="T401">
        <v>8</v>
      </c>
      <c r="U401" s="1" t="s">
        <v>393</v>
      </c>
      <c r="V401" s="1" t="s">
        <v>939</v>
      </c>
      <c r="W401" s="1" t="s">
        <v>1065</v>
      </c>
    </row>
    <row r="402" spans="1:23" s="1" customFormat="1">
      <c r="A402" t="str">
        <f>CONCATENATE("S",D402,"V",K402,"T",N402,"R",E402)</f>
        <v>SB110212TAWMD05VV4TMR5</v>
      </c>
      <c r="B402" s="1" t="s">
        <v>202</v>
      </c>
      <c r="C402" s="1" t="s">
        <v>532</v>
      </c>
      <c r="D402" t="str">
        <f>CONCATENATE("B",F402,"TAWMD",H402)</f>
        <v>B110212TAWMD05</v>
      </c>
      <c r="E402" s="1">
        <v>5</v>
      </c>
      <c r="F402" s="9">
        <v>110212</v>
      </c>
      <c r="G402" t="s">
        <v>1123</v>
      </c>
      <c r="H402" t="str">
        <f>CONCATENATE("0",I402)</f>
        <v>05</v>
      </c>
      <c r="I402" s="1">
        <v>5</v>
      </c>
      <c r="J402" s="1" t="s">
        <v>540</v>
      </c>
      <c r="K402" s="1" t="s">
        <v>544</v>
      </c>
      <c r="L402" t="s">
        <v>1103</v>
      </c>
      <c r="M402" t="s">
        <v>1104</v>
      </c>
      <c r="N402" s="1" t="s">
        <v>553</v>
      </c>
      <c r="O402" s="1" t="s">
        <v>561</v>
      </c>
      <c r="P402" t="s">
        <v>1114</v>
      </c>
      <c r="Q402" t="s">
        <v>538</v>
      </c>
      <c r="R402">
        <v>250</v>
      </c>
      <c r="S402">
        <v>250</v>
      </c>
      <c r="T402">
        <v>8</v>
      </c>
      <c r="U402" s="1" t="s">
        <v>417</v>
      </c>
      <c r="V402" s="1" t="s">
        <v>940</v>
      </c>
      <c r="W402" s="1" t="s">
        <v>1065</v>
      </c>
    </row>
    <row r="403" spans="1:23">
      <c r="A403" t="str">
        <f>CONCATENATE("S",D403,"V",K403,"T",N403,"R",E403)</f>
        <v>SB110212TAWMD21VV4TMR5</v>
      </c>
      <c r="B403" s="1" t="s">
        <v>112</v>
      </c>
      <c r="C403" s="1" t="s">
        <v>532</v>
      </c>
      <c r="D403" t="str">
        <f>CONCATENATE("B",F403,"TAWMD",H403)</f>
        <v>B110212TAWMD21</v>
      </c>
      <c r="E403" s="1">
        <v>5</v>
      </c>
      <c r="F403" s="9">
        <v>110212</v>
      </c>
      <c r="G403" t="s">
        <v>1123</v>
      </c>
      <c r="H403" s="1">
        <v>21</v>
      </c>
      <c r="I403" s="1">
        <v>21</v>
      </c>
      <c r="J403" s="1" t="s">
        <v>540</v>
      </c>
      <c r="K403" s="1" t="s">
        <v>544</v>
      </c>
      <c r="L403" t="s">
        <v>1103</v>
      </c>
      <c r="M403" t="s">
        <v>1104</v>
      </c>
      <c r="N403" s="1" t="s">
        <v>553</v>
      </c>
      <c r="O403" s="1" t="s">
        <v>561</v>
      </c>
      <c r="P403" t="s">
        <v>1114</v>
      </c>
      <c r="Q403" t="s">
        <v>538</v>
      </c>
      <c r="R403">
        <v>250</v>
      </c>
      <c r="S403">
        <v>250</v>
      </c>
      <c r="T403">
        <v>8</v>
      </c>
      <c r="U403" s="1" t="s">
        <v>368</v>
      </c>
      <c r="V403" s="1" t="s">
        <v>938</v>
      </c>
      <c r="W403" s="1" t="s">
        <v>1065</v>
      </c>
    </row>
    <row r="404" spans="1:23">
      <c r="A404" t="str">
        <f>CONCATENATE("S",D404,"V",K404,"T",N404,"R",E404)</f>
        <v>SB111212TAWMD00VV4TMR1</v>
      </c>
      <c r="B404" t="s">
        <v>182</v>
      </c>
      <c r="C404" t="s">
        <v>532</v>
      </c>
      <c r="D404" t="str">
        <f>CONCATENATE("B",F404,"TAWMD",H404)</f>
        <v>B111212TAWMD00</v>
      </c>
      <c r="E404">
        <v>1</v>
      </c>
      <c r="F404" s="9">
        <v>111212</v>
      </c>
      <c r="G404" t="s">
        <v>549</v>
      </c>
      <c r="H404" t="str">
        <f>CONCATENATE("0",I404)</f>
        <v>00</v>
      </c>
      <c r="I404">
        <v>0</v>
      </c>
      <c r="J404" t="s">
        <v>540</v>
      </c>
      <c r="K404" t="s">
        <v>544</v>
      </c>
      <c r="L404" t="s">
        <v>1103</v>
      </c>
      <c r="M404" t="s">
        <v>1104</v>
      </c>
      <c r="N404" t="s">
        <v>553</v>
      </c>
      <c r="O404" t="s">
        <v>547</v>
      </c>
      <c r="P404" t="s">
        <v>1114</v>
      </c>
      <c r="Q404" t="s">
        <v>538</v>
      </c>
      <c r="R404">
        <v>150</v>
      </c>
      <c r="S404">
        <v>150</v>
      </c>
      <c r="T404">
        <v>8</v>
      </c>
      <c r="U404" t="s">
        <v>181</v>
      </c>
      <c r="V404" t="s">
        <v>624</v>
      </c>
      <c r="W404" s="1" t="s">
        <v>1087</v>
      </c>
    </row>
    <row r="405" spans="1:23" s="1" customFormat="1">
      <c r="A405" t="str">
        <f>CONCATENATE("S",D405,"V",K405,"T",N405,"R",E405)</f>
        <v>SB111212TAWMD03VV4TMR1</v>
      </c>
      <c r="B405" t="s">
        <v>204</v>
      </c>
      <c r="C405" t="s">
        <v>532</v>
      </c>
      <c r="D405" t="str">
        <f>CONCATENATE("B",F405,"TAWMD",H405)</f>
        <v>B111212TAWMD03</v>
      </c>
      <c r="E405">
        <v>1</v>
      </c>
      <c r="F405" s="9">
        <v>111212</v>
      </c>
      <c r="G405" t="s">
        <v>549</v>
      </c>
      <c r="H405" t="str">
        <f>CONCATENATE("0",I405)</f>
        <v>03</v>
      </c>
      <c r="I405">
        <v>3</v>
      </c>
      <c r="J405" t="s">
        <v>540</v>
      </c>
      <c r="K405" t="s">
        <v>544</v>
      </c>
      <c r="L405" t="s">
        <v>1103</v>
      </c>
      <c r="M405" t="s">
        <v>1104</v>
      </c>
      <c r="N405" t="s">
        <v>553</v>
      </c>
      <c r="O405" t="s">
        <v>547</v>
      </c>
      <c r="P405" t="s">
        <v>1114</v>
      </c>
      <c r="Q405" t="s">
        <v>538</v>
      </c>
      <c r="R405">
        <v>150</v>
      </c>
      <c r="S405">
        <v>150</v>
      </c>
      <c r="T405">
        <v>8</v>
      </c>
      <c r="U405" t="s">
        <v>203</v>
      </c>
      <c r="V405" t="s">
        <v>631</v>
      </c>
      <c r="W405" s="1" t="s">
        <v>1087</v>
      </c>
    </row>
    <row r="406" spans="1:23" s="1" customFormat="1">
      <c r="A406" t="str">
        <f>CONCATENATE("S",D406,"V",K406,"T",N406,"R",E406)</f>
        <v>SB111212TAWMD05VV4TMR1</v>
      </c>
      <c r="B406" t="s">
        <v>194</v>
      </c>
      <c r="C406" t="s">
        <v>532</v>
      </c>
      <c r="D406" t="str">
        <f>CONCATENATE("B",F406,"TAWMD",H406)</f>
        <v>B111212TAWMD05</v>
      </c>
      <c r="E406">
        <v>1</v>
      </c>
      <c r="F406" s="9">
        <v>111212</v>
      </c>
      <c r="G406" t="s">
        <v>549</v>
      </c>
      <c r="H406" t="str">
        <f>CONCATENATE("0",I406)</f>
        <v>05</v>
      </c>
      <c r="I406">
        <v>5</v>
      </c>
      <c r="J406" t="s">
        <v>540</v>
      </c>
      <c r="K406" t="s">
        <v>544</v>
      </c>
      <c r="L406" t="s">
        <v>1103</v>
      </c>
      <c r="M406" t="s">
        <v>1104</v>
      </c>
      <c r="N406" t="s">
        <v>553</v>
      </c>
      <c r="O406" t="s">
        <v>547</v>
      </c>
      <c r="P406" t="s">
        <v>1114</v>
      </c>
      <c r="Q406" t="s">
        <v>538</v>
      </c>
      <c r="R406">
        <v>150</v>
      </c>
      <c r="S406">
        <v>150</v>
      </c>
      <c r="T406">
        <v>8</v>
      </c>
      <c r="U406" t="s">
        <v>193</v>
      </c>
      <c r="V406" t="s">
        <v>632</v>
      </c>
      <c r="W406" s="1" t="s">
        <v>1087</v>
      </c>
    </row>
    <row r="407" spans="1:23">
      <c r="A407" t="str">
        <f>CONCATENATE("S",D407,"V",K407,"T",N407,"R",E407)</f>
        <v>SB111212TAWMD12VV4TMR1</v>
      </c>
      <c r="B407" t="s">
        <v>152</v>
      </c>
      <c r="C407" t="s">
        <v>532</v>
      </c>
      <c r="D407" t="str">
        <f>CONCATENATE("B",F407,"TAWMD",H407)</f>
        <v>B111212TAWMD12</v>
      </c>
      <c r="E407">
        <v>1</v>
      </c>
      <c r="F407" s="9">
        <v>111212</v>
      </c>
      <c r="G407" t="s">
        <v>549</v>
      </c>
      <c r="H407">
        <v>12</v>
      </c>
      <c r="I407">
        <v>12</v>
      </c>
      <c r="J407" t="s">
        <v>540</v>
      </c>
      <c r="K407" t="s">
        <v>544</v>
      </c>
      <c r="L407" t="s">
        <v>1103</v>
      </c>
      <c r="M407" t="s">
        <v>1104</v>
      </c>
      <c r="N407" t="s">
        <v>553</v>
      </c>
      <c r="O407" t="s">
        <v>547</v>
      </c>
      <c r="P407" t="s">
        <v>1114</v>
      </c>
      <c r="Q407" t="s">
        <v>538</v>
      </c>
      <c r="R407">
        <v>150</v>
      </c>
      <c r="S407">
        <v>150</v>
      </c>
      <c r="T407">
        <v>8</v>
      </c>
      <c r="U407" t="s">
        <v>151</v>
      </c>
      <c r="V407" t="s">
        <v>625</v>
      </c>
      <c r="W407" s="1" t="s">
        <v>1087</v>
      </c>
    </row>
    <row r="408" spans="1:23">
      <c r="A408" t="str">
        <f>CONCATENATE("S",D408,"V",K408,"T",N408,"R",E408)</f>
        <v>SB111212TAWMD14VV4TMR1</v>
      </c>
      <c r="B408" t="s">
        <v>146</v>
      </c>
      <c r="C408" t="s">
        <v>532</v>
      </c>
      <c r="D408" t="str">
        <f>CONCATENATE("B",F408,"TAWMD",H408)</f>
        <v>B111212TAWMD14</v>
      </c>
      <c r="E408">
        <v>1</v>
      </c>
      <c r="F408" s="9">
        <v>111212</v>
      </c>
      <c r="G408" t="s">
        <v>549</v>
      </c>
      <c r="H408">
        <v>14</v>
      </c>
      <c r="I408">
        <v>14</v>
      </c>
      <c r="J408" t="s">
        <v>540</v>
      </c>
      <c r="K408" t="s">
        <v>544</v>
      </c>
      <c r="L408" t="s">
        <v>1103</v>
      </c>
      <c r="M408" t="s">
        <v>1104</v>
      </c>
      <c r="N408" t="s">
        <v>553</v>
      </c>
      <c r="O408" t="s">
        <v>547</v>
      </c>
      <c r="P408" t="s">
        <v>1114</v>
      </c>
      <c r="Q408" t="s">
        <v>538</v>
      </c>
      <c r="R408">
        <v>150</v>
      </c>
      <c r="S408">
        <v>150</v>
      </c>
      <c r="T408">
        <v>8</v>
      </c>
      <c r="U408" t="s">
        <v>145</v>
      </c>
      <c r="V408" t="s">
        <v>626</v>
      </c>
      <c r="W408" s="1" t="s">
        <v>1087</v>
      </c>
    </row>
    <row r="409" spans="1:23">
      <c r="A409" t="str">
        <f>CONCATENATE("S",D409,"V",K409,"T",N409,"R",E409)</f>
        <v>SB111212TAWMD16VV4TMR1</v>
      </c>
      <c r="B409" t="s">
        <v>186</v>
      </c>
      <c r="C409" t="s">
        <v>532</v>
      </c>
      <c r="D409" t="str">
        <f>CONCATENATE("B",F409,"TAWMD",H409)</f>
        <v>B111212TAWMD16</v>
      </c>
      <c r="E409">
        <v>1</v>
      </c>
      <c r="F409" s="9">
        <v>111212</v>
      </c>
      <c r="G409" t="s">
        <v>549</v>
      </c>
      <c r="H409">
        <v>16</v>
      </c>
      <c r="I409">
        <v>16</v>
      </c>
      <c r="J409" t="s">
        <v>540</v>
      </c>
      <c r="K409" t="s">
        <v>544</v>
      </c>
      <c r="L409" t="s">
        <v>1103</v>
      </c>
      <c r="M409" t="s">
        <v>1104</v>
      </c>
      <c r="N409" t="s">
        <v>553</v>
      </c>
      <c r="O409" t="s">
        <v>547</v>
      </c>
      <c r="P409" t="s">
        <v>1114</v>
      </c>
      <c r="Q409" t="s">
        <v>538</v>
      </c>
      <c r="R409">
        <v>150</v>
      </c>
      <c r="S409">
        <v>150</v>
      </c>
      <c r="T409">
        <v>8</v>
      </c>
      <c r="U409" t="s">
        <v>185</v>
      </c>
      <c r="V409" t="s">
        <v>627</v>
      </c>
      <c r="W409" s="1" t="s">
        <v>1087</v>
      </c>
    </row>
    <row r="410" spans="1:23">
      <c r="A410" t="str">
        <f>CONCATENATE("S",D410,"V",K410,"T",N410,"R",E410)</f>
        <v>SB111212TAWMD17VV4TMR1</v>
      </c>
      <c r="B410" t="s">
        <v>130</v>
      </c>
      <c r="C410" t="s">
        <v>532</v>
      </c>
      <c r="D410" t="str">
        <f>CONCATENATE("B",F410,"TAWMD",H410)</f>
        <v>B111212TAWMD17</v>
      </c>
      <c r="E410">
        <v>1</v>
      </c>
      <c r="F410" s="9">
        <v>111212</v>
      </c>
      <c r="G410" t="s">
        <v>549</v>
      </c>
      <c r="H410">
        <v>17</v>
      </c>
      <c r="I410">
        <v>17</v>
      </c>
      <c r="J410" t="s">
        <v>540</v>
      </c>
      <c r="K410" t="s">
        <v>544</v>
      </c>
      <c r="L410" t="s">
        <v>1103</v>
      </c>
      <c r="M410" t="s">
        <v>1104</v>
      </c>
      <c r="N410" t="s">
        <v>553</v>
      </c>
      <c r="O410" t="s">
        <v>547</v>
      </c>
      <c r="P410" t="s">
        <v>1114</v>
      </c>
      <c r="Q410" t="s">
        <v>538</v>
      </c>
      <c r="R410">
        <v>150</v>
      </c>
      <c r="S410">
        <v>150</v>
      </c>
      <c r="T410">
        <v>8</v>
      </c>
      <c r="U410" t="s">
        <v>129</v>
      </c>
      <c r="V410" t="s">
        <v>628</v>
      </c>
      <c r="W410" s="1" t="s">
        <v>1087</v>
      </c>
    </row>
    <row r="411" spans="1:23">
      <c r="A411" t="str">
        <f>CONCATENATE("S",D411,"V",K411,"T",N411,"R",E411)</f>
        <v>SB111212TAWMD18VV4TMR1</v>
      </c>
      <c r="B411" t="s">
        <v>100</v>
      </c>
      <c r="C411" t="s">
        <v>532</v>
      </c>
      <c r="D411" t="str">
        <f>CONCATENATE("B",F411,"TAWMD",H411)</f>
        <v>B111212TAWMD18</v>
      </c>
      <c r="E411">
        <v>1</v>
      </c>
      <c r="F411" s="9">
        <v>111212</v>
      </c>
      <c r="G411" t="s">
        <v>549</v>
      </c>
      <c r="H411">
        <v>18</v>
      </c>
      <c r="I411">
        <v>18</v>
      </c>
      <c r="J411" t="s">
        <v>540</v>
      </c>
      <c r="K411" t="s">
        <v>544</v>
      </c>
      <c r="L411" t="s">
        <v>1103</v>
      </c>
      <c r="M411" t="s">
        <v>1104</v>
      </c>
      <c r="N411" t="s">
        <v>553</v>
      </c>
      <c r="O411" t="s">
        <v>547</v>
      </c>
      <c r="P411" t="s">
        <v>1114</v>
      </c>
      <c r="Q411" t="s">
        <v>538</v>
      </c>
      <c r="R411">
        <v>150</v>
      </c>
      <c r="S411">
        <v>150</v>
      </c>
      <c r="T411">
        <v>8</v>
      </c>
      <c r="U411" t="s">
        <v>99</v>
      </c>
      <c r="V411" t="s">
        <v>629</v>
      </c>
      <c r="W411" s="1" t="s">
        <v>1087</v>
      </c>
    </row>
    <row r="412" spans="1:23">
      <c r="A412" t="str">
        <f>CONCATENATE("S",D412,"V",K412,"T",N412,"R",E412)</f>
        <v>SB111212TAWMD21VV4TMR1</v>
      </c>
      <c r="B412" t="s">
        <v>170</v>
      </c>
      <c r="C412" t="s">
        <v>532</v>
      </c>
      <c r="D412" t="str">
        <f>CONCATENATE("B",F412,"TAWMD",H412)</f>
        <v>B111212TAWMD21</v>
      </c>
      <c r="E412">
        <v>1</v>
      </c>
      <c r="F412" s="9">
        <v>111212</v>
      </c>
      <c r="G412" t="s">
        <v>549</v>
      </c>
      <c r="H412">
        <v>21</v>
      </c>
      <c r="I412">
        <v>21</v>
      </c>
      <c r="J412" t="s">
        <v>540</v>
      </c>
      <c r="K412" t="s">
        <v>544</v>
      </c>
      <c r="L412" t="s">
        <v>1103</v>
      </c>
      <c r="M412" t="s">
        <v>1104</v>
      </c>
      <c r="N412" t="s">
        <v>553</v>
      </c>
      <c r="O412" t="s">
        <v>547</v>
      </c>
      <c r="P412" t="s">
        <v>1114</v>
      </c>
      <c r="Q412" t="s">
        <v>538</v>
      </c>
      <c r="R412">
        <v>150</v>
      </c>
      <c r="S412">
        <v>150</v>
      </c>
      <c r="T412">
        <v>8</v>
      </c>
      <c r="U412" t="s">
        <v>169</v>
      </c>
      <c r="V412" t="s">
        <v>630</v>
      </c>
      <c r="W412" s="1" t="s">
        <v>1087</v>
      </c>
    </row>
    <row r="413" spans="1:23" s="1" customFormat="1">
      <c r="A413" t="str">
        <f>CONCATENATE("S",D413,"V",K413,"T",N413,"R",E413)</f>
        <v>SB111212TAWMDEBVV4TMR1</v>
      </c>
      <c r="B413" t="s">
        <v>164</v>
      </c>
      <c r="C413" t="s">
        <v>532</v>
      </c>
      <c r="D413" t="str">
        <f>CONCATENATE("B",F413,"TAWMD",H413)</f>
        <v>B111212TAWMDEB</v>
      </c>
      <c r="E413">
        <v>1</v>
      </c>
      <c r="F413" s="9">
        <v>111212</v>
      </c>
      <c r="G413" t="s">
        <v>549</v>
      </c>
      <c r="H413" t="s">
        <v>566</v>
      </c>
      <c r="I413" t="s">
        <v>566</v>
      </c>
      <c r="J413" t="s">
        <v>539</v>
      </c>
      <c r="K413" t="s">
        <v>544</v>
      </c>
      <c r="L413" t="s">
        <v>1103</v>
      </c>
      <c r="M413" t="s">
        <v>1104</v>
      </c>
      <c r="N413" t="s">
        <v>553</v>
      </c>
      <c r="O413" t="s">
        <v>547</v>
      </c>
      <c r="P413" t="s">
        <v>1114</v>
      </c>
      <c r="Q413" t="s">
        <v>538</v>
      </c>
      <c r="R413">
        <v>150</v>
      </c>
      <c r="S413">
        <v>150</v>
      </c>
      <c r="T413">
        <v>8</v>
      </c>
      <c r="U413" t="s">
        <v>163</v>
      </c>
      <c r="V413" t="s">
        <v>633</v>
      </c>
      <c r="W413" s="1" t="s">
        <v>1087</v>
      </c>
    </row>
    <row r="414" spans="1:23" s="1" customFormat="1">
      <c r="A414" t="str">
        <f>CONCATENATE("S",D414,"V",K414,"T",N414,"R",E414)</f>
        <v>SB111212TAWMDNegVV4TMR1</v>
      </c>
      <c r="B414" t="s">
        <v>206</v>
      </c>
      <c r="C414" t="s">
        <v>532</v>
      </c>
      <c r="D414" t="str">
        <f>CONCATENATE("B",F414,"TAWMD",H414)</f>
        <v>B111212TAWMDNeg</v>
      </c>
      <c r="E414">
        <v>1</v>
      </c>
      <c r="F414" s="9">
        <v>111212</v>
      </c>
      <c r="G414" t="s">
        <v>549</v>
      </c>
      <c r="H414" t="s">
        <v>205</v>
      </c>
      <c r="I414" t="s">
        <v>205</v>
      </c>
      <c r="J414" t="s">
        <v>539</v>
      </c>
      <c r="K414" t="s">
        <v>544</v>
      </c>
      <c r="L414" t="s">
        <v>1103</v>
      </c>
      <c r="M414" t="s">
        <v>1104</v>
      </c>
      <c r="N414" t="s">
        <v>553</v>
      </c>
      <c r="O414" t="s">
        <v>547</v>
      </c>
      <c r="P414" t="s">
        <v>1114</v>
      </c>
      <c r="Q414" t="s">
        <v>538</v>
      </c>
      <c r="R414">
        <v>150</v>
      </c>
      <c r="S414">
        <v>150</v>
      </c>
      <c r="T414">
        <v>8</v>
      </c>
      <c r="U414" t="s">
        <v>205</v>
      </c>
      <c r="V414" t="s">
        <v>634</v>
      </c>
      <c r="W414" s="1" t="s">
        <v>1087</v>
      </c>
    </row>
    <row r="415" spans="1:23">
      <c r="A415" t="str">
        <f>CONCATENATE("S",D415,"V",K415,"T",N415,"R",E415)</f>
        <v>SB111212TAWMD01VV4TMR1</v>
      </c>
      <c r="B415" t="s">
        <v>146</v>
      </c>
      <c r="C415" t="s">
        <v>532</v>
      </c>
      <c r="D415" t="str">
        <f>CONCATENATE("B",F415,"TAWMD",H415)</f>
        <v>B111212TAWMD01</v>
      </c>
      <c r="E415">
        <v>1</v>
      </c>
      <c r="F415" s="9">
        <v>111212</v>
      </c>
      <c r="G415" t="s">
        <v>549</v>
      </c>
      <c r="H415" t="str">
        <f>CONCATENATE("0",I415)</f>
        <v>01</v>
      </c>
      <c r="I415">
        <v>1</v>
      </c>
      <c r="J415" t="s">
        <v>540</v>
      </c>
      <c r="K415" t="s">
        <v>544</v>
      </c>
      <c r="L415" t="s">
        <v>1103</v>
      </c>
      <c r="M415" t="s">
        <v>1104</v>
      </c>
      <c r="N415" t="s">
        <v>553</v>
      </c>
      <c r="O415" t="s">
        <v>556</v>
      </c>
      <c r="P415" t="s">
        <v>1114</v>
      </c>
      <c r="Q415" t="s">
        <v>538</v>
      </c>
      <c r="R415">
        <v>250</v>
      </c>
      <c r="S415">
        <v>250</v>
      </c>
      <c r="T415">
        <v>8</v>
      </c>
      <c r="U415" t="s">
        <v>293</v>
      </c>
      <c r="V415" t="s">
        <v>688</v>
      </c>
      <c r="W415" s="1" t="s">
        <v>1087</v>
      </c>
    </row>
    <row r="416" spans="1:23">
      <c r="A416" t="str">
        <f>CONCATENATE("S",D416,"V",K416,"T",N416,"R",E416)</f>
        <v>SB111212TAWMD02VV4TMR1</v>
      </c>
      <c r="B416" t="s">
        <v>192</v>
      </c>
      <c r="C416" t="s">
        <v>532</v>
      </c>
      <c r="D416" t="str">
        <f>CONCATENATE("B",F416,"TAWMD",H416)</f>
        <v>B111212TAWMD02</v>
      </c>
      <c r="E416">
        <v>1</v>
      </c>
      <c r="F416" s="9">
        <v>111212</v>
      </c>
      <c r="G416" t="s">
        <v>549</v>
      </c>
      <c r="H416" t="str">
        <f>CONCATENATE("0",I416)</f>
        <v>02</v>
      </c>
      <c r="I416">
        <v>2</v>
      </c>
      <c r="J416" t="s">
        <v>540</v>
      </c>
      <c r="K416" t="s">
        <v>544</v>
      </c>
      <c r="L416" t="s">
        <v>1103</v>
      </c>
      <c r="M416" t="s">
        <v>1104</v>
      </c>
      <c r="N416" t="s">
        <v>553</v>
      </c>
      <c r="O416" t="s">
        <v>556</v>
      </c>
      <c r="P416" t="s">
        <v>1114</v>
      </c>
      <c r="Q416" t="s">
        <v>538</v>
      </c>
      <c r="R416">
        <v>250</v>
      </c>
      <c r="S416">
        <v>250</v>
      </c>
      <c r="T416">
        <v>8</v>
      </c>
      <c r="U416" t="s">
        <v>318</v>
      </c>
      <c r="V416" t="s">
        <v>693</v>
      </c>
      <c r="W416" s="1" t="s">
        <v>1087</v>
      </c>
    </row>
    <row r="417" spans="1:23">
      <c r="A417" t="str">
        <f>CONCATENATE("S",D417,"V",K417,"T",N417,"R",E417)</f>
        <v>SB111212TAWMD04VV4TMR1</v>
      </c>
      <c r="B417" t="s">
        <v>242</v>
      </c>
      <c r="C417" t="s">
        <v>532</v>
      </c>
      <c r="D417" t="str">
        <f>CONCATENATE("B",F417,"TAWMD",H417)</f>
        <v>B111212TAWMD04</v>
      </c>
      <c r="E417">
        <v>1</v>
      </c>
      <c r="F417" s="9">
        <v>111212</v>
      </c>
      <c r="G417" t="s">
        <v>549</v>
      </c>
      <c r="H417" t="str">
        <f>CONCATENATE("0",I417)</f>
        <v>04</v>
      </c>
      <c r="I417">
        <v>4</v>
      </c>
      <c r="J417" t="s">
        <v>540</v>
      </c>
      <c r="K417" t="s">
        <v>544</v>
      </c>
      <c r="L417" t="s">
        <v>1103</v>
      </c>
      <c r="M417" t="s">
        <v>1104</v>
      </c>
      <c r="N417" t="s">
        <v>553</v>
      </c>
      <c r="O417" t="s">
        <v>556</v>
      </c>
      <c r="P417" t="s">
        <v>1114</v>
      </c>
      <c r="Q417" t="s">
        <v>538</v>
      </c>
      <c r="R417">
        <v>250</v>
      </c>
      <c r="S417">
        <v>250</v>
      </c>
      <c r="T417">
        <v>8</v>
      </c>
      <c r="U417" t="s">
        <v>241</v>
      </c>
      <c r="V417" t="s">
        <v>696</v>
      </c>
      <c r="W417" s="1" t="s">
        <v>1087</v>
      </c>
    </row>
    <row r="418" spans="1:23">
      <c r="A418" t="str">
        <f>CONCATENATE("S",D418,"V",K418,"T",N418,"R",E418)</f>
        <v>SB111212TAWMD06VV4TMR1</v>
      </c>
      <c r="B418" t="s">
        <v>252</v>
      </c>
      <c r="C418" t="s">
        <v>532</v>
      </c>
      <c r="D418" t="str">
        <f>CONCATENATE("B",F418,"TAWMD",H418)</f>
        <v>B111212TAWMD06</v>
      </c>
      <c r="E418">
        <v>1</v>
      </c>
      <c r="F418" s="9">
        <v>111212</v>
      </c>
      <c r="G418" t="s">
        <v>549</v>
      </c>
      <c r="H418" t="str">
        <f>CONCATENATE("0",I418)</f>
        <v>06</v>
      </c>
      <c r="I418">
        <v>6</v>
      </c>
      <c r="J418" t="s">
        <v>540</v>
      </c>
      <c r="K418" t="s">
        <v>544</v>
      </c>
      <c r="L418" t="s">
        <v>1103</v>
      </c>
      <c r="M418" t="s">
        <v>1104</v>
      </c>
      <c r="N418" t="s">
        <v>553</v>
      </c>
      <c r="O418" t="s">
        <v>556</v>
      </c>
      <c r="P418" t="s">
        <v>1114</v>
      </c>
      <c r="Q418" t="s">
        <v>538</v>
      </c>
      <c r="R418">
        <v>250</v>
      </c>
      <c r="S418">
        <v>250</v>
      </c>
      <c r="T418">
        <v>8</v>
      </c>
      <c r="U418" t="s">
        <v>251</v>
      </c>
      <c r="V418" t="s">
        <v>697</v>
      </c>
      <c r="W418" s="1" t="s">
        <v>1087</v>
      </c>
    </row>
    <row r="419" spans="1:23">
      <c r="A419" t="str">
        <f>CONCATENATE("S",D419,"V",K419,"T",N419,"R",E419)</f>
        <v>SB111212TAWMD07VV4TMR1</v>
      </c>
      <c r="B419" t="s">
        <v>262</v>
      </c>
      <c r="C419" t="s">
        <v>532</v>
      </c>
      <c r="D419" t="str">
        <f>CONCATENATE("B",F419,"TAWMD",H419)</f>
        <v>B111212TAWMD07</v>
      </c>
      <c r="E419">
        <v>1</v>
      </c>
      <c r="F419" s="9">
        <v>111212</v>
      </c>
      <c r="G419" t="s">
        <v>549</v>
      </c>
      <c r="H419" t="str">
        <f>CONCATENATE("0",I419)</f>
        <v>07</v>
      </c>
      <c r="I419">
        <v>7</v>
      </c>
      <c r="J419" t="s">
        <v>540</v>
      </c>
      <c r="K419" t="s">
        <v>544</v>
      </c>
      <c r="L419" t="s">
        <v>1103</v>
      </c>
      <c r="M419" t="s">
        <v>1104</v>
      </c>
      <c r="N419" t="s">
        <v>553</v>
      </c>
      <c r="O419" t="s">
        <v>556</v>
      </c>
      <c r="P419" t="s">
        <v>1114</v>
      </c>
      <c r="Q419" t="s">
        <v>538</v>
      </c>
      <c r="R419">
        <v>250</v>
      </c>
      <c r="S419">
        <v>250</v>
      </c>
      <c r="T419">
        <v>8</v>
      </c>
      <c r="U419" t="s">
        <v>261</v>
      </c>
      <c r="V419" t="s">
        <v>698</v>
      </c>
      <c r="W419" s="1" t="s">
        <v>1087</v>
      </c>
    </row>
    <row r="420" spans="1:23">
      <c r="A420" t="str">
        <f>CONCATENATE("S",D420,"V",K420,"T",N420,"R",E420)</f>
        <v>SB111212TAWMD08VV4TMR1</v>
      </c>
      <c r="B420" t="s">
        <v>182</v>
      </c>
      <c r="C420" t="s">
        <v>532</v>
      </c>
      <c r="D420" t="str">
        <f>CONCATENATE("B",F420,"TAWMD",H420)</f>
        <v>B111212TAWMD08</v>
      </c>
      <c r="E420">
        <v>1</v>
      </c>
      <c r="F420" s="9">
        <v>111212</v>
      </c>
      <c r="G420" t="s">
        <v>549</v>
      </c>
      <c r="H420" t="str">
        <f>CONCATENATE("0",I420)</f>
        <v>08</v>
      </c>
      <c r="I420">
        <v>8</v>
      </c>
      <c r="J420" t="s">
        <v>540</v>
      </c>
      <c r="K420" t="s">
        <v>544</v>
      </c>
      <c r="L420" t="s">
        <v>1103</v>
      </c>
      <c r="M420" t="s">
        <v>1104</v>
      </c>
      <c r="N420" t="s">
        <v>553</v>
      </c>
      <c r="O420" t="s">
        <v>556</v>
      </c>
      <c r="P420" t="s">
        <v>1114</v>
      </c>
      <c r="Q420" t="s">
        <v>538</v>
      </c>
      <c r="R420">
        <v>250</v>
      </c>
      <c r="S420">
        <v>250</v>
      </c>
      <c r="T420">
        <v>8</v>
      </c>
      <c r="U420" t="s">
        <v>313</v>
      </c>
      <c r="V420" t="s">
        <v>699</v>
      </c>
      <c r="W420" s="1" t="s">
        <v>1087</v>
      </c>
    </row>
    <row r="421" spans="1:23">
      <c r="A421" t="str">
        <f>CONCATENATE("S",D421,"V",K421,"T",N421,"R",E421)</f>
        <v>SB111212TAWMD10VV4TMR1</v>
      </c>
      <c r="B421" t="s">
        <v>240</v>
      </c>
      <c r="C421" t="s">
        <v>532</v>
      </c>
      <c r="D421" t="str">
        <f>CONCATENATE("B",F421,"TAWMD",H421)</f>
        <v>B111212TAWMD10</v>
      </c>
      <c r="E421">
        <v>1</v>
      </c>
      <c r="F421" s="9">
        <v>111212</v>
      </c>
      <c r="G421" t="s">
        <v>549</v>
      </c>
      <c r="H421">
        <v>10</v>
      </c>
      <c r="I421">
        <v>10</v>
      </c>
      <c r="J421" t="s">
        <v>540</v>
      </c>
      <c r="K421" t="s">
        <v>544</v>
      </c>
      <c r="L421" t="s">
        <v>1103</v>
      </c>
      <c r="M421" t="s">
        <v>1104</v>
      </c>
      <c r="N421" t="s">
        <v>553</v>
      </c>
      <c r="O421" t="s">
        <v>556</v>
      </c>
      <c r="P421" t="s">
        <v>1114</v>
      </c>
      <c r="Q421" t="s">
        <v>538</v>
      </c>
      <c r="R421">
        <v>250</v>
      </c>
      <c r="S421">
        <v>250</v>
      </c>
      <c r="T421">
        <v>8</v>
      </c>
      <c r="U421" t="s">
        <v>239</v>
      </c>
      <c r="V421" t="s">
        <v>689</v>
      </c>
      <c r="W421" s="1" t="s">
        <v>1087</v>
      </c>
    </row>
    <row r="422" spans="1:23">
      <c r="A422" t="str">
        <f>CONCATENATE("S",D422,"V",K422,"T",N422,"R",E422)</f>
        <v>SB111212TAWMD11VV4TMR1</v>
      </c>
      <c r="B422" t="s">
        <v>126</v>
      </c>
      <c r="C422" t="s">
        <v>532</v>
      </c>
      <c r="D422" t="str">
        <f>CONCATENATE("B",F422,"TAWMD",H422)</f>
        <v>B111212TAWMD11</v>
      </c>
      <c r="E422">
        <v>1</v>
      </c>
      <c r="F422" s="9">
        <v>111212</v>
      </c>
      <c r="G422" t="s">
        <v>549</v>
      </c>
      <c r="H422">
        <v>11</v>
      </c>
      <c r="I422">
        <v>11</v>
      </c>
      <c r="J422" t="s">
        <v>540</v>
      </c>
      <c r="K422" t="s">
        <v>544</v>
      </c>
      <c r="L422" t="s">
        <v>1103</v>
      </c>
      <c r="M422" t="s">
        <v>1104</v>
      </c>
      <c r="N422" t="s">
        <v>553</v>
      </c>
      <c r="O422" t="s">
        <v>556</v>
      </c>
      <c r="P422" t="s">
        <v>1114</v>
      </c>
      <c r="Q422" t="s">
        <v>538</v>
      </c>
      <c r="R422">
        <v>250</v>
      </c>
      <c r="S422">
        <v>250</v>
      </c>
      <c r="T422">
        <v>8</v>
      </c>
      <c r="U422" t="s">
        <v>282</v>
      </c>
      <c r="V422" t="s">
        <v>690</v>
      </c>
      <c r="W422" s="1" t="s">
        <v>1087</v>
      </c>
    </row>
    <row r="423" spans="1:23">
      <c r="A423" t="str">
        <f>CONCATENATE("S",D423,"V",K423,"T",N423,"R",E423)</f>
        <v>SB111212TAWMD13VV4TMR1</v>
      </c>
      <c r="B423" t="s">
        <v>81</v>
      </c>
      <c r="C423" t="s">
        <v>532</v>
      </c>
      <c r="D423" t="str">
        <f>CONCATENATE("B",F423,"TAWMD",H423)</f>
        <v>B111212TAWMD13</v>
      </c>
      <c r="E423">
        <v>1</v>
      </c>
      <c r="F423" s="9">
        <v>111212</v>
      </c>
      <c r="G423" t="s">
        <v>549</v>
      </c>
      <c r="H423">
        <v>13</v>
      </c>
      <c r="I423">
        <v>13</v>
      </c>
      <c r="J423" t="s">
        <v>540</v>
      </c>
      <c r="K423" t="s">
        <v>544</v>
      </c>
      <c r="L423" t="s">
        <v>1103</v>
      </c>
      <c r="M423" t="s">
        <v>1104</v>
      </c>
      <c r="N423" t="s">
        <v>553</v>
      </c>
      <c r="O423" t="s">
        <v>556</v>
      </c>
      <c r="P423" t="s">
        <v>1114</v>
      </c>
      <c r="Q423" t="s">
        <v>538</v>
      </c>
      <c r="R423">
        <v>250</v>
      </c>
      <c r="S423">
        <v>250</v>
      </c>
      <c r="T423">
        <v>8</v>
      </c>
      <c r="U423" t="s">
        <v>271</v>
      </c>
      <c r="V423" t="s">
        <v>691</v>
      </c>
      <c r="W423" s="1" t="s">
        <v>1087</v>
      </c>
    </row>
    <row r="424" spans="1:23">
      <c r="A424" t="str">
        <f>CONCATENATE("S",D424,"V",K424,"T",N424,"R",E424)</f>
        <v>SB111212TAWMD19VV4TMR1</v>
      </c>
      <c r="B424" t="s">
        <v>57</v>
      </c>
      <c r="C424" t="s">
        <v>532</v>
      </c>
      <c r="D424" t="str">
        <f>CONCATENATE("B",F424,"TAWMD",H424)</f>
        <v>B111212TAWMD19</v>
      </c>
      <c r="E424">
        <v>1</v>
      </c>
      <c r="F424" s="9">
        <v>111212</v>
      </c>
      <c r="G424" t="s">
        <v>549</v>
      </c>
      <c r="H424">
        <v>19</v>
      </c>
      <c r="I424">
        <v>19</v>
      </c>
      <c r="J424" t="s">
        <v>540</v>
      </c>
      <c r="K424" t="s">
        <v>544</v>
      </c>
      <c r="L424" t="s">
        <v>1103</v>
      </c>
      <c r="M424" t="s">
        <v>1104</v>
      </c>
      <c r="N424" t="s">
        <v>553</v>
      </c>
      <c r="O424" t="s">
        <v>556</v>
      </c>
      <c r="P424" t="s">
        <v>1114</v>
      </c>
      <c r="Q424" t="s">
        <v>538</v>
      </c>
      <c r="R424">
        <v>250</v>
      </c>
      <c r="S424">
        <v>250</v>
      </c>
      <c r="T424">
        <v>8</v>
      </c>
      <c r="U424" t="s">
        <v>249</v>
      </c>
      <c r="V424" t="s">
        <v>692</v>
      </c>
      <c r="W424" s="1" t="s">
        <v>1087</v>
      </c>
    </row>
    <row r="425" spans="1:23">
      <c r="A425" t="str">
        <f>CONCATENATE("S",D425,"V",K425,"T",N425,"R",E425)</f>
        <v>SB111212TAWMD20VV4TMR1</v>
      </c>
      <c r="B425" t="s">
        <v>108</v>
      </c>
      <c r="C425" t="s">
        <v>532</v>
      </c>
      <c r="D425" t="str">
        <f>CONCATENATE("B",F425,"TAWMD",H425)</f>
        <v>B111212TAWMD20</v>
      </c>
      <c r="E425">
        <v>1</v>
      </c>
      <c r="F425" s="9">
        <v>111212</v>
      </c>
      <c r="G425" t="s">
        <v>549</v>
      </c>
      <c r="H425">
        <v>20</v>
      </c>
      <c r="I425">
        <v>20</v>
      </c>
      <c r="J425" t="s">
        <v>540</v>
      </c>
      <c r="K425" t="s">
        <v>544</v>
      </c>
      <c r="L425" t="s">
        <v>1103</v>
      </c>
      <c r="M425" t="s">
        <v>1104</v>
      </c>
      <c r="N425" t="s">
        <v>553</v>
      </c>
      <c r="O425" t="s">
        <v>556</v>
      </c>
      <c r="P425" t="s">
        <v>1114</v>
      </c>
      <c r="Q425" t="s">
        <v>538</v>
      </c>
      <c r="R425">
        <v>250</v>
      </c>
      <c r="S425">
        <v>250</v>
      </c>
      <c r="T425">
        <v>8</v>
      </c>
      <c r="U425" t="s">
        <v>272</v>
      </c>
      <c r="V425" t="s">
        <v>694</v>
      </c>
      <c r="W425" s="1" t="s">
        <v>1087</v>
      </c>
    </row>
    <row r="426" spans="1:23">
      <c r="A426" t="str">
        <f>CONCATENATE("S",D426,"V",K426,"T",N426,"R",E426)</f>
        <v>SB111212TAWMD22VV4TMR1</v>
      </c>
      <c r="B426" t="s">
        <v>166</v>
      </c>
      <c r="C426" t="s">
        <v>532</v>
      </c>
      <c r="D426" t="str">
        <f>CONCATENATE("B",F426,"TAWMD",H426)</f>
        <v>B111212TAWMD22</v>
      </c>
      <c r="E426">
        <v>1</v>
      </c>
      <c r="F426" s="9">
        <v>111212</v>
      </c>
      <c r="G426" t="s">
        <v>549</v>
      </c>
      <c r="H426">
        <v>22</v>
      </c>
      <c r="I426">
        <v>22</v>
      </c>
      <c r="J426" t="s">
        <v>540</v>
      </c>
      <c r="K426" t="s">
        <v>544</v>
      </c>
      <c r="L426" t="s">
        <v>1103</v>
      </c>
      <c r="M426" t="s">
        <v>1104</v>
      </c>
      <c r="N426" t="s">
        <v>553</v>
      </c>
      <c r="O426" t="s">
        <v>556</v>
      </c>
      <c r="P426" t="s">
        <v>1114</v>
      </c>
      <c r="Q426" t="s">
        <v>538</v>
      </c>
      <c r="R426">
        <v>250</v>
      </c>
      <c r="S426">
        <v>250</v>
      </c>
      <c r="T426">
        <v>8</v>
      </c>
      <c r="U426" t="s">
        <v>305</v>
      </c>
      <c r="V426" t="s">
        <v>695</v>
      </c>
      <c r="W426" s="1" t="s">
        <v>1087</v>
      </c>
    </row>
    <row r="427" spans="1:23">
      <c r="A427" t="str">
        <f>CONCATENATE("S",D427,"V",K427,"T",N427,"R",E427)</f>
        <v>SB111212TAWMDSBVV4TMR1</v>
      </c>
      <c r="B427" t="s">
        <v>256</v>
      </c>
      <c r="C427" t="s">
        <v>532</v>
      </c>
      <c r="D427" t="str">
        <f>CONCATENATE("B",F427,"TAWMD",H427)</f>
        <v>B111212TAWMDSB</v>
      </c>
      <c r="E427">
        <v>1</v>
      </c>
      <c r="F427" s="9">
        <v>111212</v>
      </c>
      <c r="G427" t="s">
        <v>549</v>
      </c>
      <c r="H427" t="s">
        <v>567</v>
      </c>
      <c r="I427" t="s">
        <v>567</v>
      </c>
      <c r="J427" t="s">
        <v>539</v>
      </c>
      <c r="K427" t="s">
        <v>544</v>
      </c>
      <c r="L427" t="s">
        <v>1103</v>
      </c>
      <c r="M427" t="s">
        <v>1104</v>
      </c>
      <c r="N427" t="s">
        <v>553</v>
      </c>
      <c r="O427" t="s">
        <v>556</v>
      </c>
      <c r="P427" t="s">
        <v>1114</v>
      </c>
      <c r="Q427" t="s">
        <v>538</v>
      </c>
      <c r="R427">
        <v>250</v>
      </c>
      <c r="S427">
        <v>250</v>
      </c>
      <c r="T427">
        <v>8</v>
      </c>
      <c r="U427" t="s">
        <v>255</v>
      </c>
      <c r="V427" t="s">
        <v>700</v>
      </c>
      <c r="W427" s="1" t="s">
        <v>1087</v>
      </c>
    </row>
    <row r="428" spans="1:23">
      <c r="A428" t="str">
        <f>CONCATENATE("S",D428,"V",K428,"T",N428,"R",E428)</f>
        <v>SB111212TAWMD09VV4TMR1</v>
      </c>
      <c r="B428" s="1" t="s">
        <v>232</v>
      </c>
      <c r="C428" s="1" t="s">
        <v>532</v>
      </c>
      <c r="D428" t="str">
        <f>CONCATENATE("B",F428,"TAWMD",H428)</f>
        <v>B111212TAWMD09</v>
      </c>
      <c r="E428" s="1">
        <v>1</v>
      </c>
      <c r="F428" s="10">
        <v>111212</v>
      </c>
      <c r="G428" s="1" t="s">
        <v>549</v>
      </c>
      <c r="H428" t="str">
        <f>CONCATENATE("0",I428)</f>
        <v>09</v>
      </c>
      <c r="I428" s="1">
        <v>9</v>
      </c>
      <c r="J428" s="1" t="s">
        <v>540</v>
      </c>
      <c r="K428" s="1" t="s">
        <v>544</v>
      </c>
      <c r="L428" t="s">
        <v>1103</v>
      </c>
      <c r="M428" t="s">
        <v>1104</v>
      </c>
      <c r="N428" s="1" t="s">
        <v>553</v>
      </c>
      <c r="O428" s="1" t="s">
        <v>558</v>
      </c>
      <c r="P428" t="s">
        <v>1114</v>
      </c>
      <c r="Q428" t="s">
        <v>1115</v>
      </c>
      <c r="R428">
        <v>250</v>
      </c>
      <c r="S428">
        <v>250</v>
      </c>
      <c r="T428">
        <v>8</v>
      </c>
      <c r="U428" s="1" t="s">
        <v>339</v>
      </c>
      <c r="V428" s="1" t="s">
        <v>764</v>
      </c>
      <c r="W428" s="1" t="s">
        <v>1065</v>
      </c>
    </row>
    <row r="429" spans="1:23">
      <c r="A429" t="str">
        <f>CONCATENATE("S",D429,"V",K429,"T",N429,"R",E429)</f>
        <v>SB111212TAWMD15VV4TMR1</v>
      </c>
      <c r="B429" s="1" t="s">
        <v>220</v>
      </c>
      <c r="C429" s="1" t="s">
        <v>532</v>
      </c>
      <c r="D429" t="str">
        <f>CONCATENATE("B",F429,"TAWMD",H429)</f>
        <v>B111212TAWMD15</v>
      </c>
      <c r="E429" s="1">
        <v>1</v>
      </c>
      <c r="F429" s="10">
        <v>111212</v>
      </c>
      <c r="G429" s="1" t="s">
        <v>549</v>
      </c>
      <c r="H429" s="1">
        <v>15</v>
      </c>
      <c r="I429" s="1">
        <v>15</v>
      </c>
      <c r="J429" s="1" t="s">
        <v>540</v>
      </c>
      <c r="K429" s="1" t="s">
        <v>544</v>
      </c>
      <c r="L429" t="s">
        <v>1103</v>
      </c>
      <c r="M429" t="s">
        <v>1104</v>
      </c>
      <c r="N429" s="1" t="s">
        <v>553</v>
      </c>
      <c r="O429" s="1" t="s">
        <v>558</v>
      </c>
      <c r="P429" t="s">
        <v>1114</v>
      </c>
      <c r="Q429" t="s">
        <v>1115</v>
      </c>
      <c r="R429">
        <v>250</v>
      </c>
      <c r="S429">
        <v>250</v>
      </c>
      <c r="T429">
        <v>8</v>
      </c>
      <c r="U429" s="1" t="s">
        <v>332</v>
      </c>
      <c r="V429" s="1" t="s">
        <v>763</v>
      </c>
      <c r="W429" s="1" t="s">
        <v>1065</v>
      </c>
    </row>
    <row r="430" spans="1:23">
      <c r="A430" t="str">
        <f>CONCATENATE("S",D430,"V",K430,"T",N430,"R",E430)</f>
        <v>SB111212TAWMDriverVV4TMR1</v>
      </c>
      <c r="B430" s="1" t="s">
        <v>256</v>
      </c>
      <c r="C430" s="1" t="s">
        <v>532</v>
      </c>
      <c r="D430" t="str">
        <f>CONCATENATE("B",F430,"TAWMD",H430)</f>
        <v>B111212TAWMDriver</v>
      </c>
      <c r="E430" s="1">
        <v>1</v>
      </c>
      <c r="F430" s="10">
        <v>111212</v>
      </c>
      <c r="G430" s="1" t="s">
        <v>549</v>
      </c>
      <c r="H430" s="1" t="s">
        <v>550</v>
      </c>
      <c r="I430" s="1" t="s">
        <v>550</v>
      </c>
      <c r="J430" s="1" t="s">
        <v>540</v>
      </c>
      <c r="K430" s="1" t="s">
        <v>544</v>
      </c>
      <c r="L430" t="s">
        <v>1103</v>
      </c>
      <c r="M430" t="s">
        <v>1104</v>
      </c>
      <c r="N430" s="1" t="s">
        <v>553</v>
      </c>
      <c r="O430" s="1" t="s">
        <v>558</v>
      </c>
      <c r="P430" t="s">
        <v>1114</v>
      </c>
      <c r="Q430" t="s">
        <v>1115</v>
      </c>
      <c r="R430">
        <v>250</v>
      </c>
      <c r="S430">
        <v>250</v>
      </c>
      <c r="T430">
        <v>8</v>
      </c>
      <c r="U430" s="1" t="s">
        <v>353</v>
      </c>
      <c r="V430" s="1" t="s">
        <v>765</v>
      </c>
      <c r="W430" s="1" t="s">
        <v>1065</v>
      </c>
    </row>
    <row r="431" spans="1:23">
      <c r="A431" t="str">
        <f>CONCATENATE("S",D431,"V",K431,"T",N431,"R",E431)</f>
        <v>SB111212TAWMD09VV4TMR2</v>
      </c>
      <c r="B431" s="1" t="s">
        <v>232</v>
      </c>
      <c r="C431" s="1" t="s">
        <v>532</v>
      </c>
      <c r="D431" t="str">
        <f>CONCATENATE("B",F431,"TAWMD",H431)</f>
        <v>B111212TAWMD09</v>
      </c>
      <c r="E431" s="1">
        <v>2</v>
      </c>
      <c r="F431" s="10">
        <v>111212</v>
      </c>
      <c r="G431" s="1" t="s">
        <v>549</v>
      </c>
      <c r="H431" t="str">
        <f>CONCATENATE("0",I431)</f>
        <v>09</v>
      </c>
      <c r="I431" s="1">
        <v>9</v>
      </c>
      <c r="J431" s="1" t="s">
        <v>540</v>
      </c>
      <c r="K431" s="1" t="s">
        <v>544</v>
      </c>
      <c r="L431" t="s">
        <v>1103</v>
      </c>
      <c r="M431" t="s">
        <v>1104</v>
      </c>
      <c r="N431" s="1" t="s">
        <v>553</v>
      </c>
      <c r="O431" s="1" t="s">
        <v>561</v>
      </c>
      <c r="P431" t="s">
        <v>1114</v>
      </c>
      <c r="Q431" t="s">
        <v>538</v>
      </c>
      <c r="R431">
        <v>250</v>
      </c>
      <c r="S431">
        <v>250</v>
      </c>
      <c r="T431">
        <v>8</v>
      </c>
      <c r="U431" s="1" t="s">
        <v>339</v>
      </c>
      <c r="V431" s="1" t="s">
        <v>935</v>
      </c>
      <c r="W431" s="1" t="s">
        <v>1065</v>
      </c>
    </row>
    <row r="432" spans="1:23">
      <c r="A432" t="str">
        <f>CONCATENATE("S",D432,"V",K432,"T",N432,"R",E432)</f>
        <v>SB111212TAWMD15VV4TMR2</v>
      </c>
      <c r="B432" s="1" t="s">
        <v>220</v>
      </c>
      <c r="C432" s="1" t="s">
        <v>532</v>
      </c>
      <c r="D432" t="str">
        <f>CONCATENATE("B",F432,"TAWMD",H432)</f>
        <v>B111212TAWMD15</v>
      </c>
      <c r="E432" s="1">
        <v>2</v>
      </c>
      <c r="F432" s="10">
        <v>111212</v>
      </c>
      <c r="G432" s="1" t="s">
        <v>549</v>
      </c>
      <c r="H432" s="1">
        <v>15</v>
      </c>
      <c r="I432" s="1">
        <v>15</v>
      </c>
      <c r="J432" s="1" t="s">
        <v>540</v>
      </c>
      <c r="K432" s="1" t="s">
        <v>544</v>
      </c>
      <c r="L432" t="s">
        <v>1103</v>
      </c>
      <c r="M432" t="s">
        <v>1104</v>
      </c>
      <c r="N432" s="1" t="s">
        <v>553</v>
      </c>
      <c r="O432" s="1" t="s">
        <v>561</v>
      </c>
      <c r="P432" t="s">
        <v>1114</v>
      </c>
      <c r="Q432" t="s">
        <v>538</v>
      </c>
      <c r="R432">
        <v>250</v>
      </c>
      <c r="S432">
        <v>250</v>
      </c>
      <c r="T432">
        <v>8</v>
      </c>
      <c r="U432" s="1" t="s">
        <v>332</v>
      </c>
      <c r="V432" s="1" t="s">
        <v>934</v>
      </c>
      <c r="W432" s="1" t="s">
        <v>1065</v>
      </c>
    </row>
    <row r="433" spans="1:23">
      <c r="A433" t="str">
        <f>CONCATENATE("S",D433,"V",K433,"T",N433,"R",E433)</f>
        <v>SB111212TAWMDriverVV4TMR2</v>
      </c>
      <c r="B433" s="1" t="s">
        <v>256</v>
      </c>
      <c r="C433" s="1" t="s">
        <v>532</v>
      </c>
      <c r="D433" t="str">
        <f>CONCATENATE("B",F433,"TAWMD",H433)</f>
        <v>B111212TAWMDriver</v>
      </c>
      <c r="E433" s="1">
        <v>2</v>
      </c>
      <c r="F433" s="10">
        <v>111212</v>
      </c>
      <c r="G433" s="1" t="s">
        <v>549</v>
      </c>
      <c r="H433" s="1" t="s">
        <v>550</v>
      </c>
      <c r="I433" s="1" t="s">
        <v>550</v>
      </c>
      <c r="J433" s="1" t="s">
        <v>540</v>
      </c>
      <c r="K433" s="1" t="s">
        <v>544</v>
      </c>
      <c r="L433" t="s">
        <v>1103</v>
      </c>
      <c r="M433" t="s">
        <v>1104</v>
      </c>
      <c r="N433" s="1" t="s">
        <v>553</v>
      </c>
      <c r="O433" s="1" t="s">
        <v>561</v>
      </c>
      <c r="P433" t="s">
        <v>1114</v>
      </c>
      <c r="Q433" t="s">
        <v>538</v>
      </c>
      <c r="R433">
        <v>250</v>
      </c>
      <c r="S433">
        <v>250</v>
      </c>
      <c r="T433">
        <v>8</v>
      </c>
      <c r="U433" s="1" t="s">
        <v>353</v>
      </c>
      <c r="V433" s="1" t="s">
        <v>936</v>
      </c>
      <c r="W433" s="1" t="s">
        <v>1065</v>
      </c>
    </row>
    <row r="434" spans="1:23">
      <c r="A434" t="str">
        <f>CONCATENATE("S",D434,"V",K434,"T",N434,"R",E434)</f>
        <v>SB111412TAWMDbottomVV4TMR1</v>
      </c>
      <c r="B434" t="s">
        <v>67</v>
      </c>
      <c r="C434" t="s">
        <v>532</v>
      </c>
      <c r="D434" t="str">
        <f>CONCATENATE("B",F434,"TAWMD",H434)</f>
        <v>B111412TAWMDbottom</v>
      </c>
      <c r="E434">
        <v>1</v>
      </c>
      <c r="F434" s="9">
        <v>111412</v>
      </c>
      <c r="G434" t="s">
        <v>551</v>
      </c>
      <c r="H434" t="s">
        <v>565</v>
      </c>
      <c r="I434" t="s">
        <v>565</v>
      </c>
      <c r="J434" t="s">
        <v>552</v>
      </c>
      <c r="K434" t="s">
        <v>544</v>
      </c>
      <c r="L434" t="s">
        <v>1103</v>
      </c>
      <c r="M434" t="s">
        <v>1104</v>
      </c>
      <c r="N434" t="s">
        <v>553</v>
      </c>
      <c r="O434" t="s">
        <v>547</v>
      </c>
      <c r="P434" t="s">
        <v>1114</v>
      </c>
      <c r="Q434" t="s">
        <v>538</v>
      </c>
      <c r="R434">
        <v>150</v>
      </c>
      <c r="S434">
        <v>150</v>
      </c>
      <c r="T434">
        <v>8</v>
      </c>
      <c r="U434" t="s">
        <v>147</v>
      </c>
      <c r="V434" t="s">
        <v>635</v>
      </c>
      <c r="W434" s="1" t="s">
        <v>1087</v>
      </c>
    </row>
    <row r="435" spans="1:23">
      <c r="A435" t="str">
        <f>CONCATENATE("S",D435,"V",K435,"T",N435,"R",E435)</f>
        <v>SB111412TAWMDmid1VV4TMR1</v>
      </c>
      <c r="B435" t="s">
        <v>89</v>
      </c>
      <c r="C435" t="s">
        <v>532</v>
      </c>
      <c r="D435" t="str">
        <f>CONCATENATE("B",F435,"TAWMD",H435)</f>
        <v>B111412TAWMDmid1</v>
      </c>
      <c r="E435">
        <v>1</v>
      </c>
      <c r="F435" s="9">
        <v>111412</v>
      </c>
      <c r="G435" t="s">
        <v>551</v>
      </c>
      <c r="H435" t="s">
        <v>554</v>
      </c>
      <c r="I435" t="s">
        <v>554</v>
      </c>
      <c r="J435" t="s">
        <v>552</v>
      </c>
      <c r="K435" t="s">
        <v>544</v>
      </c>
      <c r="L435" t="s">
        <v>1103</v>
      </c>
      <c r="M435" t="s">
        <v>1104</v>
      </c>
      <c r="N435" t="s">
        <v>553</v>
      </c>
      <c r="O435" t="s">
        <v>547</v>
      </c>
      <c r="P435" t="s">
        <v>1114</v>
      </c>
      <c r="Q435" t="s">
        <v>538</v>
      </c>
      <c r="R435">
        <v>150</v>
      </c>
      <c r="S435">
        <v>150</v>
      </c>
      <c r="T435">
        <v>8</v>
      </c>
      <c r="U435" t="s">
        <v>162</v>
      </c>
      <c r="V435" t="s">
        <v>636</v>
      </c>
      <c r="W435" s="1" t="s">
        <v>1087</v>
      </c>
    </row>
    <row r="436" spans="1:23">
      <c r="A436" t="str">
        <f>CONCATENATE("S",D436,"V",K436,"T",N436,"R",E436)</f>
        <v>SB111412TAWMDmid2VV4TMR1</v>
      </c>
      <c r="B436" t="s">
        <v>168</v>
      </c>
      <c r="C436" t="s">
        <v>532</v>
      </c>
      <c r="D436" t="str">
        <f>CONCATENATE("B",F436,"TAWMD",H436)</f>
        <v>B111412TAWMDmid2</v>
      </c>
      <c r="E436">
        <v>1</v>
      </c>
      <c r="F436" s="9">
        <v>111412</v>
      </c>
      <c r="G436" t="s">
        <v>551</v>
      </c>
      <c r="H436" t="s">
        <v>555</v>
      </c>
      <c r="I436" t="s">
        <v>555</v>
      </c>
      <c r="J436" t="s">
        <v>552</v>
      </c>
      <c r="K436" t="s">
        <v>544</v>
      </c>
      <c r="L436" t="s">
        <v>1103</v>
      </c>
      <c r="M436" t="s">
        <v>1104</v>
      </c>
      <c r="N436" t="s">
        <v>553</v>
      </c>
      <c r="O436" t="s">
        <v>547</v>
      </c>
      <c r="P436" t="s">
        <v>1114</v>
      </c>
      <c r="Q436" t="s">
        <v>538</v>
      </c>
      <c r="R436">
        <v>150</v>
      </c>
      <c r="S436">
        <v>150</v>
      </c>
      <c r="T436">
        <v>8</v>
      </c>
      <c r="U436" t="s">
        <v>167</v>
      </c>
      <c r="V436" t="s">
        <v>637</v>
      </c>
      <c r="W436" s="1" t="s">
        <v>1087</v>
      </c>
    </row>
    <row r="437" spans="1:23" s="1" customFormat="1">
      <c r="A437" t="str">
        <f>CONCATENATE("S",D437,"V",K437,"T",N437,"R",E437)</f>
        <v>SB111412TAWMDmid3VV4TMR1</v>
      </c>
      <c r="B437" t="s">
        <v>260</v>
      </c>
      <c r="C437" t="s">
        <v>532</v>
      </c>
      <c r="D437" t="str">
        <f>CONCATENATE("B",F437,"TAWMD",H437)</f>
        <v>B111412TAWMDmid3</v>
      </c>
      <c r="E437">
        <v>1</v>
      </c>
      <c r="F437" s="9">
        <v>111412</v>
      </c>
      <c r="G437" t="s">
        <v>551</v>
      </c>
      <c r="H437" t="s">
        <v>563</v>
      </c>
      <c r="I437" t="s">
        <v>563</v>
      </c>
      <c r="J437" t="s">
        <v>552</v>
      </c>
      <c r="K437" t="s">
        <v>544</v>
      </c>
      <c r="L437" t="s">
        <v>1103</v>
      </c>
      <c r="M437" t="s">
        <v>1104</v>
      </c>
      <c r="N437" t="s">
        <v>553</v>
      </c>
      <c r="O437" t="s">
        <v>556</v>
      </c>
      <c r="P437" t="s">
        <v>1114</v>
      </c>
      <c r="Q437" t="s">
        <v>538</v>
      </c>
      <c r="R437">
        <v>250</v>
      </c>
      <c r="S437">
        <v>250</v>
      </c>
      <c r="T437">
        <v>8</v>
      </c>
      <c r="U437" t="s">
        <v>259</v>
      </c>
      <c r="V437" t="s">
        <v>701</v>
      </c>
      <c r="W437" s="1" t="s">
        <v>1087</v>
      </c>
    </row>
    <row r="438" spans="1:23" s="1" customFormat="1">
      <c r="A438" t="str">
        <f>CONCATENATE("S",D438,"V",K438,"T",N438,"R",E438)</f>
        <v>SB111412TAWMDupperVV4TMR2</v>
      </c>
      <c r="B438" t="s">
        <v>214</v>
      </c>
      <c r="C438" t="s">
        <v>532</v>
      </c>
      <c r="D438" t="str">
        <f>CONCATENATE("B",F438,"TAWMD",H438)</f>
        <v>B111412TAWMDupper</v>
      </c>
      <c r="E438">
        <v>2</v>
      </c>
      <c r="F438" s="9">
        <v>111412</v>
      </c>
      <c r="G438" t="s">
        <v>551</v>
      </c>
      <c r="H438" t="s">
        <v>564</v>
      </c>
      <c r="I438" t="s">
        <v>564</v>
      </c>
      <c r="J438" t="s">
        <v>552</v>
      </c>
      <c r="K438" t="s">
        <v>544</v>
      </c>
      <c r="L438" t="s">
        <v>1103</v>
      </c>
      <c r="M438" t="s">
        <v>1104</v>
      </c>
      <c r="N438" t="s">
        <v>553</v>
      </c>
      <c r="O438" t="s">
        <v>558</v>
      </c>
      <c r="P438" t="s">
        <v>1114</v>
      </c>
      <c r="Q438" t="s">
        <v>1115</v>
      </c>
      <c r="R438">
        <v>250</v>
      </c>
      <c r="S438">
        <v>250</v>
      </c>
      <c r="T438">
        <v>8</v>
      </c>
      <c r="U438" t="s">
        <v>329</v>
      </c>
      <c r="V438" t="s">
        <v>766</v>
      </c>
      <c r="W438" s="1" t="s">
        <v>1087</v>
      </c>
    </row>
    <row r="439" spans="1:23">
      <c r="A439" t="str">
        <f>CONCATENATE("S",D439,"V",K439,"T",N439,"R",E439)</f>
        <v>SB111412TAWMDupperVV4TMR1</v>
      </c>
      <c r="B439" t="s">
        <v>214</v>
      </c>
      <c r="C439" t="s">
        <v>532</v>
      </c>
      <c r="D439" t="str">
        <f>CONCATENATE("B",F439,"TAWMD",H439)</f>
        <v>B111412TAWMDupper</v>
      </c>
      <c r="E439">
        <v>1</v>
      </c>
      <c r="F439" s="9">
        <v>111412</v>
      </c>
      <c r="G439" t="s">
        <v>551</v>
      </c>
      <c r="H439" t="s">
        <v>564</v>
      </c>
      <c r="I439" t="s">
        <v>564</v>
      </c>
      <c r="J439" t="s">
        <v>552</v>
      </c>
      <c r="K439" t="s">
        <v>544</v>
      </c>
      <c r="L439" t="s">
        <v>1103</v>
      </c>
      <c r="M439" t="s">
        <v>1104</v>
      </c>
      <c r="N439" t="s">
        <v>553</v>
      </c>
      <c r="O439" t="s">
        <v>561</v>
      </c>
      <c r="P439" t="s">
        <v>1114</v>
      </c>
      <c r="Q439" t="s">
        <v>538</v>
      </c>
      <c r="R439">
        <v>250</v>
      </c>
      <c r="S439">
        <v>250</v>
      </c>
      <c r="T439">
        <v>8</v>
      </c>
      <c r="U439" t="s">
        <v>498</v>
      </c>
      <c r="V439" t="s">
        <v>937</v>
      </c>
      <c r="W439" s="1" t="s">
        <v>1087</v>
      </c>
    </row>
    <row r="440" spans="1:23">
      <c r="A440" t="str">
        <f>CONCATENATE("S",D440,"V",K440,"T",N440,"R",E440)</f>
        <v>SB120412TAWMD06VV4TMR1</v>
      </c>
      <c r="B440" t="s">
        <v>81</v>
      </c>
      <c r="C440" t="s">
        <v>532</v>
      </c>
      <c r="D440" t="str">
        <f>CONCATENATE("B",F440,"TAWMD",H440)</f>
        <v>B120412TAWMD06</v>
      </c>
      <c r="E440">
        <v>1</v>
      </c>
      <c r="F440" s="9">
        <v>120412</v>
      </c>
      <c r="G440" t="s">
        <v>1124</v>
      </c>
      <c r="H440" t="str">
        <f>CONCATENATE("0",I440)</f>
        <v>06</v>
      </c>
      <c r="I440">
        <v>6</v>
      </c>
      <c r="J440" t="s">
        <v>540</v>
      </c>
      <c r="K440" t="s">
        <v>544</v>
      </c>
      <c r="L440" t="s">
        <v>1103</v>
      </c>
      <c r="M440" t="s">
        <v>1104</v>
      </c>
      <c r="N440" t="s">
        <v>553</v>
      </c>
      <c r="O440" t="s">
        <v>547</v>
      </c>
      <c r="P440" t="s">
        <v>1114</v>
      </c>
      <c r="Q440" t="s">
        <v>538</v>
      </c>
      <c r="R440">
        <v>150</v>
      </c>
      <c r="S440">
        <v>150</v>
      </c>
      <c r="T440">
        <v>8</v>
      </c>
      <c r="U440" t="s">
        <v>106</v>
      </c>
      <c r="V440" t="s">
        <v>646</v>
      </c>
      <c r="W440" s="1" t="s">
        <v>1087</v>
      </c>
    </row>
    <row r="441" spans="1:23">
      <c r="A441" t="str">
        <f>CONCATENATE("S",D441,"V",K441,"T",N441,"R",E441)</f>
        <v>SB120412TAWMD08VV4TMR1</v>
      </c>
      <c r="B441" t="s">
        <v>138</v>
      </c>
      <c r="C441" t="s">
        <v>532</v>
      </c>
      <c r="D441" t="str">
        <f>CONCATENATE("B",F441,"TAWMD",H441)</f>
        <v>B120412TAWMD08</v>
      </c>
      <c r="E441">
        <v>1</v>
      </c>
      <c r="F441" s="9">
        <v>120412</v>
      </c>
      <c r="G441" t="s">
        <v>1124</v>
      </c>
      <c r="H441" t="str">
        <f>CONCATENATE("0",I441)</f>
        <v>08</v>
      </c>
      <c r="I441">
        <v>8</v>
      </c>
      <c r="J441" t="s">
        <v>540</v>
      </c>
      <c r="K441" t="s">
        <v>544</v>
      </c>
      <c r="L441" t="s">
        <v>1103</v>
      </c>
      <c r="M441" t="s">
        <v>1104</v>
      </c>
      <c r="N441" t="s">
        <v>553</v>
      </c>
      <c r="O441" t="s">
        <v>547</v>
      </c>
      <c r="P441" t="s">
        <v>1114</v>
      </c>
      <c r="Q441" t="s">
        <v>538</v>
      </c>
      <c r="R441">
        <v>150</v>
      </c>
      <c r="S441">
        <v>150</v>
      </c>
      <c r="T441">
        <v>8</v>
      </c>
      <c r="U441" t="s">
        <v>137</v>
      </c>
      <c r="V441" t="s">
        <v>647</v>
      </c>
      <c r="W441" s="1" t="s">
        <v>1087</v>
      </c>
    </row>
    <row r="442" spans="1:23">
      <c r="A442" t="str">
        <f>CONCATENATE("S",D442,"V",K442,"T",N442,"R",E442)</f>
        <v>SB120412TAWMD04VV4TMR1</v>
      </c>
      <c r="B442" t="s">
        <v>104</v>
      </c>
      <c r="C442" t="s">
        <v>532</v>
      </c>
      <c r="D442" t="str">
        <f>CONCATENATE("B",F442,"TAWMD",H442)</f>
        <v>B120412TAWMD04</v>
      </c>
      <c r="E442">
        <v>1</v>
      </c>
      <c r="F442" s="9">
        <v>120412</v>
      </c>
      <c r="G442" t="s">
        <v>1124</v>
      </c>
      <c r="H442" t="str">
        <f>CONCATENATE("0",I442)</f>
        <v>04</v>
      </c>
      <c r="I442">
        <v>4</v>
      </c>
      <c r="J442" t="s">
        <v>540</v>
      </c>
      <c r="K442" t="s">
        <v>544</v>
      </c>
      <c r="L442" t="s">
        <v>1103</v>
      </c>
      <c r="M442" t="s">
        <v>1104</v>
      </c>
      <c r="N442" t="s">
        <v>553</v>
      </c>
      <c r="O442" t="s">
        <v>556</v>
      </c>
      <c r="P442" t="s">
        <v>1114</v>
      </c>
      <c r="Q442" t="s">
        <v>538</v>
      </c>
      <c r="R442">
        <v>250</v>
      </c>
      <c r="S442">
        <v>250</v>
      </c>
      <c r="T442">
        <v>8</v>
      </c>
      <c r="U442" t="s">
        <v>269</v>
      </c>
      <c r="V442" t="s">
        <v>721</v>
      </c>
      <c r="W442" s="1" t="s">
        <v>1087</v>
      </c>
    </row>
    <row r="443" spans="1:23">
      <c r="A443" t="str">
        <f>CONCATENATE("S",D443,"V",K443,"T",N443,"R",E443)</f>
        <v>SB120412TAWMD12VV4TMR1</v>
      </c>
      <c r="B443" t="s">
        <v>212</v>
      </c>
      <c r="C443" t="s">
        <v>532</v>
      </c>
      <c r="D443" t="str">
        <f>CONCATENATE("B",F443,"TAWMD",H443)</f>
        <v>B120412TAWMD12</v>
      </c>
      <c r="E443">
        <v>1</v>
      </c>
      <c r="F443" s="9">
        <v>120412</v>
      </c>
      <c r="G443" t="s">
        <v>1124</v>
      </c>
      <c r="H443">
        <v>12</v>
      </c>
      <c r="I443">
        <v>12</v>
      </c>
      <c r="J443" t="s">
        <v>540</v>
      </c>
      <c r="K443" t="s">
        <v>544</v>
      </c>
      <c r="L443" t="s">
        <v>1103</v>
      </c>
      <c r="M443" t="s">
        <v>1104</v>
      </c>
      <c r="N443" t="s">
        <v>553</v>
      </c>
      <c r="O443" t="s">
        <v>556</v>
      </c>
      <c r="P443" t="s">
        <v>1114</v>
      </c>
      <c r="Q443" t="s">
        <v>538</v>
      </c>
      <c r="R443">
        <v>250</v>
      </c>
      <c r="S443">
        <v>250</v>
      </c>
      <c r="T443">
        <v>8</v>
      </c>
      <c r="U443" t="s">
        <v>211</v>
      </c>
      <c r="V443" t="s">
        <v>717</v>
      </c>
      <c r="W443" s="1" t="s">
        <v>1087</v>
      </c>
    </row>
    <row r="444" spans="1:23">
      <c r="A444" t="str">
        <f>CONCATENATE("S",D444,"V",K444,"T",N444,"R",E444)</f>
        <v>SB120412TAWMD18VV4TMR1</v>
      </c>
      <c r="B444" t="s">
        <v>85</v>
      </c>
      <c r="C444" t="s">
        <v>532</v>
      </c>
      <c r="D444" t="str">
        <f>CONCATENATE("B",F444,"TAWMD",H444)</f>
        <v>B120412TAWMD18</v>
      </c>
      <c r="E444">
        <v>1</v>
      </c>
      <c r="F444" s="9">
        <v>120412</v>
      </c>
      <c r="G444" t="s">
        <v>1124</v>
      </c>
      <c r="H444">
        <v>18</v>
      </c>
      <c r="I444">
        <v>18</v>
      </c>
      <c r="J444" t="s">
        <v>540</v>
      </c>
      <c r="K444" t="s">
        <v>544</v>
      </c>
      <c r="L444" t="s">
        <v>1103</v>
      </c>
      <c r="M444" t="s">
        <v>1104</v>
      </c>
      <c r="N444" t="s">
        <v>553</v>
      </c>
      <c r="O444" t="s">
        <v>556</v>
      </c>
      <c r="P444" t="s">
        <v>1114</v>
      </c>
      <c r="Q444" t="s">
        <v>538</v>
      </c>
      <c r="R444">
        <v>250</v>
      </c>
      <c r="S444">
        <v>250</v>
      </c>
      <c r="T444">
        <v>8</v>
      </c>
      <c r="U444" t="s">
        <v>287</v>
      </c>
      <c r="V444" t="s">
        <v>719</v>
      </c>
      <c r="W444" s="1" t="s">
        <v>1087</v>
      </c>
    </row>
    <row r="445" spans="1:23">
      <c r="A445" t="str">
        <f>CONCATENATE("S",D445,"V",K445,"T",N445,"R",E445)</f>
        <v>SB120412TAWMD20VV4TMR1</v>
      </c>
      <c r="B445" t="s">
        <v>65</v>
      </c>
      <c r="C445" t="s">
        <v>532</v>
      </c>
      <c r="D445" t="str">
        <f>CONCATENATE("B",F445,"TAWMD",H445)</f>
        <v>B120412TAWMD20</v>
      </c>
      <c r="E445">
        <v>1</v>
      </c>
      <c r="F445" s="9">
        <v>120412</v>
      </c>
      <c r="G445" t="s">
        <v>1124</v>
      </c>
      <c r="H445">
        <v>20</v>
      </c>
      <c r="I445">
        <v>20</v>
      </c>
      <c r="J445" t="s">
        <v>540</v>
      </c>
      <c r="K445" t="s">
        <v>544</v>
      </c>
      <c r="L445" t="s">
        <v>1103</v>
      </c>
      <c r="M445" t="s">
        <v>1104</v>
      </c>
      <c r="N445" t="s">
        <v>553</v>
      </c>
      <c r="O445" t="s">
        <v>556</v>
      </c>
      <c r="P445" t="s">
        <v>1114</v>
      </c>
      <c r="Q445" t="s">
        <v>538</v>
      </c>
      <c r="R445">
        <v>250</v>
      </c>
      <c r="S445">
        <v>250</v>
      </c>
      <c r="T445">
        <v>8</v>
      </c>
      <c r="U445" t="s">
        <v>286</v>
      </c>
      <c r="V445" t="s">
        <v>720</v>
      </c>
      <c r="W445" s="1" t="s">
        <v>1087</v>
      </c>
    </row>
    <row r="446" spans="1:23" s="1" customFormat="1">
      <c r="A446" t="str">
        <f>CONCATENATE("S",D446,"V",K446,"T",N446,"R",E446)</f>
        <v>SB120412TAWMDSBVV4TMR1</v>
      </c>
      <c r="B446" t="s">
        <v>73</v>
      </c>
      <c r="C446" t="s">
        <v>532</v>
      </c>
      <c r="D446" t="str">
        <f>CONCATENATE("B",F446,"TAWMD",H446)</f>
        <v>B120412TAWMDSB</v>
      </c>
      <c r="E446">
        <v>1</v>
      </c>
      <c r="F446" s="9">
        <v>120412</v>
      </c>
      <c r="G446" t="s">
        <v>1124</v>
      </c>
      <c r="H446" t="s">
        <v>567</v>
      </c>
      <c r="I446" t="s">
        <v>567</v>
      </c>
      <c r="J446" t="s">
        <v>539</v>
      </c>
      <c r="K446" t="s">
        <v>544</v>
      </c>
      <c r="L446" t="s">
        <v>1103</v>
      </c>
      <c r="M446" t="s">
        <v>1104</v>
      </c>
      <c r="N446" t="s">
        <v>553</v>
      </c>
      <c r="O446" t="s">
        <v>556</v>
      </c>
      <c r="P446" t="s">
        <v>1114</v>
      </c>
      <c r="Q446" t="s">
        <v>538</v>
      </c>
      <c r="R446">
        <v>250</v>
      </c>
      <c r="S446">
        <v>250</v>
      </c>
      <c r="T446">
        <v>8</v>
      </c>
      <c r="U446" t="s">
        <v>222</v>
      </c>
      <c r="V446" t="s">
        <v>722</v>
      </c>
      <c r="W446" s="1" t="s">
        <v>1087</v>
      </c>
    </row>
    <row r="447" spans="1:23" s="1" customFormat="1">
      <c r="A447" t="str">
        <f>CONCATENATE("S",D447,"V",K447,"T",N447,"R",E447)</f>
        <v>SB120412TAWMD10VV4TMR1</v>
      </c>
      <c r="B447" t="s">
        <v>55</v>
      </c>
      <c r="C447" t="s">
        <v>532</v>
      </c>
      <c r="D447" t="str">
        <f>CONCATENATE("B",F447,"TAWMD",H447)</f>
        <v>B120412TAWMD10</v>
      </c>
      <c r="E447">
        <v>1</v>
      </c>
      <c r="F447" s="9">
        <v>120412</v>
      </c>
      <c r="G447" t="s">
        <v>1124</v>
      </c>
      <c r="H447">
        <v>10</v>
      </c>
      <c r="I447">
        <v>10</v>
      </c>
      <c r="J447" t="s">
        <v>540</v>
      </c>
      <c r="K447" t="s">
        <v>544</v>
      </c>
      <c r="L447" t="s">
        <v>1103</v>
      </c>
      <c r="M447" t="s">
        <v>1104</v>
      </c>
      <c r="N447" t="s">
        <v>553</v>
      </c>
      <c r="O447" t="s">
        <v>558</v>
      </c>
      <c r="P447" t="s">
        <v>1114</v>
      </c>
      <c r="Q447" t="s">
        <v>1115</v>
      </c>
      <c r="R447">
        <v>250</v>
      </c>
      <c r="S447">
        <v>250</v>
      </c>
      <c r="T447">
        <v>8</v>
      </c>
      <c r="U447" t="s">
        <v>341</v>
      </c>
      <c r="V447" t="s">
        <v>777</v>
      </c>
      <c r="W447" t="s">
        <v>1090</v>
      </c>
    </row>
    <row r="448" spans="1:23">
      <c r="A448" t="str">
        <f>CONCATENATE("S",D448,"V",K448,"T",N448,"R",E448)</f>
        <v>SB120412TAWMD02VV4TMR1</v>
      </c>
      <c r="B448" s="1" t="s">
        <v>71</v>
      </c>
      <c r="C448" s="1" t="s">
        <v>532</v>
      </c>
      <c r="D448" t="str">
        <f>CONCATENATE("B",F448,"TAWMD",H448)</f>
        <v>B120412TAWMD02</v>
      </c>
      <c r="E448" s="1">
        <v>1</v>
      </c>
      <c r="F448" s="9">
        <v>120412</v>
      </c>
      <c r="G448" t="s">
        <v>1124</v>
      </c>
      <c r="H448" t="str">
        <f>CONCATENATE("0",I448)</f>
        <v>02</v>
      </c>
      <c r="I448" s="1">
        <v>2</v>
      </c>
      <c r="J448" s="1" t="s">
        <v>540</v>
      </c>
      <c r="K448" s="1" t="s">
        <v>544</v>
      </c>
      <c r="L448" t="s">
        <v>1103</v>
      </c>
      <c r="M448" t="s">
        <v>1104</v>
      </c>
      <c r="N448" s="1" t="s">
        <v>553</v>
      </c>
      <c r="O448" s="1" t="s">
        <v>558</v>
      </c>
      <c r="P448" t="s">
        <v>1114</v>
      </c>
      <c r="Q448" t="s">
        <v>1115</v>
      </c>
      <c r="R448">
        <v>250</v>
      </c>
      <c r="S448">
        <v>250</v>
      </c>
      <c r="T448">
        <v>8</v>
      </c>
      <c r="U448" s="1" t="s">
        <v>326</v>
      </c>
      <c r="V448" s="1" t="s">
        <v>782</v>
      </c>
      <c r="W448" s="1" t="s">
        <v>1065</v>
      </c>
    </row>
    <row r="449" spans="1:23">
      <c r="A449" t="str">
        <f>CONCATENATE("S",D449,"V",K449,"T",N449,"R",E449)</f>
        <v>SB120412TAWMD10VV4TfiltMR1</v>
      </c>
      <c r="B449" s="1" t="s">
        <v>102</v>
      </c>
      <c r="C449" s="1" t="s">
        <v>532</v>
      </c>
      <c r="D449" t="str">
        <f>CONCATENATE("B",F449,"TAWMD",H449)</f>
        <v>B120412TAWMD10</v>
      </c>
      <c r="E449" s="1">
        <v>1</v>
      </c>
      <c r="F449" s="9">
        <v>120412</v>
      </c>
      <c r="G449" t="s">
        <v>1124</v>
      </c>
      <c r="H449" s="1">
        <v>10</v>
      </c>
      <c r="I449" s="1">
        <v>10</v>
      </c>
      <c r="J449" s="1" t="s">
        <v>540</v>
      </c>
      <c r="K449" s="1" t="s">
        <v>544</v>
      </c>
      <c r="L449" t="s">
        <v>1103</v>
      </c>
      <c r="M449" t="s">
        <v>1104</v>
      </c>
      <c r="N449" s="1" t="s">
        <v>1141</v>
      </c>
      <c r="O449" s="1" t="s">
        <v>558</v>
      </c>
      <c r="P449" t="s">
        <v>1114</v>
      </c>
      <c r="Q449" t="s">
        <v>1115</v>
      </c>
      <c r="R449">
        <v>250</v>
      </c>
      <c r="S449">
        <v>250</v>
      </c>
      <c r="T449">
        <v>8</v>
      </c>
      <c r="U449" s="1" t="s">
        <v>362</v>
      </c>
      <c r="V449" s="1" t="s">
        <v>778</v>
      </c>
      <c r="W449" s="1" t="s">
        <v>1065</v>
      </c>
    </row>
    <row r="450" spans="1:23">
      <c r="A450" t="str">
        <f>CONCATENATE("S",D450,"V",K450,"T",N450,"R",E450)</f>
        <v>SB120412TAWMD22VV4TMR1</v>
      </c>
      <c r="B450" s="1" t="s">
        <v>218</v>
      </c>
      <c r="C450" s="1" t="s">
        <v>532</v>
      </c>
      <c r="D450" t="str">
        <f>CONCATENATE("B",F450,"TAWMD",H450)</f>
        <v>B120412TAWMD22</v>
      </c>
      <c r="E450" s="1">
        <v>1</v>
      </c>
      <c r="F450" s="9">
        <v>120412</v>
      </c>
      <c r="G450" t="s">
        <v>1124</v>
      </c>
      <c r="H450" s="1">
        <v>22</v>
      </c>
      <c r="I450" s="1">
        <v>22</v>
      </c>
      <c r="J450" s="1" t="s">
        <v>540</v>
      </c>
      <c r="K450" s="1" t="s">
        <v>544</v>
      </c>
      <c r="L450" t="s">
        <v>1103</v>
      </c>
      <c r="M450" t="s">
        <v>1104</v>
      </c>
      <c r="N450" s="1" t="s">
        <v>553</v>
      </c>
      <c r="O450" s="1" t="s">
        <v>558</v>
      </c>
      <c r="P450" t="s">
        <v>1114</v>
      </c>
      <c r="Q450" t="s">
        <v>1115</v>
      </c>
      <c r="R450">
        <v>250</v>
      </c>
      <c r="S450">
        <v>250</v>
      </c>
      <c r="T450">
        <v>8</v>
      </c>
      <c r="U450" s="1" t="s">
        <v>331</v>
      </c>
      <c r="V450" s="1" t="s">
        <v>783</v>
      </c>
      <c r="W450" s="1" t="s">
        <v>1084</v>
      </c>
    </row>
    <row r="451" spans="1:23">
      <c r="A451" t="str">
        <f>CONCATENATE("S",D451,"V",K451,"T",N451,"R",E451)</f>
        <v>SB120412TAWMD16VV4TfiltMR1</v>
      </c>
      <c r="B451" s="1" t="s">
        <v>104</v>
      </c>
      <c r="C451" s="1" t="s">
        <v>532</v>
      </c>
      <c r="D451" t="str">
        <f>CONCATENATE("B",F451,"TAWMD",H451)</f>
        <v>B120412TAWMD16</v>
      </c>
      <c r="E451" s="1">
        <v>1</v>
      </c>
      <c r="F451" s="9">
        <v>120412</v>
      </c>
      <c r="G451" t="s">
        <v>1124</v>
      </c>
      <c r="H451" s="1">
        <v>16</v>
      </c>
      <c r="I451" s="1">
        <v>16</v>
      </c>
      <c r="J451" s="1" t="s">
        <v>540</v>
      </c>
      <c r="K451" s="1" t="s">
        <v>544</v>
      </c>
      <c r="L451" t="s">
        <v>1103</v>
      </c>
      <c r="M451" t="s">
        <v>1104</v>
      </c>
      <c r="N451" s="1" t="s">
        <v>1141</v>
      </c>
      <c r="O451" s="1" t="s">
        <v>558</v>
      </c>
      <c r="P451" t="s">
        <v>1114</v>
      </c>
      <c r="Q451" t="s">
        <v>1115</v>
      </c>
      <c r="R451">
        <v>250</v>
      </c>
      <c r="S451">
        <v>250</v>
      </c>
      <c r="T451">
        <v>8</v>
      </c>
      <c r="U451" s="1" t="s">
        <v>363</v>
      </c>
      <c r="V451" s="1" t="s">
        <v>781</v>
      </c>
      <c r="W451" s="1" t="s">
        <v>1083</v>
      </c>
    </row>
    <row r="452" spans="1:23">
      <c r="A452" t="str">
        <f>CONCATENATE("S",D452,"V",K452,"T",N452,"R",E452)</f>
        <v>SB120412TAWMD16VV4TMR1</v>
      </c>
      <c r="B452" s="1" t="s">
        <v>57</v>
      </c>
      <c r="C452" s="1" t="s">
        <v>532</v>
      </c>
      <c r="D452" t="str">
        <f>CONCATENATE("B",F452,"TAWMD",H452)</f>
        <v>B120412TAWMD16</v>
      </c>
      <c r="E452" s="1">
        <v>1</v>
      </c>
      <c r="F452" s="9">
        <v>120412</v>
      </c>
      <c r="G452" t="s">
        <v>1124</v>
      </c>
      <c r="H452" s="1">
        <v>16</v>
      </c>
      <c r="I452" s="1">
        <v>16</v>
      </c>
      <c r="J452" s="1" t="s">
        <v>540</v>
      </c>
      <c r="K452" s="1" t="s">
        <v>544</v>
      </c>
      <c r="L452" t="s">
        <v>1103</v>
      </c>
      <c r="M452" t="s">
        <v>1104</v>
      </c>
      <c r="N452" s="1" t="s">
        <v>553</v>
      </c>
      <c r="O452" s="1" t="s">
        <v>558</v>
      </c>
      <c r="P452" t="s">
        <v>1114</v>
      </c>
      <c r="Q452" t="s">
        <v>1115</v>
      </c>
      <c r="R452">
        <v>250</v>
      </c>
      <c r="S452">
        <v>250</v>
      </c>
      <c r="T452">
        <v>8</v>
      </c>
      <c r="U452" s="1" t="s">
        <v>349</v>
      </c>
      <c r="V452" s="1" t="s">
        <v>780</v>
      </c>
      <c r="W452" s="1" t="s">
        <v>1082</v>
      </c>
    </row>
    <row r="453" spans="1:23">
      <c r="A453" t="str">
        <f>CONCATENATE("S",D453,"V",K453,"T",N453,"R",E453)</f>
        <v>SB120412TAWMD22VV4TfiltMR1</v>
      </c>
      <c r="B453" s="1" t="s">
        <v>61</v>
      </c>
      <c r="C453" s="1" t="s">
        <v>532</v>
      </c>
      <c r="D453" t="str">
        <f>CONCATENATE("B",F453,"TAWMD",H453)</f>
        <v>B120412TAWMD22</v>
      </c>
      <c r="E453" s="1">
        <v>1</v>
      </c>
      <c r="F453" s="9">
        <v>120412</v>
      </c>
      <c r="G453" t="s">
        <v>1124</v>
      </c>
      <c r="H453" s="1">
        <v>22</v>
      </c>
      <c r="I453" s="1">
        <v>22</v>
      </c>
      <c r="J453" s="1" t="s">
        <v>540</v>
      </c>
      <c r="K453" s="1" t="s">
        <v>544</v>
      </c>
      <c r="L453" t="s">
        <v>1103</v>
      </c>
      <c r="M453" t="s">
        <v>1104</v>
      </c>
      <c r="N453" s="1" t="s">
        <v>1141</v>
      </c>
      <c r="O453" s="1" t="s">
        <v>558</v>
      </c>
      <c r="P453" t="s">
        <v>1114</v>
      </c>
      <c r="Q453" t="s">
        <v>1115</v>
      </c>
      <c r="R453">
        <v>250</v>
      </c>
      <c r="S453">
        <v>250</v>
      </c>
      <c r="T453">
        <v>8</v>
      </c>
      <c r="U453" s="1" t="s">
        <v>364</v>
      </c>
      <c r="V453" s="1" t="s">
        <v>784</v>
      </c>
      <c r="W453" s="1" t="s">
        <v>1098</v>
      </c>
    </row>
    <row r="454" spans="1:23">
      <c r="A454" t="str">
        <f>CONCATENATE("S",D454,"V",K454,"T",N454,"R",E454)</f>
        <v>SB120412TAWMD00VV4TMR1</v>
      </c>
      <c r="B454" t="s">
        <v>53</v>
      </c>
      <c r="C454" t="s">
        <v>532</v>
      </c>
      <c r="D454" t="str">
        <f>CONCATENATE("B",F454,"TAWMD",H454)</f>
        <v>B120412TAWMD00</v>
      </c>
      <c r="E454">
        <v>1</v>
      </c>
      <c r="F454" s="9">
        <v>120412</v>
      </c>
      <c r="G454" t="s">
        <v>1124</v>
      </c>
      <c r="H454" t="str">
        <f>CONCATENATE("0",I454)</f>
        <v>00</v>
      </c>
      <c r="I454">
        <v>0</v>
      </c>
      <c r="J454" t="s">
        <v>540</v>
      </c>
      <c r="K454" t="s">
        <v>544</v>
      </c>
      <c r="L454" t="s">
        <v>1103</v>
      </c>
      <c r="M454" t="s">
        <v>1104</v>
      </c>
      <c r="N454" t="s">
        <v>553</v>
      </c>
      <c r="O454" t="s">
        <v>558</v>
      </c>
      <c r="P454" t="s">
        <v>1114</v>
      </c>
      <c r="Q454" t="s">
        <v>1115</v>
      </c>
      <c r="R454">
        <v>250</v>
      </c>
      <c r="S454">
        <v>250</v>
      </c>
      <c r="T454">
        <v>8</v>
      </c>
      <c r="U454" t="s">
        <v>333</v>
      </c>
      <c r="V454" t="s">
        <v>775</v>
      </c>
      <c r="W454" s="1" t="s">
        <v>1087</v>
      </c>
    </row>
    <row r="455" spans="1:23">
      <c r="A455" t="str">
        <f>CONCATENATE("S",D455,"V",K455,"T",N455,"R",E455)</f>
        <v>SB120412TAWMD14VV4TMR2</v>
      </c>
      <c r="B455" t="s">
        <v>258</v>
      </c>
      <c r="C455" t="s">
        <v>532</v>
      </c>
      <c r="D455" t="str">
        <f>CONCATENATE("B",F455,"TAWMD",H455)</f>
        <v>B120412TAWMD14</v>
      </c>
      <c r="E455">
        <v>2</v>
      </c>
      <c r="F455" s="9">
        <v>120412</v>
      </c>
      <c r="G455" t="s">
        <v>1124</v>
      </c>
      <c r="H455">
        <v>14</v>
      </c>
      <c r="I455">
        <v>14</v>
      </c>
      <c r="J455" t="s">
        <v>540</v>
      </c>
      <c r="K455" t="s">
        <v>544</v>
      </c>
      <c r="L455" t="s">
        <v>1103</v>
      </c>
      <c r="M455" t="s">
        <v>1104</v>
      </c>
      <c r="N455" t="s">
        <v>553</v>
      </c>
      <c r="O455" t="s">
        <v>558</v>
      </c>
      <c r="P455" t="s">
        <v>1114</v>
      </c>
      <c r="Q455" t="s">
        <v>1115</v>
      </c>
      <c r="R455">
        <v>250</v>
      </c>
      <c r="S455">
        <v>250</v>
      </c>
      <c r="T455">
        <v>8</v>
      </c>
      <c r="U455" t="s">
        <v>354</v>
      </c>
      <c r="V455" t="s">
        <v>779</v>
      </c>
      <c r="W455" s="1" t="s">
        <v>1087</v>
      </c>
    </row>
    <row r="456" spans="1:23">
      <c r="A456" t="str">
        <f>CONCATENATE("S",D456,"V",K456,"T",N456,"R",E456)</f>
        <v>SB120412TAWMD00VV4TfiltMR1</v>
      </c>
      <c r="B456" t="s">
        <v>100</v>
      </c>
      <c r="C456" t="s">
        <v>532</v>
      </c>
      <c r="D456" t="str">
        <f>CONCATENATE("B",F456,"TAWMD",H456)</f>
        <v>B120412TAWMD00</v>
      </c>
      <c r="E456">
        <v>1</v>
      </c>
      <c r="F456" s="9">
        <v>120412</v>
      </c>
      <c r="G456" t="s">
        <v>1124</v>
      </c>
      <c r="H456" t="str">
        <f>CONCATENATE("0",I456)</f>
        <v>00</v>
      </c>
      <c r="I456">
        <v>0</v>
      </c>
      <c r="J456" t="s">
        <v>540</v>
      </c>
      <c r="K456" t="s">
        <v>544</v>
      </c>
      <c r="L456" t="s">
        <v>1103</v>
      </c>
      <c r="M456" t="s">
        <v>1104</v>
      </c>
      <c r="N456" t="s">
        <v>1141</v>
      </c>
      <c r="O456" t="s">
        <v>558</v>
      </c>
      <c r="P456" t="s">
        <v>1114</v>
      </c>
      <c r="Q456" t="s">
        <v>1115</v>
      </c>
      <c r="R456">
        <v>250</v>
      </c>
      <c r="S456">
        <v>250</v>
      </c>
      <c r="T456">
        <v>8</v>
      </c>
      <c r="U456" t="s">
        <v>361</v>
      </c>
      <c r="V456" t="s">
        <v>776</v>
      </c>
      <c r="W456" s="1" t="s">
        <v>1087</v>
      </c>
    </row>
    <row r="457" spans="1:23" s="1" customFormat="1">
      <c r="A457" t="str">
        <f>CONCATENATE("S",D457,"V",K457,"T",N457,"R",E457)</f>
        <v>SB120412TAWMDSBVV4TfiltMR1</v>
      </c>
      <c r="B457" t="s">
        <v>262</v>
      </c>
      <c r="C457" t="s">
        <v>532</v>
      </c>
      <c r="D457" t="str">
        <f>CONCATENATE("B",F457,"TAWMD",H457)</f>
        <v>B120412TAWMDSB</v>
      </c>
      <c r="E457">
        <v>1</v>
      </c>
      <c r="F457" s="9">
        <v>120412</v>
      </c>
      <c r="G457" t="s">
        <v>1124</v>
      </c>
      <c r="H457" t="s">
        <v>567</v>
      </c>
      <c r="I457" t="s">
        <v>567</v>
      </c>
      <c r="J457" t="s">
        <v>539</v>
      </c>
      <c r="K457" t="s">
        <v>544</v>
      </c>
      <c r="L457" t="s">
        <v>1103</v>
      </c>
      <c r="M457" t="s">
        <v>1104</v>
      </c>
      <c r="N457" t="s">
        <v>1141</v>
      </c>
      <c r="O457" t="s">
        <v>558</v>
      </c>
      <c r="P457" t="s">
        <v>1114</v>
      </c>
      <c r="Q457" t="s">
        <v>1115</v>
      </c>
      <c r="R457">
        <v>250</v>
      </c>
      <c r="S457">
        <v>250</v>
      </c>
      <c r="T457">
        <v>8</v>
      </c>
      <c r="U457" t="s">
        <v>356</v>
      </c>
      <c r="V457" t="s">
        <v>785</v>
      </c>
      <c r="W457" s="1" t="s">
        <v>1087</v>
      </c>
    </row>
    <row r="458" spans="1:23" s="1" customFormat="1">
      <c r="A458" t="str">
        <f>CONCATENATE("S",D458,"V",K458,"T",N458,"R",E458)</f>
        <v>SB120412TAWMD02VV4TMR2</v>
      </c>
      <c r="B458" s="1" t="s">
        <v>71</v>
      </c>
      <c r="C458" s="1" t="s">
        <v>532</v>
      </c>
      <c r="D458" t="str">
        <f>CONCATENATE("B",F458,"TAWMD",H458)</f>
        <v>B120412TAWMD02</v>
      </c>
      <c r="E458" s="1">
        <v>2</v>
      </c>
      <c r="F458" s="9">
        <v>120412</v>
      </c>
      <c r="G458" t="s">
        <v>1124</v>
      </c>
      <c r="H458" t="str">
        <f>CONCATENATE("0",I458)</f>
        <v>02</v>
      </c>
      <c r="I458" s="1">
        <v>2</v>
      </c>
      <c r="J458" s="1" t="s">
        <v>540</v>
      </c>
      <c r="K458" s="1" t="s">
        <v>544</v>
      </c>
      <c r="L458" t="s">
        <v>1103</v>
      </c>
      <c r="M458" t="s">
        <v>1104</v>
      </c>
      <c r="N458" s="1" t="s">
        <v>553</v>
      </c>
      <c r="O458" s="1" t="s">
        <v>561</v>
      </c>
      <c r="P458" t="s">
        <v>1114</v>
      </c>
      <c r="Q458" t="s">
        <v>538</v>
      </c>
      <c r="R458">
        <v>250</v>
      </c>
      <c r="S458">
        <v>250</v>
      </c>
      <c r="T458">
        <v>8</v>
      </c>
      <c r="U458" s="1" t="s">
        <v>326</v>
      </c>
      <c r="V458" s="1" t="s">
        <v>944</v>
      </c>
      <c r="W458" s="1" t="s">
        <v>1065</v>
      </c>
    </row>
    <row r="459" spans="1:23">
      <c r="A459" t="str">
        <f>CONCATENATE("S",D459,"V",K459,"T",N459,"R",E459)</f>
        <v>SB120412TAWMD10VV4TfiltMR2</v>
      </c>
      <c r="B459" s="1" t="s">
        <v>102</v>
      </c>
      <c r="C459" s="1" t="s">
        <v>532</v>
      </c>
      <c r="D459" t="str">
        <f>CONCATENATE("B",F459,"TAWMD",H459)</f>
        <v>B120412TAWMD10</v>
      </c>
      <c r="E459" s="1">
        <v>2</v>
      </c>
      <c r="F459" s="9">
        <v>120412</v>
      </c>
      <c r="G459" t="s">
        <v>1124</v>
      </c>
      <c r="H459" s="1">
        <v>10</v>
      </c>
      <c r="I459" s="1">
        <v>10</v>
      </c>
      <c r="J459" s="1" t="s">
        <v>540</v>
      </c>
      <c r="K459" s="1" t="s">
        <v>544</v>
      </c>
      <c r="L459" t="s">
        <v>1103</v>
      </c>
      <c r="M459" t="s">
        <v>1104</v>
      </c>
      <c r="N459" s="1" t="s">
        <v>1141</v>
      </c>
      <c r="O459" s="1" t="s">
        <v>561</v>
      </c>
      <c r="P459" t="s">
        <v>1114</v>
      </c>
      <c r="Q459" t="s">
        <v>538</v>
      </c>
      <c r="R459">
        <v>250</v>
      </c>
      <c r="S459">
        <v>250</v>
      </c>
      <c r="T459">
        <v>8</v>
      </c>
      <c r="U459" s="1" t="s">
        <v>362</v>
      </c>
      <c r="V459" s="1" t="s">
        <v>942</v>
      </c>
      <c r="W459" s="1" t="s">
        <v>1065</v>
      </c>
    </row>
    <row r="460" spans="1:23">
      <c r="A460" t="str">
        <f>CONCATENATE("S",D460,"V",K460,"T",N460,"R",E460)</f>
        <v>SB120412TAWMD22VV4TMR2</v>
      </c>
      <c r="B460" s="1" t="s">
        <v>218</v>
      </c>
      <c r="C460" s="1" t="s">
        <v>532</v>
      </c>
      <c r="D460" t="str">
        <f>CONCATENATE("B",F460,"TAWMD",H460)</f>
        <v>B120412TAWMD22</v>
      </c>
      <c r="E460" s="1">
        <v>2</v>
      </c>
      <c r="F460" s="9">
        <v>120412</v>
      </c>
      <c r="G460" t="s">
        <v>1124</v>
      </c>
      <c r="H460" s="1">
        <v>22</v>
      </c>
      <c r="I460" s="1">
        <v>22</v>
      </c>
      <c r="J460" s="1" t="s">
        <v>540</v>
      </c>
      <c r="K460" s="1" t="s">
        <v>544</v>
      </c>
      <c r="L460" t="s">
        <v>1103</v>
      </c>
      <c r="M460" t="s">
        <v>1104</v>
      </c>
      <c r="N460" s="1" t="s">
        <v>553</v>
      </c>
      <c r="O460" s="1" t="s">
        <v>561</v>
      </c>
      <c r="P460" t="s">
        <v>1114</v>
      </c>
      <c r="Q460" t="s">
        <v>538</v>
      </c>
      <c r="R460">
        <v>250</v>
      </c>
      <c r="S460">
        <v>250</v>
      </c>
      <c r="T460">
        <v>8</v>
      </c>
      <c r="U460" s="1" t="s">
        <v>331</v>
      </c>
      <c r="V460" s="1" t="s">
        <v>945</v>
      </c>
      <c r="W460" s="1" t="s">
        <v>1084</v>
      </c>
    </row>
    <row r="461" spans="1:23" s="1" customFormat="1">
      <c r="A461" t="str">
        <f>CONCATENATE("S",D461,"V",K461,"T",N461,"R",E461)</f>
        <v>SB120412TAWMD14VV4TMR3</v>
      </c>
      <c r="B461" t="s">
        <v>258</v>
      </c>
      <c r="C461" t="s">
        <v>532</v>
      </c>
      <c r="D461" t="str">
        <f>CONCATENATE("B",F461,"TAWMD",H461)</f>
        <v>B120412TAWMD14</v>
      </c>
      <c r="E461">
        <v>3</v>
      </c>
      <c r="F461" s="9">
        <v>120412</v>
      </c>
      <c r="G461" t="s">
        <v>1124</v>
      </c>
      <c r="H461">
        <v>14</v>
      </c>
      <c r="I461">
        <v>14</v>
      </c>
      <c r="J461" t="s">
        <v>540</v>
      </c>
      <c r="K461" t="s">
        <v>544</v>
      </c>
      <c r="L461" t="s">
        <v>1103</v>
      </c>
      <c r="M461" t="s">
        <v>1104</v>
      </c>
      <c r="N461" t="s">
        <v>553</v>
      </c>
      <c r="O461" t="s">
        <v>561</v>
      </c>
      <c r="P461" t="s">
        <v>1114</v>
      </c>
      <c r="Q461" t="s">
        <v>538</v>
      </c>
      <c r="R461">
        <v>250</v>
      </c>
      <c r="S461">
        <v>250</v>
      </c>
      <c r="T461">
        <v>8</v>
      </c>
      <c r="U461" t="s">
        <v>354</v>
      </c>
      <c r="V461" t="s">
        <v>943</v>
      </c>
      <c r="W461" s="1" t="s">
        <v>1087</v>
      </c>
    </row>
    <row r="462" spans="1:23" s="1" customFormat="1">
      <c r="A462" t="str">
        <f>CONCATENATE("S",D462,"V",K462,"T",N462,"R",E462)</f>
        <v>SB120412TAWMD00VV4TfiltMR2</v>
      </c>
      <c r="B462" t="s">
        <v>100</v>
      </c>
      <c r="C462" t="s">
        <v>532</v>
      </c>
      <c r="D462" t="str">
        <f>CONCATENATE("B",F462,"TAWMD",H462)</f>
        <v>B120412TAWMD00</v>
      </c>
      <c r="E462">
        <v>2</v>
      </c>
      <c r="F462" s="9">
        <v>120412</v>
      </c>
      <c r="G462" t="s">
        <v>1124</v>
      </c>
      <c r="H462" t="str">
        <f>CONCATENATE("0",I462)</f>
        <v>00</v>
      </c>
      <c r="I462">
        <v>0</v>
      </c>
      <c r="J462" t="s">
        <v>540</v>
      </c>
      <c r="K462" t="s">
        <v>544</v>
      </c>
      <c r="L462" t="s">
        <v>1103</v>
      </c>
      <c r="M462" t="s">
        <v>1104</v>
      </c>
      <c r="N462" t="s">
        <v>1141</v>
      </c>
      <c r="O462" t="s">
        <v>561</v>
      </c>
      <c r="P462" t="s">
        <v>1114</v>
      </c>
      <c r="Q462" t="s">
        <v>538</v>
      </c>
      <c r="R462">
        <v>250</v>
      </c>
      <c r="S462">
        <v>250</v>
      </c>
      <c r="T462">
        <v>8</v>
      </c>
      <c r="U462" t="s">
        <v>361</v>
      </c>
      <c r="V462" t="s">
        <v>941</v>
      </c>
      <c r="W462" s="1" t="s">
        <v>1087</v>
      </c>
    </row>
    <row r="463" spans="1:23">
      <c r="A463" t="str">
        <f>CONCATENATE("S",D463,"V",K463,"T",N463,"R",E463)</f>
        <v>SBNATAWMDmix9VV4TNAR6</v>
      </c>
      <c r="B463" s="1" t="s">
        <v>91</v>
      </c>
      <c r="C463" s="1" t="s">
        <v>532</v>
      </c>
      <c r="D463" t="str">
        <f>CONCATENATE("B",F463,"TAWMD",H463)</f>
        <v>BNATAWMDmix9</v>
      </c>
      <c r="E463" s="1">
        <v>6</v>
      </c>
      <c r="F463" s="6" t="s">
        <v>538</v>
      </c>
      <c r="G463" s="1" t="s">
        <v>538</v>
      </c>
      <c r="H463" s="1" t="s">
        <v>90</v>
      </c>
      <c r="I463" s="1" t="s">
        <v>90</v>
      </c>
      <c r="J463" s="1" t="s">
        <v>546</v>
      </c>
      <c r="K463" s="1" t="s">
        <v>544</v>
      </c>
      <c r="L463" t="s">
        <v>1103</v>
      </c>
      <c r="M463" t="s">
        <v>1104</v>
      </c>
      <c r="N463" s="1" t="s">
        <v>538</v>
      </c>
      <c r="O463" s="1" t="s">
        <v>548</v>
      </c>
      <c r="P463" t="s">
        <v>1114</v>
      </c>
      <c r="Q463" t="s">
        <v>538</v>
      </c>
      <c r="R463">
        <v>251</v>
      </c>
      <c r="S463">
        <v>251</v>
      </c>
      <c r="T463">
        <v>8</v>
      </c>
      <c r="U463" s="1" t="s">
        <v>90</v>
      </c>
      <c r="V463" s="1" t="s">
        <v>598</v>
      </c>
      <c r="W463" s="1" t="s">
        <v>1065</v>
      </c>
    </row>
    <row r="464" spans="1:23">
      <c r="A464" t="str">
        <f>CONCATENATE("S",D464,"V",K464,"T",N464,"R",E464)</f>
        <v>SBNATAWMDmix9VV4TNAR7</v>
      </c>
      <c r="B464" s="1" t="s">
        <v>59</v>
      </c>
      <c r="C464" s="1" t="s">
        <v>532</v>
      </c>
      <c r="D464" t="str">
        <f>CONCATENATE("B",F464,"TAWMD",H464)</f>
        <v>BNATAWMDmix9</v>
      </c>
      <c r="E464" s="1">
        <v>7</v>
      </c>
      <c r="F464" s="6" t="s">
        <v>538</v>
      </c>
      <c r="G464" s="1" t="s">
        <v>538</v>
      </c>
      <c r="H464" s="1" t="s">
        <v>90</v>
      </c>
      <c r="I464" s="1" t="s">
        <v>90</v>
      </c>
      <c r="J464" s="1" t="s">
        <v>546</v>
      </c>
      <c r="K464" s="1" t="s">
        <v>544</v>
      </c>
      <c r="L464" t="s">
        <v>1103</v>
      </c>
      <c r="M464" t="s">
        <v>1104</v>
      </c>
      <c r="N464" s="1" t="s">
        <v>538</v>
      </c>
      <c r="O464" s="1" t="s">
        <v>547</v>
      </c>
      <c r="P464" t="s">
        <v>1114</v>
      </c>
      <c r="Q464" t="s">
        <v>538</v>
      </c>
      <c r="R464">
        <v>150</v>
      </c>
      <c r="S464">
        <v>150</v>
      </c>
      <c r="T464">
        <v>8</v>
      </c>
      <c r="U464" s="1" t="s">
        <v>90</v>
      </c>
      <c r="V464" s="1" t="s">
        <v>660</v>
      </c>
      <c r="W464" s="1" t="s">
        <v>1065</v>
      </c>
    </row>
    <row r="465" spans="1:23">
      <c r="A465" t="str">
        <f>CONCATENATE("S",D465,"V",K465,"T",N465,"R",E465)</f>
        <v>SBNATAWMDmix9VV4TMR1</v>
      </c>
      <c r="B465" s="1" t="s">
        <v>59</v>
      </c>
      <c r="C465" s="1" t="s">
        <v>532</v>
      </c>
      <c r="D465" t="str">
        <f>CONCATENATE("B",F465,"TAWMD",H465)</f>
        <v>BNATAWMDmix9</v>
      </c>
      <c r="E465" s="1">
        <v>1</v>
      </c>
      <c r="F465" s="6" t="s">
        <v>538</v>
      </c>
      <c r="G465" s="1" t="s">
        <v>538</v>
      </c>
      <c r="H465" s="1" t="s">
        <v>90</v>
      </c>
      <c r="I465" s="1" t="s">
        <v>90</v>
      </c>
      <c r="J465" s="1" t="s">
        <v>546</v>
      </c>
      <c r="K465" s="1" t="s">
        <v>544</v>
      </c>
      <c r="L465" t="s">
        <v>1103</v>
      </c>
      <c r="M465" t="s">
        <v>1104</v>
      </c>
      <c r="N465" s="1" t="s">
        <v>553</v>
      </c>
      <c r="O465" s="1" t="s">
        <v>556</v>
      </c>
      <c r="P465" t="s">
        <v>1114</v>
      </c>
      <c r="Q465" t="s">
        <v>538</v>
      </c>
      <c r="R465">
        <v>250</v>
      </c>
      <c r="S465">
        <v>250</v>
      </c>
      <c r="T465">
        <v>8</v>
      </c>
      <c r="U465" s="1" t="s">
        <v>90</v>
      </c>
      <c r="V465" s="1" t="s">
        <v>753</v>
      </c>
      <c r="W465" s="1" t="s">
        <v>1065</v>
      </c>
    </row>
    <row r="466" spans="1:23">
      <c r="A466" t="str">
        <f>CONCATENATE("S",D466,"V",K466,"T",N466,"R",E466)</f>
        <v>SBNATAWMDNegVV4TMR1</v>
      </c>
      <c r="B466" t="s">
        <v>206</v>
      </c>
      <c r="C466" t="s">
        <v>532</v>
      </c>
      <c r="D466" t="str">
        <f>CONCATENATE("B",F466,"TAWMD",H466)</f>
        <v>BNATAWMDNeg</v>
      </c>
      <c r="E466">
        <v>1</v>
      </c>
      <c r="F466" s="7" t="s">
        <v>538</v>
      </c>
      <c r="G466" t="s">
        <v>538</v>
      </c>
      <c r="H466" t="s">
        <v>205</v>
      </c>
      <c r="I466" t="s">
        <v>205</v>
      </c>
      <c r="J466" t="s">
        <v>539</v>
      </c>
      <c r="K466" t="s">
        <v>544</v>
      </c>
      <c r="L466" t="s">
        <v>1103</v>
      </c>
      <c r="M466" t="s">
        <v>1104</v>
      </c>
      <c r="N466" t="s">
        <v>553</v>
      </c>
      <c r="O466" t="s">
        <v>556</v>
      </c>
      <c r="P466" t="s">
        <v>1114</v>
      </c>
      <c r="Q466" t="s">
        <v>538</v>
      </c>
      <c r="R466">
        <v>250</v>
      </c>
      <c r="S466">
        <v>250</v>
      </c>
      <c r="T466">
        <v>8</v>
      </c>
      <c r="U466" t="s">
        <v>205</v>
      </c>
      <c r="V466" t="s">
        <v>754</v>
      </c>
      <c r="W466" s="1" t="s">
        <v>1087</v>
      </c>
    </row>
    <row r="467" spans="1:23" s="1" customFormat="1">
      <c r="A467" t="str">
        <f>CONCATENATE("S",D467,"V",K467,"T",N467,"R",E467)</f>
        <v>SBNATAWMDmix9VV4TMR2</v>
      </c>
      <c r="B467" s="3" t="s">
        <v>59</v>
      </c>
      <c r="C467" s="3" t="s">
        <v>532</v>
      </c>
      <c r="D467" t="str">
        <f>CONCATENATE("B",F467,"TAWMD",H467)</f>
        <v>BNATAWMDmix9</v>
      </c>
      <c r="E467" s="3">
        <v>2</v>
      </c>
      <c r="F467" s="8" t="s">
        <v>538</v>
      </c>
      <c r="G467" s="3" t="s">
        <v>538</v>
      </c>
      <c r="H467" s="3" t="s">
        <v>90</v>
      </c>
      <c r="I467" s="3" t="s">
        <v>90</v>
      </c>
      <c r="J467" s="3" t="s">
        <v>546</v>
      </c>
      <c r="K467" s="3" t="s">
        <v>544</v>
      </c>
      <c r="L467" t="s">
        <v>1103</v>
      </c>
      <c r="M467" t="s">
        <v>1104</v>
      </c>
      <c r="N467" s="3" t="s">
        <v>553</v>
      </c>
      <c r="O467" s="3" t="s">
        <v>558</v>
      </c>
      <c r="P467" t="s">
        <v>1114</v>
      </c>
      <c r="Q467" t="s">
        <v>1115</v>
      </c>
      <c r="R467">
        <v>250</v>
      </c>
      <c r="S467">
        <v>250</v>
      </c>
      <c r="T467">
        <v>8</v>
      </c>
      <c r="U467" s="3" t="s">
        <v>90</v>
      </c>
      <c r="V467" s="3" t="s">
        <v>848</v>
      </c>
      <c r="W467" s="3" t="s">
        <v>1063</v>
      </c>
    </row>
    <row r="468" spans="1:23">
      <c r="A468" t="str">
        <f>CONCATENATE("S",D468,"V",K468,"T",N468,"R",E468)</f>
        <v>SBNATAWWDnightmid1VV4TMR1</v>
      </c>
      <c r="B468" t="s">
        <v>176</v>
      </c>
      <c r="C468" t="s">
        <v>532</v>
      </c>
      <c r="D468" t="s">
        <v>1142</v>
      </c>
      <c r="E468">
        <v>1</v>
      </c>
      <c r="F468" s="7" t="s">
        <v>538</v>
      </c>
      <c r="G468" t="s">
        <v>538</v>
      </c>
      <c r="H468" t="s">
        <v>573</v>
      </c>
      <c r="I468" t="s">
        <v>573</v>
      </c>
      <c r="J468" t="s">
        <v>540</v>
      </c>
      <c r="K468" t="s">
        <v>544</v>
      </c>
      <c r="L468" t="s">
        <v>1103</v>
      </c>
      <c r="M468" t="s">
        <v>1104</v>
      </c>
      <c r="N468" t="s">
        <v>553</v>
      </c>
      <c r="O468" t="s">
        <v>558</v>
      </c>
      <c r="P468" t="s">
        <v>1114</v>
      </c>
      <c r="Q468" t="s">
        <v>1115</v>
      </c>
      <c r="R468">
        <v>250</v>
      </c>
      <c r="S468">
        <v>250</v>
      </c>
      <c r="T468">
        <v>8</v>
      </c>
      <c r="U468" t="s">
        <v>404</v>
      </c>
      <c r="V468" t="s">
        <v>847</v>
      </c>
      <c r="W468" s="1" t="s">
        <v>1087</v>
      </c>
    </row>
    <row r="469" spans="1:23" s="1" customFormat="1">
      <c r="A469" t="str">
        <f>CONCATENATE("S",D469,"V",K469,"T",N469,"R",E469)</f>
        <v>SBNATAWMDmix9VV4TMR3</v>
      </c>
      <c r="B469" s="1" t="s">
        <v>116</v>
      </c>
      <c r="C469" s="1" t="s">
        <v>532</v>
      </c>
      <c r="D469" t="str">
        <f>CONCATENATE("B",F469,"TAWMD",H469)</f>
        <v>BNATAWMDmix9</v>
      </c>
      <c r="E469" s="1">
        <v>3</v>
      </c>
      <c r="F469" s="6" t="s">
        <v>538</v>
      </c>
      <c r="G469" s="1" t="s">
        <v>538</v>
      </c>
      <c r="H469" s="1" t="s">
        <v>90</v>
      </c>
      <c r="I469" s="1" t="s">
        <v>90</v>
      </c>
      <c r="J469" s="1" t="s">
        <v>546</v>
      </c>
      <c r="K469" s="1" t="s">
        <v>544</v>
      </c>
      <c r="L469" t="s">
        <v>1103</v>
      </c>
      <c r="M469" t="s">
        <v>1104</v>
      </c>
      <c r="N469" s="1" t="s">
        <v>553</v>
      </c>
      <c r="O469" s="1" t="s">
        <v>559</v>
      </c>
      <c r="P469" t="s">
        <v>1114</v>
      </c>
      <c r="Q469" t="s">
        <v>1115</v>
      </c>
      <c r="R469">
        <v>250</v>
      </c>
      <c r="S469">
        <v>250</v>
      </c>
      <c r="T469">
        <v>8</v>
      </c>
      <c r="U469" s="1" t="s">
        <v>90</v>
      </c>
      <c r="V469" s="1" t="s">
        <v>890</v>
      </c>
      <c r="W469" s="1" t="s">
        <v>1064</v>
      </c>
    </row>
    <row r="470" spans="1:23" s="1" customFormat="1">
      <c r="A470" t="str">
        <f>CONCATENATE("S",D470,"V",K470,"T",N470,"R",E470)</f>
        <v>SBNATAWWDnightmid1VV4TMR1</v>
      </c>
      <c r="B470" t="s">
        <v>238</v>
      </c>
      <c r="C470" t="s">
        <v>532</v>
      </c>
      <c r="D470" t="s">
        <v>1142</v>
      </c>
      <c r="E470">
        <v>1</v>
      </c>
      <c r="F470" s="7" t="s">
        <v>538</v>
      </c>
      <c r="G470" t="s">
        <v>538</v>
      </c>
      <c r="H470" t="s">
        <v>438</v>
      </c>
      <c r="I470" t="s">
        <v>438</v>
      </c>
      <c r="J470" t="s">
        <v>540</v>
      </c>
      <c r="K470" t="s">
        <v>544</v>
      </c>
      <c r="L470" t="s">
        <v>1103</v>
      </c>
      <c r="M470" t="s">
        <v>1104</v>
      </c>
      <c r="N470" t="s">
        <v>553</v>
      </c>
      <c r="O470" t="s">
        <v>559</v>
      </c>
      <c r="P470" t="s">
        <v>1114</v>
      </c>
      <c r="Q470" t="s">
        <v>1115</v>
      </c>
      <c r="R470">
        <v>250</v>
      </c>
      <c r="S470">
        <v>250</v>
      </c>
      <c r="T470">
        <v>8</v>
      </c>
      <c r="U470" t="s">
        <v>438</v>
      </c>
      <c r="V470" t="s">
        <v>889</v>
      </c>
      <c r="W470" s="1" t="s">
        <v>1087</v>
      </c>
    </row>
    <row r="471" spans="1:23" s="1" customFormat="1">
      <c r="A471" t="str">
        <f>CONCATENATE("S",D471,"V",K471,"T",N471,"R",E471)</f>
        <v>SBNATAWWDnightmid1VV4TMR1</v>
      </c>
      <c r="B471" t="s">
        <v>234</v>
      </c>
      <c r="C471" t="s">
        <v>532</v>
      </c>
      <c r="D471" t="s">
        <v>1142</v>
      </c>
      <c r="E471">
        <v>1</v>
      </c>
      <c r="F471" s="7" t="s">
        <v>538</v>
      </c>
      <c r="G471" t="s">
        <v>538</v>
      </c>
      <c r="H471" t="s">
        <v>435</v>
      </c>
      <c r="I471" t="s">
        <v>435</v>
      </c>
      <c r="J471" t="s">
        <v>540</v>
      </c>
      <c r="K471" t="s">
        <v>544</v>
      </c>
      <c r="L471" t="s">
        <v>1103</v>
      </c>
      <c r="M471" t="s">
        <v>1104</v>
      </c>
      <c r="N471" t="s">
        <v>553</v>
      </c>
      <c r="O471" t="s">
        <v>559</v>
      </c>
      <c r="P471" t="s">
        <v>1114</v>
      </c>
      <c r="Q471" t="s">
        <v>1115</v>
      </c>
      <c r="R471">
        <v>250</v>
      </c>
      <c r="S471">
        <v>250</v>
      </c>
      <c r="T471">
        <v>8</v>
      </c>
      <c r="U471" t="s">
        <v>435</v>
      </c>
      <c r="V471" t="s">
        <v>891</v>
      </c>
      <c r="W471" s="1" t="s">
        <v>1087</v>
      </c>
    </row>
    <row r="472" spans="1:23" s="1" customFormat="1">
      <c r="A472" t="str">
        <f>CONCATENATE("S",D472,"V",K472,"T",N472,"R",E472)</f>
        <v>SBNATAWWDnightsurface1VV4TMR1</v>
      </c>
      <c r="B472" t="s">
        <v>104</v>
      </c>
      <c r="C472" t="s">
        <v>532</v>
      </c>
      <c r="D472" t="s">
        <v>1143</v>
      </c>
      <c r="E472">
        <v>1</v>
      </c>
      <c r="F472" s="7" t="s">
        <v>538</v>
      </c>
      <c r="G472" t="s">
        <v>538</v>
      </c>
      <c r="H472" t="s">
        <v>458</v>
      </c>
      <c r="I472" t="s">
        <v>458</v>
      </c>
      <c r="J472" t="s">
        <v>540</v>
      </c>
      <c r="K472" t="s">
        <v>544</v>
      </c>
      <c r="L472" t="s">
        <v>1103</v>
      </c>
      <c r="M472" t="s">
        <v>1104</v>
      </c>
      <c r="N472" t="s">
        <v>553</v>
      </c>
      <c r="O472" t="s">
        <v>559</v>
      </c>
      <c r="P472" t="s">
        <v>1114</v>
      </c>
      <c r="Q472" t="s">
        <v>1115</v>
      </c>
      <c r="R472">
        <v>250</v>
      </c>
      <c r="S472">
        <v>250</v>
      </c>
      <c r="T472">
        <v>8</v>
      </c>
      <c r="U472" t="s">
        <v>458</v>
      </c>
      <c r="V472" t="s">
        <v>892</v>
      </c>
      <c r="W472" s="1" t="s">
        <v>1087</v>
      </c>
    </row>
    <row r="473" spans="1:23" s="1" customFormat="1">
      <c r="A473" t="str">
        <f>CONCATENATE("S",D473,"V",K473,"T",N473,"R",E473)</f>
        <v>SBNATAWWDnightsurface2VV4TMR1</v>
      </c>
      <c r="B473" t="s">
        <v>262</v>
      </c>
      <c r="C473" t="s">
        <v>532</v>
      </c>
      <c r="D473" t="s">
        <v>1144</v>
      </c>
      <c r="E473">
        <v>1</v>
      </c>
      <c r="F473" s="7" t="s">
        <v>538</v>
      </c>
      <c r="G473" t="s">
        <v>538</v>
      </c>
      <c r="H473" t="s">
        <v>451</v>
      </c>
      <c r="I473" t="s">
        <v>451</v>
      </c>
      <c r="J473" t="s">
        <v>540</v>
      </c>
      <c r="K473" t="s">
        <v>544</v>
      </c>
      <c r="L473" t="s">
        <v>1103</v>
      </c>
      <c r="M473" t="s">
        <v>1104</v>
      </c>
      <c r="N473" t="s">
        <v>553</v>
      </c>
      <c r="O473" t="s">
        <v>559</v>
      </c>
      <c r="P473" t="s">
        <v>1114</v>
      </c>
      <c r="Q473" t="s">
        <v>1115</v>
      </c>
      <c r="R473">
        <v>250</v>
      </c>
      <c r="S473">
        <v>250</v>
      </c>
      <c r="T473">
        <v>8</v>
      </c>
      <c r="U473" t="s">
        <v>451</v>
      </c>
      <c r="V473" t="s">
        <v>893</v>
      </c>
      <c r="W473" s="1" t="s">
        <v>1087</v>
      </c>
    </row>
    <row r="474" spans="1:23">
      <c r="A474" t="str">
        <f>CONCATENATE("S",D474,"V",K474,"T",N474,"R",E474)</f>
        <v>SBNATAWWDpourcontrolVV4TMR1</v>
      </c>
      <c r="B474" t="s">
        <v>260</v>
      </c>
      <c r="C474" t="s">
        <v>532</v>
      </c>
      <c r="D474" t="s">
        <v>1145</v>
      </c>
      <c r="E474">
        <v>1</v>
      </c>
      <c r="F474" s="7" t="s">
        <v>538</v>
      </c>
      <c r="G474" t="s">
        <v>538</v>
      </c>
      <c r="H474" t="s">
        <v>450</v>
      </c>
      <c r="I474" t="s">
        <v>450</v>
      </c>
      <c r="J474" t="s">
        <v>540</v>
      </c>
      <c r="K474" t="s">
        <v>544</v>
      </c>
      <c r="L474" t="s">
        <v>1103</v>
      </c>
      <c r="M474" t="s">
        <v>1104</v>
      </c>
      <c r="N474" t="s">
        <v>553</v>
      </c>
      <c r="O474" t="s">
        <v>559</v>
      </c>
      <c r="P474" t="s">
        <v>1114</v>
      </c>
      <c r="Q474" t="s">
        <v>1115</v>
      </c>
      <c r="R474">
        <v>250</v>
      </c>
      <c r="S474">
        <v>250</v>
      </c>
      <c r="T474">
        <v>8</v>
      </c>
      <c r="U474" t="s">
        <v>450</v>
      </c>
      <c r="V474" t="s">
        <v>894</v>
      </c>
      <c r="W474" s="1" t="s">
        <v>1087</v>
      </c>
    </row>
    <row r="475" spans="1:23">
      <c r="A475" t="str">
        <f>CONCATENATE("S",D475,"V",K475,"T",N475,"R",E475)</f>
        <v>SBNATAWWDsurfaceday2VV4TMR1</v>
      </c>
      <c r="B475" t="s">
        <v>224</v>
      </c>
      <c r="C475" t="s">
        <v>532</v>
      </c>
      <c r="D475" t="s">
        <v>1146</v>
      </c>
      <c r="E475">
        <v>1</v>
      </c>
      <c r="F475" s="7" t="s">
        <v>538</v>
      </c>
      <c r="G475" t="s">
        <v>538</v>
      </c>
      <c r="H475" t="s">
        <v>430</v>
      </c>
      <c r="I475" t="s">
        <v>430</v>
      </c>
      <c r="J475" t="s">
        <v>540</v>
      </c>
      <c r="K475" t="s">
        <v>544</v>
      </c>
      <c r="L475" t="s">
        <v>1103</v>
      </c>
      <c r="M475" t="s">
        <v>1104</v>
      </c>
      <c r="N475" t="s">
        <v>553</v>
      </c>
      <c r="O475" t="s">
        <v>559</v>
      </c>
      <c r="P475" t="s">
        <v>1114</v>
      </c>
      <c r="Q475" t="s">
        <v>1115</v>
      </c>
      <c r="R475">
        <v>250</v>
      </c>
      <c r="S475">
        <v>250</v>
      </c>
      <c r="T475">
        <v>8</v>
      </c>
      <c r="U475" t="s">
        <v>430</v>
      </c>
      <c r="V475" t="s">
        <v>895</v>
      </c>
      <c r="W475" s="1" t="s">
        <v>1087</v>
      </c>
    </row>
    <row r="476" spans="1:23">
      <c r="A476" t="str">
        <f>CONCATENATE("S",D476,"V",K476,"T",N476,"R",E476)</f>
        <v>SBNATAWMDcontrolVV4TMR1</v>
      </c>
      <c r="B476" t="s">
        <v>224</v>
      </c>
      <c r="C476" t="s">
        <v>532</v>
      </c>
      <c r="D476" t="str">
        <f>CONCATENATE("B",F476,"TAWMD",H476)</f>
        <v>BNATAWMDcontrol</v>
      </c>
      <c r="E476">
        <v>1</v>
      </c>
      <c r="F476" s="7" t="s">
        <v>538</v>
      </c>
      <c r="G476" t="s">
        <v>538</v>
      </c>
      <c r="H476" t="s">
        <v>572</v>
      </c>
      <c r="I476" t="s">
        <v>572</v>
      </c>
      <c r="J476" t="s">
        <v>546</v>
      </c>
      <c r="K476" t="s">
        <v>544</v>
      </c>
      <c r="L476" t="s">
        <v>1103</v>
      </c>
      <c r="M476" t="s">
        <v>1104</v>
      </c>
      <c r="N476" t="s">
        <v>553</v>
      </c>
      <c r="O476" t="s">
        <v>560</v>
      </c>
      <c r="P476" t="s">
        <v>1114</v>
      </c>
      <c r="Q476" t="s">
        <v>538</v>
      </c>
      <c r="R476">
        <v>250</v>
      </c>
      <c r="S476">
        <v>250</v>
      </c>
      <c r="T476">
        <v>8</v>
      </c>
      <c r="U476" t="s">
        <v>473</v>
      </c>
      <c r="V476" t="s">
        <v>925</v>
      </c>
      <c r="W476" s="1" t="s">
        <v>1087</v>
      </c>
    </row>
    <row r="477" spans="1:23">
      <c r="A477" t="str">
        <f>CONCATENATE("S",D477,"V",K477,"T",N477,"R",E477)</f>
        <v>SBNATAWMDNegVV4TMR2</v>
      </c>
      <c r="B477" t="s">
        <v>81</v>
      </c>
      <c r="C477" t="s">
        <v>532</v>
      </c>
      <c r="D477" t="str">
        <f>CONCATENATE("B",F477,"TAWMD",H477)</f>
        <v>BNATAWMDNeg</v>
      </c>
      <c r="E477">
        <v>2</v>
      </c>
      <c r="F477" s="7" t="s">
        <v>538</v>
      </c>
      <c r="G477" t="s">
        <v>538</v>
      </c>
      <c r="H477" t="s">
        <v>205</v>
      </c>
      <c r="I477" t="s">
        <v>205</v>
      </c>
      <c r="J477" t="s">
        <v>539</v>
      </c>
      <c r="K477" t="s">
        <v>544</v>
      </c>
      <c r="L477" t="s">
        <v>1103</v>
      </c>
      <c r="M477" t="s">
        <v>1104</v>
      </c>
      <c r="N477" t="s">
        <v>553</v>
      </c>
      <c r="O477" t="s">
        <v>560</v>
      </c>
      <c r="P477" t="s">
        <v>1114</v>
      </c>
      <c r="Q477" t="s">
        <v>538</v>
      </c>
      <c r="R477">
        <v>250</v>
      </c>
      <c r="S477">
        <v>250</v>
      </c>
      <c r="T477">
        <v>8</v>
      </c>
      <c r="U477" t="s">
        <v>493</v>
      </c>
      <c r="V477" t="s">
        <v>926</v>
      </c>
      <c r="W477" s="1" t="s">
        <v>1087</v>
      </c>
    </row>
    <row r="478" spans="1:23">
      <c r="A478" t="str">
        <f>CONCATENATE("S",D478,"V",K478,"T",N478,"R",E478)</f>
        <v>SBNATAWWDnightmid1VV4TMR2</v>
      </c>
      <c r="B478" t="s">
        <v>238</v>
      </c>
      <c r="C478" t="s">
        <v>532</v>
      </c>
      <c r="D478" t="s">
        <v>1142</v>
      </c>
      <c r="E478">
        <v>2</v>
      </c>
      <c r="F478" s="7" t="s">
        <v>538</v>
      </c>
      <c r="G478" t="s">
        <v>538</v>
      </c>
      <c r="H478" t="s">
        <v>573</v>
      </c>
      <c r="I478" t="s">
        <v>573</v>
      </c>
      <c r="J478" t="s">
        <v>540</v>
      </c>
      <c r="K478" t="s">
        <v>544</v>
      </c>
      <c r="L478" t="s">
        <v>1103</v>
      </c>
      <c r="M478" t="s">
        <v>1104</v>
      </c>
      <c r="N478" t="s">
        <v>553</v>
      </c>
      <c r="O478" t="s">
        <v>561</v>
      </c>
      <c r="P478" t="s">
        <v>1114</v>
      </c>
      <c r="Q478" t="s">
        <v>538</v>
      </c>
      <c r="R478">
        <v>250</v>
      </c>
      <c r="S478">
        <v>250</v>
      </c>
      <c r="T478">
        <v>8</v>
      </c>
      <c r="U478" t="s">
        <v>438</v>
      </c>
      <c r="V478" t="s">
        <v>997</v>
      </c>
      <c r="W478" s="1" t="s">
        <v>1087</v>
      </c>
    </row>
    <row r="479" spans="1:23">
      <c r="A479" t="str">
        <f>CONCATENATE("S",D479,"V",K479,"T",N479,"R",E479)</f>
        <v>SBNATAWWDnightmid1VV4TMR2</v>
      </c>
      <c r="B479" t="s">
        <v>234</v>
      </c>
      <c r="C479" t="s">
        <v>532</v>
      </c>
      <c r="D479" t="s">
        <v>1142</v>
      </c>
      <c r="E479">
        <v>2</v>
      </c>
      <c r="F479" s="7" t="s">
        <v>538</v>
      </c>
      <c r="G479" t="s">
        <v>538</v>
      </c>
      <c r="H479" t="s">
        <v>435</v>
      </c>
      <c r="I479" t="s">
        <v>435</v>
      </c>
      <c r="J479" t="s">
        <v>540</v>
      </c>
      <c r="K479" t="s">
        <v>544</v>
      </c>
      <c r="L479" t="s">
        <v>1103</v>
      </c>
      <c r="M479" t="s">
        <v>1104</v>
      </c>
      <c r="N479" t="s">
        <v>553</v>
      </c>
      <c r="O479" t="s">
        <v>561</v>
      </c>
      <c r="P479" t="s">
        <v>1114</v>
      </c>
      <c r="Q479" t="s">
        <v>538</v>
      </c>
      <c r="R479">
        <v>250</v>
      </c>
      <c r="S479">
        <v>250</v>
      </c>
      <c r="T479">
        <v>8</v>
      </c>
      <c r="U479" t="s">
        <v>435</v>
      </c>
      <c r="V479" t="s">
        <v>998</v>
      </c>
      <c r="W479" s="1" t="s">
        <v>1087</v>
      </c>
    </row>
    <row r="480" spans="1:23">
      <c r="A480" t="str">
        <f>CONCATENATE("S",D480,"V",K480,"T",N480,"R",E480)</f>
        <v>SBNATAWWDnightsurface1VV4TMR2</v>
      </c>
      <c r="B480" t="s">
        <v>104</v>
      </c>
      <c r="C480" t="s">
        <v>532</v>
      </c>
      <c r="D480" t="s">
        <v>1143</v>
      </c>
      <c r="E480">
        <v>2</v>
      </c>
      <c r="F480" s="7" t="s">
        <v>538</v>
      </c>
      <c r="G480" t="s">
        <v>538</v>
      </c>
      <c r="H480" t="s">
        <v>458</v>
      </c>
      <c r="I480" t="s">
        <v>458</v>
      </c>
      <c r="J480" t="s">
        <v>540</v>
      </c>
      <c r="K480" t="s">
        <v>544</v>
      </c>
      <c r="L480" t="s">
        <v>1103</v>
      </c>
      <c r="M480" t="s">
        <v>1104</v>
      </c>
      <c r="N480" t="s">
        <v>553</v>
      </c>
      <c r="O480" t="s">
        <v>561</v>
      </c>
      <c r="P480" t="s">
        <v>1114</v>
      </c>
      <c r="Q480" t="s">
        <v>538</v>
      </c>
      <c r="R480">
        <v>250</v>
      </c>
      <c r="S480">
        <v>250</v>
      </c>
      <c r="T480">
        <v>8</v>
      </c>
      <c r="U480" t="s">
        <v>458</v>
      </c>
      <c r="V480" t="s">
        <v>999</v>
      </c>
      <c r="W480" s="1" t="s">
        <v>1087</v>
      </c>
    </row>
    <row r="481" spans="1:23">
      <c r="A481" t="str">
        <f>CONCATENATE("S",D481,"V",K481,"T",N481,"R",E481)</f>
        <v>SBNATAWWDnightsurface2VV4TMR2</v>
      </c>
      <c r="B481" t="s">
        <v>262</v>
      </c>
      <c r="C481" t="s">
        <v>532</v>
      </c>
      <c r="D481" t="s">
        <v>1144</v>
      </c>
      <c r="E481">
        <v>2</v>
      </c>
      <c r="F481" s="7" t="s">
        <v>538</v>
      </c>
      <c r="G481" t="s">
        <v>538</v>
      </c>
      <c r="H481" t="s">
        <v>451</v>
      </c>
      <c r="I481" t="s">
        <v>451</v>
      </c>
      <c r="J481" t="s">
        <v>540</v>
      </c>
      <c r="K481" t="s">
        <v>544</v>
      </c>
      <c r="L481" t="s">
        <v>1103</v>
      </c>
      <c r="M481" t="s">
        <v>1104</v>
      </c>
      <c r="N481" t="s">
        <v>553</v>
      </c>
      <c r="O481" t="s">
        <v>561</v>
      </c>
      <c r="P481" t="s">
        <v>1114</v>
      </c>
      <c r="Q481" t="s">
        <v>538</v>
      </c>
      <c r="R481">
        <v>250</v>
      </c>
      <c r="S481">
        <v>250</v>
      </c>
      <c r="T481">
        <v>8</v>
      </c>
      <c r="U481" t="s">
        <v>451</v>
      </c>
      <c r="V481" t="s">
        <v>1000</v>
      </c>
      <c r="W481" s="1" t="s">
        <v>1087</v>
      </c>
    </row>
    <row r="482" spans="1:23">
      <c r="A482" t="str">
        <f>CONCATENATE("S",D482,"V",K482,"T",N482,"R",E482)</f>
        <v>SBNATAWWDpourcontrolVV4TMR2</v>
      </c>
      <c r="B482" t="s">
        <v>260</v>
      </c>
      <c r="C482" t="s">
        <v>532</v>
      </c>
      <c r="D482" t="s">
        <v>1145</v>
      </c>
      <c r="E482">
        <v>2</v>
      </c>
      <c r="F482" s="7" t="s">
        <v>538</v>
      </c>
      <c r="G482" t="s">
        <v>538</v>
      </c>
      <c r="H482" t="s">
        <v>450</v>
      </c>
      <c r="I482" t="s">
        <v>450</v>
      </c>
      <c r="J482" t="s">
        <v>540</v>
      </c>
      <c r="K482" t="s">
        <v>544</v>
      </c>
      <c r="L482" t="s">
        <v>1103</v>
      </c>
      <c r="M482" t="s">
        <v>1104</v>
      </c>
      <c r="N482" t="s">
        <v>553</v>
      </c>
      <c r="O482" t="s">
        <v>561</v>
      </c>
      <c r="P482" t="s">
        <v>1114</v>
      </c>
      <c r="Q482" t="s">
        <v>538</v>
      </c>
      <c r="R482">
        <v>250</v>
      </c>
      <c r="S482">
        <v>250</v>
      </c>
      <c r="T482">
        <v>8</v>
      </c>
      <c r="U482" t="s">
        <v>450</v>
      </c>
      <c r="V482" t="s">
        <v>1001</v>
      </c>
      <c r="W482" s="1" t="s">
        <v>1087</v>
      </c>
    </row>
    <row r="483" spans="1:23">
      <c r="A483" t="str">
        <f>CONCATENATE("S",D483,"V",K483,"T",N483,"R",E483)</f>
        <v>SBNATAWWDsurfaceday2VV4TMR2</v>
      </c>
      <c r="B483" t="s">
        <v>224</v>
      </c>
      <c r="C483" t="s">
        <v>532</v>
      </c>
      <c r="D483" t="s">
        <v>1146</v>
      </c>
      <c r="E483">
        <v>2</v>
      </c>
      <c r="F483" s="7" t="s">
        <v>538</v>
      </c>
      <c r="G483" t="s">
        <v>538</v>
      </c>
      <c r="H483" t="s">
        <v>430</v>
      </c>
      <c r="I483" t="s">
        <v>430</v>
      </c>
      <c r="J483" t="s">
        <v>540</v>
      </c>
      <c r="K483" t="s">
        <v>544</v>
      </c>
      <c r="L483" t="s">
        <v>1103</v>
      </c>
      <c r="M483" t="s">
        <v>1104</v>
      </c>
      <c r="N483" t="s">
        <v>553</v>
      </c>
      <c r="O483" t="s">
        <v>561</v>
      </c>
      <c r="P483" t="s">
        <v>1114</v>
      </c>
      <c r="Q483" t="s">
        <v>538</v>
      </c>
      <c r="R483">
        <v>250</v>
      </c>
      <c r="S483">
        <v>250</v>
      </c>
      <c r="T483">
        <v>8</v>
      </c>
      <c r="U483" t="s">
        <v>430</v>
      </c>
      <c r="V483" t="s">
        <v>1002</v>
      </c>
      <c r="W483" s="1" t="s">
        <v>1087</v>
      </c>
    </row>
    <row r="484" spans="1:23">
      <c r="A484" t="str">
        <f>CONCATENATE("S",D484,"V",K484,"T",N484,"R",E484)</f>
        <v>SBNATAWMDmix9VV4TMR4</v>
      </c>
      <c r="B484" s="1" t="s">
        <v>502</v>
      </c>
      <c r="C484" s="1" t="s">
        <v>532</v>
      </c>
      <c r="D484" t="str">
        <f>CONCATENATE("B",F484,"TAWMD",H484)</f>
        <v>BNATAWMDmix9</v>
      </c>
      <c r="E484" s="1">
        <v>4</v>
      </c>
      <c r="F484" s="6" t="s">
        <v>538</v>
      </c>
      <c r="G484" s="1" t="s">
        <v>538</v>
      </c>
      <c r="H484" s="1" t="s">
        <v>90</v>
      </c>
      <c r="I484" s="1" t="s">
        <v>90</v>
      </c>
      <c r="J484" s="1" t="s">
        <v>546</v>
      </c>
      <c r="K484" s="1" t="s">
        <v>544</v>
      </c>
      <c r="L484" t="s">
        <v>1103</v>
      </c>
      <c r="M484" t="s">
        <v>1104</v>
      </c>
      <c r="N484" s="1" t="s">
        <v>553</v>
      </c>
      <c r="O484" s="1" t="s">
        <v>562</v>
      </c>
      <c r="P484" t="s">
        <v>1116</v>
      </c>
      <c r="Q484" t="s">
        <v>1117</v>
      </c>
      <c r="R484">
        <v>100</v>
      </c>
      <c r="S484">
        <v>100</v>
      </c>
      <c r="T484">
        <v>8</v>
      </c>
      <c r="U484" s="1" t="s">
        <v>501</v>
      </c>
      <c r="V484" s="1" t="s">
        <v>1024</v>
      </c>
      <c r="W484" s="1" t="s">
        <v>1064</v>
      </c>
    </row>
    <row r="485" spans="1:23">
      <c r="A485" t="str">
        <f>CONCATENATE("S",D485,"V",K485,"T",N485,"R",E485)</f>
        <v>SBNATAWMDmix9VV4TMR5</v>
      </c>
      <c r="B485" s="1" t="s">
        <v>500</v>
      </c>
      <c r="C485" s="1" t="s">
        <v>532</v>
      </c>
      <c r="D485" t="str">
        <f>CONCATENATE("B",F485,"TAWMD",H485)</f>
        <v>BNATAWMDmix9</v>
      </c>
      <c r="E485" s="1">
        <v>5</v>
      </c>
      <c r="F485" s="6" t="s">
        <v>538</v>
      </c>
      <c r="G485" s="1" t="s">
        <v>538</v>
      </c>
      <c r="H485" s="1" t="s">
        <v>90</v>
      </c>
      <c r="I485" s="1" t="s">
        <v>90</v>
      </c>
      <c r="J485" s="1" t="s">
        <v>546</v>
      </c>
      <c r="K485" s="1" t="s">
        <v>544</v>
      </c>
      <c r="L485" t="s">
        <v>1103</v>
      </c>
      <c r="M485" t="s">
        <v>1104</v>
      </c>
      <c r="N485" s="1" t="s">
        <v>553</v>
      </c>
      <c r="O485" s="1" t="s">
        <v>562</v>
      </c>
      <c r="P485" t="s">
        <v>1116</v>
      </c>
      <c r="Q485" t="s">
        <v>1117</v>
      </c>
      <c r="R485">
        <v>100</v>
      </c>
      <c r="S485">
        <v>100</v>
      </c>
      <c r="T485">
        <v>8</v>
      </c>
      <c r="U485" s="1" t="s">
        <v>499</v>
      </c>
      <c r="V485" s="1" t="s">
        <v>1025</v>
      </c>
      <c r="W485" s="1" t="s">
        <v>1064</v>
      </c>
    </row>
    <row r="486" spans="1:23">
      <c r="A486" t="str">
        <f>CONCATENATE("S",D486,"V",K486,"T",N486,"R",E486)</f>
        <v>SBNATAWMDNegVV4TMR3</v>
      </c>
      <c r="B486" t="s">
        <v>504</v>
      </c>
      <c r="C486" t="s">
        <v>532</v>
      </c>
      <c r="D486" t="str">
        <f>CONCATENATE("B",F486,"TAWMD",H486)</f>
        <v>BNATAWMDNeg</v>
      </c>
      <c r="E486">
        <v>3</v>
      </c>
      <c r="F486" s="7" t="s">
        <v>538</v>
      </c>
      <c r="G486" t="s">
        <v>538</v>
      </c>
      <c r="H486" t="s">
        <v>205</v>
      </c>
      <c r="I486" t="s">
        <v>205</v>
      </c>
      <c r="J486" t="s">
        <v>539</v>
      </c>
      <c r="K486" t="s">
        <v>544</v>
      </c>
      <c r="L486" t="s">
        <v>1103</v>
      </c>
      <c r="M486" t="s">
        <v>1104</v>
      </c>
      <c r="N486" t="s">
        <v>553</v>
      </c>
      <c r="O486" t="s">
        <v>562</v>
      </c>
      <c r="P486" t="s">
        <v>1116</v>
      </c>
      <c r="Q486" t="s">
        <v>1117</v>
      </c>
      <c r="R486">
        <v>100</v>
      </c>
      <c r="S486">
        <v>100</v>
      </c>
      <c r="T486">
        <v>8</v>
      </c>
      <c r="U486" t="s">
        <v>503</v>
      </c>
      <c r="V486" t="s">
        <v>1026</v>
      </c>
      <c r="W486" s="1" t="s">
        <v>1087</v>
      </c>
    </row>
  </sheetData>
  <sortState ref="A2:W486">
    <sortCondition ref="F2:F48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workbookViewId="0">
      <selection sqref="A1:XFD1"/>
    </sheetView>
  </sheetViews>
  <sheetFormatPr baseColWidth="10" defaultRowHeight="15" x14ac:dyDescent="0"/>
  <sheetData>
    <row r="1" spans="1:24">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4">
      <c r="A2" t="str">
        <f t="shared" ref="A2:A33" si="0">CONCATENATE("S",D2,"V",K2,"T",N2,"R",E2)</f>
        <v>SB061713TAWMD22VV4TMR1</v>
      </c>
      <c r="B2" t="s">
        <v>94</v>
      </c>
      <c r="C2" t="s">
        <v>532</v>
      </c>
      <c r="D2" t="str">
        <f t="shared" ref="D2:D33" si="1">CONCATENATE("B",F2,"TAWMD",H2)</f>
        <v>B061713TAWMD22</v>
      </c>
      <c r="E2">
        <v>1</v>
      </c>
      <c r="F2" s="9" t="str">
        <f>"061713"</f>
        <v>061713</v>
      </c>
      <c r="G2" t="s">
        <v>1130</v>
      </c>
      <c r="H2">
        <v>22</v>
      </c>
      <c r="I2">
        <v>22</v>
      </c>
      <c r="J2" t="s">
        <v>540</v>
      </c>
      <c r="K2" t="s">
        <v>544</v>
      </c>
      <c r="L2" t="s">
        <v>1103</v>
      </c>
      <c r="M2" t="s">
        <v>1104</v>
      </c>
      <c r="N2" t="s">
        <v>553</v>
      </c>
      <c r="O2" t="s">
        <v>560</v>
      </c>
      <c r="P2" t="s">
        <v>1114</v>
      </c>
      <c r="Q2" t="s">
        <v>538</v>
      </c>
      <c r="R2">
        <v>250</v>
      </c>
      <c r="S2">
        <v>250</v>
      </c>
      <c r="T2">
        <v>8</v>
      </c>
      <c r="U2" t="s">
        <v>489</v>
      </c>
      <c r="V2" t="s">
        <v>910</v>
      </c>
      <c r="W2" s="2" t="s">
        <v>1099</v>
      </c>
    </row>
    <row r="3" spans="1:24">
      <c r="A3" t="str">
        <f t="shared" si="0"/>
        <v>SB100212TAWMD06VV4TMR1</v>
      </c>
      <c r="B3" t="s">
        <v>55</v>
      </c>
      <c r="C3" t="s">
        <v>532</v>
      </c>
      <c r="D3" t="str">
        <f t="shared" si="1"/>
        <v>B100212TAWMD06</v>
      </c>
      <c r="E3">
        <v>1</v>
      </c>
      <c r="F3" s="9">
        <v>100212</v>
      </c>
      <c r="G3" t="s">
        <v>1120</v>
      </c>
      <c r="H3" t="str">
        <f>CONCATENATE("0",I3)</f>
        <v>06</v>
      </c>
      <c r="I3">
        <v>6</v>
      </c>
      <c r="J3" t="s">
        <v>540</v>
      </c>
      <c r="K3" t="s">
        <v>544</v>
      </c>
      <c r="L3" t="s">
        <v>1103</v>
      </c>
      <c r="M3" t="s">
        <v>1104</v>
      </c>
      <c r="N3" t="s">
        <v>553</v>
      </c>
      <c r="O3" t="s">
        <v>560</v>
      </c>
      <c r="P3" t="s">
        <v>1114</v>
      </c>
      <c r="Q3" t="s">
        <v>538</v>
      </c>
      <c r="R3">
        <v>250</v>
      </c>
      <c r="S3">
        <v>250</v>
      </c>
      <c r="T3">
        <v>8</v>
      </c>
      <c r="U3" t="s">
        <v>476</v>
      </c>
      <c r="V3" t="s">
        <v>898</v>
      </c>
      <c r="W3" t="s">
        <v>1087</v>
      </c>
      <c r="X3" s="1"/>
    </row>
    <row r="4" spans="1:24">
      <c r="A4" t="str">
        <f t="shared" si="0"/>
        <v>SB100212TAWMD08VV4TMR1</v>
      </c>
      <c r="B4" t="s">
        <v>57</v>
      </c>
      <c r="C4" t="s">
        <v>532</v>
      </c>
      <c r="D4" t="str">
        <f t="shared" si="1"/>
        <v>B100212TAWMD08</v>
      </c>
      <c r="E4">
        <v>1</v>
      </c>
      <c r="F4" s="9">
        <v>100212</v>
      </c>
      <c r="G4" t="s">
        <v>1120</v>
      </c>
      <c r="H4" t="str">
        <f>CONCATENATE("0",I4)</f>
        <v>08</v>
      </c>
      <c r="I4">
        <v>8</v>
      </c>
      <c r="J4" t="s">
        <v>540</v>
      </c>
      <c r="K4" t="s">
        <v>544</v>
      </c>
      <c r="L4" t="s">
        <v>1103</v>
      </c>
      <c r="M4" t="s">
        <v>1104</v>
      </c>
      <c r="N4" t="s">
        <v>553</v>
      </c>
      <c r="O4" t="s">
        <v>560</v>
      </c>
      <c r="P4" t="s">
        <v>1114</v>
      </c>
      <c r="Q4" t="s">
        <v>538</v>
      </c>
      <c r="R4">
        <v>250</v>
      </c>
      <c r="S4">
        <v>250</v>
      </c>
      <c r="T4">
        <v>8</v>
      </c>
      <c r="U4" t="s">
        <v>481</v>
      </c>
      <c r="V4" t="s">
        <v>899</v>
      </c>
      <c r="W4" t="s">
        <v>1087</v>
      </c>
      <c r="X4" s="1"/>
    </row>
    <row r="5" spans="1:24">
      <c r="A5" t="str">
        <f t="shared" si="0"/>
        <v>SB082912TAWMD13VV4TMR1</v>
      </c>
      <c r="B5" s="3" t="s">
        <v>53</v>
      </c>
      <c r="C5" s="3" t="s">
        <v>532</v>
      </c>
      <c r="D5" t="str">
        <f t="shared" si="1"/>
        <v>B082912TAWMD13</v>
      </c>
      <c r="E5" s="3">
        <v>1</v>
      </c>
      <c r="F5" s="9" t="str">
        <f>"082912"</f>
        <v>082912</v>
      </c>
      <c r="G5" t="s">
        <v>1138</v>
      </c>
      <c r="H5" s="3">
        <v>13</v>
      </c>
      <c r="I5" s="3">
        <v>13</v>
      </c>
      <c r="J5" s="3" t="s">
        <v>540</v>
      </c>
      <c r="K5" s="3" t="s">
        <v>544</v>
      </c>
      <c r="L5" t="s">
        <v>1103</v>
      </c>
      <c r="M5" t="s">
        <v>1104</v>
      </c>
      <c r="N5" s="3" t="s">
        <v>553</v>
      </c>
      <c r="O5" s="3" t="s">
        <v>560</v>
      </c>
      <c r="P5" t="s">
        <v>1114</v>
      </c>
      <c r="Q5" t="s">
        <v>538</v>
      </c>
      <c r="R5">
        <v>250</v>
      </c>
      <c r="S5">
        <v>250</v>
      </c>
      <c r="T5">
        <v>8</v>
      </c>
      <c r="U5" s="3" t="s">
        <v>471</v>
      </c>
      <c r="V5" s="3" t="s">
        <v>924</v>
      </c>
      <c r="W5" s="3" t="s">
        <v>1063</v>
      </c>
      <c r="X5" s="1"/>
    </row>
    <row r="6" spans="1:24">
      <c r="A6" t="str">
        <f t="shared" si="0"/>
        <v>SB081613TAWMD12VV4TMR1</v>
      </c>
      <c r="B6" s="1" t="s">
        <v>256</v>
      </c>
      <c r="C6" s="1" t="s">
        <v>532</v>
      </c>
      <c r="D6" t="str">
        <f t="shared" si="1"/>
        <v>B081613TAWMD12</v>
      </c>
      <c r="E6" s="1">
        <v>1</v>
      </c>
      <c r="F6" s="9" t="str">
        <f>"081613"</f>
        <v>081613</v>
      </c>
      <c r="G6" t="s">
        <v>1137</v>
      </c>
      <c r="H6" s="1">
        <v>12</v>
      </c>
      <c r="I6" s="1">
        <v>12</v>
      </c>
      <c r="J6" s="1" t="s">
        <v>540</v>
      </c>
      <c r="K6" s="1" t="s">
        <v>544</v>
      </c>
      <c r="L6" t="s">
        <v>1103</v>
      </c>
      <c r="M6" t="s">
        <v>1104</v>
      </c>
      <c r="N6" s="1" t="s">
        <v>553</v>
      </c>
      <c r="O6" s="1" t="s">
        <v>560</v>
      </c>
      <c r="P6" t="s">
        <v>1114</v>
      </c>
      <c r="Q6" t="s">
        <v>538</v>
      </c>
      <c r="R6">
        <v>250</v>
      </c>
      <c r="S6">
        <v>250</v>
      </c>
      <c r="T6">
        <v>8</v>
      </c>
      <c r="U6" s="1" t="s">
        <v>485</v>
      </c>
      <c r="V6" s="1" t="s">
        <v>922</v>
      </c>
      <c r="W6" s="1" t="s">
        <v>1064</v>
      </c>
      <c r="X6" s="1"/>
    </row>
    <row r="7" spans="1:24">
      <c r="A7" t="str">
        <f t="shared" si="0"/>
        <v>SB082912TAWMD01VV4TMR1</v>
      </c>
      <c r="B7" s="1" t="s">
        <v>51</v>
      </c>
      <c r="C7" s="1" t="s">
        <v>532</v>
      </c>
      <c r="D7" t="str">
        <f t="shared" si="1"/>
        <v>B082912TAWMD01</v>
      </c>
      <c r="E7" s="1">
        <v>1</v>
      </c>
      <c r="F7" s="9" t="str">
        <f>"082912"</f>
        <v>082912</v>
      </c>
      <c r="G7" t="s">
        <v>1138</v>
      </c>
      <c r="H7" t="str">
        <f>CONCATENATE("0",I7)</f>
        <v>01</v>
      </c>
      <c r="I7" s="1">
        <v>1</v>
      </c>
      <c r="J7" s="1" t="s">
        <v>540</v>
      </c>
      <c r="K7" s="1" t="s">
        <v>544</v>
      </c>
      <c r="L7" t="s">
        <v>1103</v>
      </c>
      <c r="M7" t="s">
        <v>1104</v>
      </c>
      <c r="N7" s="1" t="s">
        <v>553</v>
      </c>
      <c r="O7" s="1" t="s">
        <v>560</v>
      </c>
      <c r="P7" t="s">
        <v>1114</v>
      </c>
      <c r="Q7" t="s">
        <v>538</v>
      </c>
      <c r="R7">
        <v>250</v>
      </c>
      <c r="S7">
        <v>250</v>
      </c>
      <c r="T7">
        <v>8</v>
      </c>
      <c r="U7" s="1" t="s">
        <v>465</v>
      </c>
      <c r="V7" s="1" t="s">
        <v>923</v>
      </c>
      <c r="W7" s="1" t="s">
        <v>1064</v>
      </c>
      <c r="X7" s="1"/>
    </row>
    <row r="8" spans="1:24">
      <c r="A8" t="str">
        <f t="shared" si="0"/>
        <v>SB032713TAWMD13VV4TMR1</v>
      </c>
      <c r="B8" s="1" t="s">
        <v>71</v>
      </c>
      <c r="C8" s="1" t="s">
        <v>532</v>
      </c>
      <c r="D8" t="str">
        <f t="shared" si="1"/>
        <v>B032713TAWMD13</v>
      </c>
      <c r="E8" s="1">
        <v>1</v>
      </c>
      <c r="F8" s="9" t="str">
        <f>"032713"</f>
        <v>032713</v>
      </c>
      <c r="G8" t="s">
        <v>1126</v>
      </c>
      <c r="H8" s="1">
        <v>13</v>
      </c>
      <c r="I8" s="1">
        <v>13</v>
      </c>
      <c r="J8" s="1" t="s">
        <v>540</v>
      </c>
      <c r="K8" s="1" t="s">
        <v>544</v>
      </c>
      <c r="L8" t="s">
        <v>1103</v>
      </c>
      <c r="M8" t="s">
        <v>1104</v>
      </c>
      <c r="N8" s="1" t="s">
        <v>553</v>
      </c>
      <c r="O8" s="1" t="s">
        <v>560</v>
      </c>
      <c r="P8" t="s">
        <v>1114</v>
      </c>
      <c r="Q8" t="s">
        <v>538</v>
      </c>
      <c r="R8">
        <v>250</v>
      </c>
      <c r="S8">
        <v>250</v>
      </c>
      <c r="T8">
        <v>8</v>
      </c>
      <c r="U8" s="1" t="s">
        <v>466</v>
      </c>
      <c r="V8" s="1" t="s">
        <v>903</v>
      </c>
      <c r="W8" s="1" t="s">
        <v>1065</v>
      </c>
      <c r="X8" s="1"/>
    </row>
    <row r="9" spans="1:24">
      <c r="A9" t="str">
        <f t="shared" si="0"/>
        <v>SB061713TAWMD07VV4TMR1</v>
      </c>
      <c r="B9" s="1" t="s">
        <v>210</v>
      </c>
      <c r="C9" s="1" t="s">
        <v>532</v>
      </c>
      <c r="D9" t="str">
        <f t="shared" si="1"/>
        <v>B061713TAWMD07</v>
      </c>
      <c r="E9" s="1">
        <v>1</v>
      </c>
      <c r="F9" s="9" t="str">
        <f>"061713"</f>
        <v>061713</v>
      </c>
      <c r="G9" t="s">
        <v>1130</v>
      </c>
      <c r="H9" t="str">
        <f>CONCATENATE("0",I9)</f>
        <v>07</v>
      </c>
      <c r="I9" s="1">
        <v>7</v>
      </c>
      <c r="J9" s="1" t="s">
        <v>540</v>
      </c>
      <c r="K9" s="1" t="s">
        <v>544</v>
      </c>
      <c r="L9" t="s">
        <v>1103</v>
      </c>
      <c r="M9" t="s">
        <v>1104</v>
      </c>
      <c r="N9" s="1" t="s">
        <v>553</v>
      </c>
      <c r="O9" s="1" t="s">
        <v>560</v>
      </c>
      <c r="P9" t="s">
        <v>1114</v>
      </c>
      <c r="Q9" t="s">
        <v>538</v>
      </c>
      <c r="R9">
        <v>250</v>
      </c>
      <c r="S9">
        <v>250</v>
      </c>
      <c r="T9">
        <v>8</v>
      </c>
      <c r="U9" s="1" t="s">
        <v>467</v>
      </c>
      <c r="V9" s="1" t="s">
        <v>911</v>
      </c>
      <c r="W9" s="1" t="s">
        <v>1065</v>
      </c>
      <c r="X9" s="1"/>
    </row>
    <row r="10" spans="1:24">
      <c r="A10" t="str">
        <f t="shared" si="0"/>
        <v>SB061713TAWMD13VV4TMR1</v>
      </c>
      <c r="B10" s="1" t="s">
        <v>238</v>
      </c>
      <c r="C10" s="1" t="s">
        <v>532</v>
      </c>
      <c r="D10" t="str">
        <f t="shared" si="1"/>
        <v>B061713TAWMD13</v>
      </c>
      <c r="E10" s="1">
        <v>1</v>
      </c>
      <c r="F10" s="9" t="str">
        <f>"061713"</f>
        <v>061713</v>
      </c>
      <c r="G10" t="s">
        <v>1130</v>
      </c>
      <c r="H10" s="1">
        <v>13</v>
      </c>
      <c r="I10" s="1">
        <v>13</v>
      </c>
      <c r="J10" s="1" t="s">
        <v>540</v>
      </c>
      <c r="K10" s="1" t="s">
        <v>544</v>
      </c>
      <c r="L10" t="s">
        <v>1103</v>
      </c>
      <c r="M10" t="s">
        <v>1104</v>
      </c>
      <c r="N10" s="1" t="s">
        <v>553</v>
      </c>
      <c r="O10" s="1" t="s">
        <v>560</v>
      </c>
      <c r="P10" t="s">
        <v>1114</v>
      </c>
      <c r="Q10" t="s">
        <v>538</v>
      </c>
      <c r="R10">
        <v>250</v>
      </c>
      <c r="S10">
        <v>250</v>
      </c>
      <c r="T10">
        <v>8</v>
      </c>
      <c r="U10" s="1" t="s">
        <v>478</v>
      </c>
      <c r="V10" s="1" t="s">
        <v>908</v>
      </c>
      <c r="W10" s="1" t="s">
        <v>1065</v>
      </c>
    </row>
    <row r="11" spans="1:24">
      <c r="A11" t="str">
        <f t="shared" si="0"/>
        <v>SB061713TAWMD17VV4TMR1</v>
      </c>
      <c r="B11" s="1" t="s">
        <v>252</v>
      </c>
      <c r="C11" s="1" t="s">
        <v>532</v>
      </c>
      <c r="D11" t="str">
        <f t="shared" si="1"/>
        <v>B061713TAWMD17</v>
      </c>
      <c r="E11" s="1">
        <v>1</v>
      </c>
      <c r="F11" s="9" t="str">
        <f>"061713"</f>
        <v>061713</v>
      </c>
      <c r="G11" t="s">
        <v>1130</v>
      </c>
      <c r="H11" s="1">
        <v>17</v>
      </c>
      <c r="I11" s="1">
        <v>17</v>
      </c>
      <c r="J11" s="1" t="s">
        <v>540</v>
      </c>
      <c r="K11" s="1" t="s">
        <v>544</v>
      </c>
      <c r="L11" t="s">
        <v>1103</v>
      </c>
      <c r="M11" t="s">
        <v>1104</v>
      </c>
      <c r="N11" s="1" t="s">
        <v>553</v>
      </c>
      <c r="O11" s="1" t="s">
        <v>560</v>
      </c>
      <c r="P11" t="s">
        <v>1114</v>
      </c>
      <c r="Q11" t="s">
        <v>538</v>
      </c>
      <c r="R11">
        <v>250</v>
      </c>
      <c r="S11">
        <v>250</v>
      </c>
      <c r="T11">
        <v>8</v>
      </c>
      <c r="U11" s="1" t="s">
        <v>483</v>
      </c>
      <c r="V11" s="1" t="s">
        <v>909</v>
      </c>
      <c r="W11" s="1" t="s">
        <v>1065</v>
      </c>
    </row>
    <row r="12" spans="1:24">
      <c r="A12" t="str">
        <f t="shared" si="0"/>
        <v>SB071713TAWMD01VV4TMR1</v>
      </c>
      <c r="B12" s="1" t="s">
        <v>108</v>
      </c>
      <c r="C12" s="1" t="s">
        <v>532</v>
      </c>
      <c r="D12" t="str">
        <f t="shared" si="1"/>
        <v>B071713TAWMD01</v>
      </c>
      <c r="E12" s="1">
        <v>1</v>
      </c>
      <c r="F12" s="10" t="str">
        <f t="shared" ref="F12:F17" si="2">"071713"</f>
        <v>071713</v>
      </c>
      <c r="G12" s="1" t="s">
        <v>1131</v>
      </c>
      <c r="H12" t="str">
        <f>CONCATENATE("0",I12)</f>
        <v>01</v>
      </c>
      <c r="I12" s="1">
        <v>1</v>
      </c>
      <c r="J12" s="1" t="s">
        <v>540</v>
      </c>
      <c r="K12" s="1" t="s">
        <v>544</v>
      </c>
      <c r="L12" t="s">
        <v>1103</v>
      </c>
      <c r="M12" t="s">
        <v>1104</v>
      </c>
      <c r="N12" s="1" t="s">
        <v>553</v>
      </c>
      <c r="O12" s="1" t="s">
        <v>560</v>
      </c>
      <c r="P12" t="s">
        <v>1114</v>
      </c>
      <c r="Q12" t="s">
        <v>538</v>
      </c>
      <c r="R12">
        <v>250</v>
      </c>
      <c r="S12">
        <v>250</v>
      </c>
      <c r="T12">
        <v>8</v>
      </c>
      <c r="U12" s="1" t="s">
        <v>494</v>
      </c>
      <c r="V12" s="1" t="s">
        <v>912</v>
      </c>
      <c r="W12" s="1" t="s">
        <v>1065</v>
      </c>
    </row>
    <row r="13" spans="1:24">
      <c r="A13" t="str">
        <f t="shared" si="0"/>
        <v>SB071713TAWMD11VV4TMR1</v>
      </c>
      <c r="B13" s="1" t="s">
        <v>212</v>
      </c>
      <c r="C13" s="1" t="s">
        <v>532</v>
      </c>
      <c r="D13" t="str">
        <f t="shared" si="1"/>
        <v>B071713TAWMD11</v>
      </c>
      <c r="E13" s="1">
        <v>1</v>
      </c>
      <c r="F13" s="10" t="str">
        <f t="shared" si="2"/>
        <v>071713</v>
      </c>
      <c r="G13" s="1" t="s">
        <v>1131</v>
      </c>
      <c r="H13" s="1">
        <v>11</v>
      </c>
      <c r="I13" s="1">
        <v>11</v>
      </c>
      <c r="J13" s="1" t="s">
        <v>540</v>
      </c>
      <c r="K13" s="1" t="s">
        <v>544</v>
      </c>
      <c r="L13" t="s">
        <v>1103</v>
      </c>
      <c r="M13" t="s">
        <v>1104</v>
      </c>
      <c r="N13" s="1" t="s">
        <v>553</v>
      </c>
      <c r="O13" s="1" t="s">
        <v>560</v>
      </c>
      <c r="P13" t="s">
        <v>1114</v>
      </c>
      <c r="Q13" t="s">
        <v>538</v>
      </c>
      <c r="R13">
        <v>250</v>
      </c>
      <c r="S13">
        <v>250</v>
      </c>
      <c r="T13">
        <v>8</v>
      </c>
      <c r="U13" s="1" t="s">
        <v>468</v>
      </c>
      <c r="V13" s="1" t="s">
        <v>913</v>
      </c>
      <c r="W13" s="1" t="s">
        <v>1065</v>
      </c>
    </row>
    <row r="14" spans="1:24">
      <c r="A14" t="str">
        <f t="shared" si="0"/>
        <v>SB071713TAWMD14VV4TMR1</v>
      </c>
      <c r="B14" s="1" t="s">
        <v>226</v>
      </c>
      <c r="C14" s="1" t="s">
        <v>532</v>
      </c>
      <c r="D14" t="str">
        <f t="shared" si="1"/>
        <v>B071713TAWMD14</v>
      </c>
      <c r="E14" s="1">
        <v>1</v>
      </c>
      <c r="F14" s="10" t="str">
        <f t="shared" si="2"/>
        <v>071713</v>
      </c>
      <c r="G14" s="1" t="s">
        <v>1131</v>
      </c>
      <c r="H14" s="1">
        <v>14</v>
      </c>
      <c r="I14" s="1">
        <v>14</v>
      </c>
      <c r="J14" s="1" t="s">
        <v>540</v>
      </c>
      <c r="K14" s="1" t="s">
        <v>544</v>
      </c>
      <c r="L14" t="s">
        <v>1103</v>
      </c>
      <c r="M14" t="s">
        <v>1104</v>
      </c>
      <c r="N14" s="1" t="s">
        <v>553</v>
      </c>
      <c r="O14" s="1" t="s">
        <v>560</v>
      </c>
      <c r="P14" t="s">
        <v>1114</v>
      </c>
      <c r="Q14" t="s">
        <v>538</v>
      </c>
      <c r="R14">
        <v>250</v>
      </c>
      <c r="S14">
        <v>250</v>
      </c>
      <c r="T14">
        <v>8</v>
      </c>
      <c r="U14" s="1" t="s">
        <v>474</v>
      </c>
      <c r="V14" s="1" t="s">
        <v>914</v>
      </c>
      <c r="W14" s="1" t="s">
        <v>1065</v>
      </c>
      <c r="X14" s="1"/>
    </row>
    <row r="15" spans="1:24">
      <c r="A15" t="str">
        <f t="shared" si="0"/>
        <v>SB071713TAWMD16VV4TMR1</v>
      </c>
      <c r="B15" s="1" t="s">
        <v>240</v>
      </c>
      <c r="C15" s="1" t="s">
        <v>532</v>
      </c>
      <c r="D15" t="str">
        <f t="shared" si="1"/>
        <v>B071713TAWMD16</v>
      </c>
      <c r="E15" s="1">
        <v>1</v>
      </c>
      <c r="F15" s="10" t="str">
        <f t="shared" si="2"/>
        <v>071713</v>
      </c>
      <c r="G15" s="1" t="s">
        <v>1131</v>
      </c>
      <c r="H15" s="1">
        <v>16</v>
      </c>
      <c r="I15" s="1">
        <v>16</v>
      </c>
      <c r="J15" s="1" t="s">
        <v>540</v>
      </c>
      <c r="K15" s="1" t="s">
        <v>544</v>
      </c>
      <c r="L15" t="s">
        <v>1103</v>
      </c>
      <c r="M15" t="s">
        <v>1104</v>
      </c>
      <c r="N15" s="1" t="s">
        <v>553</v>
      </c>
      <c r="O15" s="1" t="s">
        <v>560</v>
      </c>
      <c r="P15" t="s">
        <v>1114</v>
      </c>
      <c r="Q15" t="s">
        <v>538</v>
      </c>
      <c r="R15">
        <v>250</v>
      </c>
      <c r="S15">
        <v>250</v>
      </c>
      <c r="T15">
        <v>8</v>
      </c>
      <c r="U15" s="1" t="s">
        <v>479</v>
      </c>
      <c r="V15" s="1" t="s">
        <v>915</v>
      </c>
      <c r="W15" s="1" t="s">
        <v>1065</v>
      </c>
      <c r="X15" s="1"/>
    </row>
    <row r="16" spans="1:24">
      <c r="A16" t="str">
        <f t="shared" si="0"/>
        <v>SB071713TAWMD20VV4TMR1</v>
      </c>
      <c r="B16" s="1" t="s">
        <v>254</v>
      </c>
      <c r="C16" s="1" t="s">
        <v>532</v>
      </c>
      <c r="D16" t="str">
        <f t="shared" si="1"/>
        <v>B071713TAWMD20</v>
      </c>
      <c r="E16" s="1">
        <v>1</v>
      </c>
      <c r="F16" s="10" t="str">
        <f t="shared" si="2"/>
        <v>071713</v>
      </c>
      <c r="G16" s="1" t="s">
        <v>1131</v>
      </c>
      <c r="H16" s="1">
        <v>20</v>
      </c>
      <c r="I16" s="1">
        <v>20</v>
      </c>
      <c r="J16" s="1" t="s">
        <v>540</v>
      </c>
      <c r="K16" s="1" t="s">
        <v>544</v>
      </c>
      <c r="L16" t="s">
        <v>1103</v>
      </c>
      <c r="M16" t="s">
        <v>1104</v>
      </c>
      <c r="N16" s="1" t="s">
        <v>553</v>
      </c>
      <c r="O16" s="1" t="s">
        <v>560</v>
      </c>
      <c r="P16" t="s">
        <v>1114</v>
      </c>
      <c r="Q16" t="s">
        <v>538</v>
      </c>
      <c r="R16">
        <v>250</v>
      </c>
      <c r="S16">
        <v>250</v>
      </c>
      <c r="T16">
        <v>8</v>
      </c>
      <c r="U16" s="1" t="s">
        <v>484</v>
      </c>
      <c r="V16" s="1" t="s">
        <v>916</v>
      </c>
      <c r="W16" s="1" t="s">
        <v>1065</v>
      </c>
      <c r="X16" s="1"/>
    </row>
    <row r="17" spans="1:24">
      <c r="A17" t="str">
        <f t="shared" si="0"/>
        <v>SB071713TAWMD22VV4TMR1</v>
      </c>
      <c r="B17" s="1" t="s">
        <v>96</v>
      </c>
      <c r="C17" s="1" t="s">
        <v>532</v>
      </c>
      <c r="D17" t="str">
        <f t="shared" si="1"/>
        <v>B071713TAWMD22</v>
      </c>
      <c r="E17" s="1">
        <v>1</v>
      </c>
      <c r="F17" s="10" t="str">
        <f t="shared" si="2"/>
        <v>071713</v>
      </c>
      <c r="G17" s="1" t="s">
        <v>1131</v>
      </c>
      <c r="H17" s="1">
        <v>22</v>
      </c>
      <c r="I17" s="1">
        <v>22</v>
      </c>
      <c r="J17" s="1" t="s">
        <v>540</v>
      </c>
      <c r="K17" s="1" t="s">
        <v>544</v>
      </c>
      <c r="L17" t="s">
        <v>1103</v>
      </c>
      <c r="M17" t="s">
        <v>1104</v>
      </c>
      <c r="N17" s="1" t="s">
        <v>553</v>
      </c>
      <c r="O17" s="1" t="s">
        <v>560</v>
      </c>
      <c r="P17" t="s">
        <v>1114</v>
      </c>
      <c r="Q17" t="s">
        <v>538</v>
      </c>
      <c r="R17">
        <v>250</v>
      </c>
      <c r="S17">
        <v>250</v>
      </c>
      <c r="T17">
        <v>8</v>
      </c>
      <c r="U17" s="1" t="s">
        <v>490</v>
      </c>
      <c r="V17" s="1" t="s">
        <v>917</v>
      </c>
      <c r="W17" s="1" t="s">
        <v>1065</v>
      </c>
      <c r="X17" s="1"/>
    </row>
    <row r="18" spans="1:24">
      <c r="A18" t="str">
        <f t="shared" si="0"/>
        <v>SB081308TAWMD03VV4TMR5</v>
      </c>
      <c r="B18" s="1" t="s">
        <v>262</v>
      </c>
      <c r="C18" s="1" t="s">
        <v>532</v>
      </c>
      <c r="D18" t="str">
        <f t="shared" si="1"/>
        <v>B081308TAWMD03</v>
      </c>
      <c r="E18" s="1">
        <v>5</v>
      </c>
      <c r="F18" s="9" t="str">
        <f>"081308"</f>
        <v>081308</v>
      </c>
      <c r="G18" t="s">
        <v>1135</v>
      </c>
      <c r="H18" t="str">
        <f>CONCATENATE("0",I18)</f>
        <v>03</v>
      </c>
      <c r="I18" s="1">
        <v>3</v>
      </c>
      <c r="J18" s="1" t="s">
        <v>540</v>
      </c>
      <c r="K18" s="1" t="s">
        <v>544</v>
      </c>
      <c r="L18" t="s">
        <v>1103</v>
      </c>
      <c r="M18" t="s">
        <v>1104</v>
      </c>
      <c r="N18" s="1" t="s">
        <v>553</v>
      </c>
      <c r="O18" s="1" t="s">
        <v>560</v>
      </c>
      <c r="P18" t="s">
        <v>1114</v>
      </c>
      <c r="Q18" t="s">
        <v>538</v>
      </c>
      <c r="R18">
        <v>250</v>
      </c>
      <c r="S18">
        <v>250</v>
      </c>
      <c r="T18">
        <v>8</v>
      </c>
      <c r="U18" s="1" t="s">
        <v>486</v>
      </c>
      <c r="V18" s="1" t="s">
        <v>1028</v>
      </c>
      <c r="W18" s="1" t="s">
        <v>1065</v>
      </c>
    </row>
    <row r="19" spans="1:24">
      <c r="A19" t="str">
        <f t="shared" si="0"/>
        <v>SB100212TAWMD14VV4TMR1</v>
      </c>
      <c r="B19" t="s">
        <v>59</v>
      </c>
      <c r="C19" t="s">
        <v>532</v>
      </c>
      <c r="D19" t="str">
        <f t="shared" si="1"/>
        <v>B100212TAWMD14</v>
      </c>
      <c r="E19">
        <v>1</v>
      </c>
      <c r="F19" s="9">
        <v>100212</v>
      </c>
      <c r="G19" t="s">
        <v>1120</v>
      </c>
      <c r="H19">
        <v>14</v>
      </c>
      <c r="I19">
        <v>14</v>
      </c>
      <c r="J19" t="s">
        <v>540</v>
      </c>
      <c r="K19" t="s">
        <v>544</v>
      </c>
      <c r="L19" t="s">
        <v>1103</v>
      </c>
      <c r="M19" t="s">
        <v>1104</v>
      </c>
      <c r="N19" t="s">
        <v>553</v>
      </c>
      <c r="O19" t="s">
        <v>560</v>
      </c>
      <c r="P19" t="s">
        <v>1114</v>
      </c>
      <c r="Q19" t="s">
        <v>538</v>
      </c>
      <c r="R19">
        <v>250</v>
      </c>
      <c r="S19">
        <v>250</v>
      </c>
      <c r="T19">
        <v>8</v>
      </c>
      <c r="U19" t="s">
        <v>487</v>
      </c>
      <c r="V19" t="s">
        <v>896</v>
      </c>
      <c r="W19" s="1" t="s">
        <v>1087</v>
      </c>
    </row>
    <row r="20" spans="1:24">
      <c r="A20" t="str">
        <f t="shared" si="0"/>
        <v>SB100212TAWMD21VV4TMR1</v>
      </c>
      <c r="B20" t="s">
        <v>61</v>
      </c>
      <c r="C20" t="s">
        <v>532</v>
      </c>
      <c r="D20" t="str">
        <f t="shared" si="1"/>
        <v>B100212TAWMD21</v>
      </c>
      <c r="E20">
        <v>1</v>
      </c>
      <c r="F20" s="9">
        <v>100212</v>
      </c>
      <c r="G20" t="s">
        <v>1120</v>
      </c>
      <c r="H20">
        <v>21</v>
      </c>
      <c r="I20">
        <v>21</v>
      </c>
      <c r="J20" t="s">
        <v>540</v>
      </c>
      <c r="K20" t="s">
        <v>544</v>
      </c>
      <c r="L20" t="s">
        <v>1103</v>
      </c>
      <c r="M20" t="s">
        <v>1104</v>
      </c>
      <c r="N20" t="s">
        <v>553</v>
      </c>
      <c r="O20" t="s">
        <v>560</v>
      </c>
      <c r="P20" t="s">
        <v>1114</v>
      </c>
      <c r="Q20" t="s">
        <v>538</v>
      </c>
      <c r="R20">
        <v>250</v>
      </c>
      <c r="S20">
        <v>250</v>
      </c>
      <c r="T20">
        <v>8</v>
      </c>
      <c r="U20" t="s">
        <v>492</v>
      </c>
      <c r="V20" t="s">
        <v>897</v>
      </c>
      <c r="W20" s="1" t="s">
        <v>1087</v>
      </c>
    </row>
    <row r="21" spans="1:24">
      <c r="A21" t="str">
        <f t="shared" si="0"/>
        <v>SB100912TAWMD16VV4TMR2</v>
      </c>
      <c r="B21" t="s">
        <v>112</v>
      </c>
      <c r="C21" t="s">
        <v>532</v>
      </c>
      <c r="D21" t="str">
        <f t="shared" si="1"/>
        <v>B100912TAWMD16</v>
      </c>
      <c r="E21">
        <v>2</v>
      </c>
      <c r="F21" s="9">
        <v>100912</v>
      </c>
      <c r="G21" t="s">
        <v>1121</v>
      </c>
      <c r="H21">
        <v>16</v>
      </c>
      <c r="I21">
        <v>16</v>
      </c>
      <c r="J21" t="s">
        <v>540</v>
      </c>
      <c r="K21" t="s">
        <v>544</v>
      </c>
      <c r="L21" t="s">
        <v>1103</v>
      </c>
      <c r="M21" t="s">
        <v>1104</v>
      </c>
      <c r="N21" t="s">
        <v>553</v>
      </c>
      <c r="O21" t="s">
        <v>560</v>
      </c>
      <c r="P21" t="s">
        <v>1114</v>
      </c>
      <c r="Q21" t="s">
        <v>538</v>
      </c>
      <c r="R21">
        <v>250</v>
      </c>
      <c r="S21">
        <v>250</v>
      </c>
      <c r="T21">
        <v>8</v>
      </c>
      <c r="U21" t="s">
        <v>496</v>
      </c>
      <c r="V21" t="s">
        <v>900</v>
      </c>
      <c r="W21" s="1" t="s">
        <v>1087</v>
      </c>
    </row>
    <row r="22" spans="1:24">
      <c r="A22" t="str">
        <f t="shared" si="0"/>
        <v>SB032713TAWMD00VV4TMR1</v>
      </c>
      <c r="B22" t="s">
        <v>216</v>
      </c>
      <c r="C22" t="s">
        <v>532</v>
      </c>
      <c r="D22" t="str">
        <f t="shared" si="1"/>
        <v>B032713TAWMD00</v>
      </c>
      <c r="E22">
        <v>1</v>
      </c>
      <c r="F22" s="9" t="str">
        <f t="shared" ref="F22:F27" si="3">"032713"</f>
        <v>032713</v>
      </c>
      <c r="G22" t="s">
        <v>1126</v>
      </c>
      <c r="H22" t="str">
        <f>CONCATENATE("0",I22)</f>
        <v>00</v>
      </c>
      <c r="I22">
        <v>0</v>
      </c>
      <c r="J22" t="s">
        <v>540</v>
      </c>
      <c r="K22" t="s">
        <v>544</v>
      </c>
      <c r="L22" t="s">
        <v>1103</v>
      </c>
      <c r="M22" t="s">
        <v>1104</v>
      </c>
      <c r="N22" t="s">
        <v>553</v>
      </c>
      <c r="O22" t="s">
        <v>560</v>
      </c>
      <c r="P22" t="s">
        <v>1114</v>
      </c>
      <c r="Q22" t="s">
        <v>538</v>
      </c>
      <c r="R22">
        <v>250</v>
      </c>
      <c r="S22">
        <v>250</v>
      </c>
      <c r="T22">
        <v>8</v>
      </c>
      <c r="U22" t="s">
        <v>470</v>
      </c>
      <c r="V22" t="s">
        <v>901</v>
      </c>
      <c r="W22" s="1" t="s">
        <v>1087</v>
      </c>
    </row>
    <row r="23" spans="1:24">
      <c r="A23" t="str">
        <f t="shared" si="0"/>
        <v>SB032713TAWMD10VV4TMR1</v>
      </c>
      <c r="B23" t="s">
        <v>98</v>
      </c>
      <c r="C23" t="s">
        <v>532</v>
      </c>
      <c r="D23" t="str">
        <f t="shared" si="1"/>
        <v>B032713TAWMD10</v>
      </c>
      <c r="E23">
        <v>1</v>
      </c>
      <c r="F23" s="9" t="str">
        <f t="shared" si="3"/>
        <v>032713</v>
      </c>
      <c r="G23" t="s">
        <v>1126</v>
      </c>
      <c r="H23">
        <v>10</v>
      </c>
      <c r="I23">
        <v>10</v>
      </c>
      <c r="J23" t="s">
        <v>540</v>
      </c>
      <c r="K23" t="s">
        <v>544</v>
      </c>
      <c r="L23" t="s">
        <v>1103</v>
      </c>
      <c r="M23" t="s">
        <v>1104</v>
      </c>
      <c r="N23" t="s">
        <v>553</v>
      </c>
      <c r="O23" t="s">
        <v>560</v>
      </c>
      <c r="P23" t="s">
        <v>1114</v>
      </c>
      <c r="Q23" t="s">
        <v>538</v>
      </c>
      <c r="R23">
        <v>250</v>
      </c>
      <c r="S23">
        <v>250</v>
      </c>
      <c r="T23">
        <v>8</v>
      </c>
      <c r="U23" t="s">
        <v>491</v>
      </c>
      <c r="V23" t="s">
        <v>902</v>
      </c>
      <c r="W23" s="1" t="s">
        <v>1087</v>
      </c>
    </row>
    <row r="24" spans="1:24">
      <c r="A24" t="str">
        <f t="shared" si="0"/>
        <v>SB032713TAWMD14VV4TMR1</v>
      </c>
      <c r="B24" t="s">
        <v>73</v>
      </c>
      <c r="C24" t="s">
        <v>532</v>
      </c>
      <c r="D24" t="str">
        <f t="shared" si="1"/>
        <v>B032713TAWMD14</v>
      </c>
      <c r="E24">
        <v>1</v>
      </c>
      <c r="F24" s="9" t="str">
        <f t="shared" si="3"/>
        <v>032713</v>
      </c>
      <c r="G24" t="s">
        <v>1126</v>
      </c>
      <c r="H24">
        <v>14</v>
      </c>
      <c r="I24">
        <v>14</v>
      </c>
      <c r="J24" t="s">
        <v>540</v>
      </c>
      <c r="K24" t="s">
        <v>544</v>
      </c>
      <c r="L24" t="s">
        <v>1103</v>
      </c>
      <c r="M24" t="s">
        <v>1104</v>
      </c>
      <c r="N24" t="s">
        <v>553</v>
      </c>
      <c r="O24" t="s">
        <v>560</v>
      </c>
      <c r="P24" t="s">
        <v>1114</v>
      </c>
      <c r="Q24" t="s">
        <v>538</v>
      </c>
      <c r="R24">
        <v>250</v>
      </c>
      <c r="S24">
        <v>250</v>
      </c>
      <c r="T24">
        <v>8</v>
      </c>
      <c r="U24" t="s">
        <v>472</v>
      </c>
      <c r="V24" t="s">
        <v>904</v>
      </c>
      <c r="W24" s="1" t="s">
        <v>1087</v>
      </c>
    </row>
    <row r="25" spans="1:24">
      <c r="A25" t="str">
        <f t="shared" si="0"/>
        <v>SB032713TAWMD16VV4TMR1</v>
      </c>
      <c r="B25" t="s">
        <v>75</v>
      </c>
      <c r="C25" t="s">
        <v>532</v>
      </c>
      <c r="D25" t="str">
        <f t="shared" si="1"/>
        <v>B032713TAWMD16</v>
      </c>
      <c r="E25">
        <v>1</v>
      </c>
      <c r="F25" s="9" t="str">
        <f t="shared" si="3"/>
        <v>032713</v>
      </c>
      <c r="G25" t="s">
        <v>1126</v>
      </c>
      <c r="H25">
        <v>16</v>
      </c>
      <c r="I25">
        <v>16</v>
      </c>
      <c r="J25" t="s">
        <v>540</v>
      </c>
      <c r="K25" t="s">
        <v>544</v>
      </c>
      <c r="L25" t="s">
        <v>1103</v>
      </c>
      <c r="M25" t="s">
        <v>1104</v>
      </c>
      <c r="N25" t="s">
        <v>553</v>
      </c>
      <c r="O25" t="s">
        <v>560</v>
      </c>
      <c r="P25" t="s">
        <v>1114</v>
      </c>
      <c r="Q25" t="s">
        <v>538</v>
      </c>
      <c r="R25">
        <v>250</v>
      </c>
      <c r="S25">
        <v>250</v>
      </c>
      <c r="T25">
        <v>8</v>
      </c>
      <c r="U25" t="s">
        <v>477</v>
      </c>
      <c r="V25" t="s">
        <v>905</v>
      </c>
      <c r="W25" s="1" t="s">
        <v>1087</v>
      </c>
      <c r="X25" s="1"/>
    </row>
    <row r="26" spans="1:24">
      <c r="A26" t="str">
        <f t="shared" si="0"/>
        <v>SB032713TAWMD17VV4TMR1</v>
      </c>
      <c r="B26" t="s">
        <v>77</v>
      </c>
      <c r="C26" t="s">
        <v>532</v>
      </c>
      <c r="D26" t="str">
        <f t="shared" si="1"/>
        <v>B032713TAWMD17</v>
      </c>
      <c r="E26">
        <v>1</v>
      </c>
      <c r="F26" s="9" t="str">
        <f t="shared" si="3"/>
        <v>032713</v>
      </c>
      <c r="G26" t="s">
        <v>1126</v>
      </c>
      <c r="H26">
        <v>17</v>
      </c>
      <c r="I26">
        <v>17</v>
      </c>
      <c r="J26" t="s">
        <v>540</v>
      </c>
      <c r="K26" t="s">
        <v>544</v>
      </c>
      <c r="L26" t="s">
        <v>1103</v>
      </c>
      <c r="M26" t="s">
        <v>1104</v>
      </c>
      <c r="N26" t="s">
        <v>553</v>
      </c>
      <c r="O26" t="s">
        <v>560</v>
      </c>
      <c r="P26" t="s">
        <v>1114</v>
      </c>
      <c r="Q26" t="s">
        <v>538</v>
      </c>
      <c r="R26">
        <v>250</v>
      </c>
      <c r="S26">
        <v>250</v>
      </c>
      <c r="T26">
        <v>8</v>
      </c>
      <c r="U26" t="s">
        <v>482</v>
      </c>
      <c r="V26" t="s">
        <v>906</v>
      </c>
      <c r="W26" s="1" t="s">
        <v>1087</v>
      </c>
      <c r="X26" s="1"/>
    </row>
    <row r="27" spans="1:24">
      <c r="A27" t="str">
        <f t="shared" si="0"/>
        <v>SB032713TAWMD19VV4TMR1</v>
      </c>
      <c r="B27" t="s">
        <v>79</v>
      </c>
      <c r="C27" t="s">
        <v>532</v>
      </c>
      <c r="D27" t="str">
        <f t="shared" si="1"/>
        <v>B032713TAWMD19</v>
      </c>
      <c r="E27">
        <v>1</v>
      </c>
      <c r="F27" s="9" t="str">
        <f t="shared" si="3"/>
        <v>032713</v>
      </c>
      <c r="G27" t="s">
        <v>1126</v>
      </c>
      <c r="H27">
        <v>19</v>
      </c>
      <c r="I27">
        <v>19</v>
      </c>
      <c r="J27" t="s">
        <v>540</v>
      </c>
      <c r="K27" t="s">
        <v>544</v>
      </c>
      <c r="L27" t="s">
        <v>1103</v>
      </c>
      <c r="M27" t="s">
        <v>1104</v>
      </c>
      <c r="N27" t="s">
        <v>553</v>
      </c>
      <c r="O27" t="s">
        <v>560</v>
      </c>
      <c r="P27" t="s">
        <v>1114</v>
      </c>
      <c r="Q27" t="s">
        <v>538</v>
      </c>
      <c r="R27">
        <v>250</v>
      </c>
      <c r="S27">
        <v>250</v>
      </c>
      <c r="T27">
        <v>8</v>
      </c>
      <c r="U27" t="s">
        <v>488</v>
      </c>
      <c r="V27" t="s">
        <v>907</v>
      </c>
      <c r="W27" s="1" t="s">
        <v>1087</v>
      </c>
      <c r="X27" s="1"/>
    </row>
    <row r="28" spans="1:24">
      <c r="A28" t="str">
        <f t="shared" si="0"/>
        <v>SB081513TAWMD01VV4TMR1</v>
      </c>
      <c r="B28" t="s">
        <v>110</v>
      </c>
      <c r="C28" t="s">
        <v>532</v>
      </c>
      <c r="D28" t="str">
        <f t="shared" si="1"/>
        <v>B081513TAWMD01</v>
      </c>
      <c r="E28">
        <v>1</v>
      </c>
      <c r="F28" s="9" t="str">
        <f>"081513"</f>
        <v>081513</v>
      </c>
      <c r="G28" t="s">
        <v>1136</v>
      </c>
      <c r="H28" t="str">
        <f>CONCATENATE("0",I28)</f>
        <v>01</v>
      </c>
      <c r="I28">
        <v>1</v>
      </c>
      <c r="J28" t="s">
        <v>540</v>
      </c>
      <c r="K28" t="s">
        <v>544</v>
      </c>
      <c r="L28" t="s">
        <v>1103</v>
      </c>
      <c r="M28" t="s">
        <v>1104</v>
      </c>
      <c r="N28" t="s">
        <v>553</v>
      </c>
      <c r="O28" t="s">
        <v>560</v>
      </c>
      <c r="P28" t="s">
        <v>1114</v>
      </c>
      <c r="Q28" t="s">
        <v>538</v>
      </c>
      <c r="R28">
        <v>250</v>
      </c>
      <c r="S28">
        <v>250</v>
      </c>
      <c r="T28">
        <v>8</v>
      </c>
      <c r="U28" t="s">
        <v>495</v>
      </c>
      <c r="V28" t="s">
        <v>918</v>
      </c>
      <c r="W28" s="1" t="s">
        <v>1087</v>
      </c>
      <c r="X28" s="1"/>
    </row>
    <row r="29" spans="1:24">
      <c r="A29" t="str">
        <f t="shared" si="0"/>
        <v>SB081513TAWMD20VV4TMR1</v>
      </c>
      <c r="B29" t="s">
        <v>214</v>
      </c>
      <c r="C29" t="s">
        <v>532</v>
      </c>
      <c r="D29" t="str">
        <f t="shared" si="1"/>
        <v>B081513TAWMD20</v>
      </c>
      <c r="E29">
        <v>1</v>
      </c>
      <c r="F29" s="9" t="str">
        <f>"081513"</f>
        <v>081513</v>
      </c>
      <c r="G29" t="s">
        <v>1136</v>
      </c>
      <c r="H29">
        <v>20</v>
      </c>
      <c r="I29">
        <v>20</v>
      </c>
      <c r="J29" t="s">
        <v>540</v>
      </c>
      <c r="K29" t="s">
        <v>544</v>
      </c>
      <c r="L29" t="s">
        <v>1103</v>
      </c>
      <c r="M29" t="s">
        <v>1104</v>
      </c>
      <c r="N29" t="s">
        <v>553</v>
      </c>
      <c r="O29" t="s">
        <v>560</v>
      </c>
      <c r="P29" t="s">
        <v>1114</v>
      </c>
      <c r="Q29" t="s">
        <v>538</v>
      </c>
      <c r="R29">
        <v>250</v>
      </c>
      <c r="S29">
        <v>250</v>
      </c>
      <c r="T29">
        <v>8</v>
      </c>
      <c r="U29" t="s">
        <v>469</v>
      </c>
      <c r="V29" t="s">
        <v>919</v>
      </c>
      <c r="W29" s="1" t="s">
        <v>1087</v>
      </c>
      <c r="X29" s="1"/>
    </row>
    <row r="30" spans="1:24">
      <c r="A30" t="str">
        <f t="shared" si="0"/>
        <v>SB081513TAWMD21VV4TMR1</v>
      </c>
      <c r="B30" t="s">
        <v>228</v>
      </c>
      <c r="C30" t="s">
        <v>532</v>
      </c>
      <c r="D30" t="str">
        <f t="shared" si="1"/>
        <v>B081513TAWMD21</v>
      </c>
      <c r="E30">
        <v>1</v>
      </c>
      <c r="F30" s="9" t="str">
        <f>"081513"</f>
        <v>081513</v>
      </c>
      <c r="G30" t="s">
        <v>1136</v>
      </c>
      <c r="H30">
        <v>21</v>
      </c>
      <c r="I30">
        <v>21</v>
      </c>
      <c r="J30" t="s">
        <v>540</v>
      </c>
      <c r="K30" t="s">
        <v>544</v>
      </c>
      <c r="L30" t="s">
        <v>1103</v>
      </c>
      <c r="M30" t="s">
        <v>1104</v>
      </c>
      <c r="N30" t="s">
        <v>553</v>
      </c>
      <c r="O30" t="s">
        <v>560</v>
      </c>
      <c r="P30" t="s">
        <v>1114</v>
      </c>
      <c r="Q30" t="s">
        <v>538</v>
      </c>
      <c r="R30">
        <v>250</v>
      </c>
      <c r="S30">
        <v>250</v>
      </c>
      <c r="T30">
        <v>8</v>
      </c>
      <c r="U30" t="s">
        <v>475</v>
      </c>
      <c r="V30" t="s">
        <v>920</v>
      </c>
      <c r="W30" s="1" t="s">
        <v>1087</v>
      </c>
      <c r="X30" s="1"/>
    </row>
    <row r="31" spans="1:24">
      <c r="A31" t="str">
        <f t="shared" si="0"/>
        <v>SB081513TAWMD22VV4TMR1</v>
      </c>
      <c r="B31" t="s">
        <v>242</v>
      </c>
      <c r="C31" t="s">
        <v>532</v>
      </c>
      <c r="D31" t="str">
        <f t="shared" si="1"/>
        <v>B081513TAWMD22</v>
      </c>
      <c r="E31">
        <v>1</v>
      </c>
      <c r="F31" s="9" t="str">
        <f>"081513"</f>
        <v>081513</v>
      </c>
      <c r="G31" t="s">
        <v>1136</v>
      </c>
      <c r="H31">
        <v>22</v>
      </c>
      <c r="I31">
        <v>22</v>
      </c>
      <c r="J31" t="s">
        <v>540</v>
      </c>
      <c r="K31" t="s">
        <v>544</v>
      </c>
      <c r="L31" t="s">
        <v>1103</v>
      </c>
      <c r="M31" t="s">
        <v>1104</v>
      </c>
      <c r="N31" t="s">
        <v>553</v>
      </c>
      <c r="O31" t="s">
        <v>560</v>
      </c>
      <c r="P31" t="s">
        <v>1114</v>
      </c>
      <c r="Q31" t="s">
        <v>538</v>
      </c>
      <c r="R31">
        <v>250</v>
      </c>
      <c r="S31">
        <v>250</v>
      </c>
      <c r="T31">
        <v>8</v>
      </c>
      <c r="U31" t="s">
        <v>480</v>
      </c>
      <c r="V31" t="s">
        <v>921</v>
      </c>
      <c r="W31" s="1" t="s">
        <v>1087</v>
      </c>
    </row>
    <row r="32" spans="1:24">
      <c r="A32" t="str">
        <f t="shared" si="0"/>
        <v>SBNATAWMDcontrolVV4TMR1</v>
      </c>
      <c r="B32" t="s">
        <v>224</v>
      </c>
      <c r="C32" t="s">
        <v>532</v>
      </c>
      <c r="D32" t="str">
        <f t="shared" si="1"/>
        <v>BNATAWMDcontrol</v>
      </c>
      <c r="E32">
        <v>1</v>
      </c>
      <c r="F32" s="7" t="s">
        <v>538</v>
      </c>
      <c r="G32" t="s">
        <v>538</v>
      </c>
      <c r="H32" t="s">
        <v>572</v>
      </c>
      <c r="I32" t="s">
        <v>572</v>
      </c>
      <c r="J32" t="s">
        <v>546</v>
      </c>
      <c r="K32" t="s">
        <v>544</v>
      </c>
      <c r="L32" t="s">
        <v>1103</v>
      </c>
      <c r="M32" t="s">
        <v>1104</v>
      </c>
      <c r="N32" t="s">
        <v>553</v>
      </c>
      <c r="O32" t="s">
        <v>560</v>
      </c>
      <c r="P32" t="s">
        <v>1114</v>
      </c>
      <c r="Q32" t="s">
        <v>538</v>
      </c>
      <c r="R32">
        <v>250</v>
      </c>
      <c r="S32">
        <v>250</v>
      </c>
      <c r="T32">
        <v>8</v>
      </c>
      <c r="U32" t="s">
        <v>473</v>
      </c>
      <c r="V32" t="s">
        <v>925</v>
      </c>
      <c r="W32" s="1" t="s">
        <v>1087</v>
      </c>
    </row>
    <row r="33" spans="1:23">
      <c r="A33" t="str">
        <f t="shared" si="0"/>
        <v>SBNATAWMDNegVV4TMR2</v>
      </c>
      <c r="B33" t="s">
        <v>81</v>
      </c>
      <c r="C33" t="s">
        <v>532</v>
      </c>
      <c r="D33" t="str">
        <f t="shared" si="1"/>
        <v>BNATAWMDNeg</v>
      </c>
      <c r="E33">
        <v>2</v>
      </c>
      <c r="F33" s="7" t="s">
        <v>538</v>
      </c>
      <c r="G33" t="s">
        <v>538</v>
      </c>
      <c r="H33" t="s">
        <v>205</v>
      </c>
      <c r="I33" t="s">
        <v>205</v>
      </c>
      <c r="J33" t="s">
        <v>539</v>
      </c>
      <c r="K33" t="s">
        <v>544</v>
      </c>
      <c r="L33" t="s">
        <v>1103</v>
      </c>
      <c r="M33" t="s">
        <v>1104</v>
      </c>
      <c r="N33" t="s">
        <v>553</v>
      </c>
      <c r="O33" t="s">
        <v>560</v>
      </c>
      <c r="P33" t="s">
        <v>1114</v>
      </c>
      <c r="Q33" t="s">
        <v>538</v>
      </c>
      <c r="R33">
        <v>250</v>
      </c>
      <c r="S33">
        <v>250</v>
      </c>
      <c r="T33">
        <v>8</v>
      </c>
      <c r="U33" t="s">
        <v>493</v>
      </c>
      <c r="V33" t="s">
        <v>926</v>
      </c>
      <c r="W33"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7"/>
  <sheetViews>
    <sheetView workbookViewId="0">
      <selection sqref="A1:XFD1"/>
    </sheetView>
  </sheetViews>
  <sheetFormatPr baseColWidth="10" defaultRowHeight="15" x14ac:dyDescent="0"/>
  <sheetData>
    <row r="1" spans="1:24">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4">
      <c r="A2" t="str">
        <f t="shared" ref="A2:A33" si="0">CONCATENATE("S",D2,"V",K2,"T",N2,"R",E2)</f>
        <v>SB011413TAWMD22VV4TMR2</v>
      </c>
      <c r="B2" t="s">
        <v>240</v>
      </c>
      <c r="C2" t="s">
        <v>532</v>
      </c>
      <c r="D2" t="str">
        <f t="shared" ref="D2:D33" si="1">CONCATENATE("B",F2,"TAWMD",H2)</f>
        <v>B011413TAWMD22</v>
      </c>
      <c r="E2">
        <v>2</v>
      </c>
      <c r="F2" s="9" t="str">
        <f>"011413"</f>
        <v>011413</v>
      </c>
      <c r="G2" t="s">
        <v>1119</v>
      </c>
      <c r="H2">
        <v>22</v>
      </c>
      <c r="I2">
        <v>22</v>
      </c>
      <c r="J2" t="s">
        <v>540</v>
      </c>
      <c r="K2" t="s">
        <v>544</v>
      </c>
      <c r="L2" t="s">
        <v>1103</v>
      </c>
      <c r="M2" t="s">
        <v>1104</v>
      </c>
      <c r="N2" t="s">
        <v>553</v>
      </c>
      <c r="O2" t="s">
        <v>561</v>
      </c>
      <c r="P2" t="s">
        <v>1114</v>
      </c>
      <c r="Q2" t="s">
        <v>538</v>
      </c>
      <c r="R2">
        <v>250</v>
      </c>
      <c r="S2">
        <v>250</v>
      </c>
      <c r="T2">
        <v>8</v>
      </c>
      <c r="U2" t="s">
        <v>344</v>
      </c>
      <c r="V2" t="s">
        <v>927</v>
      </c>
      <c r="W2" t="s">
        <v>1088</v>
      </c>
    </row>
    <row r="3" spans="1:24">
      <c r="A3" t="str">
        <f t="shared" si="0"/>
        <v>SB011413TAWMDSBVV4TMR2</v>
      </c>
      <c r="B3" t="s">
        <v>118</v>
      </c>
      <c r="C3" t="s">
        <v>532</v>
      </c>
      <c r="D3" t="str">
        <f t="shared" si="1"/>
        <v>B011413TAWMDSB</v>
      </c>
      <c r="E3">
        <v>2</v>
      </c>
      <c r="F3" s="9" t="str">
        <f>"011413"</f>
        <v>011413</v>
      </c>
      <c r="G3" t="s">
        <v>1119</v>
      </c>
      <c r="H3" t="s">
        <v>567</v>
      </c>
      <c r="I3" t="s">
        <v>567</v>
      </c>
      <c r="J3" t="s">
        <v>539</v>
      </c>
      <c r="K3" t="s">
        <v>544</v>
      </c>
      <c r="L3" t="s">
        <v>1103</v>
      </c>
      <c r="M3" t="s">
        <v>1104</v>
      </c>
      <c r="N3" t="s">
        <v>553</v>
      </c>
      <c r="O3" t="s">
        <v>561</v>
      </c>
      <c r="P3" t="s">
        <v>1114</v>
      </c>
      <c r="Q3" t="s">
        <v>538</v>
      </c>
      <c r="R3">
        <v>250</v>
      </c>
      <c r="S3">
        <v>250</v>
      </c>
      <c r="T3">
        <v>8</v>
      </c>
      <c r="U3" t="s">
        <v>371</v>
      </c>
      <c r="V3" t="s">
        <v>929</v>
      </c>
      <c r="W3" t="s">
        <v>1088</v>
      </c>
    </row>
    <row r="4" spans="1:24">
      <c r="A4" t="str">
        <f t="shared" si="0"/>
        <v>SB081213TAWMD07VV4TMR2</v>
      </c>
      <c r="B4" s="1" t="s">
        <v>87</v>
      </c>
      <c r="C4" s="1" t="s">
        <v>532</v>
      </c>
      <c r="D4" t="str">
        <f t="shared" si="1"/>
        <v>B081213TAWMD07</v>
      </c>
      <c r="E4" s="1">
        <v>2</v>
      </c>
      <c r="F4" s="10" t="str">
        <f t="shared" ref="F4:F9" si="2">"081213"</f>
        <v>081213</v>
      </c>
      <c r="G4" s="1" t="s">
        <v>1134</v>
      </c>
      <c r="H4" t="str">
        <f>CONCATENATE("0",I4)</f>
        <v>07</v>
      </c>
      <c r="I4" s="1">
        <v>7</v>
      </c>
      <c r="J4" s="1" t="s">
        <v>540</v>
      </c>
      <c r="K4" s="1" t="s">
        <v>544</v>
      </c>
      <c r="L4" t="s">
        <v>1103</v>
      </c>
      <c r="M4" t="s">
        <v>1104</v>
      </c>
      <c r="N4" s="1" t="s">
        <v>553</v>
      </c>
      <c r="O4" s="1" t="s">
        <v>561</v>
      </c>
      <c r="P4" t="s">
        <v>1114</v>
      </c>
      <c r="Q4" t="s">
        <v>538</v>
      </c>
      <c r="R4">
        <v>250</v>
      </c>
      <c r="S4">
        <v>250</v>
      </c>
      <c r="T4">
        <v>8</v>
      </c>
      <c r="U4" s="1" t="s">
        <v>389</v>
      </c>
      <c r="V4" s="1" t="s">
        <v>981</v>
      </c>
      <c r="W4" s="1" t="s">
        <v>1064</v>
      </c>
    </row>
    <row r="5" spans="1:24">
      <c r="A5" t="str">
        <f t="shared" si="0"/>
        <v>SB081213TAWMD11VV4TMR2</v>
      </c>
      <c r="B5" s="1" t="s">
        <v>184</v>
      </c>
      <c r="C5" s="1" t="s">
        <v>532</v>
      </c>
      <c r="D5" t="str">
        <f t="shared" si="1"/>
        <v>B081213TAWMD11</v>
      </c>
      <c r="E5" s="1">
        <v>2</v>
      </c>
      <c r="F5" s="10" t="str">
        <f t="shared" si="2"/>
        <v>081213</v>
      </c>
      <c r="G5" s="1" t="s">
        <v>1134</v>
      </c>
      <c r="H5" s="1">
        <v>11</v>
      </c>
      <c r="I5" s="1">
        <v>11</v>
      </c>
      <c r="J5" s="1" t="s">
        <v>540</v>
      </c>
      <c r="K5" s="1" t="s">
        <v>544</v>
      </c>
      <c r="L5" t="s">
        <v>1103</v>
      </c>
      <c r="M5" t="s">
        <v>1104</v>
      </c>
      <c r="N5" s="1" t="s">
        <v>553</v>
      </c>
      <c r="O5" s="1" t="s">
        <v>561</v>
      </c>
      <c r="P5" t="s">
        <v>1114</v>
      </c>
      <c r="Q5" t="s">
        <v>538</v>
      </c>
      <c r="R5">
        <v>250</v>
      </c>
      <c r="S5">
        <v>250</v>
      </c>
      <c r="T5">
        <v>8</v>
      </c>
      <c r="U5" s="1" t="s">
        <v>408</v>
      </c>
      <c r="V5" s="1" t="s">
        <v>974</v>
      </c>
      <c r="W5" s="1" t="s">
        <v>1064</v>
      </c>
    </row>
    <row r="6" spans="1:24">
      <c r="A6" t="str">
        <f t="shared" si="0"/>
        <v>SB081213TAWMD14VV4TMR2</v>
      </c>
      <c r="B6" s="1" t="s">
        <v>204</v>
      </c>
      <c r="C6" s="1" t="s">
        <v>532</v>
      </c>
      <c r="D6" t="str">
        <f t="shared" si="1"/>
        <v>B081213TAWMD14</v>
      </c>
      <c r="E6" s="1">
        <v>2</v>
      </c>
      <c r="F6" s="10" t="str">
        <f t="shared" si="2"/>
        <v>081213</v>
      </c>
      <c r="G6" s="1" t="s">
        <v>1134</v>
      </c>
      <c r="H6" s="1">
        <v>14</v>
      </c>
      <c r="I6" s="1">
        <v>14</v>
      </c>
      <c r="J6" s="1" t="s">
        <v>540</v>
      </c>
      <c r="K6" s="1" t="s">
        <v>544</v>
      </c>
      <c r="L6" t="s">
        <v>1103</v>
      </c>
      <c r="M6" t="s">
        <v>1104</v>
      </c>
      <c r="N6" s="1" t="s">
        <v>553</v>
      </c>
      <c r="O6" s="1" t="s">
        <v>561</v>
      </c>
      <c r="P6" t="s">
        <v>1114</v>
      </c>
      <c r="Q6" t="s">
        <v>538</v>
      </c>
      <c r="R6">
        <v>250</v>
      </c>
      <c r="S6">
        <v>250</v>
      </c>
      <c r="T6">
        <v>8</v>
      </c>
      <c r="U6" s="1" t="s">
        <v>418</v>
      </c>
      <c r="V6" s="1" t="s">
        <v>975</v>
      </c>
      <c r="W6" s="1" t="s">
        <v>1064</v>
      </c>
    </row>
    <row r="7" spans="1:24">
      <c r="A7" t="str">
        <f t="shared" si="0"/>
        <v>SB081213TAWMD15VV4TMR2</v>
      </c>
      <c r="B7" s="1" t="s">
        <v>124</v>
      </c>
      <c r="C7" s="1" t="s">
        <v>532</v>
      </c>
      <c r="D7" t="str">
        <f t="shared" si="1"/>
        <v>B081213TAWMD15</v>
      </c>
      <c r="E7" s="1">
        <v>2</v>
      </c>
      <c r="F7" s="10" t="str">
        <f t="shared" si="2"/>
        <v>081213</v>
      </c>
      <c r="G7" s="1" t="s">
        <v>1134</v>
      </c>
      <c r="H7" s="1">
        <v>15</v>
      </c>
      <c r="I7" s="1">
        <v>15</v>
      </c>
      <c r="J7" s="1" t="s">
        <v>540</v>
      </c>
      <c r="K7" s="1" t="s">
        <v>544</v>
      </c>
      <c r="L7" t="s">
        <v>1103</v>
      </c>
      <c r="M7" t="s">
        <v>1104</v>
      </c>
      <c r="N7" s="1" t="s">
        <v>553</v>
      </c>
      <c r="O7" s="1" t="s">
        <v>561</v>
      </c>
      <c r="P7" t="s">
        <v>1114</v>
      </c>
      <c r="Q7" t="s">
        <v>538</v>
      </c>
      <c r="R7">
        <v>250</v>
      </c>
      <c r="S7">
        <v>250</v>
      </c>
      <c r="T7">
        <v>8</v>
      </c>
      <c r="U7" s="1" t="s">
        <v>375</v>
      </c>
      <c r="V7" s="1" t="s">
        <v>976</v>
      </c>
      <c r="W7" s="1" t="s">
        <v>1064</v>
      </c>
    </row>
    <row r="8" spans="1:24">
      <c r="A8" t="str">
        <f t="shared" si="0"/>
        <v>SB081213TAWMD17VV4TMR2</v>
      </c>
      <c r="B8" s="1" t="s">
        <v>85</v>
      </c>
      <c r="C8" s="1" t="s">
        <v>532</v>
      </c>
      <c r="D8" t="str">
        <f t="shared" si="1"/>
        <v>B081213TAWMD17</v>
      </c>
      <c r="E8" s="1">
        <v>2</v>
      </c>
      <c r="F8" s="10" t="str">
        <f t="shared" si="2"/>
        <v>081213</v>
      </c>
      <c r="G8" s="1" t="s">
        <v>1134</v>
      </c>
      <c r="H8" s="1">
        <v>17</v>
      </c>
      <c r="I8" s="1">
        <v>17</v>
      </c>
      <c r="J8" s="1" t="s">
        <v>540</v>
      </c>
      <c r="K8" s="1" t="s">
        <v>544</v>
      </c>
      <c r="L8" t="s">
        <v>1103</v>
      </c>
      <c r="M8" t="s">
        <v>1104</v>
      </c>
      <c r="N8" s="1" t="s">
        <v>553</v>
      </c>
      <c r="O8" s="1" t="s">
        <v>561</v>
      </c>
      <c r="P8" t="s">
        <v>1114</v>
      </c>
      <c r="Q8" t="s">
        <v>538</v>
      </c>
      <c r="R8">
        <v>250</v>
      </c>
      <c r="S8">
        <v>250</v>
      </c>
      <c r="T8">
        <v>8</v>
      </c>
      <c r="U8" s="1" t="s">
        <v>381</v>
      </c>
      <c r="V8" s="1" t="s">
        <v>977</v>
      </c>
      <c r="W8" s="1" t="s">
        <v>1064</v>
      </c>
    </row>
    <row r="9" spans="1:24">
      <c r="A9" t="str">
        <f t="shared" si="0"/>
        <v>SB081213TAWMDEBVV4TMR2</v>
      </c>
      <c r="B9" s="1" t="s">
        <v>198</v>
      </c>
      <c r="C9" s="1" t="s">
        <v>532</v>
      </c>
      <c r="D9" t="str">
        <f t="shared" si="1"/>
        <v>B081213TAWMDEB</v>
      </c>
      <c r="E9" s="1">
        <v>2</v>
      </c>
      <c r="F9" s="10" t="str">
        <f t="shared" si="2"/>
        <v>081213</v>
      </c>
      <c r="G9" s="1" t="s">
        <v>1134</v>
      </c>
      <c r="H9" s="1" t="s">
        <v>566</v>
      </c>
      <c r="I9" s="1" t="s">
        <v>566</v>
      </c>
      <c r="J9" s="1" t="s">
        <v>539</v>
      </c>
      <c r="K9" s="1" t="s">
        <v>544</v>
      </c>
      <c r="L9" t="s">
        <v>1103</v>
      </c>
      <c r="M9" t="s">
        <v>1104</v>
      </c>
      <c r="N9" s="1" t="s">
        <v>553</v>
      </c>
      <c r="O9" s="1" t="s">
        <v>561</v>
      </c>
      <c r="P9" t="s">
        <v>1114</v>
      </c>
      <c r="Q9" t="s">
        <v>538</v>
      </c>
      <c r="R9">
        <v>250</v>
      </c>
      <c r="S9">
        <v>250</v>
      </c>
      <c r="T9">
        <v>8</v>
      </c>
      <c r="U9" s="1" t="s">
        <v>415</v>
      </c>
      <c r="V9" s="1" t="s">
        <v>983</v>
      </c>
      <c r="W9" s="1" t="s">
        <v>1064</v>
      </c>
    </row>
    <row r="10" spans="1:24">
      <c r="A10" t="str">
        <f t="shared" si="0"/>
        <v>SB081613TAWMD15VV4TMR2</v>
      </c>
      <c r="B10" s="1" t="s">
        <v>190</v>
      </c>
      <c r="C10" s="1" t="s">
        <v>532</v>
      </c>
      <c r="D10" t="str">
        <f t="shared" si="1"/>
        <v>B081613TAWMD15</v>
      </c>
      <c r="E10" s="1">
        <v>2</v>
      </c>
      <c r="F10" s="9" t="str">
        <f>"081613"</f>
        <v>081613</v>
      </c>
      <c r="G10" t="s">
        <v>1137</v>
      </c>
      <c r="H10" s="1">
        <v>15</v>
      </c>
      <c r="I10" s="1">
        <v>15</v>
      </c>
      <c r="J10" s="1" t="s">
        <v>540</v>
      </c>
      <c r="K10" s="1" t="s">
        <v>544</v>
      </c>
      <c r="L10" t="s">
        <v>1103</v>
      </c>
      <c r="M10" t="s">
        <v>1104</v>
      </c>
      <c r="N10" s="1" t="s">
        <v>553</v>
      </c>
      <c r="O10" s="1" t="s">
        <v>561</v>
      </c>
      <c r="P10" t="s">
        <v>1114</v>
      </c>
      <c r="Q10" t="s">
        <v>538</v>
      </c>
      <c r="R10">
        <v>250</v>
      </c>
      <c r="S10">
        <v>250</v>
      </c>
      <c r="T10">
        <v>8</v>
      </c>
      <c r="U10" s="1" t="s">
        <v>411</v>
      </c>
      <c r="V10" s="1" t="s">
        <v>984</v>
      </c>
      <c r="W10" s="1" t="s">
        <v>1064</v>
      </c>
    </row>
    <row r="11" spans="1:24">
      <c r="A11" t="str">
        <f t="shared" si="0"/>
        <v>SB081613TAWMD20VV4TMR2</v>
      </c>
      <c r="B11" s="1" t="s">
        <v>182</v>
      </c>
      <c r="C11" s="1" t="s">
        <v>532</v>
      </c>
      <c r="D11" t="str">
        <f t="shared" si="1"/>
        <v>B081613TAWMD20</v>
      </c>
      <c r="E11" s="1">
        <v>2</v>
      </c>
      <c r="F11" s="9" t="str">
        <f>"081613"</f>
        <v>081613</v>
      </c>
      <c r="G11" t="s">
        <v>1137</v>
      </c>
      <c r="H11" s="1">
        <v>20</v>
      </c>
      <c r="I11" s="1">
        <v>20</v>
      </c>
      <c r="J11" s="1" t="s">
        <v>540</v>
      </c>
      <c r="K11" s="1" t="s">
        <v>544</v>
      </c>
      <c r="L11" t="s">
        <v>1103</v>
      </c>
      <c r="M11" t="s">
        <v>1104</v>
      </c>
      <c r="N11" s="1" t="s">
        <v>553</v>
      </c>
      <c r="O11" s="1" t="s">
        <v>561</v>
      </c>
      <c r="P11" t="s">
        <v>1114</v>
      </c>
      <c r="Q11" t="s">
        <v>538</v>
      </c>
      <c r="R11">
        <v>250</v>
      </c>
      <c r="S11">
        <v>250</v>
      </c>
      <c r="T11">
        <v>8</v>
      </c>
      <c r="U11" s="1" t="s">
        <v>407</v>
      </c>
      <c r="V11" s="1" t="s">
        <v>985</v>
      </c>
      <c r="W11" s="1" t="s">
        <v>1064</v>
      </c>
      <c r="X11" s="1"/>
    </row>
    <row r="12" spans="1:24">
      <c r="A12" t="str">
        <f t="shared" si="0"/>
        <v>SB081613TAWMDcontrol6VV4TMR2</v>
      </c>
      <c r="B12" s="1" t="s">
        <v>200</v>
      </c>
      <c r="C12" s="1" t="s">
        <v>532</v>
      </c>
      <c r="D12" t="str">
        <f t="shared" si="1"/>
        <v>B081613TAWMDcontrol6</v>
      </c>
      <c r="E12" s="1">
        <v>2</v>
      </c>
      <c r="F12" s="9" t="str">
        <f>"081613"</f>
        <v>081613</v>
      </c>
      <c r="G12" t="s">
        <v>1137</v>
      </c>
      <c r="H12" s="1" t="s">
        <v>577</v>
      </c>
      <c r="I12" s="1" t="s">
        <v>577</v>
      </c>
      <c r="J12" s="1" t="s">
        <v>546</v>
      </c>
      <c r="K12" s="1" t="s">
        <v>544</v>
      </c>
      <c r="L12" t="s">
        <v>1103</v>
      </c>
      <c r="M12" t="s">
        <v>1104</v>
      </c>
      <c r="N12" s="1" t="s">
        <v>553</v>
      </c>
      <c r="O12" s="1" t="s">
        <v>561</v>
      </c>
      <c r="P12" t="s">
        <v>1114</v>
      </c>
      <c r="Q12" t="s">
        <v>538</v>
      </c>
      <c r="R12">
        <v>250</v>
      </c>
      <c r="S12">
        <v>250</v>
      </c>
      <c r="T12">
        <v>8</v>
      </c>
      <c r="U12" s="1" t="s">
        <v>416</v>
      </c>
      <c r="V12" s="1" t="s">
        <v>987</v>
      </c>
      <c r="W12" s="1" t="s">
        <v>1064</v>
      </c>
      <c r="X12" s="1"/>
    </row>
    <row r="13" spans="1:24">
      <c r="A13" t="str">
        <f t="shared" si="0"/>
        <v>SB080812TAWMDSBVV4TMR2</v>
      </c>
      <c r="B13" s="1" t="s">
        <v>77</v>
      </c>
      <c r="C13" s="1" t="s">
        <v>532</v>
      </c>
      <c r="D13" t="str">
        <f t="shared" si="1"/>
        <v>B080812TAWMDSB</v>
      </c>
      <c r="E13" s="1">
        <v>2</v>
      </c>
      <c r="F13" s="9" t="str">
        <f>"080812"</f>
        <v>080812</v>
      </c>
      <c r="G13" t="s">
        <v>1140</v>
      </c>
      <c r="H13" s="1" t="s">
        <v>567</v>
      </c>
      <c r="I13" s="1" t="s">
        <v>567</v>
      </c>
      <c r="J13" s="1" t="s">
        <v>539</v>
      </c>
      <c r="K13" s="1" t="s">
        <v>544</v>
      </c>
      <c r="L13" t="s">
        <v>1103</v>
      </c>
      <c r="M13" t="s">
        <v>1104</v>
      </c>
      <c r="N13" s="1" t="s">
        <v>553</v>
      </c>
      <c r="O13" s="1" t="s">
        <v>561</v>
      </c>
      <c r="P13" t="s">
        <v>1114</v>
      </c>
      <c r="Q13" t="s">
        <v>538</v>
      </c>
      <c r="R13">
        <v>250</v>
      </c>
      <c r="S13">
        <v>250</v>
      </c>
      <c r="T13">
        <v>8</v>
      </c>
      <c r="U13" s="1" t="s">
        <v>350</v>
      </c>
      <c r="V13" s="1" t="s">
        <v>996</v>
      </c>
      <c r="W13" s="1" t="s">
        <v>1064</v>
      </c>
      <c r="X13" s="1"/>
    </row>
    <row r="14" spans="1:24">
      <c r="A14" t="str">
        <f t="shared" si="0"/>
        <v>SB011413TAWMD06VV4TMR2</v>
      </c>
      <c r="B14" s="1" t="s">
        <v>230</v>
      </c>
      <c r="C14" s="1" t="s">
        <v>532</v>
      </c>
      <c r="D14" t="str">
        <f t="shared" si="1"/>
        <v>B011413TAWMD06</v>
      </c>
      <c r="E14" s="1">
        <v>2</v>
      </c>
      <c r="F14" s="9" t="str">
        <f>"011413"</f>
        <v>011413</v>
      </c>
      <c r="G14" t="s">
        <v>1119</v>
      </c>
      <c r="H14" t="str">
        <f>CONCATENATE("0",I14)</f>
        <v>06</v>
      </c>
      <c r="I14" s="1">
        <v>6</v>
      </c>
      <c r="J14" s="1" t="s">
        <v>540</v>
      </c>
      <c r="K14" s="1" t="s">
        <v>544</v>
      </c>
      <c r="L14" t="s">
        <v>1103</v>
      </c>
      <c r="M14" t="s">
        <v>1104</v>
      </c>
      <c r="N14" s="1" t="s">
        <v>553</v>
      </c>
      <c r="O14" s="1" t="s">
        <v>561</v>
      </c>
      <c r="P14" t="s">
        <v>1114</v>
      </c>
      <c r="Q14" t="s">
        <v>538</v>
      </c>
      <c r="R14">
        <v>250</v>
      </c>
      <c r="S14">
        <v>250</v>
      </c>
      <c r="T14">
        <v>8</v>
      </c>
      <c r="U14" s="1" t="s">
        <v>338</v>
      </c>
      <c r="V14" s="1" t="s">
        <v>928</v>
      </c>
      <c r="W14" s="1" t="s">
        <v>1065</v>
      </c>
      <c r="X14" s="1"/>
    </row>
    <row r="15" spans="1:24">
      <c r="A15" t="str">
        <f t="shared" si="0"/>
        <v>SB100912TAWMD10VV4TMR2</v>
      </c>
      <c r="B15" s="1" t="s">
        <v>248</v>
      </c>
      <c r="C15" s="1" t="s">
        <v>532</v>
      </c>
      <c r="D15" t="str">
        <f t="shared" si="1"/>
        <v>B100912TAWMD10</v>
      </c>
      <c r="E15" s="1">
        <v>2</v>
      </c>
      <c r="F15" s="9">
        <v>100912</v>
      </c>
      <c r="G15" t="s">
        <v>1121</v>
      </c>
      <c r="H15" s="1">
        <v>10</v>
      </c>
      <c r="I15" s="1">
        <v>10</v>
      </c>
      <c r="J15" s="1" t="s">
        <v>540</v>
      </c>
      <c r="K15" s="1" t="s">
        <v>544</v>
      </c>
      <c r="L15" t="s">
        <v>1103</v>
      </c>
      <c r="M15" t="s">
        <v>1104</v>
      </c>
      <c r="N15" s="1" t="s">
        <v>553</v>
      </c>
      <c r="O15" s="1" t="s">
        <v>561</v>
      </c>
      <c r="P15" t="s">
        <v>1114</v>
      </c>
      <c r="Q15" t="s">
        <v>538</v>
      </c>
      <c r="R15">
        <v>250</v>
      </c>
      <c r="S15">
        <v>250</v>
      </c>
      <c r="T15">
        <v>8</v>
      </c>
      <c r="U15" s="1" t="s">
        <v>348</v>
      </c>
      <c r="V15" s="1" t="s">
        <v>931</v>
      </c>
      <c r="W15" s="1" t="s">
        <v>1065</v>
      </c>
      <c r="X15" s="1"/>
    </row>
    <row r="16" spans="1:24">
      <c r="A16" t="str">
        <f t="shared" si="0"/>
        <v>SB111212TAWMD09VV4TMR2</v>
      </c>
      <c r="B16" s="1" t="s">
        <v>232</v>
      </c>
      <c r="C16" s="1" t="s">
        <v>532</v>
      </c>
      <c r="D16" t="str">
        <f t="shared" si="1"/>
        <v>B111212TAWMD09</v>
      </c>
      <c r="E16" s="1">
        <v>2</v>
      </c>
      <c r="F16" s="10">
        <v>111212</v>
      </c>
      <c r="G16" s="1" t="s">
        <v>549</v>
      </c>
      <c r="H16" t="str">
        <f>CONCATENATE("0",I16)</f>
        <v>09</v>
      </c>
      <c r="I16" s="1">
        <v>9</v>
      </c>
      <c r="J16" s="1" t="s">
        <v>540</v>
      </c>
      <c r="K16" s="1" t="s">
        <v>544</v>
      </c>
      <c r="L16" t="s">
        <v>1103</v>
      </c>
      <c r="M16" t="s">
        <v>1104</v>
      </c>
      <c r="N16" s="1" t="s">
        <v>553</v>
      </c>
      <c r="O16" s="1" t="s">
        <v>561</v>
      </c>
      <c r="P16" t="s">
        <v>1114</v>
      </c>
      <c r="Q16" t="s">
        <v>538</v>
      </c>
      <c r="R16">
        <v>250</v>
      </c>
      <c r="S16">
        <v>250</v>
      </c>
      <c r="T16">
        <v>8</v>
      </c>
      <c r="U16" s="1" t="s">
        <v>339</v>
      </c>
      <c r="V16" s="1" t="s">
        <v>935</v>
      </c>
      <c r="W16" s="1" t="s">
        <v>1065</v>
      </c>
      <c r="X16" s="1"/>
    </row>
    <row r="17" spans="1:24">
      <c r="A17" t="str">
        <f t="shared" si="0"/>
        <v>SB111212TAWMD15VV4TMR2</v>
      </c>
      <c r="B17" s="1" t="s">
        <v>220</v>
      </c>
      <c r="C17" s="1" t="s">
        <v>532</v>
      </c>
      <c r="D17" t="str">
        <f t="shared" si="1"/>
        <v>B111212TAWMD15</v>
      </c>
      <c r="E17" s="1">
        <v>2</v>
      </c>
      <c r="F17" s="10">
        <v>111212</v>
      </c>
      <c r="G17" s="1" t="s">
        <v>549</v>
      </c>
      <c r="H17" s="1">
        <v>15</v>
      </c>
      <c r="I17" s="1">
        <v>15</v>
      </c>
      <c r="J17" s="1" t="s">
        <v>540</v>
      </c>
      <c r="K17" s="1" t="s">
        <v>544</v>
      </c>
      <c r="L17" t="s">
        <v>1103</v>
      </c>
      <c r="M17" t="s">
        <v>1104</v>
      </c>
      <c r="N17" s="1" t="s">
        <v>553</v>
      </c>
      <c r="O17" s="1" t="s">
        <v>561</v>
      </c>
      <c r="P17" t="s">
        <v>1114</v>
      </c>
      <c r="Q17" t="s">
        <v>538</v>
      </c>
      <c r="R17">
        <v>250</v>
      </c>
      <c r="S17">
        <v>250</v>
      </c>
      <c r="T17">
        <v>8</v>
      </c>
      <c r="U17" s="1" t="s">
        <v>332</v>
      </c>
      <c r="V17" s="1" t="s">
        <v>934</v>
      </c>
      <c r="W17" s="1" t="s">
        <v>1065</v>
      </c>
    </row>
    <row r="18" spans="1:24">
      <c r="A18" t="str">
        <f t="shared" si="0"/>
        <v>SB111212TAWMDriverVV4TMR2</v>
      </c>
      <c r="B18" s="1" t="s">
        <v>256</v>
      </c>
      <c r="C18" s="1" t="s">
        <v>532</v>
      </c>
      <c r="D18" t="str">
        <f t="shared" si="1"/>
        <v>B111212TAWMDriver</v>
      </c>
      <c r="E18" s="1">
        <v>2</v>
      </c>
      <c r="F18" s="10">
        <v>111212</v>
      </c>
      <c r="G18" s="1" t="s">
        <v>549</v>
      </c>
      <c r="H18" s="1" t="s">
        <v>550</v>
      </c>
      <c r="I18" s="1" t="s">
        <v>550</v>
      </c>
      <c r="J18" s="1" t="s">
        <v>540</v>
      </c>
      <c r="K18" s="1" t="s">
        <v>544</v>
      </c>
      <c r="L18" t="s">
        <v>1103</v>
      </c>
      <c r="M18" t="s">
        <v>1104</v>
      </c>
      <c r="N18" s="1" t="s">
        <v>553</v>
      </c>
      <c r="O18" s="1" t="s">
        <v>561</v>
      </c>
      <c r="P18" t="s">
        <v>1114</v>
      </c>
      <c r="Q18" t="s">
        <v>538</v>
      </c>
      <c r="R18">
        <v>250</v>
      </c>
      <c r="S18">
        <v>250</v>
      </c>
      <c r="T18">
        <v>8</v>
      </c>
      <c r="U18" s="1" t="s">
        <v>353</v>
      </c>
      <c r="V18" s="1" t="s">
        <v>936</v>
      </c>
      <c r="W18" s="1" t="s">
        <v>1065</v>
      </c>
    </row>
    <row r="19" spans="1:24">
      <c r="A19" t="str">
        <f t="shared" si="0"/>
        <v>SB110212TAWMD05VV4TMR3</v>
      </c>
      <c r="B19" s="1" t="s">
        <v>156</v>
      </c>
      <c r="C19" s="1" t="s">
        <v>532</v>
      </c>
      <c r="D19" t="str">
        <f t="shared" si="1"/>
        <v>B110212TAWMD05</v>
      </c>
      <c r="E19" s="1">
        <v>3</v>
      </c>
      <c r="F19" s="9">
        <v>110212</v>
      </c>
      <c r="G19" t="s">
        <v>1123</v>
      </c>
      <c r="H19" t="str">
        <f>CONCATENATE("0",I19)</f>
        <v>05</v>
      </c>
      <c r="I19" s="1">
        <v>5</v>
      </c>
      <c r="J19" s="1" t="s">
        <v>540</v>
      </c>
      <c r="K19" s="1" t="s">
        <v>544</v>
      </c>
      <c r="L19" t="s">
        <v>1103</v>
      </c>
      <c r="M19" t="s">
        <v>1104</v>
      </c>
      <c r="N19" s="1" t="s">
        <v>553</v>
      </c>
      <c r="O19" s="1" t="s">
        <v>561</v>
      </c>
      <c r="P19" t="s">
        <v>1114</v>
      </c>
      <c r="Q19" t="s">
        <v>538</v>
      </c>
      <c r="R19">
        <v>250</v>
      </c>
      <c r="S19">
        <v>250</v>
      </c>
      <c r="T19">
        <v>8</v>
      </c>
      <c r="U19" s="1" t="s">
        <v>393</v>
      </c>
      <c r="V19" s="1" t="s">
        <v>939</v>
      </c>
      <c r="W19" s="1" t="s">
        <v>1065</v>
      </c>
      <c r="X19" s="1"/>
    </row>
    <row r="20" spans="1:24">
      <c r="A20" t="str">
        <f t="shared" si="0"/>
        <v>SB110212TAWMD05VV4TMR5</v>
      </c>
      <c r="B20" s="1" t="s">
        <v>202</v>
      </c>
      <c r="C20" s="1" t="s">
        <v>532</v>
      </c>
      <c r="D20" t="str">
        <f t="shared" si="1"/>
        <v>B110212TAWMD05</v>
      </c>
      <c r="E20" s="1">
        <v>5</v>
      </c>
      <c r="F20" s="9">
        <v>110212</v>
      </c>
      <c r="G20" t="s">
        <v>1123</v>
      </c>
      <c r="H20" t="str">
        <f>CONCATENATE("0",I20)</f>
        <v>05</v>
      </c>
      <c r="I20" s="1">
        <v>5</v>
      </c>
      <c r="J20" s="1" t="s">
        <v>540</v>
      </c>
      <c r="K20" s="1" t="s">
        <v>544</v>
      </c>
      <c r="L20" t="s">
        <v>1103</v>
      </c>
      <c r="M20" t="s">
        <v>1104</v>
      </c>
      <c r="N20" s="1" t="s">
        <v>553</v>
      </c>
      <c r="O20" s="1" t="s">
        <v>561</v>
      </c>
      <c r="P20" t="s">
        <v>1114</v>
      </c>
      <c r="Q20" t="s">
        <v>538</v>
      </c>
      <c r="R20">
        <v>250</v>
      </c>
      <c r="S20">
        <v>250</v>
      </c>
      <c r="T20">
        <v>8</v>
      </c>
      <c r="U20" s="1" t="s">
        <v>417</v>
      </c>
      <c r="V20" s="1" t="s">
        <v>940</v>
      </c>
      <c r="W20" s="1" t="s">
        <v>1065</v>
      </c>
      <c r="X20" s="1"/>
    </row>
    <row r="21" spans="1:24">
      <c r="A21" t="str">
        <f t="shared" si="0"/>
        <v>SB110212TAWMD21VV4TMR5</v>
      </c>
      <c r="B21" s="1" t="s">
        <v>112</v>
      </c>
      <c r="C21" s="1" t="s">
        <v>532</v>
      </c>
      <c r="D21" t="str">
        <f t="shared" si="1"/>
        <v>B110212TAWMD21</v>
      </c>
      <c r="E21" s="1">
        <v>5</v>
      </c>
      <c r="F21" s="9">
        <v>110212</v>
      </c>
      <c r="G21" t="s">
        <v>1123</v>
      </c>
      <c r="H21" s="1">
        <v>21</v>
      </c>
      <c r="I21" s="1">
        <v>21</v>
      </c>
      <c r="J21" s="1" t="s">
        <v>540</v>
      </c>
      <c r="K21" s="1" t="s">
        <v>544</v>
      </c>
      <c r="L21" t="s">
        <v>1103</v>
      </c>
      <c r="M21" t="s">
        <v>1104</v>
      </c>
      <c r="N21" s="1" t="s">
        <v>553</v>
      </c>
      <c r="O21" s="1" t="s">
        <v>561</v>
      </c>
      <c r="P21" t="s">
        <v>1114</v>
      </c>
      <c r="Q21" t="s">
        <v>538</v>
      </c>
      <c r="R21">
        <v>250</v>
      </c>
      <c r="S21">
        <v>250</v>
      </c>
      <c r="T21">
        <v>8</v>
      </c>
      <c r="U21" s="1" t="s">
        <v>368</v>
      </c>
      <c r="V21" s="1" t="s">
        <v>938</v>
      </c>
      <c r="W21" s="1" t="s">
        <v>1065</v>
      </c>
    </row>
    <row r="22" spans="1:24">
      <c r="A22" t="str">
        <f t="shared" si="0"/>
        <v>SB120412TAWMD02VV4TMR2</v>
      </c>
      <c r="B22" s="1" t="s">
        <v>71</v>
      </c>
      <c r="C22" s="1" t="s">
        <v>532</v>
      </c>
      <c r="D22" t="str">
        <f t="shared" si="1"/>
        <v>B120412TAWMD02</v>
      </c>
      <c r="E22" s="1">
        <v>2</v>
      </c>
      <c r="F22" s="9">
        <v>120412</v>
      </c>
      <c r="G22" t="s">
        <v>1124</v>
      </c>
      <c r="H22" t="str">
        <f>CONCATENATE("0",I22)</f>
        <v>02</v>
      </c>
      <c r="I22" s="1">
        <v>2</v>
      </c>
      <c r="J22" s="1" t="s">
        <v>540</v>
      </c>
      <c r="K22" s="1" t="s">
        <v>544</v>
      </c>
      <c r="L22" t="s">
        <v>1103</v>
      </c>
      <c r="M22" t="s">
        <v>1104</v>
      </c>
      <c r="N22" s="1" t="s">
        <v>553</v>
      </c>
      <c r="O22" s="1" t="s">
        <v>561</v>
      </c>
      <c r="P22" t="s">
        <v>1114</v>
      </c>
      <c r="Q22" t="s">
        <v>538</v>
      </c>
      <c r="R22">
        <v>250</v>
      </c>
      <c r="S22">
        <v>250</v>
      </c>
      <c r="T22">
        <v>8</v>
      </c>
      <c r="U22" s="1" t="s">
        <v>326</v>
      </c>
      <c r="V22" s="1" t="s">
        <v>944</v>
      </c>
      <c r="W22" s="1" t="s">
        <v>1065</v>
      </c>
    </row>
    <row r="23" spans="1:24">
      <c r="A23" t="str">
        <f t="shared" si="0"/>
        <v>SB120412TAWMD10VV4TfiltMR2</v>
      </c>
      <c r="B23" s="1" t="s">
        <v>102</v>
      </c>
      <c r="C23" s="1" t="s">
        <v>532</v>
      </c>
      <c r="D23" t="str">
        <f t="shared" si="1"/>
        <v>B120412TAWMD10</v>
      </c>
      <c r="E23" s="1">
        <v>2</v>
      </c>
      <c r="F23" s="9">
        <v>120412</v>
      </c>
      <c r="G23" t="s">
        <v>1124</v>
      </c>
      <c r="H23" s="1">
        <v>10</v>
      </c>
      <c r="I23" s="1">
        <v>10</v>
      </c>
      <c r="J23" s="1" t="s">
        <v>540</v>
      </c>
      <c r="K23" s="1" t="s">
        <v>544</v>
      </c>
      <c r="L23" t="s">
        <v>1103</v>
      </c>
      <c r="M23" t="s">
        <v>1104</v>
      </c>
      <c r="N23" s="1" t="s">
        <v>1141</v>
      </c>
      <c r="O23" s="1" t="s">
        <v>561</v>
      </c>
      <c r="P23" t="s">
        <v>1114</v>
      </c>
      <c r="Q23" t="s">
        <v>538</v>
      </c>
      <c r="R23">
        <v>250</v>
      </c>
      <c r="S23">
        <v>250</v>
      </c>
      <c r="T23">
        <v>8</v>
      </c>
      <c r="U23" s="1" t="s">
        <v>362</v>
      </c>
      <c r="V23" s="1" t="s">
        <v>942</v>
      </c>
      <c r="W23" s="1" t="s">
        <v>1065</v>
      </c>
      <c r="X23" s="1"/>
    </row>
    <row r="24" spans="1:24">
      <c r="A24" t="str">
        <f t="shared" si="0"/>
        <v>SB032713TAWMD18VV4TMR2</v>
      </c>
      <c r="B24" s="1" t="s">
        <v>110</v>
      </c>
      <c r="C24" s="1" t="s">
        <v>532</v>
      </c>
      <c r="D24" t="str">
        <f t="shared" si="1"/>
        <v>B032713TAWMD18</v>
      </c>
      <c r="E24" s="1">
        <v>2</v>
      </c>
      <c r="F24" s="9" t="str">
        <f>"032713"</f>
        <v>032713</v>
      </c>
      <c r="G24" t="s">
        <v>1126</v>
      </c>
      <c r="H24" s="1">
        <v>18</v>
      </c>
      <c r="I24" s="1">
        <v>18</v>
      </c>
      <c r="J24" s="1" t="s">
        <v>540</v>
      </c>
      <c r="K24" s="1" t="s">
        <v>544</v>
      </c>
      <c r="L24" t="s">
        <v>1103</v>
      </c>
      <c r="M24" t="s">
        <v>1104</v>
      </c>
      <c r="N24" s="1" t="s">
        <v>553</v>
      </c>
      <c r="O24" s="1" t="s">
        <v>561</v>
      </c>
      <c r="P24" t="s">
        <v>1114</v>
      </c>
      <c r="Q24" t="s">
        <v>538</v>
      </c>
      <c r="R24">
        <v>250</v>
      </c>
      <c r="S24">
        <v>250</v>
      </c>
      <c r="T24">
        <v>8</v>
      </c>
      <c r="U24" s="1" t="s">
        <v>367</v>
      </c>
      <c r="V24" s="1" t="s">
        <v>949</v>
      </c>
      <c r="W24" s="1" t="s">
        <v>1065</v>
      </c>
      <c r="X24" s="1"/>
    </row>
    <row r="25" spans="1:24">
      <c r="A25" t="str">
        <f t="shared" si="0"/>
        <v>SB051013TAWMD04VV4TMR2</v>
      </c>
      <c r="B25" s="1" t="s">
        <v>132</v>
      </c>
      <c r="C25" s="1" t="s">
        <v>532</v>
      </c>
      <c r="D25" t="str">
        <f t="shared" si="1"/>
        <v>B051013TAWMD04</v>
      </c>
      <c r="E25" s="1">
        <v>2</v>
      </c>
      <c r="F25" s="9" t="str">
        <f>"051013"</f>
        <v>051013</v>
      </c>
      <c r="G25" t="s">
        <v>1128</v>
      </c>
      <c r="H25" t="str">
        <f>CONCATENATE("0",I25)</f>
        <v>04</v>
      </c>
      <c r="I25" s="1">
        <v>4</v>
      </c>
      <c r="J25" s="1" t="s">
        <v>540</v>
      </c>
      <c r="K25" s="1" t="s">
        <v>544</v>
      </c>
      <c r="L25" t="s">
        <v>1103</v>
      </c>
      <c r="M25" t="s">
        <v>1104</v>
      </c>
      <c r="N25" s="1" t="s">
        <v>553</v>
      </c>
      <c r="O25" s="1" t="s">
        <v>561</v>
      </c>
      <c r="P25" t="s">
        <v>1114</v>
      </c>
      <c r="Q25" t="s">
        <v>538</v>
      </c>
      <c r="R25">
        <v>250</v>
      </c>
      <c r="S25">
        <v>250</v>
      </c>
      <c r="T25">
        <v>8</v>
      </c>
      <c r="U25" s="1" t="s">
        <v>379</v>
      </c>
      <c r="V25" s="1" t="s">
        <v>962</v>
      </c>
      <c r="W25" s="1" t="s">
        <v>1065</v>
      </c>
    </row>
    <row r="26" spans="1:24">
      <c r="A26" t="str">
        <f t="shared" si="0"/>
        <v>SB051013TAWMD14VV4TMR4</v>
      </c>
      <c r="B26" s="1" t="s">
        <v>174</v>
      </c>
      <c r="C26" s="1" t="s">
        <v>532</v>
      </c>
      <c r="D26" t="str">
        <f t="shared" si="1"/>
        <v>B051013TAWMD14</v>
      </c>
      <c r="E26" s="1">
        <v>4</v>
      </c>
      <c r="F26" s="9" t="str">
        <f>"051013"</f>
        <v>051013</v>
      </c>
      <c r="G26" t="s">
        <v>1128</v>
      </c>
      <c r="H26" s="1">
        <v>14</v>
      </c>
      <c r="I26" s="1">
        <v>14</v>
      </c>
      <c r="J26" s="1" t="s">
        <v>540</v>
      </c>
      <c r="K26" s="1" t="s">
        <v>544</v>
      </c>
      <c r="L26" t="s">
        <v>1103</v>
      </c>
      <c r="M26" t="s">
        <v>1104</v>
      </c>
      <c r="N26" s="1" t="s">
        <v>553</v>
      </c>
      <c r="O26" s="1" t="s">
        <v>561</v>
      </c>
      <c r="P26" t="s">
        <v>1114</v>
      </c>
      <c r="Q26" t="s">
        <v>538</v>
      </c>
      <c r="R26">
        <v>250</v>
      </c>
      <c r="S26">
        <v>250</v>
      </c>
      <c r="T26">
        <v>8</v>
      </c>
      <c r="U26" s="1" t="s">
        <v>403</v>
      </c>
      <c r="V26" s="1" t="s">
        <v>958</v>
      </c>
      <c r="W26" s="1" t="s">
        <v>1065</v>
      </c>
    </row>
    <row r="27" spans="1:24">
      <c r="A27" t="str">
        <f t="shared" si="0"/>
        <v>SB051013TAWMD16VV4TMR2</v>
      </c>
      <c r="B27" s="1" t="s">
        <v>89</v>
      </c>
      <c r="C27" s="1" t="s">
        <v>532</v>
      </c>
      <c r="D27" t="str">
        <f t="shared" si="1"/>
        <v>B051013TAWMD16</v>
      </c>
      <c r="E27" s="1">
        <v>2</v>
      </c>
      <c r="F27" s="9" t="str">
        <f>"051013"</f>
        <v>051013</v>
      </c>
      <c r="G27" t="s">
        <v>1128</v>
      </c>
      <c r="H27" s="1">
        <v>16</v>
      </c>
      <c r="I27" s="1">
        <v>16</v>
      </c>
      <c r="J27" s="1" t="s">
        <v>540</v>
      </c>
      <c r="K27" s="1" t="s">
        <v>544</v>
      </c>
      <c r="L27" t="s">
        <v>1103</v>
      </c>
      <c r="M27" t="s">
        <v>1104</v>
      </c>
      <c r="N27" s="1" t="s">
        <v>553</v>
      </c>
      <c r="O27" s="1" t="s">
        <v>561</v>
      </c>
      <c r="P27" t="s">
        <v>1114</v>
      </c>
      <c r="Q27" t="s">
        <v>538</v>
      </c>
      <c r="R27">
        <v>250</v>
      </c>
      <c r="S27">
        <v>250</v>
      </c>
      <c r="T27">
        <v>8</v>
      </c>
      <c r="U27" s="1" t="s">
        <v>397</v>
      </c>
      <c r="V27" s="1" t="s">
        <v>959</v>
      </c>
      <c r="W27" s="1" t="s">
        <v>1065</v>
      </c>
    </row>
    <row r="28" spans="1:24">
      <c r="A28" t="str">
        <f t="shared" si="0"/>
        <v>SB051013TAWMD22VV4TMR3</v>
      </c>
      <c r="B28" s="1" t="s">
        <v>130</v>
      </c>
      <c r="C28" s="1" t="s">
        <v>532</v>
      </c>
      <c r="D28" t="str">
        <f t="shared" si="1"/>
        <v>B051013TAWMD22</v>
      </c>
      <c r="E28" s="1">
        <v>3</v>
      </c>
      <c r="F28" s="9" t="str">
        <f>"051013"</f>
        <v>051013</v>
      </c>
      <c r="G28" t="s">
        <v>1128</v>
      </c>
      <c r="H28" s="1">
        <v>22</v>
      </c>
      <c r="I28" s="1">
        <v>22</v>
      </c>
      <c r="J28" s="1" t="s">
        <v>540</v>
      </c>
      <c r="K28" s="1" t="s">
        <v>544</v>
      </c>
      <c r="L28" t="s">
        <v>1103</v>
      </c>
      <c r="M28" t="s">
        <v>1104</v>
      </c>
      <c r="N28" s="1" t="s">
        <v>553</v>
      </c>
      <c r="O28" s="1" t="s">
        <v>561</v>
      </c>
      <c r="P28" t="s">
        <v>1114</v>
      </c>
      <c r="Q28" t="s">
        <v>538</v>
      </c>
      <c r="R28">
        <v>250</v>
      </c>
      <c r="S28">
        <v>250</v>
      </c>
      <c r="T28">
        <v>8</v>
      </c>
      <c r="U28" s="1" t="s">
        <v>378</v>
      </c>
      <c r="V28" s="1" t="s">
        <v>961</v>
      </c>
      <c r="W28" s="1" t="s">
        <v>1065</v>
      </c>
    </row>
    <row r="29" spans="1:24">
      <c r="A29" t="str">
        <f t="shared" si="0"/>
        <v>SB061713TAWMD03VV4TMR2</v>
      </c>
      <c r="B29" s="1" t="s">
        <v>138</v>
      </c>
      <c r="C29" s="1" t="s">
        <v>532</v>
      </c>
      <c r="D29" t="str">
        <f t="shared" si="1"/>
        <v>B061713TAWMD03</v>
      </c>
      <c r="E29" s="1">
        <v>2</v>
      </c>
      <c r="F29" s="9" t="str">
        <f>"061713"</f>
        <v>061713</v>
      </c>
      <c r="G29" t="s">
        <v>1130</v>
      </c>
      <c r="H29" t="str">
        <f>CONCATENATE("0",I29)</f>
        <v>03</v>
      </c>
      <c r="I29" s="1">
        <v>3</v>
      </c>
      <c r="J29" s="1" t="s">
        <v>540</v>
      </c>
      <c r="K29" s="1" t="s">
        <v>544</v>
      </c>
      <c r="L29" t="s">
        <v>1103</v>
      </c>
      <c r="M29" t="s">
        <v>1104</v>
      </c>
      <c r="N29" s="1" t="s">
        <v>553</v>
      </c>
      <c r="O29" s="1" t="s">
        <v>561</v>
      </c>
      <c r="P29" t="s">
        <v>1114</v>
      </c>
      <c r="Q29" t="s">
        <v>538</v>
      </c>
      <c r="R29">
        <v>250</v>
      </c>
      <c r="S29">
        <v>250</v>
      </c>
      <c r="T29">
        <v>8</v>
      </c>
      <c r="U29" s="1" t="s">
        <v>383</v>
      </c>
      <c r="V29" s="1" t="s">
        <v>967</v>
      </c>
      <c r="W29" s="1" t="s">
        <v>1065</v>
      </c>
    </row>
    <row r="30" spans="1:24">
      <c r="A30" t="str">
        <f t="shared" si="0"/>
        <v>SB061713TAWMD05VV4TMR2</v>
      </c>
      <c r="B30" s="1" t="s">
        <v>63</v>
      </c>
      <c r="C30" s="1" t="s">
        <v>532</v>
      </c>
      <c r="D30" t="str">
        <f t="shared" si="1"/>
        <v>B061713TAWMD05</v>
      </c>
      <c r="E30" s="1">
        <v>2</v>
      </c>
      <c r="F30" s="9" t="str">
        <f>"061713"</f>
        <v>061713</v>
      </c>
      <c r="G30" t="s">
        <v>1130</v>
      </c>
      <c r="H30" t="str">
        <f>CONCATENATE("0",I30)</f>
        <v>05</v>
      </c>
      <c r="I30" s="1">
        <v>5</v>
      </c>
      <c r="J30" s="1" t="s">
        <v>540</v>
      </c>
      <c r="K30" s="1" t="s">
        <v>544</v>
      </c>
      <c r="L30" t="s">
        <v>1103</v>
      </c>
      <c r="M30" t="s">
        <v>1104</v>
      </c>
      <c r="N30" s="1" t="s">
        <v>553</v>
      </c>
      <c r="O30" s="1" t="s">
        <v>561</v>
      </c>
      <c r="P30" t="s">
        <v>1114</v>
      </c>
      <c r="Q30" t="s">
        <v>538</v>
      </c>
      <c r="R30">
        <v>250</v>
      </c>
      <c r="S30">
        <v>250</v>
      </c>
      <c r="T30">
        <v>8</v>
      </c>
      <c r="U30" s="1" t="s">
        <v>372</v>
      </c>
      <c r="V30" s="1" t="s">
        <v>968</v>
      </c>
      <c r="W30" s="1" t="s">
        <v>1065</v>
      </c>
    </row>
    <row r="31" spans="1:24">
      <c r="A31" t="str">
        <f t="shared" si="0"/>
        <v>SB061713TAWMD19VV4TMR2</v>
      </c>
      <c r="B31" s="1" t="s">
        <v>122</v>
      </c>
      <c r="C31" s="1" t="s">
        <v>532</v>
      </c>
      <c r="D31" t="str">
        <f t="shared" si="1"/>
        <v>B061713TAWMD19</v>
      </c>
      <c r="E31" s="1">
        <v>2</v>
      </c>
      <c r="F31" s="9" t="str">
        <f>"061713"</f>
        <v>061713</v>
      </c>
      <c r="G31" t="s">
        <v>1130</v>
      </c>
      <c r="H31" s="1">
        <v>19</v>
      </c>
      <c r="I31" s="1">
        <v>19</v>
      </c>
      <c r="J31" s="1" t="s">
        <v>540</v>
      </c>
      <c r="K31" s="1" t="s">
        <v>544</v>
      </c>
      <c r="L31" t="s">
        <v>1103</v>
      </c>
      <c r="M31" t="s">
        <v>1104</v>
      </c>
      <c r="N31" s="1" t="s">
        <v>553</v>
      </c>
      <c r="O31" s="1" t="s">
        <v>561</v>
      </c>
      <c r="P31" t="s">
        <v>1114</v>
      </c>
      <c r="Q31" t="s">
        <v>538</v>
      </c>
      <c r="R31">
        <v>250</v>
      </c>
      <c r="S31">
        <v>250</v>
      </c>
      <c r="T31">
        <v>8</v>
      </c>
      <c r="U31" s="1" t="s">
        <v>374</v>
      </c>
      <c r="V31" s="1" t="s">
        <v>965</v>
      </c>
      <c r="W31" s="1" t="s">
        <v>1065</v>
      </c>
      <c r="X31" s="1"/>
    </row>
    <row r="32" spans="1:24">
      <c r="A32" t="str">
        <f t="shared" si="0"/>
        <v>SB061713TAWMD21VV4TMR2</v>
      </c>
      <c r="B32" s="1" t="s">
        <v>150</v>
      </c>
      <c r="C32" s="1" t="s">
        <v>532</v>
      </c>
      <c r="D32" t="str">
        <f t="shared" si="1"/>
        <v>B061713TAWMD21</v>
      </c>
      <c r="E32" s="1">
        <v>2</v>
      </c>
      <c r="F32" s="9" t="str">
        <f>"061713"</f>
        <v>061713</v>
      </c>
      <c r="G32" t="s">
        <v>1130</v>
      </c>
      <c r="H32" s="1">
        <v>21</v>
      </c>
      <c r="I32" s="1">
        <v>21</v>
      </c>
      <c r="J32" s="1" t="s">
        <v>540</v>
      </c>
      <c r="K32" s="1" t="s">
        <v>544</v>
      </c>
      <c r="L32" t="s">
        <v>1103</v>
      </c>
      <c r="M32" t="s">
        <v>1104</v>
      </c>
      <c r="N32" s="1" t="s">
        <v>553</v>
      </c>
      <c r="O32" s="1" t="s">
        <v>561</v>
      </c>
      <c r="P32" t="s">
        <v>1114</v>
      </c>
      <c r="Q32" t="s">
        <v>538</v>
      </c>
      <c r="R32">
        <v>250</v>
      </c>
      <c r="S32">
        <v>250</v>
      </c>
      <c r="T32">
        <v>8</v>
      </c>
      <c r="U32" s="1" t="s">
        <v>390</v>
      </c>
      <c r="V32" s="1" t="s">
        <v>966</v>
      </c>
      <c r="W32" s="1" t="s">
        <v>1065</v>
      </c>
      <c r="X32" s="1"/>
    </row>
    <row r="33" spans="1:23">
      <c r="A33" t="str">
        <f t="shared" si="0"/>
        <v>SB071713TAWMD03VV4TMR2</v>
      </c>
      <c r="B33" s="1" t="s">
        <v>172</v>
      </c>
      <c r="C33" s="1" t="s">
        <v>532</v>
      </c>
      <c r="D33" t="str">
        <f t="shared" si="1"/>
        <v>B071713TAWMD03</v>
      </c>
      <c r="E33" s="1">
        <v>2</v>
      </c>
      <c r="F33" s="10" t="str">
        <f>"071713"</f>
        <v>071713</v>
      </c>
      <c r="G33" s="1" t="s">
        <v>1131</v>
      </c>
      <c r="H33" t="str">
        <f>CONCATENATE("0",I33)</f>
        <v>03</v>
      </c>
      <c r="I33" s="1">
        <v>3</v>
      </c>
      <c r="J33" s="1" t="s">
        <v>540</v>
      </c>
      <c r="K33" s="1" t="s">
        <v>544</v>
      </c>
      <c r="L33" t="s">
        <v>1103</v>
      </c>
      <c r="M33" t="s">
        <v>1104</v>
      </c>
      <c r="N33" s="1" t="s">
        <v>553</v>
      </c>
      <c r="O33" s="1" t="s">
        <v>561</v>
      </c>
      <c r="P33" t="s">
        <v>1114</v>
      </c>
      <c r="Q33" t="s">
        <v>538</v>
      </c>
      <c r="R33">
        <v>250</v>
      </c>
      <c r="S33">
        <v>250</v>
      </c>
      <c r="T33">
        <v>8</v>
      </c>
      <c r="U33" s="1" t="s">
        <v>402</v>
      </c>
      <c r="V33" s="1" t="s">
        <v>971</v>
      </c>
      <c r="W33" s="1" t="s">
        <v>1065</v>
      </c>
    </row>
    <row r="34" spans="1:23">
      <c r="A34" t="str">
        <f t="shared" ref="A34:A65" si="3">CONCATENATE("S",D34,"V",K34,"T",N34,"R",E34)</f>
        <v>SB071713TAWMD07VV4TMR2</v>
      </c>
      <c r="B34" s="1" t="s">
        <v>166</v>
      </c>
      <c r="C34" s="1" t="s">
        <v>532</v>
      </c>
      <c r="D34" t="str">
        <f t="shared" ref="D34:D65" si="4">CONCATENATE("B",F34,"TAWMD",H34)</f>
        <v>B071713TAWMD07</v>
      </c>
      <c r="E34" s="1">
        <v>2</v>
      </c>
      <c r="F34" s="10" t="str">
        <f>"071713"</f>
        <v>071713</v>
      </c>
      <c r="G34" s="1" t="s">
        <v>1131</v>
      </c>
      <c r="H34" t="str">
        <f>CONCATENATE("0",I34)</f>
        <v>07</v>
      </c>
      <c r="I34" s="1">
        <v>7</v>
      </c>
      <c r="J34" s="1" t="s">
        <v>540</v>
      </c>
      <c r="K34" s="1" t="s">
        <v>544</v>
      </c>
      <c r="L34" t="s">
        <v>1103</v>
      </c>
      <c r="M34" t="s">
        <v>1104</v>
      </c>
      <c r="N34" s="1" t="s">
        <v>553</v>
      </c>
      <c r="O34" s="1" t="s">
        <v>561</v>
      </c>
      <c r="P34" t="s">
        <v>1114</v>
      </c>
      <c r="Q34" t="s">
        <v>538</v>
      </c>
      <c r="R34">
        <v>250</v>
      </c>
      <c r="S34">
        <v>250</v>
      </c>
      <c r="T34">
        <v>8</v>
      </c>
      <c r="U34" s="1" t="s">
        <v>399</v>
      </c>
      <c r="V34" s="1" t="s">
        <v>972</v>
      </c>
      <c r="W34" s="1" t="s">
        <v>1065</v>
      </c>
    </row>
    <row r="35" spans="1:23">
      <c r="A35" t="str">
        <f t="shared" si="3"/>
        <v>SB071713TAWMD18VV4TMR2</v>
      </c>
      <c r="B35" s="1" t="s">
        <v>69</v>
      </c>
      <c r="C35" s="1" t="s">
        <v>532</v>
      </c>
      <c r="D35" t="str">
        <f t="shared" si="4"/>
        <v>B071713TAWMD18</v>
      </c>
      <c r="E35" s="1">
        <v>2</v>
      </c>
      <c r="F35" s="10" t="str">
        <f>"071713"</f>
        <v>071713</v>
      </c>
      <c r="G35" s="1" t="s">
        <v>1131</v>
      </c>
      <c r="H35" s="1">
        <v>18</v>
      </c>
      <c r="I35" s="1">
        <v>18</v>
      </c>
      <c r="J35" s="1" t="s">
        <v>540</v>
      </c>
      <c r="K35" s="1" t="s">
        <v>544</v>
      </c>
      <c r="L35" t="s">
        <v>1103</v>
      </c>
      <c r="M35" t="s">
        <v>1104</v>
      </c>
      <c r="N35" s="1" t="s">
        <v>553</v>
      </c>
      <c r="O35" s="1" t="s">
        <v>561</v>
      </c>
      <c r="P35" t="s">
        <v>1114</v>
      </c>
      <c r="Q35" t="s">
        <v>538</v>
      </c>
      <c r="R35">
        <v>250</v>
      </c>
      <c r="S35">
        <v>250</v>
      </c>
      <c r="T35">
        <v>8</v>
      </c>
      <c r="U35" s="1" t="s">
        <v>396</v>
      </c>
      <c r="V35" s="1" t="s">
        <v>970</v>
      </c>
      <c r="W35" s="1" t="s">
        <v>1065</v>
      </c>
    </row>
    <row r="36" spans="1:23">
      <c r="A36" t="str">
        <f t="shared" si="3"/>
        <v>SB081213TAWMD02VV4TMR2</v>
      </c>
      <c r="B36" s="1" t="s">
        <v>126</v>
      </c>
      <c r="C36" s="1" t="s">
        <v>532</v>
      </c>
      <c r="D36" t="str">
        <f t="shared" si="4"/>
        <v>B081213TAWMD02</v>
      </c>
      <c r="E36" s="1">
        <v>2</v>
      </c>
      <c r="F36" s="10" t="str">
        <f>"081213"</f>
        <v>081213</v>
      </c>
      <c r="G36" s="1" t="s">
        <v>1134</v>
      </c>
      <c r="H36" t="str">
        <f>CONCATENATE("0",I36)</f>
        <v>02</v>
      </c>
      <c r="I36" s="1">
        <v>2</v>
      </c>
      <c r="J36" s="1" t="s">
        <v>540</v>
      </c>
      <c r="K36" s="1" t="s">
        <v>544</v>
      </c>
      <c r="L36" t="s">
        <v>1103</v>
      </c>
      <c r="M36" t="s">
        <v>1104</v>
      </c>
      <c r="N36" s="1" t="s">
        <v>553</v>
      </c>
      <c r="O36" s="1" t="s">
        <v>561</v>
      </c>
      <c r="P36" t="s">
        <v>1114</v>
      </c>
      <c r="Q36" t="s">
        <v>538</v>
      </c>
      <c r="R36">
        <v>250</v>
      </c>
      <c r="S36">
        <v>250</v>
      </c>
      <c r="T36">
        <v>8</v>
      </c>
      <c r="U36" s="1" t="s">
        <v>376</v>
      </c>
      <c r="V36" s="1" t="s">
        <v>978</v>
      </c>
      <c r="W36" s="1" t="s">
        <v>1065</v>
      </c>
    </row>
    <row r="37" spans="1:23">
      <c r="A37" t="str">
        <f t="shared" si="3"/>
        <v>SB081213TAWMD06VV4TMR2</v>
      </c>
      <c r="B37" s="1" t="s">
        <v>83</v>
      </c>
      <c r="C37" s="1" t="s">
        <v>532</v>
      </c>
      <c r="D37" t="str">
        <f t="shared" si="4"/>
        <v>B081213TAWMD06</v>
      </c>
      <c r="E37" s="1">
        <v>2</v>
      </c>
      <c r="F37" s="10" t="str">
        <f>"081213"</f>
        <v>081213</v>
      </c>
      <c r="G37" s="1" t="s">
        <v>1134</v>
      </c>
      <c r="H37" t="str">
        <f>CONCATENATE("0",I37)</f>
        <v>06</v>
      </c>
      <c r="I37" s="1">
        <v>6</v>
      </c>
      <c r="J37" s="1" t="s">
        <v>540</v>
      </c>
      <c r="K37" s="1" t="s">
        <v>544</v>
      </c>
      <c r="L37" t="s">
        <v>1103</v>
      </c>
      <c r="M37" t="s">
        <v>1104</v>
      </c>
      <c r="N37" s="1" t="s">
        <v>553</v>
      </c>
      <c r="O37" s="1" t="s">
        <v>561</v>
      </c>
      <c r="P37" t="s">
        <v>1114</v>
      </c>
      <c r="Q37" t="s">
        <v>538</v>
      </c>
      <c r="R37">
        <v>250</v>
      </c>
      <c r="S37">
        <v>250</v>
      </c>
      <c r="T37">
        <v>8</v>
      </c>
      <c r="U37" s="1" t="s">
        <v>373</v>
      </c>
      <c r="V37" s="1" t="s">
        <v>980</v>
      </c>
      <c r="W37" s="1" t="s">
        <v>1065</v>
      </c>
    </row>
    <row r="38" spans="1:23">
      <c r="A38" t="str">
        <f t="shared" si="3"/>
        <v>SB081213TAWMD09VV4TMR2</v>
      </c>
      <c r="B38" s="1" t="s">
        <v>67</v>
      </c>
      <c r="C38" s="1" t="s">
        <v>532</v>
      </c>
      <c r="D38" t="str">
        <f t="shared" si="4"/>
        <v>B081213TAWMD09</v>
      </c>
      <c r="E38" s="1">
        <v>2</v>
      </c>
      <c r="F38" s="10" t="str">
        <f>"081213"</f>
        <v>081213</v>
      </c>
      <c r="G38" s="1" t="s">
        <v>1134</v>
      </c>
      <c r="H38" t="str">
        <f>CONCATENATE("0",I38)</f>
        <v>09</v>
      </c>
      <c r="I38" s="1">
        <v>9</v>
      </c>
      <c r="J38" s="1" t="s">
        <v>540</v>
      </c>
      <c r="K38" s="1" t="s">
        <v>544</v>
      </c>
      <c r="L38" t="s">
        <v>1103</v>
      </c>
      <c r="M38" t="s">
        <v>1104</v>
      </c>
      <c r="N38" s="1" t="s">
        <v>553</v>
      </c>
      <c r="O38" s="1" t="s">
        <v>561</v>
      </c>
      <c r="P38" t="s">
        <v>1114</v>
      </c>
      <c r="Q38" t="s">
        <v>538</v>
      </c>
      <c r="R38">
        <v>250</v>
      </c>
      <c r="S38">
        <v>250</v>
      </c>
      <c r="T38">
        <v>8</v>
      </c>
      <c r="U38" s="1" t="s">
        <v>388</v>
      </c>
      <c r="V38" s="1" t="s">
        <v>982</v>
      </c>
      <c r="W38" s="1" t="s">
        <v>1065</v>
      </c>
    </row>
    <row r="39" spans="1:23">
      <c r="A39" t="str">
        <f t="shared" si="3"/>
        <v>SB081213TAWMD10VV4TMR2</v>
      </c>
      <c r="B39" s="1" t="s">
        <v>140</v>
      </c>
      <c r="C39" s="1" t="s">
        <v>532</v>
      </c>
      <c r="D39" t="str">
        <f t="shared" si="4"/>
        <v>B081213TAWMD10</v>
      </c>
      <c r="E39" s="1">
        <v>2</v>
      </c>
      <c r="F39" s="10" t="str">
        <f>"081213"</f>
        <v>081213</v>
      </c>
      <c r="G39" s="1" t="s">
        <v>1134</v>
      </c>
      <c r="H39" s="1">
        <v>10</v>
      </c>
      <c r="I39" s="1">
        <v>10</v>
      </c>
      <c r="J39" s="1" t="s">
        <v>540</v>
      </c>
      <c r="K39" s="1" t="s">
        <v>544</v>
      </c>
      <c r="L39" t="s">
        <v>1103</v>
      </c>
      <c r="M39" t="s">
        <v>1104</v>
      </c>
      <c r="N39" s="1" t="s">
        <v>553</v>
      </c>
      <c r="O39" s="1" t="s">
        <v>561</v>
      </c>
      <c r="P39" t="s">
        <v>1114</v>
      </c>
      <c r="Q39" t="s">
        <v>538</v>
      </c>
      <c r="R39">
        <v>250</v>
      </c>
      <c r="S39">
        <v>250</v>
      </c>
      <c r="T39">
        <v>8</v>
      </c>
      <c r="U39" s="1" t="s">
        <v>384</v>
      </c>
      <c r="V39" s="1" t="s">
        <v>973</v>
      </c>
      <c r="W39" s="1" t="s">
        <v>1065</v>
      </c>
    </row>
    <row r="40" spans="1:23">
      <c r="A40" t="str">
        <f t="shared" si="3"/>
        <v>SB082912TAWMD08VV4TMR2</v>
      </c>
      <c r="B40" s="1" t="s">
        <v>226</v>
      </c>
      <c r="C40" s="1" t="s">
        <v>532</v>
      </c>
      <c r="D40" t="str">
        <f t="shared" si="4"/>
        <v>B082912TAWMD08</v>
      </c>
      <c r="E40" s="1">
        <v>2</v>
      </c>
      <c r="F40" s="9" t="str">
        <f>"082912"</f>
        <v>082912</v>
      </c>
      <c r="G40" t="s">
        <v>1138</v>
      </c>
      <c r="H40" t="str">
        <f>CONCATENATE("0",I40)</f>
        <v>08</v>
      </c>
      <c r="I40" s="1">
        <v>8</v>
      </c>
      <c r="J40" s="1" t="s">
        <v>540</v>
      </c>
      <c r="K40" s="1" t="s">
        <v>544</v>
      </c>
      <c r="L40" t="s">
        <v>1103</v>
      </c>
      <c r="M40" t="s">
        <v>1104</v>
      </c>
      <c r="N40" s="1" t="s">
        <v>553</v>
      </c>
      <c r="O40" s="1" t="s">
        <v>561</v>
      </c>
      <c r="P40" t="s">
        <v>1114</v>
      </c>
      <c r="Q40" t="s">
        <v>538</v>
      </c>
      <c r="R40">
        <v>250</v>
      </c>
      <c r="S40">
        <v>250</v>
      </c>
      <c r="T40">
        <v>8</v>
      </c>
      <c r="U40" s="1" t="s">
        <v>336</v>
      </c>
      <c r="V40" s="1" t="s">
        <v>988</v>
      </c>
      <c r="W40" s="1" t="s">
        <v>1065</v>
      </c>
    </row>
    <row r="41" spans="1:23">
      <c r="A41" t="str">
        <f t="shared" si="3"/>
        <v>SB083012TAWMDRiverVV4TMR2</v>
      </c>
      <c r="B41" s="1" t="s">
        <v>254</v>
      </c>
      <c r="C41" s="1" t="s">
        <v>532</v>
      </c>
      <c r="D41" t="str">
        <f t="shared" si="4"/>
        <v>B083012TAWMDRiver</v>
      </c>
      <c r="E41" s="1">
        <v>2</v>
      </c>
      <c r="F41" s="10" t="str">
        <f>"083012"</f>
        <v>083012</v>
      </c>
      <c r="G41" s="1" t="s">
        <v>1139</v>
      </c>
      <c r="H41" s="1" t="s">
        <v>570</v>
      </c>
      <c r="I41" s="1" t="s">
        <v>570</v>
      </c>
      <c r="J41" s="1" t="s">
        <v>540</v>
      </c>
      <c r="K41" s="1" t="s">
        <v>544</v>
      </c>
      <c r="L41" t="s">
        <v>1103</v>
      </c>
      <c r="M41" t="s">
        <v>1104</v>
      </c>
      <c r="N41" s="1" t="s">
        <v>553</v>
      </c>
      <c r="O41" s="1" t="s">
        <v>561</v>
      </c>
      <c r="P41" t="s">
        <v>1114</v>
      </c>
      <c r="Q41" t="s">
        <v>538</v>
      </c>
      <c r="R41">
        <v>250</v>
      </c>
      <c r="S41">
        <v>250</v>
      </c>
      <c r="T41">
        <v>8</v>
      </c>
      <c r="U41" s="1" t="s">
        <v>352</v>
      </c>
      <c r="V41" s="1" t="s">
        <v>992</v>
      </c>
      <c r="W41" s="1" t="s">
        <v>1065</v>
      </c>
    </row>
    <row r="42" spans="1:23">
      <c r="A42" t="str">
        <f t="shared" si="3"/>
        <v>SB080812TAWMD08VV4TMR2</v>
      </c>
      <c r="B42" s="1" t="s">
        <v>242</v>
      </c>
      <c r="C42" s="1" t="s">
        <v>532</v>
      </c>
      <c r="D42" t="str">
        <f t="shared" si="4"/>
        <v>B080812TAWMD08</v>
      </c>
      <c r="E42" s="1">
        <v>2</v>
      </c>
      <c r="F42" s="9" t="str">
        <f>"080812"</f>
        <v>080812</v>
      </c>
      <c r="G42" t="s">
        <v>1140</v>
      </c>
      <c r="H42" t="str">
        <f>CONCATENATE("0",I42)</f>
        <v>08</v>
      </c>
      <c r="I42" s="1">
        <v>8</v>
      </c>
      <c r="J42" s="1" t="s">
        <v>540</v>
      </c>
      <c r="K42" s="1" t="s">
        <v>544</v>
      </c>
      <c r="L42" t="s">
        <v>1103</v>
      </c>
      <c r="M42" t="s">
        <v>1104</v>
      </c>
      <c r="N42" s="1" t="s">
        <v>553</v>
      </c>
      <c r="O42" s="1" t="s">
        <v>561</v>
      </c>
      <c r="P42" t="s">
        <v>1114</v>
      </c>
      <c r="Q42" t="s">
        <v>538</v>
      </c>
      <c r="R42">
        <v>250</v>
      </c>
      <c r="S42">
        <v>250</v>
      </c>
      <c r="T42">
        <v>8</v>
      </c>
      <c r="U42" s="1" t="s">
        <v>345</v>
      </c>
      <c r="V42" s="1" t="s">
        <v>994</v>
      </c>
      <c r="W42" s="1" t="s">
        <v>1065</v>
      </c>
    </row>
    <row r="43" spans="1:23">
      <c r="A43" t="str">
        <f t="shared" si="3"/>
        <v>SB080812TAWMD22VV4TMR2</v>
      </c>
      <c r="B43" s="1" t="s">
        <v>210</v>
      </c>
      <c r="C43" s="1" t="s">
        <v>532</v>
      </c>
      <c r="D43" t="str">
        <f t="shared" si="4"/>
        <v>B080812TAWMD22</v>
      </c>
      <c r="E43" s="1">
        <v>2</v>
      </c>
      <c r="F43" s="9" t="str">
        <f>"080812"</f>
        <v>080812</v>
      </c>
      <c r="G43" t="s">
        <v>1140</v>
      </c>
      <c r="H43" s="1">
        <v>22</v>
      </c>
      <c r="I43" s="1">
        <v>22</v>
      </c>
      <c r="J43" s="1" t="s">
        <v>540</v>
      </c>
      <c r="K43" s="1" t="s">
        <v>544</v>
      </c>
      <c r="L43" t="s">
        <v>1103</v>
      </c>
      <c r="M43" t="s">
        <v>1104</v>
      </c>
      <c r="N43" s="1" t="s">
        <v>553</v>
      </c>
      <c r="O43" s="1" t="s">
        <v>561</v>
      </c>
      <c r="P43" t="s">
        <v>1114</v>
      </c>
      <c r="Q43" t="s">
        <v>538</v>
      </c>
      <c r="R43">
        <v>250</v>
      </c>
      <c r="S43">
        <v>250</v>
      </c>
      <c r="T43">
        <v>8</v>
      </c>
      <c r="U43" s="1" t="s">
        <v>327</v>
      </c>
      <c r="V43" s="1" t="s">
        <v>993</v>
      </c>
      <c r="W43" s="1" t="s">
        <v>1065</v>
      </c>
    </row>
    <row r="44" spans="1:23">
      <c r="A44" t="str">
        <f t="shared" si="3"/>
        <v>SB120412TAWMD22VV4TMR2</v>
      </c>
      <c r="B44" s="1" t="s">
        <v>218</v>
      </c>
      <c r="C44" s="1" t="s">
        <v>532</v>
      </c>
      <c r="D44" t="str">
        <f t="shared" si="4"/>
        <v>B120412TAWMD22</v>
      </c>
      <c r="E44" s="1">
        <v>2</v>
      </c>
      <c r="F44" s="9">
        <v>120412</v>
      </c>
      <c r="G44" t="s">
        <v>1124</v>
      </c>
      <c r="H44" s="1">
        <v>22</v>
      </c>
      <c r="I44" s="1">
        <v>22</v>
      </c>
      <c r="J44" s="1" t="s">
        <v>540</v>
      </c>
      <c r="K44" s="1" t="s">
        <v>544</v>
      </c>
      <c r="L44" t="s">
        <v>1103</v>
      </c>
      <c r="M44" t="s">
        <v>1104</v>
      </c>
      <c r="N44" s="1" t="s">
        <v>553</v>
      </c>
      <c r="O44" s="1" t="s">
        <v>561</v>
      </c>
      <c r="P44" t="s">
        <v>1114</v>
      </c>
      <c r="Q44" t="s">
        <v>538</v>
      </c>
      <c r="R44">
        <v>250</v>
      </c>
      <c r="S44">
        <v>250</v>
      </c>
      <c r="T44">
        <v>8</v>
      </c>
      <c r="U44" s="1" t="s">
        <v>331</v>
      </c>
      <c r="V44" s="1" t="s">
        <v>945</v>
      </c>
      <c r="W44" s="1" t="s">
        <v>1084</v>
      </c>
    </row>
    <row r="45" spans="1:23">
      <c r="A45" t="str">
        <f t="shared" si="3"/>
        <v>SB100212TAWMD16VV4TMR2</v>
      </c>
      <c r="B45" t="s">
        <v>73</v>
      </c>
      <c r="C45" t="s">
        <v>532</v>
      </c>
      <c r="D45" t="str">
        <f t="shared" si="4"/>
        <v>B100212TAWMD16</v>
      </c>
      <c r="E45">
        <v>2</v>
      </c>
      <c r="F45" s="9">
        <v>100212</v>
      </c>
      <c r="G45" t="s">
        <v>1120</v>
      </c>
      <c r="H45">
        <v>16</v>
      </c>
      <c r="I45">
        <v>16</v>
      </c>
      <c r="J45" t="s">
        <v>540</v>
      </c>
      <c r="K45" t="s">
        <v>544</v>
      </c>
      <c r="L45" t="s">
        <v>1103</v>
      </c>
      <c r="M45" t="s">
        <v>1104</v>
      </c>
      <c r="N45" t="s">
        <v>553</v>
      </c>
      <c r="O45" t="s">
        <v>561</v>
      </c>
      <c r="P45" t="s">
        <v>1114</v>
      </c>
      <c r="Q45" t="s">
        <v>538</v>
      </c>
      <c r="R45">
        <v>250</v>
      </c>
      <c r="S45">
        <v>250</v>
      </c>
      <c r="T45">
        <v>8</v>
      </c>
      <c r="U45" t="s">
        <v>334</v>
      </c>
      <c r="V45" t="s">
        <v>930</v>
      </c>
      <c r="W45" s="1" t="s">
        <v>1087</v>
      </c>
    </row>
    <row r="46" spans="1:23">
      <c r="A46" t="str">
        <f t="shared" si="3"/>
        <v>SB100912TAWMD13VV4TMR2</v>
      </c>
      <c r="B46" t="s">
        <v>246</v>
      </c>
      <c r="C46" t="s">
        <v>532</v>
      </c>
      <c r="D46" t="str">
        <f t="shared" si="4"/>
        <v>B100912TAWMD13</v>
      </c>
      <c r="E46">
        <v>2</v>
      </c>
      <c r="F46" s="9">
        <v>100912</v>
      </c>
      <c r="G46" t="s">
        <v>1121</v>
      </c>
      <c r="H46">
        <v>13</v>
      </c>
      <c r="I46">
        <v>13</v>
      </c>
      <c r="J46" t="s">
        <v>540</v>
      </c>
      <c r="K46" t="s">
        <v>544</v>
      </c>
      <c r="L46" t="s">
        <v>1103</v>
      </c>
      <c r="M46" t="s">
        <v>1104</v>
      </c>
      <c r="N46" t="s">
        <v>553</v>
      </c>
      <c r="O46" t="s">
        <v>561</v>
      </c>
      <c r="P46" t="s">
        <v>1114</v>
      </c>
      <c r="Q46" t="s">
        <v>538</v>
      </c>
      <c r="R46">
        <v>250</v>
      </c>
      <c r="S46">
        <v>250</v>
      </c>
      <c r="T46">
        <v>8</v>
      </c>
      <c r="U46" t="s">
        <v>347</v>
      </c>
      <c r="V46" t="s">
        <v>932</v>
      </c>
      <c r="W46" s="1" t="s">
        <v>1087</v>
      </c>
    </row>
    <row r="47" spans="1:23">
      <c r="A47" t="str">
        <f t="shared" si="3"/>
        <v>SB100912TAWMD16VV4TMR3</v>
      </c>
      <c r="B47" t="s">
        <v>216</v>
      </c>
      <c r="C47" t="s">
        <v>532</v>
      </c>
      <c r="D47" t="str">
        <f t="shared" si="4"/>
        <v>B100912TAWMD16</v>
      </c>
      <c r="E47">
        <v>3</v>
      </c>
      <c r="F47" s="9">
        <v>100912</v>
      </c>
      <c r="G47" t="s">
        <v>1121</v>
      </c>
      <c r="H47">
        <v>16</v>
      </c>
      <c r="I47">
        <v>16</v>
      </c>
      <c r="J47" t="s">
        <v>540</v>
      </c>
      <c r="K47" t="s">
        <v>544</v>
      </c>
      <c r="L47" t="s">
        <v>1103</v>
      </c>
      <c r="M47" t="s">
        <v>1104</v>
      </c>
      <c r="N47" t="s">
        <v>553</v>
      </c>
      <c r="O47" t="s">
        <v>561</v>
      </c>
      <c r="P47" t="s">
        <v>1114</v>
      </c>
      <c r="Q47" t="s">
        <v>538</v>
      </c>
      <c r="R47">
        <v>250</v>
      </c>
      <c r="S47">
        <v>250</v>
      </c>
      <c r="T47">
        <v>8</v>
      </c>
      <c r="U47" t="s">
        <v>330</v>
      </c>
      <c r="V47" t="s">
        <v>933</v>
      </c>
      <c r="W47" s="1" t="s">
        <v>1087</v>
      </c>
    </row>
    <row r="48" spans="1:23">
      <c r="A48" t="str">
        <f t="shared" si="3"/>
        <v>SB111412TAWMDupperVV4TMR1</v>
      </c>
      <c r="B48" t="s">
        <v>214</v>
      </c>
      <c r="C48" t="s">
        <v>532</v>
      </c>
      <c r="D48" t="str">
        <f t="shared" si="4"/>
        <v>B111412TAWMDupper</v>
      </c>
      <c r="E48">
        <v>1</v>
      </c>
      <c r="F48" s="9">
        <v>111412</v>
      </c>
      <c r="G48" t="s">
        <v>551</v>
      </c>
      <c r="H48" t="s">
        <v>564</v>
      </c>
      <c r="I48" t="s">
        <v>564</v>
      </c>
      <c r="J48" t="s">
        <v>552</v>
      </c>
      <c r="K48" t="s">
        <v>544</v>
      </c>
      <c r="L48" t="s">
        <v>1103</v>
      </c>
      <c r="M48" t="s">
        <v>1104</v>
      </c>
      <c r="N48" t="s">
        <v>553</v>
      </c>
      <c r="O48" t="s">
        <v>561</v>
      </c>
      <c r="P48" t="s">
        <v>1114</v>
      </c>
      <c r="Q48" t="s">
        <v>538</v>
      </c>
      <c r="R48">
        <v>250</v>
      </c>
      <c r="S48">
        <v>250</v>
      </c>
      <c r="T48">
        <v>8</v>
      </c>
      <c r="U48" t="s">
        <v>498</v>
      </c>
      <c r="V48" t="s">
        <v>937</v>
      </c>
      <c r="W48" s="1" t="s">
        <v>1087</v>
      </c>
    </row>
    <row r="49" spans="1:24">
      <c r="A49" t="str">
        <f t="shared" si="3"/>
        <v>SB120412TAWMD14VV4TMR3</v>
      </c>
      <c r="B49" t="s">
        <v>258</v>
      </c>
      <c r="C49" t="s">
        <v>532</v>
      </c>
      <c r="D49" t="str">
        <f t="shared" si="4"/>
        <v>B120412TAWMD14</v>
      </c>
      <c r="E49">
        <v>3</v>
      </c>
      <c r="F49" s="9">
        <v>120412</v>
      </c>
      <c r="G49" t="s">
        <v>1124</v>
      </c>
      <c r="H49">
        <v>14</v>
      </c>
      <c r="I49">
        <v>14</v>
      </c>
      <c r="J49" t="s">
        <v>540</v>
      </c>
      <c r="K49" t="s">
        <v>544</v>
      </c>
      <c r="L49" t="s">
        <v>1103</v>
      </c>
      <c r="M49" t="s">
        <v>1104</v>
      </c>
      <c r="N49" t="s">
        <v>553</v>
      </c>
      <c r="O49" t="s">
        <v>561</v>
      </c>
      <c r="P49" t="s">
        <v>1114</v>
      </c>
      <c r="Q49" t="s">
        <v>538</v>
      </c>
      <c r="R49">
        <v>250</v>
      </c>
      <c r="S49">
        <v>250</v>
      </c>
      <c r="T49">
        <v>8</v>
      </c>
      <c r="U49" t="s">
        <v>354</v>
      </c>
      <c r="V49" t="s">
        <v>943</v>
      </c>
      <c r="W49" s="1" t="s">
        <v>1087</v>
      </c>
    </row>
    <row r="50" spans="1:24">
      <c r="A50" t="str">
        <f t="shared" si="3"/>
        <v>SB120412TAWMD00VV4TfiltMR2</v>
      </c>
      <c r="B50" t="s">
        <v>100</v>
      </c>
      <c r="C50" t="s">
        <v>532</v>
      </c>
      <c r="D50" t="str">
        <f t="shared" si="4"/>
        <v>B120412TAWMD00</v>
      </c>
      <c r="E50">
        <v>2</v>
      </c>
      <c r="F50" s="9">
        <v>120412</v>
      </c>
      <c r="G50" t="s">
        <v>1124</v>
      </c>
      <c r="H50" t="str">
        <f t="shared" ref="H50:H56" si="5">CONCATENATE("0",I50)</f>
        <v>00</v>
      </c>
      <c r="I50">
        <v>0</v>
      </c>
      <c r="J50" t="s">
        <v>540</v>
      </c>
      <c r="K50" t="s">
        <v>544</v>
      </c>
      <c r="L50" t="s">
        <v>1103</v>
      </c>
      <c r="M50" t="s">
        <v>1104</v>
      </c>
      <c r="N50" t="s">
        <v>1141</v>
      </c>
      <c r="O50" t="s">
        <v>561</v>
      </c>
      <c r="P50" t="s">
        <v>1114</v>
      </c>
      <c r="Q50" t="s">
        <v>538</v>
      </c>
      <c r="R50">
        <v>250</v>
      </c>
      <c r="S50">
        <v>250</v>
      </c>
      <c r="T50">
        <v>8</v>
      </c>
      <c r="U50" t="s">
        <v>361</v>
      </c>
      <c r="V50" t="s">
        <v>941</v>
      </c>
      <c r="W50" s="1" t="s">
        <v>1087</v>
      </c>
    </row>
    <row r="51" spans="1:24">
      <c r="A51" t="str">
        <f t="shared" si="3"/>
        <v>SB032713TAWMD00VV4TMR3</v>
      </c>
      <c r="B51" t="s">
        <v>128</v>
      </c>
      <c r="C51" t="s">
        <v>532</v>
      </c>
      <c r="D51" t="str">
        <f t="shared" si="4"/>
        <v>B032713TAWMD00</v>
      </c>
      <c r="E51">
        <v>3</v>
      </c>
      <c r="F51" s="9" t="str">
        <f t="shared" ref="F51:F59" si="6">"032713"</f>
        <v>032713</v>
      </c>
      <c r="G51" t="s">
        <v>1126</v>
      </c>
      <c r="H51" t="str">
        <f t="shared" si="5"/>
        <v>00</v>
      </c>
      <c r="I51">
        <v>0</v>
      </c>
      <c r="J51" t="s">
        <v>540</v>
      </c>
      <c r="K51" t="s">
        <v>544</v>
      </c>
      <c r="L51" t="s">
        <v>1103</v>
      </c>
      <c r="M51" t="s">
        <v>1104</v>
      </c>
      <c r="N51" t="s">
        <v>553</v>
      </c>
      <c r="O51" t="s">
        <v>561</v>
      </c>
      <c r="P51" t="s">
        <v>1114</v>
      </c>
      <c r="Q51" t="s">
        <v>538</v>
      </c>
      <c r="R51">
        <v>250</v>
      </c>
      <c r="S51">
        <v>250</v>
      </c>
      <c r="T51">
        <v>8</v>
      </c>
      <c r="U51" t="s">
        <v>377</v>
      </c>
      <c r="V51" t="s">
        <v>946</v>
      </c>
      <c r="W51" s="1" t="s">
        <v>1087</v>
      </c>
    </row>
    <row r="52" spans="1:24">
      <c r="A52" t="str">
        <f t="shared" si="3"/>
        <v>SB032713TAWMD03VV4TMR2</v>
      </c>
      <c r="B52" t="s">
        <v>81</v>
      </c>
      <c r="C52" t="s">
        <v>532</v>
      </c>
      <c r="D52" t="str">
        <f t="shared" si="4"/>
        <v>B032713TAWMD03</v>
      </c>
      <c r="E52">
        <v>2</v>
      </c>
      <c r="F52" s="9" t="str">
        <f t="shared" si="6"/>
        <v>032713</v>
      </c>
      <c r="G52" t="s">
        <v>1126</v>
      </c>
      <c r="H52" t="str">
        <f t="shared" si="5"/>
        <v>03</v>
      </c>
      <c r="I52">
        <v>3</v>
      </c>
      <c r="J52" t="s">
        <v>540</v>
      </c>
      <c r="K52" t="s">
        <v>544</v>
      </c>
      <c r="L52" t="s">
        <v>1103</v>
      </c>
      <c r="M52" t="s">
        <v>1104</v>
      </c>
      <c r="N52" t="s">
        <v>553</v>
      </c>
      <c r="O52" t="s">
        <v>561</v>
      </c>
      <c r="P52" t="s">
        <v>1114</v>
      </c>
      <c r="Q52" t="s">
        <v>538</v>
      </c>
      <c r="R52">
        <v>250</v>
      </c>
      <c r="S52">
        <v>250</v>
      </c>
      <c r="T52">
        <v>8</v>
      </c>
      <c r="U52" t="s">
        <v>365</v>
      </c>
      <c r="V52" t="s">
        <v>950</v>
      </c>
      <c r="W52" s="1" t="s">
        <v>1087</v>
      </c>
    </row>
    <row r="53" spans="1:24">
      <c r="A53" t="str">
        <f t="shared" si="3"/>
        <v>SB032713TAWMD04VV4TMR2</v>
      </c>
      <c r="B53" t="s">
        <v>144</v>
      </c>
      <c r="C53" t="s">
        <v>532</v>
      </c>
      <c r="D53" t="str">
        <f t="shared" si="4"/>
        <v>B032713TAWMD04</v>
      </c>
      <c r="E53">
        <v>2</v>
      </c>
      <c r="F53" s="9" t="str">
        <f t="shared" si="6"/>
        <v>032713</v>
      </c>
      <c r="G53" t="s">
        <v>1126</v>
      </c>
      <c r="H53" t="str">
        <f t="shared" si="5"/>
        <v>04</v>
      </c>
      <c r="I53">
        <v>4</v>
      </c>
      <c r="J53" t="s">
        <v>540</v>
      </c>
      <c r="K53" t="s">
        <v>544</v>
      </c>
      <c r="L53" t="s">
        <v>1103</v>
      </c>
      <c r="M53" t="s">
        <v>1104</v>
      </c>
      <c r="N53" t="s">
        <v>553</v>
      </c>
      <c r="O53" t="s">
        <v>561</v>
      </c>
      <c r="P53" t="s">
        <v>1114</v>
      </c>
      <c r="Q53" t="s">
        <v>538</v>
      </c>
      <c r="R53">
        <v>250</v>
      </c>
      <c r="S53">
        <v>250</v>
      </c>
      <c r="T53">
        <v>8</v>
      </c>
      <c r="U53" t="s">
        <v>386</v>
      </c>
      <c r="V53" t="s">
        <v>951</v>
      </c>
      <c r="W53" s="1" t="s">
        <v>1087</v>
      </c>
    </row>
    <row r="54" spans="1:24">
      <c r="A54" t="str">
        <f t="shared" si="3"/>
        <v>SB032713TAWMD05VV4TMR2</v>
      </c>
      <c r="B54" t="s">
        <v>158</v>
      </c>
      <c r="C54" t="s">
        <v>532</v>
      </c>
      <c r="D54" t="str">
        <f t="shared" si="4"/>
        <v>B032713TAWMD05</v>
      </c>
      <c r="E54">
        <v>2</v>
      </c>
      <c r="F54" s="9" t="str">
        <f t="shared" si="6"/>
        <v>032713</v>
      </c>
      <c r="G54" t="s">
        <v>1126</v>
      </c>
      <c r="H54" t="str">
        <f t="shared" si="5"/>
        <v>05</v>
      </c>
      <c r="I54">
        <v>5</v>
      </c>
      <c r="J54" t="s">
        <v>540</v>
      </c>
      <c r="K54" t="s">
        <v>544</v>
      </c>
      <c r="L54" t="s">
        <v>1103</v>
      </c>
      <c r="M54" t="s">
        <v>1104</v>
      </c>
      <c r="N54" t="s">
        <v>553</v>
      </c>
      <c r="O54" t="s">
        <v>561</v>
      </c>
      <c r="P54" t="s">
        <v>1114</v>
      </c>
      <c r="Q54" t="s">
        <v>538</v>
      </c>
      <c r="R54">
        <v>250</v>
      </c>
      <c r="S54">
        <v>250</v>
      </c>
      <c r="T54">
        <v>8</v>
      </c>
      <c r="U54" t="s">
        <v>394</v>
      </c>
      <c r="V54" t="s">
        <v>952</v>
      </c>
      <c r="W54" s="1" t="s">
        <v>1087</v>
      </c>
    </row>
    <row r="55" spans="1:24">
      <c r="A55" t="str">
        <f t="shared" si="3"/>
        <v>SB032713TAWMD06VV4TMR2</v>
      </c>
      <c r="B55" t="s">
        <v>136</v>
      </c>
      <c r="C55" t="s">
        <v>532</v>
      </c>
      <c r="D55" t="str">
        <f t="shared" si="4"/>
        <v>B032713TAWMD06</v>
      </c>
      <c r="E55">
        <v>2</v>
      </c>
      <c r="F55" s="9" t="str">
        <f t="shared" si="6"/>
        <v>032713</v>
      </c>
      <c r="G55" t="s">
        <v>1126</v>
      </c>
      <c r="H55" t="str">
        <f t="shared" si="5"/>
        <v>06</v>
      </c>
      <c r="I55">
        <v>6</v>
      </c>
      <c r="J55" t="s">
        <v>540</v>
      </c>
      <c r="K55" t="s">
        <v>544</v>
      </c>
      <c r="L55" t="s">
        <v>1103</v>
      </c>
      <c r="M55" t="s">
        <v>1104</v>
      </c>
      <c r="N55" t="s">
        <v>553</v>
      </c>
      <c r="O55" t="s">
        <v>561</v>
      </c>
      <c r="P55" t="s">
        <v>1114</v>
      </c>
      <c r="Q55" t="s">
        <v>538</v>
      </c>
      <c r="R55">
        <v>250</v>
      </c>
      <c r="S55">
        <v>250</v>
      </c>
      <c r="T55">
        <v>8</v>
      </c>
      <c r="U55" t="s">
        <v>382</v>
      </c>
      <c r="V55" t="s">
        <v>953</v>
      </c>
      <c r="W55" s="1" t="s">
        <v>1087</v>
      </c>
      <c r="X55" s="1"/>
    </row>
    <row r="56" spans="1:24">
      <c r="A56" t="str">
        <f t="shared" si="3"/>
        <v>SB032713TAWMD08VV4TMR2</v>
      </c>
      <c r="B56" t="s">
        <v>108</v>
      </c>
      <c r="C56" t="s">
        <v>532</v>
      </c>
      <c r="D56" t="str">
        <f t="shared" si="4"/>
        <v>B032713TAWMD08</v>
      </c>
      <c r="E56">
        <v>2</v>
      </c>
      <c r="F56" s="9" t="str">
        <f t="shared" si="6"/>
        <v>032713</v>
      </c>
      <c r="G56" t="s">
        <v>1126</v>
      </c>
      <c r="H56" t="str">
        <f t="shared" si="5"/>
        <v>08</v>
      </c>
      <c r="I56">
        <v>8</v>
      </c>
      <c r="J56" t="s">
        <v>540</v>
      </c>
      <c r="K56" t="s">
        <v>544</v>
      </c>
      <c r="L56" t="s">
        <v>1103</v>
      </c>
      <c r="M56" t="s">
        <v>1104</v>
      </c>
      <c r="N56" t="s">
        <v>553</v>
      </c>
      <c r="O56" t="s">
        <v>561</v>
      </c>
      <c r="P56" t="s">
        <v>1114</v>
      </c>
      <c r="Q56" t="s">
        <v>538</v>
      </c>
      <c r="R56">
        <v>250</v>
      </c>
      <c r="S56">
        <v>250</v>
      </c>
      <c r="T56">
        <v>8</v>
      </c>
      <c r="U56" t="s">
        <v>366</v>
      </c>
      <c r="V56" t="s">
        <v>954</v>
      </c>
      <c r="W56" s="1" t="s">
        <v>1087</v>
      </c>
      <c r="X56" s="1"/>
    </row>
    <row r="57" spans="1:24">
      <c r="A57" t="str">
        <f t="shared" si="3"/>
        <v>SB032713TAWMD10VV4TMR3</v>
      </c>
      <c r="B57" t="s">
        <v>152</v>
      </c>
      <c r="C57" t="s">
        <v>532</v>
      </c>
      <c r="D57" t="str">
        <f t="shared" si="4"/>
        <v>B032713TAWMD10</v>
      </c>
      <c r="E57">
        <v>3</v>
      </c>
      <c r="F57" s="9" t="str">
        <f t="shared" si="6"/>
        <v>032713</v>
      </c>
      <c r="G57" t="s">
        <v>1126</v>
      </c>
      <c r="H57">
        <v>10</v>
      </c>
      <c r="I57">
        <v>10</v>
      </c>
      <c r="J57" t="s">
        <v>540</v>
      </c>
      <c r="K57" t="s">
        <v>544</v>
      </c>
      <c r="L57" t="s">
        <v>1103</v>
      </c>
      <c r="M57" t="s">
        <v>1104</v>
      </c>
      <c r="N57" t="s">
        <v>553</v>
      </c>
      <c r="O57" t="s">
        <v>561</v>
      </c>
      <c r="P57" t="s">
        <v>1114</v>
      </c>
      <c r="Q57" t="s">
        <v>538</v>
      </c>
      <c r="R57">
        <v>250</v>
      </c>
      <c r="S57">
        <v>250</v>
      </c>
      <c r="T57">
        <v>8</v>
      </c>
      <c r="U57" t="s">
        <v>391</v>
      </c>
      <c r="V57" t="s">
        <v>947</v>
      </c>
      <c r="W57" s="1" t="s">
        <v>1087</v>
      </c>
    </row>
    <row r="58" spans="1:24">
      <c r="A58" t="str">
        <f t="shared" si="3"/>
        <v>SB032713TAWMD15VV4TMR2</v>
      </c>
      <c r="B58" t="s">
        <v>116</v>
      </c>
      <c r="C58" t="s">
        <v>532</v>
      </c>
      <c r="D58" t="str">
        <f t="shared" si="4"/>
        <v>B032713TAWMD15</v>
      </c>
      <c r="E58">
        <v>2</v>
      </c>
      <c r="F58" s="9" t="str">
        <f t="shared" si="6"/>
        <v>032713</v>
      </c>
      <c r="G58" t="s">
        <v>1126</v>
      </c>
      <c r="H58">
        <v>15</v>
      </c>
      <c r="I58">
        <v>15</v>
      </c>
      <c r="J58" t="s">
        <v>540</v>
      </c>
      <c r="K58" t="s">
        <v>544</v>
      </c>
      <c r="L58" t="s">
        <v>1103</v>
      </c>
      <c r="M58" t="s">
        <v>1104</v>
      </c>
      <c r="N58" t="s">
        <v>553</v>
      </c>
      <c r="O58" t="s">
        <v>561</v>
      </c>
      <c r="P58" t="s">
        <v>1114</v>
      </c>
      <c r="Q58" t="s">
        <v>538</v>
      </c>
      <c r="R58">
        <v>250</v>
      </c>
      <c r="S58">
        <v>250</v>
      </c>
      <c r="T58">
        <v>8</v>
      </c>
      <c r="U58" t="s">
        <v>370</v>
      </c>
      <c r="V58" t="s">
        <v>948</v>
      </c>
      <c r="W58" s="1" t="s">
        <v>1087</v>
      </c>
    </row>
    <row r="59" spans="1:24">
      <c r="A59" t="str">
        <f t="shared" si="3"/>
        <v>SB032713TAWMDSBVV4TMR2</v>
      </c>
      <c r="B59" t="s">
        <v>154</v>
      </c>
      <c r="C59" t="s">
        <v>532</v>
      </c>
      <c r="D59" t="str">
        <f t="shared" si="4"/>
        <v>B032713TAWMDSB</v>
      </c>
      <c r="E59">
        <v>2</v>
      </c>
      <c r="F59" s="9" t="str">
        <f t="shared" si="6"/>
        <v>032713</v>
      </c>
      <c r="G59" t="s">
        <v>1126</v>
      </c>
      <c r="H59" t="s">
        <v>567</v>
      </c>
      <c r="I59" t="s">
        <v>567</v>
      </c>
      <c r="J59" t="s">
        <v>539</v>
      </c>
      <c r="K59" t="s">
        <v>544</v>
      </c>
      <c r="L59" t="s">
        <v>1103</v>
      </c>
      <c r="M59" t="s">
        <v>1104</v>
      </c>
      <c r="N59" t="s">
        <v>553</v>
      </c>
      <c r="O59" t="s">
        <v>561</v>
      </c>
      <c r="P59" t="s">
        <v>1114</v>
      </c>
      <c r="Q59" t="s">
        <v>538</v>
      </c>
      <c r="R59">
        <v>250</v>
      </c>
      <c r="S59">
        <v>250</v>
      </c>
      <c r="T59">
        <v>8</v>
      </c>
      <c r="U59" t="s">
        <v>392</v>
      </c>
      <c r="V59" t="s">
        <v>955</v>
      </c>
      <c r="W59" s="1" t="s">
        <v>1087</v>
      </c>
    </row>
    <row r="60" spans="1:24">
      <c r="A60" t="str">
        <f t="shared" si="3"/>
        <v>SB051013TAWMD13VV4TMR2</v>
      </c>
      <c r="B60" t="s">
        <v>146</v>
      </c>
      <c r="C60" t="s">
        <v>532</v>
      </c>
      <c r="D60" t="str">
        <f t="shared" si="4"/>
        <v>B051013TAWMD13</v>
      </c>
      <c r="E60">
        <v>2</v>
      </c>
      <c r="F60" s="9" t="str">
        <f>"051013"</f>
        <v>051013</v>
      </c>
      <c r="G60" t="s">
        <v>1128</v>
      </c>
      <c r="H60">
        <v>13</v>
      </c>
      <c r="I60">
        <v>13</v>
      </c>
      <c r="J60" t="s">
        <v>540</v>
      </c>
      <c r="K60" t="s">
        <v>544</v>
      </c>
      <c r="L60" t="s">
        <v>1103</v>
      </c>
      <c r="M60" t="s">
        <v>1104</v>
      </c>
      <c r="N60" t="s">
        <v>553</v>
      </c>
      <c r="O60" t="s">
        <v>561</v>
      </c>
      <c r="P60" t="s">
        <v>1114</v>
      </c>
      <c r="Q60" t="s">
        <v>538</v>
      </c>
      <c r="R60">
        <v>250</v>
      </c>
      <c r="S60">
        <v>250</v>
      </c>
      <c r="T60">
        <v>8</v>
      </c>
      <c r="U60" t="s">
        <v>387</v>
      </c>
      <c r="V60" t="s">
        <v>956</v>
      </c>
      <c r="W60" s="1" t="s">
        <v>1087</v>
      </c>
    </row>
    <row r="61" spans="1:24">
      <c r="A61" t="str">
        <f t="shared" si="3"/>
        <v>SB051013TAWMD14VV4TMR2</v>
      </c>
      <c r="B61" s="2" t="s">
        <v>188</v>
      </c>
      <c r="C61" s="2" t="s">
        <v>532</v>
      </c>
      <c r="D61" t="str">
        <f t="shared" si="4"/>
        <v>B051013TAWMD14</v>
      </c>
      <c r="E61" s="2">
        <v>2</v>
      </c>
      <c r="F61" s="9" t="str">
        <f>"051013"</f>
        <v>051013</v>
      </c>
      <c r="G61" t="s">
        <v>1128</v>
      </c>
      <c r="H61" s="2">
        <v>14</v>
      </c>
      <c r="I61" s="2">
        <v>14</v>
      </c>
      <c r="J61" s="2" t="s">
        <v>540</v>
      </c>
      <c r="K61" s="2" t="s">
        <v>544</v>
      </c>
      <c r="L61" t="s">
        <v>1103</v>
      </c>
      <c r="M61" t="s">
        <v>1104</v>
      </c>
      <c r="N61" s="2" t="s">
        <v>553</v>
      </c>
      <c r="O61" s="2" t="s">
        <v>561</v>
      </c>
      <c r="P61" t="s">
        <v>1114</v>
      </c>
      <c r="Q61" t="s">
        <v>538</v>
      </c>
      <c r="R61">
        <v>250</v>
      </c>
      <c r="S61">
        <v>250</v>
      </c>
      <c r="T61">
        <v>8</v>
      </c>
      <c r="U61" s="2" t="s">
        <v>410</v>
      </c>
      <c r="V61" s="2" t="s">
        <v>957</v>
      </c>
      <c r="W61" s="1" t="s">
        <v>1087</v>
      </c>
    </row>
    <row r="62" spans="1:24">
      <c r="A62" t="str">
        <f t="shared" si="3"/>
        <v>SB051013TAWMD18VV4TMR2</v>
      </c>
      <c r="B62" t="s">
        <v>160</v>
      </c>
      <c r="C62" t="s">
        <v>532</v>
      </c>
      <c r="D62" t="str">
        <f t="shared" si="4"/>
        <v>B051013TAWMD18</v>
      </c>
      <c r="E62">
        <v>2</v>
      </c>
      <c r="F62" s="9" t="str">
        <f>"051013"</f>
        <v>051013</v>
      </c>
      <c r="G62" t="s">
        <v>1128</v>
      </c>
      <c r="H62">
        <v>18</v>
      </c>
      <c r="I62">
        <v>18</v>
      </c>
      <c r="J62" t="s">
        <v>540</v>
      </c>
      <c r="K62" t="s">
        <v>544</v>
      </c>
      <c r="L62" t="s">
        <v>1103</v>
      </c>
      <c r="M62" t="s">
        <v>1104</v>
      </c>
      <c r="N62" t="s">
        <v>553</v>
      </c>
      <c r="O62" t="s">
        <v>561</v>
      </c>
      <c r="P62" t="s">
        <v>1114</v>
      </c>
      <c r="Q62" t="s">
        <v>538</v>
      </c>
      <c r="R62">
        <v>250</v>
      </c>
      <c r="S62">
        <v>250</v>
      </c>
      <c r="T62">
        <v>8</v>
      </c>
      <c r="U62" t="s">
        <v>395</v>
      </c>
      <c r="V62" t="s">
        <v>960</v>
      </c>
      <c r="W62" s="1" t="s">
        <v>1087</v>
      </c>
    </row>
    <row r="63" spans="1:24">
      <c r="A63" t="str">
        <f t="shared" si="3"/>
        <v>SB061713TAWMD01VV4TMR2</v>
      </c>
      <c r="B63" t="s">
        <v>178</v>
      </c>
      <c r="C63" t="s">
        <v>532</v>
      </c>
      <c r="D63" t="str">
        <f t="shared" si="4"/>
        <v>B061713TAWMD01</v>
      </c>
      <c r="E63">
        <v>2</v>
      </c>
      <c r="F63" s="9" t="str">
        <f>"061713"</f>
        <v>061713</v>
      </c>
      <c r="G63" t="s">
        <v>1130</v>
      </c>
      <c r="H63" t="str">
        <f>CONCATENATE("0",I63)</f>
        <v>01</v>
      </c>
      <c r="I63">
        <v>1</v>
      </c>
      <c r="J63" t="s">
        <v>540</v>
      </c>
      <c r="K63" t="s">
        <v>544</v>
      </c>
      <c r="L63" t="s">
        <v>1103</v>
      </c>
      <c r="M63" t="s">
        <v>1104</v>
      </c>
      <c r="N63" t="s">
        <v>553</v>
      </c>
      <c r="O63" t="s">
        <v>561</v>
      </c>
      <c r="P63" t="s">
        <v>1114</v>
      </c>
      <c r="Q63" t="s">
        <v>538</v>
      </c>
      <c r="R63">
        <v>250</v>
      </c>
      <c r="S63">
        <v>250</v>
      </c>
      <c r="T63">
        <v>8</v>
      </c>
      <c r="U63" t="s">
        <v>405</v>
      </c>
      <c r="V63" t="s">
        <v>963</v>
      </c>
      <c r="W63" s="1" t="s">
        <v>1087</v>
      </c>
    </row>
    <row r="64" spans="1:24">
      <c r="A64" t="str">
        <f t="shared" si="3"/>
        <v>SB061713TAWMD09VV4TMR2</v>
      </c>
      <c r="B64" t="s">
        <v>168</v>
      </c>
      <c r="C64" t="s">
        <v>532</v>
      </c>
      <c r="D64" t="str">
        <f t="shared" si="4"/>
        <v>B061713TAWMD09</v>
      </c>
      <c r="E64">
        <v>2</v>
      </c>
      <c r="F64" s="9" t="str">
        <f>"061713"</f>
        <v>061713</v>
      </c>
      <c r="G64" t="s">
        <v>1130</v>
      </c>
      <c r="H64" t="str">
        <f>CONCATENATE("0",I64)</f>
        <v>09</v>
      </c>
      <c r="I64">
        <v>9</v>
      </c>
      <c r="J64" t="s">
        <v>540</v>
      </c>
      <c r="K64" t="s">
        <v>544</v>
      </c>
      <c r="L64" t="s">
        <v>1103</v>
      </c>
      <c r="M64" t="s">
        <v>1104</v>
      </c>
      <c r="N64" t="s">
        <v>553</v>
      </c>
      <c r="O64" t="s">
        <v>561</v>
      </c>
      <c r="P64" t="s">
        <v>1114</v>
      </c>
      <c r="Q64" t="s">
        <v>538</v>
      </c>
      <c r="R64">
        <v>250</v>
      </c>
      <c r="S64">
        <v>250</v>
      </c>
      <c r="T64">
        <v>8</v>
      </c>
      <c r="U64" t="s">
        <v>400</v>
      </c>
      <c r="V64" t="s">
        <v>969</v>
      </c>
      <c r="W64" s="1" t="s">
        <v>1087</v>
      </c>
      <c r="X64" s="1"/>
    </row>
    <row r="65" spans="1:24">
      <c r="A65" t="str">
        <f t="shared" si="3"/>
        <v>SB061713TAWMD15VV4TMR2</v>
      </c>
      <c r="B65" t="s">
        <v>170</v>
      </c>
      <c r="C65" t="s">
        <v>532</v>
      </c>
      <c r="D65" t="str">
        <f t="shared" si="4"/>
        <v>B061713TAWMD15</v>
      </c>
      <c r="E65">
        <v>2</v>
      </c>
      <c r="F65" s="9" t="str">
        <f>"061713"</f>
        <v>061713</v>
      </c>
      <c r="G65" t="s">
        <v>1130</v>
      </c>
      <c r="H65">
        <v>15</v>
      </c>
      <c r="I65">
        <v>15</v>
      </c>
      <c r="J65" t="s">
        <v>540</v>
      </c>
      <c r="K65" t="s">
        <v>544</v>
      </c>
      <c r="L65" t="s">
        <v>1103</v>
      </c>
      <c r="M65" t="s">
        <v>1104</v>
      </c>
      <c r="N65" t="s">
        <v>553</v>
      </c>
      <c r="O65" t="s">
        <v>561</v>
      </c>
      <c r="P65" t="s">
        <v>1114</v>
      </c>
      <c r="Q65" t="s">
        <v>538</v>
      </c>
      <c r="R65">
        <v>250</v>
      </c>
      <c r="S65">
        <v>250</v>
      </c>
      <c r="T65">
        <v>8</v>
      </c>
      <c r="U65" t="s">
        <v>401</v>
      </c>
      <c r="V65" t="s">
        <v>964</v>
      </c>
      <c r="W65" s="1" t="s">
        <v>1087</v>
      </c>
      <c r="X65" s="1"/>
    </row>
    <row r="66" spans="1:24">
      <c r="A66" t="str">
        <f t="shared" ref="A66:A77" si="7">CONCATENATE("S",D66,"V",K66,"T",N66,"R",E66)</f>
        <v>SB081213TAWMD05VV4TMR2</v>
      </c>
      <c r="B66" t="s">
        <v>142</v>
      </c>
      <c r="C66" t="s">
        <v>532</v>
      </c>
      <c r="D66" t="str">
        <f t="shared" ref="D66:D71" si="8">CONCATENATE("B",F66,"TAWMD",H66)</f>
        <v>B081213TAWMD05</v>
      </c>
      <c r="E66">
        <v>2</v>
      </c>
      <c r="F66" s="10" t="str">
        <f>"081213"</f>
        <v>081213</v>
      </c>
      <c r="G66" s="1" t="s">
        <v>1134</v>
      </c>
      <c r="H66" t="str">
        <f>CONCATENATE("0",I66)</f>
        <v>05</v>
      </c>
      <c r="I66">
        <v>5</v>
      </c>
      <c r="J66" t="s">
        <v>540</v>
      </c>
      <c r="K66" t="s">
        <v>544</v>
      </c>
      <c r="L66" t="s">
        <v>1103</v>
      </c>
      <c r="M66" t="s">
        <v>1104</v>
      </c>
      <c r="N66" t="s">
        <v>553</v>
      </c>
      <c r="O66" t="s">
        <v>561</v>
      </c>
      <c r="P66" t="s">
        <v>1114</v>
      </c>
      <c r="Q66" t="s">
        <v>538</v>
      </c>
      <c r="R66">
        <v>250</v>
      </c>
      <c r="S66">
        <v>250</v>
      </c>
      <c r="T66">
        <v>8</v>
      </c>
      <c r="U66" t="s">
        <v>385</v>
      </c>
      <c r="V66" t="s">
        <v>979</v>
      </c>
      <c r="W66" s="1" t="s">
        <v>1087</v>
      </c>
    </row>
    <row r="67" spans="1:24">
      <c r="A67" t="str">
        <f t="shared" si="7"/>
        <v>SB081613TAWMD08VV4TMR2</v>
      </c>
      <c r="B67" t="s">
        <v>186</v>
      </c>
      <c r="C67" t="s">
        <v>532</v>
      </c>
      <c r="D67" t="str">
        <f t="shared" si="8"/>
        <v>B081613TAWMD08</v>
      </c>
      <c r="E67">
        <v>2</v>
      </c>
      <c r="F67" s="9" t="str">
        <f>"081613"</f>
        <v>081613</v>
      </c>
      <c r="G67" t="s">
        <v>1137</v>
      </c>
      <c r="H67" t="str">
        <f>CONCATENATE("0",I67)</f>
        <v>08</v>
      </c>
      <c r="I67">
        <v>8</v>
      </c>
      <c r="J67" t="s">
        <v>540</v>
      </c>
      <c r="K67" t="s">
        <v>544</v>
      </c>
      <c r="L67" t="s">
        <v>1103</v>
      </c>
      <c r="M67" t="s">
        <v>1104</v>
      </c>
      <c r="N67" t="s">
        <v>553</v>
      </c>
      <c r="O67" t="s">
        <v>561</v>
      </c>
      <c r="P67" t="s">
        <v>1114</v>
      </c>
      <c r="Q67" t="s">
        <v>538</v>
      </c>
      <c r="R67">
        <v>250</v>
      </c>
      <c r="S67">
        <v>250</v>
      </c>
      <c r="T67">
        <v>8</v>
      </c>
      <c r="U67" t="s">
        <v>409</v>
      </c>
      <c r="V67" t="s">
        <v>986</v>
      </c>
      <c r="W67" s="1" t="s">
        <v>1087</v>
      </c>
    </row>
    <row r="68" spans="1:24">
      <c r="A68" t="str">
        <f t="shared" si="7"/>
        <v>SB082912TAWMDDockVV4TMR1</v>
      </c>
      <c r="B68" t="s">
        <v>244</v>
      </c>
      <c r="C68" t="s">
        <v>532</v>
      </c>
      <c r="D68" t="str">
        <f t="shared" si="8"/>
        <v>B082912TAWMDDock</v>
      </c>
      <c r="E68">
        <v>1</v>
      </c>
      <c r="F68" s="9" t="str">
        <f>"082912"</f>
        <v>082912</v>
      </c>
      <c r="G68" t="s">
        <v>1138</v>
      </c>
      <c r="H68" t="s">
        <v>571</v>
      </c>
      <c r="I68" t="s">
        <v>571</v>
      </c>
      <c r="J68" t="s">
        <v>540</v>
      </c>
      <c r="K68" t="s">
        <v>544</v>
      </c>
      <c r="L68" t="s">
        <v>1103</v>
      </c>
      <c r="M68" t="s">
        <v>1104</v>
      </c>
      <c r="N68" t="s">
        <v>553</v>
      </c>
      <c r="O68" t="s">
        <v>561</v>
      </c>
      <c r="P68" t="s">
        <v>1114</v>
      </c>
      <c r="Q68" t="s">
        <v>538</v>
      </c>
      <c r="R68">
        <v>250</v>
      </c>
      <c r="S68">
        <v>250</v>
      </c>
      <c r="T68">
        <v>8</v>
      </c>
      <c r="U68" t="s">
        <v>497</v>
      </c>
      <c r="V68" t="s">
        <v>989</v>
      </c>
      <c r="W68" s="1" t="s">
        <v>1087</v>
      </c>
    </row>
    <row r="69" spans="1:24">
      <c r="A69" t="str">
        <f t="shared" si="7"/>
        <v>SB082912TAWMDEBVV4TMR2</v>
      </c>
      <c r="B69" t="s">
        <v>75</v>
      </c>
      <c r="C69" t="s">
        <v>532</v>
      </c>
      <c r="D69" t="str">
        <f t="shared" si="8"/>
        <v>B082912TAWMDEB</v>
      </c>
      <c r="E69">
        <v>2</v>
      </c>
      <c r="F69" s="9" t="str">
        <f>"082912"</f>
        <v>082912</v>
      </c>
      <c r="G69" t="s">
        <v>1138</v>
      </c>
      <c r="H69" t="s">
        <v>566</v>
      </c>
      <c r="I69" t="s">
        <v>566</v>
      </c>
      <c r="J69" t="s">
        <v>539</v>
      </c>
      <c r="K69" t="s">
        <v>544</v>
      </c>
      <c r="L69" t="s">
        <v>1103</v>
      </c>
      <c r="M69" t="s">
        <v>1104</v>
      </c>
      <c r="N69" t="s">
        <v>553</v>
      </c>
      <c r="O69" t="s">
        <v>561</v>
      </c>
      <c r="P69" t="s">
        <v>1114</v>
      </c>
      <c r="Q69" t="s">
        <v>538</v>
      </c>
      <c r="R69">
        <v>250</v>
      </c>
      <c r="S69">
        <v>250</v>
      </c>
      <c r="T69">
        <v>8</v>
      </c>
      <c r="U69" t="s">
        <v>342</v>
      </c>
      <c r="V69" t="s">
        <v>990</v>
      </c>
      <c r="W69" s="1" t="s">
        <v>1087</v>
      </c>
    </row>
    <row r="70" spans="1:24">
      <c r="A70" t="str">
        <f t="shared" si="7"/>
        <v>SB082912TAWMDRiverVV4TMR2</v>
      </c>
      <c r="B70" t="s">
        <v>252</v>
      </c>
      <c r="C70" t="s">
        <v>532</v>
      </c>
      <c r="D70" t="str">
        <f t="shared" si="8"/>
        <v>B082912TAWMDRiver</v>
      </c>
      <c r="E70">
        <v>2</v>
      </c>
      <c r="F70" s="9" t="str">
        <f>"082912"</f>
        <v>082912</v>
      </c>
      <c r="G70" t="s">
        <v>1138</v>
      </c>
      <c r="H70" t="s">
        <v>570</v>
      </c>
      <c r="I70" t="s">
        <v>570</v>
      </c>
      <c r="J70" t="s">
        <v>540</v>
      </c>
      <c r="K70" t="s">
        <v>544</v>
      </c>
      <c r="L70" t="s">
        <v>1103</v>
      </c>
      <c r="M70" t="s">
        <v>1104</v>
      </c>
      <c r="N70" t="s">
        <v>553</v>
      </c>
      <c r="O70" t="s">
        <v>561</v>
      </c>
      <c r="P70" t="s">
        <v>1114</v>
      </c>
      <c r="Q70" t="s">
        <v>538</v>
      </c>
      <c r="R70">
        <v>250</v>
      </c>
      <c r="S70">
        <v>250</v>
      </c>
      <c r="T70">
        <v>8</v>
      </c>
      <c r="U70" t="s">
        <v>351</v>
      </c>
      <c r="V70" t="s">
        <v>991</v>
      </c>
      <c r="W70" s="1" t="s">
        <v>1087</v>
      </c>
    </row>
    <row r="71" spans="1:24">
      <c r="A71" t="str">
        <f t="shared" si="7"/>
        <v>SB080812TAWMDEBVV4TMR2</v>
      </c>
      <c r="B71" t="s">
        <v>228</v>
      </c>
      <c r="C71" t="s">
        <v>532</v>
      </c>
      <c r="D71" t="str">
        <f t="shared" si="8"/>
        <v>B080812TAWMDEB</v>
      </c>
      <c r="E71">
        <v>2</v>
      </c>
      <c r="F71" s="9" t="str">
        <f>"080812"</f>
        <v>080812</v>
      </c>
      <c r="G71" t="s">
        <v>1140</v>
      </c>
      <c r="H71" t="s">
        <v>566</v>
      </c>
      <c r="I71" t="s">
        <v>566</v>
      </c>
      <c r="J71" t="s">
        <v>539</v>
      </c>
      <c r="K71" t="s">
        <v>544</v>
      </c>
      <c r="L71" t="s">
        <v>1103</v>
      </c>
      <c r="M71" t="s">
        <v>1104</v>
      </c>
      <c r="N71" t="s">
        <v>553</v>
      </c>
      <c r="O71" t="s">
        <v>561</v>
      </c>
      <c r="P71" t="s">
        <v>1114</v>
      </c>
      <c r="Q71" t="s">
        <v>538</v>
      </c>
      <c r="R71">
        <v>250</v>
      </c>
      <c r="S71">
        <v>250</v>
      </c>
      <c r="T71">
        <v>8</v>
      </c>
      <c r="U71" t="s">
        <v>337</v>
      </c>
      <c r="V71" t="s">
        <v>995</v>
      </c>
      <c r="W71" s="1" t="s">
        <v>1087</v>
      </c>
    </row>
    <row r="72" spans="1:24">
      <c r="A72" t="str">
        <f t="shared" si="7"/>
        <v>SBNATAWWDnightmid1VV4TMR2</v>
      </c>
      <c r="B72" t="s">
        <v>238</v>
      </c>
      <c r="C72" t="s">
        <v>532</v>
      </c>
      <c r="D72" t="s">
        <v>1142</v>
      </c>
      <c r="E72">
        <v>2</v>
      </c>
      <c r="F72" s="7" t="s">
        <v>538</v>
      </c>
      <c r="G72" t="s">
        <v>538</v>
      </c>
      <c r="H72" t="s">
        <v>573</v>
      </c>
      <c r="I72" t="s">
        <v>573</v>
      </c>
      <c r="J72" t="s">
        <v>540</v>
      </c>
      <c r="K72" t="s">
        <v>544</v>
      </c>
      <c r="L72" t="s">
        <v>1103</v>
      </c>
      <c r="M72" t="s">
        <v>1104</v>
      </c>
      <c r="N72" t="s">
        <v>553</v>
      </c>
      <c r="O72" t="s">
        <v>561</v>
      </c>
      <c r="P72" t="s">
        <v>1114</v>
      </c>
      <c r="Q72" t="s">
        <v>538</v>
      </c>
      <c r="R72">
        <v>250</v>
      </c>
      <c r="S72">
        <v>250</v>
      </c>
      <c r="T72">
        <v>8</v>
      </c>
      <c r="U72" t="s">
        <v>438</v>
      </c>
      <c r="V72" t="s">
        <v>997</v>
      </c>
      <c r="W72" s="1" t="s">
        <v>1087</v>
      </c>
    </row>
    <row r="73" spans="1:24">
      <c r="A73" t="str">
        <f t="shared" si="7"/>
        <v>SBNATAWWDnightmid1VV4TMR2</v>
      </c>
      <c r="B73" t="s">
        <v>234</v>
      </c>
      <c r="C73" t="s">
        <v>532</v>
      </c>
      <c r="D73" t="s">
        <v>1142</v>
      </c>
      <c r="E73">
        <v>2</v>
      </c>
      <c r="F73" s="7" t="s">
        <v>538</v>
      </c>
      <c r="G73" t="s">
        <v>538</v>
      </c>
      <c r="H73" t="s">
        <v>435</v>
      </c>
      <c r="I73" t="s">
        <v>435</v>
      </c>
      <c r="J73" t="s">
        <v>540</v>
      </c>
      <c r="K73" t="s">
        <v>544</v>
      </c>
      <c r="L73" t="s">
        <v>1103</v>
      </c>
      <c r="M73" t="s">
        <v>1104</v>
      </c>
      <c r="N73" t="s">
        <v>553</v>
      </c>
      <c r="O73" t="s">
        <v>561</v>
      </c>
      <c r="P73" t="s">
        <v>1114</v>
      </c>
      <c r="Q73" t="s">
        <v>538</v>
      </c>
      <c r="R73">
        <v>250</v>
      </c>
      <c r="S73">
        <v>250</v>
      </c>
      <c r="T73">
        <v>8</v>
      </c>
      <c r="U73" t="s">
        <v>435</v>
      </c>
      <c r="V73" t="s">
        <v>998</v>
      </c>
      <c r="W73" s="1" t="s">
        <v>1087</v>
      </c>
    </row>
    <row r="74" spans="1:24">
      <c r="A74" t="str">
        <f t="shared" si="7"/>
        <v>SBNATAWWDnightsurface1VV4TMR2</v>
      </c>
      <c r="B74" t="s">
        <v>104</v>
      </c>
      <c r="C74" t="s">
        <v>532</v>
      </c>
      <c r="D74" t="s">
        <v>1143</v>
      </c>
      <c r="E74">
        <v>2</v>
      </c>
      <c r="F74" s="7" t="s">
        <v>538</v>
      </c>
      <c r="G74" t="s">
        <v>538</v>
      </c>
      <c r="H74" t="s">
        <v>458</v>
      </c>
      <c r="I74" t="s">
        <v>458</v>
      </c>
      <c r="J74" t="s">
        <v>540</v>
      </c>
      <c r="K74" t="s">
        <v>544</v>
      </c>
      <c r="L74" t="s">
        <v>1103</v>
      </c>
      <c r="M74" t="s">
        <v>1104</v>
      </c>
      <c r="N74" t="s">
        <v>553</v>
      </c>
      <c r="O74" t="s">
        <v>561</v>
      </c>
      <c r="P74" t="s">
        <v>1114</v>
      </c>
      <c r="Q74" t="s">
        <v>538</v>
      </c>
      <c r="R74">
        <v>250</v>
      </c>
      <c r="S74">
        <v>250</v>
      </c>
      <c r="T74">
        <v>8</v>
      </c>
      <c r="U74" t="s">
        <v>458</v>
      </c>
      <c r="V74" t="s">
        <v>999</v>
      </c>
      <c r="W74" s="1" t="s">
        <v>1087</v>
      </c>
    </row>
    <row r="75" spans="1:24">
      <c r="A75" t="str">
        <f t="shared" si="7"/>
        <v>SBNATAWWDnightsurface2VV4TMR2</v>
      </c>
      <c r="B75" t="s">
        <v>262</v>
      </c>
      <c r="C75" t="s">
        <v>532</v>
      </c>
      <c r="D75" t="s">
        <v>1144</v>
      </c>
      <c r="E75">
        <v>2</v>
      </c>
      <c r="F75" s="7" t="s">
        <v>538</v>
      </c>
      <c r="G75" t="s">
        <v>538</v>
      </c>
      <c r="H75" t="s">
        <v>451</v>
      </c>
      <c r="I75" t="s">
        <v>451</v>
      </c>
      <c r="J75" t="s">
        <v>540</v>
      </c>
      <c r="K75" t="s">
        <v>544</v>
      </c>
      <c r="L75" t="s">
        <v>1103</v>
      </c>
      <c r="M75" t="s">
        <v>1104</v>
      </c>
      <c r="N75" t="s">
        <v>553</v>
      </c>
      <c r="O75" t="s">
        <v>561</v>
      </c>
      <c r="P75" t="s">
        <v>1114</v>
      </c>
      <c r="Q75" t="s">
        <v>538</v>
      </c>
      <c r="R75">
        <v>250</v>
      </c>
      <c r="S75">
        <v>250</v>
      </c>
      <c r="T75">
        <v>8</v>
      </c>
      <c r="U75" t="s">
        <v>451</v>
      </c>
      <c r="V75" t="s">
        <v>1000</v>
      </c>
      <c r="W75" s="1" t="s">
        <v>1087</v>
      </c>
      <c r="X75" s="1"/>
    </row>
    <row r="76" spans="1:24">
      <c r="A76" t="str">
        <f t="shared" si="7"/>
        <v>SBNATAWWDpourcontrolVV4TMR2</v>
      </c>
      <c r="B76" t="s">
        <v>260</v>
      </c>
      <c r="C76" t="s">
        <v>532</v>
      </c>
      <c r="D76" t="s">
        <v>1145</v>
      </c>
      <c r="E76">
        <v>2</v>
      </c>
      <c r="F76" s="7" t="s">
        <v>538</v>
      </c>
      <c r="G76" t="s">
        <v>538</v>
      </c>
      <c r="H76" t="s">
        <v>450</v>
      </c>
      <c r="I76" t="s">
        <v>450</v>
      </c>
      <c r="J76" t="s">
        <v>540</v>
      </c>
      <c r="K76" t="s">
        <v>544</v>
      </c>
      <c r="L76" t="s">
        <v>1103</v>
      </c>
      <c r="M76" t="s">
        <v>1104</v>
      </c>
      <c r="N76" t="s">
        <v>553</v>
      </c>
      <c r="O76" t="s">
        <v>561</v>
      </c>
      <c r="P76" t="s">
        <v>1114</v>
      </c>
      <c r="Q76" t="s">
        <v>538</v>
      </c>
      <c r="R76">
        <v>250</v>
      </c>
      <c r="S76">
        <v>250</v>
      </c>
      <c r="T76">
        <v>8</v>
      </c>
      <c r="U76" t="s">
        <v>450</v>
      </c>
      <c r="V76" t="s">
        <v>1001</v>
      </c>
      <c r="W76" s="1" t="s">
        <v>1087</v>
      </c>
      <c r="X76" s="1"/>
    </row>
    <row r="77" spans="1:24">
      <c r="A77" t="str">
        <f t="shared" si="7"/>
        <v>SBNATAWWDsurfaceday2VV4TMR2</v>
      </c>
      <c r="B77" t="s">
        <v>224</v>
      </c>
      <c r="C77" t="s">
        <v>532</v>
      </c>
      <c r="D77" t="s">
        <v>1146</v>
      </c>
      <c r="E77">
        <v>2</v>
      </c>
      <c r="F77" s="7" t="s">
        <v>538</v>
      </c>
      <c r="G77" t="s">
        <v>538</v>
      </c>
      <c r="H77" t="s">
        <v>430</v>
      </c>
      <c r="I77" t="s">
        <v>430</v>
      </c>
      <c r="J77" t="s">
        <v>540</v>
      </c>
      <c r="K77" t="s">
        <v>544</v>
      </c>
      <c r="L77" t="s">
        <v>1103</v>
      </c>
      <c r="M77" t="s">
        <v>1104</v>
      </c>
      <c r="N77" t="s">
        <v>553</v>
      </c>
      <c r="O77" t="s">
        <v>561</v>
      </c>
      <c r="P77" t="s">
        <v>1114</v>
      </c>
      <c r="Q77" t="s">
        <v>538</v>
      </c>
      <c r="R77">
        <v>250</v>
      </c>
      <c r="S77">
        <v>250</v>
      </c>
      <c r="T77">
        <v>8</v>
      </c>
      <c r="U77" t="s">
        <v>430</v>
      </c>
      <c r="V77" t="s">
        <v>1002</v>
      </c>
      <c r="W77"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workbookViewId="0">
      <selection sqref="A1:XFD1"/>
    </sheetView>
  </sheetViews>
  <sheetFormatPr baseColWidth="10" defaultRowHeight="15" x14ac:dyDescent="0"/>
  <cols>
    <col min="1" max="1" width="29" bestFit="1" customWidth="1"/>
    <col min="2" max="2" width="18.1640625" bestFit="1" customWidth="1"/>
    <col min="3" max="3" width="27.6640625" bestFit="1" customWidth="1"/>
    <col min="4" max="4" width="18.33203125" bestFit="1" customWidth="1"/>
  </cols>
  <sheetData>
    <row r="1" spans="1:23">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3">
      <c r="A2" t="s">
        <v>1151</v>
      </c>
      <c r="B2" t="s">
        <v>39</v>
      </c>
      <c r="C2" t="s">
        <v>532</v>
      </c>
      <c r="D2" t="s">
        <v>1152</v>
      </c>
      <c r="E2">
        <v>3</v>
      </c>
      <c r="F2" t="s">
        <v>1153</v>
      </c>
      <c r="G2" t="s">
        <v>1135</v>
      </c>
      <c r="H2">
        <v>17</v>
      </c>
      <c r="I2">
        <v>17</v>
      </c>
      <c r="J2" t="s">
        <v>540</v>
      </c>
      <c r="K2" t="s">
        <v>1150</v>
      </c>
      <c r="L2" t="s">
        <v>1105</v>
      </c>
      <c r="M2" t="s">
        <v>1106</v>
      </c>
      <c r="N2" t="s">
        <v>574</v>
      </c>
      <c r="O2" t="s">
        <v>545</v>
      </c>
      <c r="P2" t="s">
        <v>1112</v>
      </c>
      <c r="Q2" t="s">
        <v>1113</v>
      </c>
      <c r="R2">
        <v>144</v>
      </c>
      <c r="S2">
        <v>144</v>
      </c>
      <c r="T2">
        <v>14</v>
      </c>
      <c r="U2" t="s">
        <v>38</v>
      </c>
      <c r="V2" t="s">
        <v>1038</v>
      </c>
      <c r="W2" t="s">
        <v>1069</v>
      </c>
    </row>
    <row r="3" spans="1:23">
      <c r="A3" t="s">
        <v>1154</v>
      </c>
      <c r="B3" t="s">
        <v>41</v>
      </c>
      <c r="C3" t="s">
        <v>532</v>
      </c>
      <c r="D3" t="s">
        <v>1155</v>
      </c>
      <c r="E3">
        <v>3</v>
      </c>
      <c r="F3" t="s">
        <v>1153</v>
      </c>
      <c r="G3" t="s">
        <v>1135</v>
      </c>
      <c r="H3">
        <v>19</v>
      </c>
      <c r="I3">
        <v>19</v>
      </c>
      <c r="J3" t="s">
        <v>540</v>
      </c>
      <c r="K3" t="s">
        <v>1150</v>
      </c>
      <c r="L3" t="s">
        <v>1105</v>
      </c>
      <c r="M3" t="s">
        <v>1106</v>
      </c>
      <c r="N3" t="s">
        <v>574</v>
      </c>
      <c r="O3" t="s">
        <v>545</v>
      </c>
      <c r="P3" t="s">
        <v>1112</v>
      </c>
      <c r="Q3" t="s">
        <v>1113</v>
      </c>
      <c r="R3">
        <v>144</v>
      </c>
      <c r="S3">
        <v>144</v>
      </c>
      <c r="T3">
        <v>14</v>
      </c>
      <c r="U3" t="s">
        <v>40</v>
      </c>
      <c r="V3" t="s">
        <v>1039</v>
      </c>
      <c r="W3" t="s">
        <v>1067</v>
      </c>
    </row>
    <row r="4" spans="1:23">
      <c r="A4" t="s">
        <v>1156</v>
      </c>
      <c r="B4" t="s">
        <v>7</v>
      </c>
      <c r="C4" t="s">
        <v>532</v>
      </c>
      <c r="D4" t="s">
        <v>1157</v>
      </c>
      <c r="E4">
        <v>7</v>
      </c>
      <c r="F4" t="s">
        <v>1153</v>
      </c>
      <c r="G4" t="s">
        <v>1135</v>
      </c>
      <c r="H4" t="s">
        <v>1158</v>
      </c>
      <c r="I4">
        <v>3</v>
      </c>
      <c r="J4" t="s">
        <v>540</v>
      </c>
      <c r="K4" t="s">
        <v>1150</v>
      </c>
      <c r="L4" t="s">
        <v>1105</v>
      </c>
      <c r="M4" t="s">
        <v>1106</v>
      </c>
      <c r="N4" t="s">
        <v>574</v>
      </c>
      <c r="O4" t="s">
        <v>545</v>
      </c>
      <c r="P4" t="s">
        <v>1112</v>
      </c>
      <c r="Q4" t="s">
        <v>1113</v>
      </c>
      <c r="R4">
        <v>144</v>
      </c>
      <c r="S4">
        <v>144</v>
      </c>
      <c r="T4">
        <v>14</v>
      </c>
      <c r="U4" t="s">
        <v>6</v>
      </c>
      <c r="V4" t="s">
        <v>1043</v>
      </c>
      <c r="W4" t="s">
        <v>1065</v>
      </c>
    </row>
    <row r="5" spans="1:23">
      <c r="A5" t="s">
        <v>1159</v>
      </c>
      <c r="B5" t="s">
        <v>9</v>
      </c>
      <c r="C5" t="s">
        <v>532</v>
      </c>
      <c r="D5" t="s">
        <v>1157</v>
      </c>
      <c r="E5">
        <v>8</v>
      </c>
      <c r="F5" t="s">
        <v>1153</v>
      </c>
      <c r="G5" t="s">
        <v>1135</v>
      </c>
      <c r="H5" t="s">
        <v>1158</v>
      </c>
      <c r="I5">
        <v>3</v>
      </c>
      <c r="J5" t="s">
        <v>540</v>
      </c>
      <c r="K5" t="s">
        <v>1150</v>
      </c>
      <c r="L5" t="s">
        <v>1105</v>
      </c>
      <c r="M5" t="s">
        <v>1106</v>
      </c>
      <c r="N5" t="s">
        <v>574</v>
      </c>
      <c r="O5" t="s">
        <v>545</v>
      </c>
      <c r="P5" t="s">
        <v>1112</v>
      </c>
      <c r="Q5" t="s">
        <v>1113</v>
      </c>
      <c r="R5">
        <v>144</v>
      </c>
      <c r="S5">
        <v>144</v>
      </c>
      <c r="T5">
        <v>14</v>
      </c>
      <c r="U5" t="s">
        <v>8</v>
      </c>
      <c r="V5" t="s">
        <v>1044</v>
      </c>
      <c r="W5" t="s">
        <v>1065</v>
      </c>
    </row>
    <row r="6" spans="1:23">
      <c r="A6" t="s">
        <v>1160</v>
      </c>
      <c r="B6" t="s">
        <v>19</v>
      </c>
      <c r="C6" t="s">
        <v>532</v>
      </c>
      <c r="D6" t="s">
        <v>1161</v>
      </c>
      <c r="E6">
        <v>1</v>
      </c>
      <c r="F6" t="s">
        <v>1153</v>
      </c>
      <c r="G6" t="s">
        <v>1135</v>
      </c>
      <c r="H6" t="s">
        <v>1162</v>
      </c>
      <c r="I6">
        <v>8</v>
      </c>
      <c r="J6" t="s">
        <v>540</v>
      </c>
      <c r="K6" t="s">
        <v>1150</v>
      </c>
      <c r="L6" t="s">
        <v>1105</v>
      </c>
      <c r="M6" t="s">
        <v>1106</v>
      </c>
      <c r="N6" t="s">
        <v>574</v>
      </c>
      <c r="O6" t="s">
        <v>545</v>
      </c>
      <c r="P6" t="s">
        <v>1112</v>
      </c>
      <c r="Q6" t="s">
        <v>1113</v>
      </c>
      <c r="R6">
        <v>144</v>
      </c>
      <c r="S6">
        <v>144</v>
      </c>
      <c r="T6">
        <v>14</v>
      </c>
      <c r="U6" t="s">
        <v>18</v>
      </c>
      <c r="V6" t="s">
        <v>1049</v>
      </c>
      <c r="W6" t="s">
        <v>1065</v>
      </c>
    </row>
    <row r="7" spans="1:23">
      <c r="A7" t="s">
        <v>1163</v>
      </c>
      <c r="B7" t="s">
        <v>21</v>
      </c>
      <c r="C7" t="s">
        <v>532</v>
      </c>
      <c r="D7" t="s">
        <v>1161</v>
      </c>
      <c r="E7">
        <v>2</v>
      </c>
      <c r="F7" t="s">
        <v>1153</v>
      </c>
      <c r="G7" t="s">
        <v>1135</v>
      </c>
      <c r="H7" t="s">
        <v>1162</v>
      </c>
      <c r="I7">
        <v>8</v>
      </c>
      <c r="J7" t="s">
        <v>540</v>
      </c>
      <c r="K7" t="s">
        <v>1150</v>
      </c>
      <c r="L7" t="s">
        <v>1105</v>
      </c>
      <c r="M7" t="s">
        <v>1106</v>
      </c>
      <c r="N7" t="s">
        <v>574</v>
      </c>
      <c r="O7" t="s">
        <v>545</v>
      </c>
      <c r="P7" t="s">
        <v>1112</v>
      </c>
      <c r="Q7" t="s">
        <v>1113</v>
      </c>
      <c r="R7">
        <v>144</v>
      </c>
      <c r="S7">
        <v>144</v>
      </c>
      <c r="T7">
        <v>14</v>
      </c>
      <c r="U7" t="s">
        <v>20</v>
      </c>
      <c r="V7" t="s">
        <v>1050</v>
      </c>
      <c r="W7" t="s">
        <v>1065</v>
      </c>
    </row>
    <row r="8" spans="1:23">
      <c r="A8" t="s">
        <v>1164</v>
      </c>
      <c r="B8" t="s">
        <v>23</v>
      </c>
      <c r="C8" t="s">
        <v>532</v>
      </c>
      <c r="D8" t="s">
        <v>1165</v>
      </c>
      <c r="E8">
        <v>2</v>
      </c>
      <c r="F8" t="s">
        <v>1153</v>
      </c>
      <c r="G8" t="s">
        <v>1135</v>
      </c>
      <c r="H8" t="s">
        <v>1166</v>
      </c>
      <c r="I8">
        <v>9</v>
      </c>
      <c r="J8" t="s">
        <v>540</v>
      </c>
      <c r="K8" t="s">
        <v>1150</v>
      </c>
      <c r="L8" t="s">
        <v>1105</v>
      </c>
      <c r="M8" t="s">
        <v>1106</v>
      </c>
      <c r="N8" t="s">
        <v>574</v>
      </c>
      <c r="O8" t="s">
        <v>545</v>
      </c>
      <c r="P8" t="s">
        <v>1112</v>
      </c>
      <c r="Q8" t="s">
        <v>1113</v>
      </c>
      <c r="R8">
        <v>144</v>
      </c>
      <c r="S8">
        <v>144</v>
      </c>
      <c r="T8">
        <v>14</v>
      </c>
      <c r="U8" t="s">
        <v>22</v>
      </c>
      <c r="V8" t="s">
        <v>1051</v>
      </c>
      <c r="W8" t="s">
        <v>1065</v>
      </c>
    </row>
    <row r="9" spans="1:23">
      <c r="A9" t="s">
        <v>1167</v>
      </c>
      <c r="B9" t="s">
        <v>3</v>
      </c>
      <c r="C9" t="s">
        <v>532</v>
      </c>
      <c r="D9" t="s">
        <v>1168</v>
      </c>
      <c r="E9">
        <v>1</v>
      </c>
      <c r="F9" t="s">
        <v>1153</v>
      </c>
      <c r="G9" t="s">
        <v>1135</v>
      </c>
      <c r="H9" t="s">
        <v>1169</v>
      </c>
      <c r="I9">
        <v>0</v>
      </c>
      <c r="J9" t="s">
        <v>540</v>
      </c>
      <c r="K9" t="s">
        <v>1150</v>
      </c>
      <c r="L9" t="s">
        <v>1105</v>
      </c>
      <c r="M9" t="s">
        <v>1106</v>
      </c>
      <c r="N9" t="s">
        <v>574</v>
      </c>
      <c r="O9" t="s">
        <v>545</v>
      </c>
      <c r="P9" t="s">
        <v>1112</v>
      </c>
      <c r="Q9" t="s">
        <v>1113</v>
      </c>
      <c r="R9">
        <v>144</v>
      </c>
      <c r="S9">
        <v>144</v>
      </c>
      <c r="T9">
        <v>14</v>
      </c>
      <c r="U9" t="s">
        <v>2</v>
      </c>
      <c r="V9" t="s">
        <v>1029</v>
      </c>
      <c r="W9" t="s">
        <v>1087</v>
      </c>
    </row>
    <row r="10" spans="1:23">
      <c r="A10" t="s">
        <v>1170</v>
      </c>
      <c r="B10" t="s">
        <v>5</v>
      </c>
      <c r="C10" t="s">
        <v>532</v>
      </c>
      <c r="D10" t="s">
        <v>1171</v>
      </c>
      <c r="E10">
        <v>1</v>
      </c>
      <c r="F10" t="s">
        <v>1153</v>
      </c>
      <c r="G10" t="s">
        <v>1135</v>
      </c>
      <c r="H10" t="s">
        <v>1172</v>
      </c>
      <c r="I10">
        <v>1.5</v>
      </c>
      <c r="J10" t="s">
        <v>540</v>
      </c>
      <c r="K10" t="s">
        <v>1150</v>
      </c>
      <c r="L10" t="s">
        <v>1105</v>
      </c>
      <c r="M10" t="s">
        <v>1106</v>
      </c>
      <c r="N10" t="s">
        <v>574</v>
      </c>
      <c r="O10" t="s">
        <v>545</v>
      </c>
      <c r="P10" t="s">
        <v>1112</v>
      </c>
      <c r="Q10" t="s">
        <v>1113</v>
      </c>
      <c r="R10">
        <v>144</v>
      </c>
      <c r="S10">
        <v>144</v>
      </c>
      <c r="T10">
        <v>14</v>
      </c>
      <c r="U10" t="s">
        <v>4</v>
      </c>
      <c r="V10" t="s">
        <v>1030</v>
      </c>
      <c r="W10" t="s">
        <v>1087</v>
      </c>
    </row>
    <row r="11" spans="1:23">
      <c r="A11" t="s">
        <v>1173</v>
      </c>
      <c r="B11" t="s">
        <v>11</v>
      </c>
      <c r="C11" t="s">
        <v>532</v>
      </c>
      <c r="D11" t="s">
        <v>1174</v>
      </c>
      <c r="E11">
        <v>1</v>
      </c>
      <c r="F11" t="s">
        <v>1153</v>
      </c>
      <c r="G11" t="s">
        <v>1135</v>
      </c>
      <c r="H11" t="s">
        <v>1175</v>
      </c>
      <c r="I11">
        <v>4</v>
      </c>
      <c r="J11" t="s">
        <v>540</v>
      </c>
      <c r="K11" t="s">
        <v>1150</v>
      </c>
      <c r="L11" t="s">
        <v>1105</v>
      </c>
      <c r="M11" t="s">
        <v>1106</v>
      </c>
      <c r="N11" t="s">
        <v>574</v>
      </c>
      <c r="O11" t="s">
        <v>545</v>
      </c>
      <c r="P11" t="s">
        <v>1112</v>
      </c>
      <c r="Q11" t="s">
        <v>1113</v>
      </c>
      <c r="R11">
        <v>144</v>
      </c>
      <c r="S11">
        <v>144</v>
      </c>
      <c r="T11">
        <v>14</v>
      </c>
      <c r="U11" t="s">
        <v>10</v>
      </c>
      <c r="V11" t="s">
        <v>1045</v>
      </c>
      <c r="W11" t="s">
        <v>1087</v>
      </c>
    </row>
    <row r="12" spans="1:23">
      <c r="A12" t="s">
        <v>1176</v>
      </c>
      <c r="B12" t="s">
        <v>13</v>
      </c>
      <c r="C12" t="s">
        <v>532</v>
      </c>
      <c r="D12" t="s">
        <v>1177</v>
      </c>
      <c r="E12">
        <v>1</v>
      </c>
      <c r="F12" t="s">
        <v>1153</v>
      </c>
      <c r="G12" t="s">
        <v>1135</v>
      </c>
      <c r="H12" t="s">
        <v>1178</v>
      </c>
      <c r="I12">
        <v>5</v>
      </c>
      <c r="J12" t="s">
        <v>540</v>
      </c>
      <c r="K12" t="s">
        <v>1150</v>
      </c>
      <c r="L12" t="s">
        <v>1105</v>
      </c>
      <c r="M12" t="s">
        <v>1106</v>
      </c>
      <c r="N12" t="s">
        <v>574</v>
      </c>
      <c r="O12" t="s">
        <v>545</v>
      </c>
      <c r="P12" t="s">
        <v>1112</v>
      </c>
      <c r="Q12" t="s">
        <v>1113</v>
      </c>
      <c r="R12">
        <v>144</v>
      </c>
      <c r="S12">
        <v>144</v>
      </c>
      <c r="T12">
        <v>14</v>
      </c>
      <c r="U12" t="s">
        <v>12</v>
      </c>
      <c r="V12" t="s">
        <v>1046</v>
      </c>
      <c r="W12" t="s">
        <v>1087</v>
      </c>
    </row>
    <row r="13" spans="1:23">
      <c r="A13" t="s">
        <v>1179</v>
      </c>
      <c r="B13" t="s">
        <v>15</v>
      </c>
      <c r="C13" t="s">
        <v>532</v>
      </c>
      <c r="D13" t="s">
        <v>1180</v>
      </c>
      <c r="E13">
        <v>1</v>
      </c>
      <c r="F13" t="s">
        <v>1153</v>
      </c>
      <c r="G13" t="s">
        <v>1135</v>
      </c>
      <c r="H13" t="s">
        <v>1181</v>
      </c>
      <c r="I13">
        <v>6</v>
      </c>
      <c r="J13" t="s">
        <v>540</v>
      </c>
      <c r="K13" t="s">
        <v>1150</v>
      </c>
      <c r="L13" t="s">
        <v>1105</v>
      </c>
      <c r="M13" t="s">
        <v>1106</v>
      </c>
      <c r="N13" t="s">
        <v>574</v>
      </c>
      <c r="O13" t="s">
        <v>545</v>
      </c>
      <c r="P13" t="s">
        <v>1112</v>
      </c>
      <c r="Q13" t="s">
        <v>1113</v>
      </c>
      <c r="R13">
        <v>144</v>
      </c>
      <c r="S13">
        <v>144</v>
      </c>
      <c r="T13">
        <v>14</v>
      </c>
      <c r="U13" t="s">
        <v>14</v>
      </c>
      <c r="V13" t="s">
        <v>1047</v>
      </c>
      <c r="W13" t="s">
        <v>1087</v>
      </c>
    </row>
    <row r="14" spans="1:23">
      <c r="A14" t="s">
        <v>1182</v>
      </c>
      <c r="B14" t="s">
        <v>17</v>
      </c>
      <c r="C14" t="s">
        <v>532</v>
      </c>
      <c r="D14" t="s">
        <v>1183</v>
      </c>
      <c r="E14">
        <v>1</v>
      </c>
      <c r="F14" t="s">
        <v>1153</v>
      </c>
      <c r="G14" t="s">
        <v>1135</v>
      </c>
      <c r="H14" t="s">
        <v>1184</v>
      </c>
      <c r="I14">
        <v>7</v>
      </c>
      <c r="J14" t="s">
        <v>540</v>
      </c>
      <c r="K14" t="s">
        <v>1150</v>
      </c>
      <c r="L14" t="s">
        <v>1105</v>
      </c>
      <c r="M14" t="s">
        <v>1106</v>
      </c>
      <c r="N14" t="s">
        <v>574</v>
      </c>
      <c r="O14" t="s">
        <v>545</v>
      </c>
      <c r="P14" t="s">
        <v>1112</v>
      </c>
      <c r="Q14" t="s">
        <v>1113</v>
      </c>
      <c r="R14">
        <v>144</v>
      </c>
      <c r="S14">
        <v>144</v>
      </c>
      <c r="T14">
        <v>14</v>
      </c>
      <c r="U14" t="s">
        <v>16</v>
      </c>
      <c r="V14" t="s">
        <v>1048</v>
      </c>
      <c r="W14" t="s">
        <v>1087</v>
      </c>
    </row>
    <row r="15" spans="1:23">
      <c r="A15" t="s">
        <v>1185</v>
      </c>
      <c r="B15" t="s">
        <v>25</v>
      </c>
      <c r="C15" t="s">
        <v>532</v>
      </c>
      <c r="D15" t="s">
        <v>1186</v>
      </c>
      <c r="E15">
        <v>1</v>
      </c>
      <c r="F15" t="s">
        <v>1153</v>
      </c>
      <c r="G15" t="s">
        <v>1135</v>
      </c>
      <c r="H15">
        <v>10</v>
      </c>
      <c r="I15">
        <v>10</v>
      </c>
      <c r="J15" t="s">
        <v>540</v>
      </c>
      <c r="K15" t="s">
        <v>1150</v>
      </c>
      <c r="L15" t="s">
        <v>1105</v>
      </c>
      <c r="M15" t="s">
        <v>1106</v>
      </c>
      <c r="N15" t="s">
        <v>574</v>
      </c>
      <c r="O15" t="s">
        <v>545</v>
      </c>
      <c r="P15" t="s">
        <v>1112</v>
      </c>
      <c r="Q15" t="s">
        <v>1113</v>
      </c>
      <c r="R15">
        <v>144</v>
      </c>
      <c r="S15">
        <v>144</v>
      </c>
      <c r="T15">
        <v>14</v>
      </c>
      <c r="U15" t="s">
        <v>24</v>
      </c>
      <c r="V15" t="s">
        <v>1031</v>
      </c>
      <c r="W15" t="s">
        <v>1087</v>
      </c>
    </row>
    <row r="16" spans="1:23">
      <c r="A16" t="s">
        <v>1187</v>
      </c>
      <c r="B16" t="s">
        <v>27</v>
      </c>
      <c r="C16" t="s">
        <v>532</v>
      </c>
      <c r="D16" t="s">
        <v>1188</v>
      </c>
      <c r="E16">
        <v>1</v>
      </c>
      <c r="F16" t="s">
        <v>1153</v>
      </c>
      <c r="G16" t="s">
        <v>1135</v>
      </c>
      <c r="H16">
        <v>11</v>
      </c>
      <c r="I16">
        <v>11</v>
      </c>
      <c r="J16" t="s">
        <v>540</v>
      </c>
      <c r="K16" t="s">
        <v>1150</v>
      </c>
      <c r="L16" t="s">
        <v>1105</v>
      </c>
      <c r="M16" t="s">
        <v>1106</v>
      </c>
      <c r="N16" t="s">
        <v>574</v>
      </c>
      <c r="O16" t="s">
        <v>545</v>
      </c>
      <c r="P16" t="s">
        <v>1112</v>
      </c>
      <c r="Q16" t="s">
        <v>1113</v>
      </c>
      <c r="R16">
        <v>144</v>
      </c>
      <c r="S16">
        <v>144</v>
      </c>
      <c r="T16">
        <v>14</v>
      </c>
      <c r="U16" t="s">
        <v>26</v>
      </c>
      <c r="V16" t="s">
        <v>1032</v>
      </c>
      <c r="W16" t="s">
        <v>1087</v>
      </c>
    </row>
    <row r="17" spans="1:23">
      <c r="A17" t="s">
        <v>1189</v>
      </c>
      <c r="B17" t="s">
        <v>29</v>
      </c>
      <c r="C17" t="s">
        <v>532</v>
      </c>
      <c r="D17" t="s">
        <v>1190</v>
      </c>
      <c r="E17">
        <v>1</v>
      </c>
      <c r="F17" t="s">
        <v>1153</v>
      </c>
      <c r="G17" t="s">
        <v>1135</v>
      </c>
      <c r="H17">
        <v>12</v>
      </c>
      <c r="I17">
        <v>12</v>
      </c>
      <c r="J17" t="s">
        <v>540</v>
      </c>
      <c r="K17" t="s">
        <v>1150</v>
      </c>
      <c r="L17" t="s">
        <v>1105</v>
      </c>
      <c r="M17" t="s">
        <v>1106</v>
      </c>
      <c r="N17" t="s">
        <v>574</v>
      </c>
      <c r="O17" t="s">
        <v>545</v>
      </c>
      <c r="P17" t="s">
        <v>1112</v>
      </c>
      <c r="Q17" t="s">
        <v>1113</v>
      </c>
      <c r="R17">
        <v>144</v>
      </c>
      <c r="S17">
        <v>144</v>
      </c>
      <c r="T17">
        <v>14</v>
      </c>
      <c r="U17" t="s">
        <v>28</v>
      </c>
      <c r="V17" t="s">
        <v>1033</v>
      </c>
      <c r="W17" t="s">
        <v>1087</v>
      </c>
    </row>
    <row r="18" spans="1:23">
      <c r="A18" t="s">
        <v>1191</v>
      </c>
      <c r="B18" t="s">
        <v>31</v>
      </c>
      <c r="C18" t="s">
        <v>532</v>
      </c>
      <c r="D18" t="s">
        <v>1192</v>
      </c>
      <c r="E18">
        <v>1</v>
      </c>
      <c r="F18" t="s">
        <v>1153</v>
      </c>
      <c r="G18" t="s">
        <v>1135</v>
      </c>
      <c r="H18">
        <v>13</v>
      </c>
      <c r="I18">
        <v>13</v>
      </c>
      <c r="J18" t="s">
        <v>540</v>
      </c>
      <c r="K18" t="s">
        <v>1150</v>
      </c>
      <c r="L18" t="s">
        <v>1105</v>
      </c>
      <c r="M18" t="s">
        <v>1106</v>
      </c>
      <c r="N18" t="s">
        <v>574</v>
      </c>
      <c r="O18" t="s">
        <v>545</v>
      </c>
      <c r="P18" t="s">
        <v>1112</v>
      </c>
      <c r="Q18" t="s">
        <v>1113</v>
      </c>
      <c r="R18">
        <v>144</v>
      </c>
      <c r="S18">
        <v>144</v>
      </c>
      <c r="T18">
        <v>14</v>
      </c>
      <c r="U18" t="s">
        <v>30</v>
      </c>
      <c r="V18" t="s">
        <v>1034</v>
      </c>
      <c r="W18" t="s">
        <v>1087</v>
      </c>
    </row>
    <row r="19" spans="1:23">
      <c r="A19" t="s">
        <v>1193</v>
      </c>
      <c r="B19" t="s">
        <v>33</v>
      </c>
      <c r="C19" t="s">
        <v>532</v>
      </c>
      <c r="D19" t="s">
        <v>1194</v>
      </c>
      <c r="E19">
        <v>1</v>
      </c>
      <c r="F19" t="s">
        <v>1153</v>
      </c>
      <c r="G19" t="s">
        <v>1135</v>
      </c>
      <c r="H19">
        <v>14</v>
      </c>
      <c r="I19">
        <v>14</v>
      </c>
      <c r="J19" t="s">
        <v>540</v>
      </c>
      <c r="K19" t="s">
        <v>1150</v>
      </c>
      <c r="L19" t="s">
        <v>1105</v>
      </c>
      <c r="M19" t="s">
        <v>1106</v>
      </c>
      <c r="N19" t="s">
        <v>574</v>
      </c>
      <c r="O19" t="s">
        <v>545</v>
      </c>
      <c r="P19" t="s">
        <v>1112</v>
      </c>
      <c r="Q19" t="s">
        <v>1113</v>
      </c>
      <c r="R19">
        <v>144</v>
      </c>
      <c r="S19">
        <v>144</v>
      </c>
      <c r="T19">
        <v>14</v>
      </c>
      <c r="U19" t="s">
        <v>32</v>
      </c>
      <c r="V19" t="s">
        <v>1035</v>
      </c>
      <c r="W19" t="s">
        <v>1087</v>
      </c>
    </row>
    <row r="20" spans="1:23">
      <c r="A20" t="s">
        <v>1195</v>
      </c>
      <c r="B20" t="s">
        <v>35</v>
      </c>
      <c r="C20" t="s">
        <v>532</v>
      </c>
      <c r="D20" t="s">
        <v>1196</v>
      </c>
      <c r="E20">
        <v>1</v>
      </c>
      <c r="F20" t="s">
        <v>1153</v>
      </c>
      <c r="G20" t="s">
        <v>1135</v>
      </c>
      <c r="H20">
        <v>15</v>
      </c>
      <c r="I20">
        <v>15</v>
      </c>
      <c r="J20" t="s">
        <v>540</v>
      </c>
      <c r="K20" t="s">
        <v>1150</v>
      </c>
      <c r="L20" t="s">
        <v>1105</v>
      </c>
      <c r="M20" t="s">
        <v>1106</v>
      </c>
      <c r="N20" t="s">
        <v>574</v>
      </c>
      <c r="O20" t="s">
        <v>545</v>
      </c>
      <c r="P20" t="s">
        <v>1112</v>
      </c>
      <c r="Q20" t="s">
        <v>1113</v>
      </c>
      <c r="R20">
        <v>144</v>
      </c>
      <c r="S20">
        <v>144</v>
      </c>
      <c r="T20">
        <v>14</v>
      </c>
      <c r="U20" t="s">
        <v>34</v>
      </c>
      <c r="V20" t="s">
        <v>1036</v>
      </c>
      <c r="W20" t="s">
        <v>1087</v>
      </c>
    </row>
    <row r="21" spans="1:23">
      <c r="A21" t="s">
        <v>1197</v>
      </c>
      <c r="B21" t="s">
        <v>37</v>
      </c>
      <c r="C21" t="s">
        <v>532</v>
      </c>
      <c r="D21" t="s">
        <v>1198</v>
      </c>
      <c r="E21">
        <v>1</v>
      </c>
      <c r="F21" t="s">
        <v>1153</v>
      </c>
      <c r="G21" t="s">
        <v>1135</v>
      </c>
      <c r="H21">
        <v>16</v>
      </c>
      <c r="I21">
        <v>16</v>
      </c>
      <c r="J21" t="s">
        <v>540</v>
      </c>
      <c r="K21" t="s">
        <v>1150</v>
      </c>
      <c r="L21" t="s">
        <v>1105</v>
      </c>
      <c r="M21" t="s">
        <v>1106</v>
      </c>
      <c r="N21" t="s">
        <v>574</v>
      </c>
      <c r="O21" t="s">
        <v>545</v>
      </c>
      <c r="P21" t="s">
        <v>1112</v>
      </c>
      <c r="Q21" t="s">
        <v>1113</v>
      </c>
      <c r="R21">
        <v>144</v>
      </c>
      <c r="S21">
        <v>144</v>
      </c>
      <c r="T21">
        <v>14</v>
      </c>
      <c r="U21" t="s">
        <v>36</v>
      </c>
      <c r="V21" t="s">
        <v>1037</v>
      </c>
      <c r="W21" t="s">
        <v>1087</v>
      </c>
    </row>
    <row r="22" spans="1:23">
      <c r="A22" t="s">
        <v>1199</v>
      </c>
      <c r="B22" t="s">
        <v>43</v>
      </c>
      <c r="C22" t="s">
        <v>532</v>
      </c>
      <c r="D22" t="s">
        <v>1200</v>
      </c>
      <c r="E22">
        <v>1</v>
      </c>
      <c r="F22" t="s">
        <v>1153</v>
      </c>
      <c r="G22" t="s">
        <v>1135</v>
      </c>
      <c r="H22">
        <v>20</v>
      </c>
      <c r="I22">
        <v>20</v>
      </c>
      <c r="J22" t="s">
        <v>540</v>
      </c>
      <c r="K22" t="s">
        <v>1150</v>
      </c>
      <c r="L22" t="s">
        <v>1105</v>
      </c>
      <c r="M22" t="s">
        <v>1106</v>
      </c>
      <c r="N22" t="s">
        <v>574</v>
      </c>
      <c r="O22" t="s">
        <v>545</v>
      </c>
      <c r="P22" t="s">
        <v>1112</v>
      </c>
      <c r="Q22" t="s">
        <v>1113</v>
      </c>
      <c r="R22">
        <v>144</v>
      </c>
      <c r="S22">
        <v>144</v>
      </c>
      <c r="T22">
        <v>14</v>
      </c>
      <c r="U22" t="s">
        <v>42</v>
      </c>
      <c r="V22" t="s">
        <v>1040</v>
      </c>
      <c r="W22" t="s">
        <v>1087</v>
      </c>
    </row>
    <row r="23" spans="1:23">
      <c r="A23" t="s">
        <v>1201</v>
      </c>
      <c r="B23" t="s">
        <v>45</v>
      </c>
      <c r="C23" t="s">
        <v>532</v>
      </c>
      <c r="D23" t="s">
        <v>1202</v>
      </c>
      <c r="E23">
        <v>1</v>
      </c>
      <c r="F23" t="s">
        <v>1153</v>
      </c>
      <c r="G23" t="s">
        <v>1135</v>
      </c>
      <c r="H23">
        <v>21</v>
      </c>
      <c r="I23">
        <v>21</v>
      </c>
      <c r="J23" t="s">
        <v>540</v>
      </c>
      <c r="K23" t="s">
        <v>1150</v>
      </c>
      <c r="L23" t="s">
        <v>1105</v>
      </c>
      <c r="M23" t="s">
        <v>1106</v>
      </c>
      <c r="N23" t="s">
        <v>574</v>
      </c>
      <c r="O23" t="s">
        <v>545</v>
      </c>
      <c r="P23" t="s">
        <v>1112</v>
      </c>
      <c r="Q23" t="s">
        <v>1113</v>
      </c>
      <c r="R23">
        <v>144</v>
      </c>
      <c r="S23">
        <v>144</v>
      </c>
      <c r="T23">
        <v>14</v>
      </c>
      <c r="U23" t="s">
        <v>44</v>
      </c>
      <c r="V23" t="s">
        <v>1041</v>
      </c>
      <c r="W23" t="s">
        <v>1087</v>
      </c>
    </row>
    <row r="24" spans="1:23">
      <c r="A24" t="s">
        <v>1203</v>
      </c>
      <c r="B24" t="s">
        <v>47</v>
      </c>
      <c r="C24" t="s">
        <v>532</v>
      </c>
      <c r="D24" t="s">
        <v>1204</v>
      </c>
      <c r="E24">
        <v>1</v>
      </c>
      <c r="F24" t="s">
        <v>1153</v>
      </c>
      <c r="G24" t="s">
        <v>1135</v>
      </c>
      <c r="H24">
        <v>22</v>
      </c>
      <c r="I24">
        <v>22</v>
      </c>
      <c r="J24" t="s">
        <v>540</v>
      </c>
      <c r="K24" t="s">
        <v>1150</v>
      </c>
      <c r="L24" t="s">
        <v>1105</v>
      </c>
      <c r="M24" t="s">
        <v>1106</v>
      </c>
      <c r="N24" t="s">
        <v>574</v>
      </c>
      <c r="O24" t="s">
        <v>545</v>
      </c>
      <c r="P24" t="s">
        <v>1112</v>
      </c>
      <c r="Q24" t="s">
        <v>1113</v>
      </c>
      <c r="R24">
        <v>144</v>
      </c>
      <c r="S24">
        <v>144</v>
      </c>
      <c r="T24">
        <v>14</v>
      </c>
      <c r="U24" t="s">
        <v>46</v>
      </c>
      <c r="V24" t="s">
        <v>1042</v>
      </c>
      <c r="W24" t="s">
        <v>1087</v>
      </c>
    </row>
    <row r="25" spans="1:23">
      <c r="A25" t="s">
        <v>1205</v>
      </c>
      <c r="B25" t="s">
        <v>49</v>
      </c>
      <c r="C25" t="s">
        <v>532</v>
      </c>
      <c r="D25" t="s">
        <v>1206</v>
      </c>
      <c r="E25">
        <v>1</v>
      </c>
      <c r="F25" t="s">
        <v>1153</v>
      </c>
      <c r="G25" t="s">
        <v>1135</v>
      </c>
      <c r="H25" t="s">
        <v>566</v>
      </c>
      <c r="I25" t="s">
        <v>566</v>
      </c>
      <c r="J25" t="s">
        <v>539</v>
      </c>
      <c r="K25" t="s">
        <v>1150</v>
      </c>
      <c r="L25" t="s">
        <v>1105</v>
      </c>
      <c r="M25" t="s">
        <v>1106</v>
      </c>
      <c r="N25" t="s">
        <v>574</v>
      </c>
      <c r="O25" t="s">
        <v>545</v>
      </c>
      <c r="P25" t="s">
        <v>1112</v>
      </c>
      <c r="Q25" t="s">
        <v>1113</v>
      </c>
      <c r="R25">
        <v>144</v>
      </c>
      <c r="S25">
        <v>144</v>
      </c>
      <c r="T25">
        <v>14</v>
      </c>
      <c r="U25" t="s">
        <v>48</v>
      </c>
      <c r="V25" t="s">
        <v>1052</v>
      </c>
      <c r="W25" t="s">
        <v>1087</v>
      </c>
    </row>
    <row r="26" spans="1:23">
      <c r="A26" t="s">
        <v>1207</v>
      </c>
      <c r="B26" t="s">
        <v>1</v>
      </c>
      <c r="C26" t="s">
        <v>532</v>
      </c>
      <c r="D26" t="s">
        <v>1208</v>
      </c>
      <c r="E26">
        <v>1</v>
      </c>
      <c r="F26" t="s">
        <v>1153</v>
      </c>
      <c r="G26" t="s">
        <v>1135</v>
      </c>
      <c r="H26" t="s">
        <v>567</v>
      </c>
      <c r="I26" t="s">
        <v>567</v>
      </c>
      <c r="J26" t="s">
        <v>539</v>
      </c>
      <c r="K26" t="s">
        <v>1150</v>
      </c>
      <c r="L26" t="s">
        <v>1105</v>
      </c>
      <c r="M26" t="s">
        <v>1106</v>
      </c>
      <c r="N26" t="s">
        <v>574</v>
      </c>
      <c r="O26" t="s">
        <v>545</v>
      </c>
      <c r="P26" t="s">
        <v>1112</v>
      </c>
      <c r="Q26" t="s">
        <v>1113</v>
      </c>
      <c r="R26">
        <v>144</v>
      </c>
      <c r="S26">
        <v>144</v>
      </c>
      <c r="T26">
        <v>14</v>
      </c>
      <c r="U26" t="s">
        <v>0</v>
      </c>
      <c r="V26" t="s">
        <v>1053</v>
      </c>
      <c r="W26"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sqref="A1:XFD1"/>
    </sheetView>
  </sheetViews>
  <sheetFormatPr baseColWidth="10" defaultRowHeight="15" x14ac:dyDescent="0"/>
  <sheetData>
    <row r="1" spans="1:23">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3">
      <c r="A2" t="str">
        <f t="shared" ref="A2:A22" si="0">CONCATENATE("S",D2,"V",K2,"T",N2,"R",E2)</f>
        <v>SB100212TAWMD01VV4TMR1</v>
      </c>
      <c r="B2" t="s">
        <v>71</v>
      </c>
      <c r="C2" t="s">
        <v>532</v>
      </c>
      <c r="D2" t="str">
        <f t="shared" ref="D2:D22" si="1">CONCATENATE("B",F2,"TAWMD",H2)</f>
        <v>B100212TAWMD01</v>
      </c>
      <c r="E2">
        <v>1</v>
      </c>
      <c r="F2" s="9">
        <v>100212</v>
      </c>
      <c r="G2" t="s">
        <v>1120</v>
      </c>
      <c r="H2" t="str">
        <f>CONCATENATE("0",I2)</f>
        <v>01</v>
      </c>
      <c r="I2">
        <v>1</v>
      </c>
      <c r="J2" t="s">
        <v>540</v>
      </c>
      <c r="K2" t="s">
        <v>544</v>
      </c>
      <c r="L2" t="s">
        <v>1103</v>
      </c>
      <c r="M2" t="s">
        <v>1104</v>
      </c>
      <c r="N2" t="s">
        <v>553</v>
      </c>
      <c r="O2" t="s">
        <v>548</v>
      </c>
      <c r="P2" t="s">
        <v>1114</v>
      </c>
      <c r="Q2" t="s">
        <v>538</v>
      </c>
      <c r="R2">
        <v>251</v>
      </c>
      <c r="S2">
        <v>251</v>
      </c>
      <c r="T2">
        <v>8</v>
      </c>
      <c r="U2" t="s">
        <v>70</v>
      </c>
      <c r="V2" t="s">
        <v>578</v>
      </c>
      <c r="W2" t="s">
        <v>1087</v>
      </c>
    </row>
    <row r="3" spans="1:23">
      <c r="A3" t="str">
        <f t="shared" si="0"/>
        <v>SB100212TAWMD01VV4TQR1</v>
      </c>
      <c r="B3" t="s">
        <v>51</v>
      </c>
      <c r="C3" t="s">
        <v>532</v>
      </c>
      <c r="D3" t="str">
        <f t="shared" si="1"/>
        <v>B100212TAWMD01</v>
      </c>
      <c r="E3">
        <v>1</v>
      </c>
      <c r="F3" s="9">
        <v>100212</v>
      </c>
      <c r="G3" t="s">
        <v>1120</v>
      </c>
      <c r="H3" t="str">
        <f>CONCATENATE("0",I3)</f>
        <v>01</v>
      </c>
      <c r="I3">
        <v>1</v>
      </c>
      <c r="J3" t="s">
        <v>540</v>
      </c>
      <c r="K3" t="s">
        <v>544</v>
      </c>
      <c r="L3" t="s">
        <v>1103</v>
      </c>
      <c r="M3" t="s">
        <v>1104</v>
      </c>
      <c r="N3" t="s">
        <v>574</v>
      </c>
      <c r="O3" t="s">
        <v>548</v>
      </c>
      <c r="P3" t="s">
        <v>1114</v>
      </c>
      <c r="Q3" t="s">
        <v>538</v>
      </c>
      <c r="R3">
        <v>251</v>
      </c>
      <c r="S3">
        <v>251</v>
      </c>
      <c r="T3">
        <v>8</v>
      </c>
      <c r="U3" t="s">
        <v>50</v>
      </c>
      <c r="V3" t="s">
        <v>579</v>
      </c>
      <c r="W3" t="s">
        <v>1087</v>
      </c>
    </row>
    <row r="4" spans="1:23">
      <c r="A4" t="str">
        <f t="shared" si="0"/>
        <v>SB100212TAWMD07VV4TMR2</v>
      </c>
      <c r="B4" s="1" t="s">
        <v>77</v>
      </c>
      <c r="C4" s="1" t="s">
        <v>532</v>
      </c>
      <c r="D4" t="str">
        <f t="shared" si="1"/>
        <v>B100212TAWMD07</v>
      </c>
      <c r="E4" s="1">
        <v>2</v>
      </c>
      <c r="F4" s="9">
        <v>100212</v>
      </c>
      <c r="G4" t="s">
        <v>1120</v>
      </c>
      <c r="H4" t="str">
        <f>CONCATENATE("0",I4)</f>
        <v>07</v>
      </c>
      <c r="I4" s="1">
        <v>7</v>
      </c>
      <c r="J4" s="1" t="s">
        <v>540</v>
      </c>
      <c r="K4" s="1" t="s">
        <v>544</v>
      </c>
      <c r="L4" t="s">
        <v>1103</v>
      </c>
      <c r="M4" t="s">
        <v>1104</v>
      </c>
      <c r="N4" s="1" t="s">
        <v>553</v>
      </c>
      <c r="O4" s="1" t="s">
        <v>548</v>
      </c>
      <c r="P4" t="s">
        <v>1114</v>
      </c>
      <c r="Q4" t="s">
        <v>538</v>
      </c>
      <c r="R4">
        <v>251</v>
      </c>
      <c r="S4">
        <v>251</v>
      </c>
      <c r="T4">
        <v>8</v>
      </c>
      <c r="U4" s="1" t="s">
        <v>76</v>
      </c>
      <c r="V4" s="1" t="s">
        <v>594</v>
      </c>
      <c r="W4" s="1" t="s">
        <v>1074</v>
      </c>
    </row>
    <row r="5" spans="1:23">
      <c r="A5" t="str">
        <f t="shared" si="0"/>
        <v>SB100212TAWMD17VV4TMR2</v>
      </c>
      <c r="B5" s="1" t="s">
        <v>87</v>
      </c>
      <c r="C5" s="1" t="s">
        <v>532</v>
      </c>
      <c r="D5" t="str">
        <f t="shared" si="1"/>
        <v>B100212TAWMD17</v>
      </c>
      <c r="E5" s="1">
        <v>2</v>
      </c>
      <c r="F5" s="9">
        <v>100212</v>
      </c>
      <c r="G5" t="s">
        <v>1120</v>
      </c>
      <c r="H5" s="1">
        <v>17</v>
      </c>
      <c r="I5" s="1">
        <v>17</v>
      </c>
      <c r="J5" s="1" t="s">
        <v>540</v>
      </c>
      <c r="K5" s="1" t="s">
        <v>544</v>
      </c>
      <c r="L5" t="s">
        <v>1103</v>
      </c>
      <c r="M5" t="s">
        <v>1104</v>
      </c>
      <c r="N5" s="1" t="s">
        <v>553</v>
      </c>
      <c r="O5" s="1" t="s">
        <v>548</v>
      </c>
      <c r="P5" t="s">
        <v>1114</v>
      </c>
      <c r="Q5" t="s">
        <v>538</v>
      </c>
      <c r="R5">
        <v>251</v>
      </c>
      <c r="S5">
        <v>251</v>
      </c>
      <c r="T5">
        <v>8</v>
      </c>
      <c r="U5" s="1" t="s">
        <v>86</v>
      </c>
      <c r="V5" s="1" t="s">
        <v>586</v>
      </c>
      <c r="W5" s="1" t="s">
        <v>1074</v>
      </c>
    </row>
    <row r="6" spans="1:23">
      <c r="A6" t="str">
        <f t="shared" si="0"/>
        <v>SB100212TAWMD19VV4TMR1</v>
      </c>
      <c r="B6" s="1" t="s">
        <v>89</v>
      </c>
      <c r="C6" s="1" t="s">
        <v>532</v>
      </c>
      <c r="D6" t="str">
        <f t="shared" si="1"/>
        <v>B100212TAWMD19</v>
      </c>
      <c r="E6" s="1">
        <v>1</v>
      </c>
      <c r="F6" s="9">
        <v>100212</v>
      </c>
      <c r="G6" t="s">
        <v>1120</v>
      </c>
      <c r="H6" s="1">
        <v>19</v>
      </c>
      <c r="I6" s="1">
        <v>19</v>
      </c>
      <c r="J6" s="1" t="s">
        <v>540</v>
      </c>
      <c r="K6" s="1" t="s">
        <v>544</v>
      </c>
      <c r="L6" t="s">
        <v>1103</v>
      </c>
      <c r="M6" t="s">
        <v>1104</v>
      </c>
      <c r="N6" s="1" t="s">
        <v>553</v>
      </c>
      <c r="O6" s="1" t="s">
        <v>548</v>
      </c>
      <c r="P6" t="s">
        <v>1114</v>
      </c>
      <c r="Q6" t="s">
        <v>538</v>
      </c>
      <c r="R6">
        <v>251</v>
      </c>
      <c r="S6">
        <v>251</v>
      </c>
      <c r="T6">
        <v>8</v>
      </c>
      <c r="U6" s="1" t="s">
        <v>88</v>
      </c>
      <c r="V6" s="1" t="s">
        <v>588</v>
      </c>
      <c r="W6" s="1" t="s">
        <v>1074</v>
      </c>
    </row>
    <row r="7" spans="1:23">
      <c r="A7" t="str">
        <f t="shared" si="0"/>
        <v>SB100212TAWMD03VV4TMR1</v>
      </c>
      <c r="B7" s="1" t="s">
        <v>73</v>
      </c>
      <c r="C7" s="1" t="s">
        <v>532</v>
      </c>
      <c r="D7" t="str">
        <f t="shared" si="1"/>
        <v>B100212TAWMD03</v>
      </c>
      <c r="E7" s="1">
        <v>1</v>
      </c>
      <c r="F7" s="9">
        <v>100212</v>
      </c>
      <c r="G7" t="s">
        <v>1120</v>
      </c>
      <c r="H7" t="str">
        <f t="shared" ref="H7:H12" si="2">CONCATENATE("0",I7)</f>
        <v>03</v>
      </c>
      <c r="I7" s="1">
        <v>3</v>
      </c>
      <c r="J7" s="1" t="s">
        <v>540</v>
      </c>
      <c r="K7" s="1" t="s">
        <v>544</v>
      </c>
      <c r="L7" t="s">
        <v>1103</v>
      </c>
      <c r="M7" t="s">
        <v>1104</v>
      </c>
      <c r="N7" s="1" t="s">
        <v>553</v>
      </c>
      <c r="O7" s="1" t="s">
        <v>548</v>
      </c>
      <c r="P7" t="s">
        <v>1114</v>
      </c>
      <c r="Q7" t="s">
        <v>538</v>
      </c>
      <c r="R7">
        <v>251</v>
      </c>
      <c r="S7">
        <v>251</v>
      </c>
      <c r="T7">
        <v>8</v>
      </c>
      <c r="U7" s="1" t="s">
        <v>72</v>
      </c>
      <c r="V7" s="1" t="s">
        <v>590</v>
      </c>
      <c r="W7" s="1" t="s">
        <v>1065</v>
      </c>
    </row>
    <row r="8" spans="1:23">
      <c r="A8" t="str">
        <f t="shared" si="0"/>
        <v>SB100212TAWMD03VV4TQR1</v>
      </c>
      <c r="B8" s="1" t="s">
        <v>53</v>
      </c>
      <c r="C8" s="1" t="s">
        <v>532</v>
      </c>
      <c r="D8" t="str">
        <f t="shared" si="1"/>
        <v>B100212TAWMD03</v>
      </c>
      <c r="E8" s="1">
        <v>1</v>
      </c>
      <c r="F8" s="9">
        <v>100212</v>
      </c>
      <c r="G8" t="s">
        <v>1120</v>
      </c>
      <c r="H8" t="str">
        <f t="shared" si="2"/>
        <v>03</v>
      </c>
      <c r="I8" s="1">
        <v>3</v>
      </c>
      <c r="J8" s="1" t="s">
        <v>540</v>
      </c>
      <c r="K8" s="1" t="s">
        <v>544</v>
      </c>
      <c r="L8" t="s">
        <v>1103</v>
      </c>
      <c r="M8" t="s">
        <v>1104</v>
      </c>
      <c r="N8" s="1" t="s">
        <v>574</v>
      </c>
      <c r="O8" s="1" t="s">
        <v>548</v>
      </c>
      <c r="P8" t="s">
        <v>1114</v>
      </c>
      <c r="Q8" t="s">
        <v>538</v>
      </c>
      <c r="R8">
        <v>251</v>
      </c>
      <c r="S8">
        <v>251</v>
      </c>
      <c r="T8">
        <v>8</v>
      </c>
      <c r="U8" s="1" t="s">
        <v>52</v>
      </c>
      <c r="V8" s="1" t="s">
        <v>591</v>
      </c>
      <c r="W8" s="1" t="s">
        <v>1065</v>
      </c>
    </row>
    <row r="9" spans="1:23">
      <c r="A9" t="str">
        <f t="shared" si="0"/>
        <v>SB100212TAWMD05VV4TMR1</v>
      </c>
      <c r="B9" s="1" t="s">
        <v>75</v>
      </c>
      <c r="C9" s="1" t="s">
        <v>532</v>
      </c>
      <c r="D9" t="str">
        <f t="shared" si="1"/>
        <v>B100212TAWMD05</v>
      </c>
      <c r="E9" s="1">
        <v>1</v>
      </c>
      <c r="F9" s="9">
        <v>100212</v>
      </c>
      <c r="G9" t="s">
        <v>1120</v>
      </c>
      <c r="H9" t="str">
        <f t="shared" si="2"/>
        <v>05</v>
      </c>
      <c r="I9" s="1">
        <v>5</v>
      </c>
      <c r="J9" s="1" t="s">
        <v>540</v>
      </c>
      <c r="K9" s="1" t="s">
        <v>544</v>
      </c>
      <c r="L9" t="s">
        <v>1103</v>
      </c>
      <c r="M9" t="s">
        <v>1104</v>
      </c>
      <c r="N9" s="1" t="s">
        <v>553</v>
      </c>
      <c r="O9" s="1" t="s">
        <v>548</v>
      </c>
      <c r="P9" t="s">
        <v>1114</v>
      </c>
      <c r="Q9" t="s">
        <v>538</v>
      </c>
      <c r="R9">
        <v>251</v>
      </c>
      <c r="S9">
        <v>251</v>
      </c>
      <c r="T9">
        <v>8</v>
      </c>
      <c r="U9" s="1" t="s">
        <v>74</v>
      </c>
      <c r="V9" s="1" t="s">
        <v>592</v>
      </c>
      <c r="W9" s="1" t="s">
        <v>1065</v>
      </c>
    </row>
    <row r="10" spans="1:23">
      <c r="A10" t="str">
        <f t="shared" si="0"/>
        <v>SB100212TAWMD05VV4TQR1</v>
      </c>
      <c r="B10" s="1" t="s">
        <v>55</v>
      </c>
      <c r="C10" s="1" t="s">
        <v>532</v>
      </c>
      <c r="D10" t="str">
        <f t="shared" si="1"/>
        <v>B100212TAWMD05</v>
      </c>
      <c r="E10" s="1">
        <v>1</v>
      </c>
      <c r="F10" s="9">
        <v>100212</v>
      </c>
      <c r="G10" t="s">
        <v>1120</v>
      </c>
      <c r="H10" t="str">
        <f t="shared" si="2"/>
        <v>05</v>
      </c>
      <c r="I10" s="1">
        <v>5</v>
      </c>
      <c r="J10" s="1" t="s">
        <v>540</v>
      </c>
      <c r="K10" s="1" t="s">
        <v>544</v>
      </c>
      <c r="L10" t="s">
        <v>1103</v>
      </c>
      <c r="M10" t="s">
        <v>1104</v>
      </c>
      <c r="N10" s="1" t="s">
        <v>574</v>
      </c>
      <c r="O10" s="1" t="s">
        <v>548</v>
      </c>
      <c r="P10" t="s">
        <v>1114</v>
      </c>
      <c r="Q10" t="s">
        <v>538</v>
      </c>
      <c r="R10">
        <v>251</v>
      </c>
      <c r="S10">
        <v>251</v>
      </c>
      <c r="T10">
        <v>8</v>
      </c>
      <c r="U10" s="1" t="s">
        <v>54</v>
      </c>
      <c r="V10" s="1" t="s">
        <v>593</v>
      </c>
      <c r="W10" s="1" t="s">
        <v>1065</v>
      </c>
    </row>
    <row r="11" spans="1:23">
      <c r="A11" t="str">
        <f t="shared" si="0"/>
        <v>SB100212TAWMD09VV4TMR1</v>
      </c>
      <c r="B11" s="1" t="s">
        <v>79</v>
      </c>
      <c r="C11" s="1" t="s">
        <v>532</v>
      </c>
      <c r="D11" t="str">
        <f t="shared" si="1"/>
        <v>B100212TAWMD09</v>
      </c>
      <c r="E11" s="1">
        <v>1</v>
      </c>
      <c r="F11" s="9">
        <v>100212</v>
      </c>
      <c r="G11" t="s">
        <v>1120</v>
      </c>
      <c r="H11" t="str">
        <f t="shared" si="2"/>
        <v>09</v>
      </c>
      <c r="I11" s="1">
        <v>9</v>
      </c>
      <c r="J11" s="1" t="s">
        <v>540</v>
      </c>
      <c r="K11" s="1" t="s">
        <v>544</v>
      </c>
      <c r="L11" t="s">
        <v>1103</v>
      </c>
      <c r="M11" t="s">
        <v>1104</v>
      </c>
      <c r="N11" s="1" t="s">
        <v>553</v>
      </c>
      <c r="O11" s="1" t="s">
        <v>548</v>
      </c>
      <c r="P11" t="s">
        <v>1114</v>
      </c>
      <c r="Q11" t="s">
        <v>538</v>
      </c>
      <c r="R11">
        <v>251</v>
      </c>
      <c r="S11">
        <v>251</v>
      </c>
      <c r="T11">
        <v>8</v>
      </c>
      <c r="U11" s="1" t="s">
        <v>78</v>
      </c>
      <c r="V11" s="1" t="s">
        <v>596</v>
      </c>
      <c r="W11" s="1" t="s">
        <v>1065</v>
      </c>
    </row>
    <row r="12" spans="1:23">
      <c r="A12" t="str">
        <f t="shared" si="0"/>
        <v>SB100212TAWMD09VV4TQR1</v>
      </c>
      <c r="B12" s="1" t="s">
        <v>59</v>
      </c>
      <c r="C12" s="1" t="s">
        <v>532</v>
      </c>
      <c r="D12" t="str">
        <f t="shared" si="1"/>
        <v>B100212TAWMD09</v>
      </c>
      <c r="E12" s="1">
        <v>1</v>
      </c>
      <c r="F12" s="9">
        <v>100212</v>
      </c>
      <c r="G12" t="s">
        <v>1120</v>
      </c>
      <c r="H12" t="str">
        <f t="shared" si="2"/>
        <v>09</v>
      </c>
      <c r="I12" s="1">
        <v>9</v>
      </c>
      <c r="J12" s="1" t="s">
        <v>540</v>
      </c>
      <c r="K12" s="1" t="s">
        <v>544</v>
      </c>
      <c r="L12" t="s">
        <v>1103</v>
      </c>
      <c r="M12" t="s">
        <v>1104</v>
      </c>
      <c r="N12" s="1" t="s">
        <v>574</v>
      </c>
      <c r="O12" s="1" t="s">
        <v>548</v>
      </c>
      <c r="P12" t="s">
        <v>1114</v>
      </c>
      <c r="Q12" t="s">
        <v>538</v>
      </c>
      <c r="R12">
        <v>251</v>
      </c>
      <c r="S12">
        <v>251</v>
      </c>
      <c r="T12">
        <v>8</v>
      </c>
      <c r="U12" s="1" t="s">
        <v>58</v>
      </c>
      <c r="V12" s="1" t="s">
        <v>597</v>
      </c>
      <c r="W12" s="1" t="s">
        <v>1065</v>
      </c>
    </row>
    <row r="13" spans="1:23">
      <c r="A13" t="str">
        <f t="shared" si="0"/>
        <v>SB100212TAWMD13VV4TQR1</v>
      </c>
      <c r="B13" s="1" t="s">
        <v>63</v>
      </c>
      <c r="C13" s="1" t="s">
        <v>532</v>
      </c>
      <c r="D13" t="str">
        <f t="shared" si="1"/>
        <v>B100212TAWMD13</v>
      </c>
      <c r="E13" s="1">
        <v>1</v>
      </c>
      <c r="F13" s="9">
        <v>100212</v>
      </c>
      <c r="G13" t="s">
        <v>1120</v>
      </c>
      <c r="H13" s="1">
        <v>13</v>
      </c>
      <c r="I13" s="1">
        <v>13</v>
      </c>
      <c r="J13" s="1" t="s">
        <v>540</v>
      </c>
      <c r="K13" s="1" t="s">
        <v>544</v>
      </c>
      <c r="L13" t="s">
        <v>1103</v>
      </c>
      <c r="M13" t="s">
        <v>1104</v>
      </c>
      <c r="N13" s="1" t="s">
        <v>574</v>
      </c>
      <c r="O13" s="1" t="s">
        <v>548</v>
      </c>
      <c r="P13" t="s">
        <v>1114</v>
      </c>
      <c r="Q13" t="s">
        <v>538</v>
      </c>
      <c r="R13">
        <v>251</v>
      </c>
      <c r="S13">
        <v>251</v>
      </c>
      <c r="T13">
        <v>8</v>
      </c>
      <c r="U13" s="1" t="s">
        <v>62</v>
      </c>
      <c r="V13" s="1" t="s">
        <v>583</v>
      </c>
      <c r="W13" s="1" t="s">
        <v>1065</v>
      </c>
    </row>
    <row r="14" spans="1:23">
      <c r="A14" t="str">
        <f t="shared" si="0"/>
        <v>SB100212TAWMD15VV4TMR2</v>
      </c>
      <c r="B14" s="1" t="s">
        <v>85</v>
      </c>
      <c r="C14" s="1" t="s">
        <v>532</v>
      </c>
      <c r="D14" t="str">
        <f t="shared" si="1"/>
        <v>B100212TAWMD15</v>
      </c>
      <c r="E14" s="1">
        <v>2</v>
      </c>
      <c r="F14" s="9">
        <v>100212</v>
      </c>
      <c r="G14" t="s">
        <v>1120</v>
      </c>
      <c r="H14" s="1">
        <v>15</v>
      </c>
      <c r="I14" s="1">
        <v>15</v>
      </c>
      <c r="J14" s="1" t="s">
        <v>540</v>
      </c>
      <c r="K14" s="1" t="s">
        <v>544</v>
      </c>
      <c r="L14" t="s">
        <v>1103</v>
      </c>
      <c r="M14" t="s">
        <v>1104</v>
      </c>
      <c r="N14" s="1" t="s">
        <v>553</v>
      </c>
      <c r="O14" s="1" t="s">
        <v>548</v>
      </c>
      <c r="P14" t="s">
        <v>1114</v>
      </c>
      <c r="Q14" t="s">
        <v>538</v>
      </c>
      <c r="R14">
        <v>251</v>
      </c>
      <c r="S14">
        <v>251</v>
      </c>
      <c r="T14">
        <v>8</v>
      </c>
      <c r="U14" s="1" t="s">
        <v>84</v>
      </c>
      <c r="V14" s="1" t="s">
        <v>584</v>
      </c>
      <c r="W14" s="1" t="s">
        <v>1065</v>
      </c>
    </row>
    <row r="15" spans="1:23">
      <c r="A15" t="str">
        <f t="shared" si="0"/>
        <v>SB100212TAWMD15VV4TQR1</v>
      </c>
      <c r="B15" s="1" t="s">
        <v>65</v>
      </c>
      <c r="C15" s="1" t="s">
        <v>532</v>
      </c>
      <c r="D15" t="str">
        <f t="shared" si="1"/>
        <v>B100212TAWMD15</v>
      </c>
      <c r="E15" s="1">
        <v>1</v>
      </c>
      <c r="F15" s="9">
        <v>100212</v>
      </c>
      <c r="G15" t="s">
        <v>1120</v>
      </c>
      <c r="H15" s="1">
        <v>15</v>
      </c>
      <c r="I15" s="1">
        <v>15</v>
      </c>
      <c r="J15" s="1" t="s">
        <v>540</v>
      </c>
      <c r="K15" s="1" t="s">
        <v>544</v>
      </c>
      <c r="L15" t="s">
        <v>1103</v>
      </c>
      <c r="M15" t="s">
        <v>1104</v>
      </c>
      <c r="N15" s="1" t="s">
        <v>574</v>
      </c>
      <c r="O15" s="1" t="s">
        <v>548</v>
      </c>
      <c r="P15" t="s">
        <v>1114</v>
      </c>
      <c r="Q15" t="s">
        <v>538</v>
      </c>
      <c r="R15">
        <v>251</v>
      </c>
      <c r="S15">
        <v>251</v>
      </c>
      <c r="T15">
        <v>8</v>
      </c>
      <c r="U15" s="1" t="s">
        <v>64</v>
      </c>
      <c r="V15" s="1" t="s">
        <v>585</v>
      </c>
      <c r="W15" s="1" t="s">
        <v>1065</v>
      </c>
    </row>
    <row r="16" spans="1:23">
      <c r="A16" t="str">
        <f t="shared" si="0"/>
        <v>SBNATAWMDmix9VV4TNAR6</v>
      </c>
      <c r="B16" s="1" t="s">
        <v>91</v>
      </c>
      <c r="C16" s="1" t="s">
        <v>532</v>
      </c>
      <c r="D16" t="str">
        <f t="shared" si="1"/>
        <v>BNATAWMDmix9</v>
      </c>
      <c r="E16" s="1">
        <v>6</v>
      </c>
      <c r="F16" s="6" t="s">
        <v>538</v>
      </c>
      <c r="G16" s="1" t="s">
        <v>538</v>
      </c>
      <c r="H16" s="1" t="s">
        <v>90</v>
      </c>
      <c r="I16" s="1" t="s">
        <v>90</v>
      </c>
      <c r="J16" s="1" t="s">
        <v>546</v>
      </c>
      <c r="K16" s="1" t="s">
        <v>544</v>
      </c>
      <c r="L16" t="s">
        <v>1103</v>
      </c>
      <c r="M16" t="s">
        <v>1104</v>
      </c>
      <c r="N16" s="1" t="s">
        <v>538</v>
      </c>
      <c r="O16" s="1" t="s">
        <v>548</v>
      </c>
      <c r="P16" t="s">
        <v>1114</v>
      </c>
      <c r="Q16" t="s">
        <v>538</v>
      </c>
      <c r="R16">
        <v>251</v>
      </c>
      <c r="S16">
        <v>251</v>
      </c>
      <c r="T16">
        <v>8</v>
      </c>
      <c r="U16" s="1" t="s">
        <v>90</v>
      </c>
      <c r="V16" s="1" t="s">
        <v>598</v>
      </c>
      <c r="W16" s="1" t="s">
        <v>1065</v>
      </c>
    </row>
    <row r="17" spans="1:23">
      <c r="A17" t="str">
        <f t="shared" si="0"/>
        <v>SB100212TAWMD19VV4TQR1</v>
      </c>
      <c r="B17" s="1" t="s">
        <v>69</v>
      </c>
      <c r="C17" s="1" t="s">
        <v>532</v>
      </c>
      <c r="D17" t="str">
        <f t="shared" si="1"/>
        <v>B100212TAWMD19</v>
      </c>
      <c r="E17" s="1">
        <v>1</v>
      </c>
      <c r="F17" s="9">
        <v>100212</v>
      </c>
      <c r="G17" t="s">
        <v>1120</v>
      </c>
      <c r="H17" s="1">
        <v>19</v>
      </c>
      <c r="I17" s="1">
        <v>19</v>
      </c>
      <c r="J17" s="1" t="s">
        <v>540</v>
      </c>
      <c r="K17" s="1" t="s">
        <v>544</v>
      </c>
      <c r="L17" t="s">
        <v>1103</v>
      </c>
      <c r="M17" t="s">
        <v>1104</v>
      </c>
      <c r="N17" s="1" t="s">
        <v>574</v>
      </c>
      <c r="O17" s="1" t="s">
        <v>548</v>
      </c>
      <c r="P17" t="s">
        <v>1114</v>
      </c>
      <c r="Q17" t="s">
        <v>538</v>
      </c>
      <c r="R17">
        <v>251</v>
      </c>
      <c r="S17">
        <v>251</v>
      </c>
      <c r="T17">
        <v>8</v>
      </c>
      <c r="U17" s="1" t="s">
        <v>68</v>
      </c>
      <c r="V17" s="1" t="s">
        <v>589</v>
      </c>
      <c r="W17" s="1" t="s">
        <v>1075</v>
      </c>
    </row>
    <row r="18" spans="1:23">
      <c r="A18" t="str">
        <f t="shared" si="0"/>
        <v>SB100212TAWMD07VV4TQR1</v>
      </c>
      <c r="B18" s="1" t="s">
        <v>57</v>
      </c>
      <c r="C18" s="1" t="s">
        <v>532</v>
      </c>
      <c r="D18" t="str">
        <f t="shared" si="1"/>
        <v>B100212TAWMD07</v>
      </c>
      <c r="E18" s="1">
        <v>1</v>
      </c>
      <c r="F18" s="9">
        <v>100212</v>
      </c>
      <c r="G18" t="s">
        <v>1120</v>
      </c>
      <c r="H18" t="str">
        <f>CONCATENATE("0",I18)</f>
        <v>07</v>
      </c>
      <c r="I18" s="1">
        <v>7</v>
      </c>
      <c r="J18" s="1" t="s">
        <v>540</v>
      </c>
      <c r="K18" s="1" t="s">
        <v>544</v>
      </c>
      <c r="L18" t="s">
        <v>1103</v>
      </c>
      <c r="M18" t="s">
        <v>1104</v>
      </c>
      <c r="N18" s="1" t="s">
        <v>574</v>
      </c>
      <c r="O18" s="1" t="s">
        <v>548</v>
      </c>
      <c r="P18" t="s">
        <v>1114</v>
      </c>
      <c r="Q18" t="s">
        <v>538</v>
      </c>
      <c r="R18">
        <v>251</v>
      </c>
      <c r="S18">
        <v>251</v>
      </c>
      <c r="T18">
        <v>8</v>
      </c>
      <c r="U18" s="1" t="s">
        <v>56</v>
      </c>
      <c r="V18" s="1" t="s">
        <v>595</v>
      </c>
      <c r="W18" s="1" t="s">
        <v>1072</v>
      </c>
    </row>
    <row r="19" spans="1:23">
      <c r="A19" t="str">
        <f t="shared" si="0"/>
        <v>SB100212TAWMD17VV4TQR1</v>
      </c>
      <c r="B19" s="4" t="s">
        <v>67</v>
      </c>
      <c r="C19" s="4" t="s">
        <v>532</v>
      </c>
      <c r="D19" t="str">
        <f t="shared" si="1"/>
        <v>B100212TAWMD17</v>
      </c>
      <c r="E19" s="4">
        <v>1</v>
      </c>
      <c r="F19" s="9">
        <v>100212</v>
      </c>
      <c r="G19" t="s">
        <v>1120</v>
      </c>
      <c r="H19" s="4">
        <v>17</v>
      </c>
      <c r="I19" s="4">
        <v>17</v>
      </c>
      <c r="J19" s="4" t="s">
        <v>540</v>
      </c>
      <c r="K19" s="4" t="s">
        <v>544</v>
      </c>
      <c r="L19" t="s">
        <v>1103</v>
      </c>
      <c r="M19" t="s">
        <v>1104</v>
      </c>
      <c r="N19" s="4" t="s">
        <v>574</v>
      </c>
      <c r="O19" s="4" t="s">
        <v>548</v>
      </c>
      <c r="P19" t="s">
        <v>1114</v>
      </c>
      <c r="Q19" t="s">
        <v>538</v>
      </c>
      <c r="R19">
        <v>251</v>
      </c>
      <c r="S19">
        <v>251</v>
      </c>
      <c r="T19">
        <v>8</v>
      </c>
      <c r="U19" s="4" t="s">
        <v>66</v>
      </c>
      <c r="V19" s="4" t="s">
        <v>587</v>
      </c>
      <c r="W19" s="4" t="s">
        <v>1072</v>
      </c>
    </row>
    <row r="20" spans="1:23">
      <c r="A20" t="str">
        <f t="shared" si="0"/>
        <v>SB100212TAWMD11VV4TQR1</v>
      </c>
      <c r="B20" s="1" t="s">
        <v>61</v>
      </c>
      <c r="C20" s="1" t="s">
        <v>532</v>
      </c>
      <c r="D20" t="str">
        <f t="shared" si="1"/>
        <v>B100212TAWMD11</v>
      </c>
      <c r="E20" s="1">
        <v>1</v>
      </c>
      <c r="F20" s="9">
        <v>100212</v>
      </c>
      <c r="G20" t="s">
        <v>1120</v>
      </c>
      <c r="H20" s="1">
        <v>11</v>
      </c>
      <c r="I20" s="1">
        <v>11</v>
      </c>
      <c r="J20" s="1" t="s">
        <v>540</v>
      </c>
      <c r="K20" s="1" t="s">
        <v>544</v>
      </c>
      <c r="L20" t="s">
        <v>1103</v>
      </c>
      <c r="M20" t="s">
        <v>1104</v>
      </c>
      <c r="N20" s="1" t="s">
        <v>574</v>
      </c>
      <c r="O20" s="1" t="s">
        <v>548</v>
      </c>
      <c r="P20" t="s">
        <v>1114</v>
      </c>
      <c r="Q20" t="s">
        <v>538</v>
      </c>
      <c r="R20">
        <v>251</v>
      </c>
      <c r="S20">
        <v>251</v>
      </c>
      <c r="T20">
        <v>8</v>
      </c>
      <c r="U20" s="1" t="s">
        <v>60</v>
      </c>
      <c r="V20" s="1" t="s">
        <v>581</v>
      </c>
      <c r="W20" s="1" t="s">
        <v>1070</v>
      </c>
    </row>
    <row r="21" spans="1:23">
      <c r="A21" t="str">
        <f t="shared" si="0"/>
        <v>SB100212TAWMD11VV4TMR2</v>
      </c>
      <c r="B21" s="1" t="s">
        <v>81</v>
      </c>
      <c r="C21" s="1" t="s">
        <v>532</v>
      </c>
      <c r="D21" t="str">
        <f t="shared" si="1"/>
        <v>B100212TAWMD11</v>
      </c>
      <c r="E21" s="1">
        <v>2</v>
      </c>
      <c r="F21" s="9">
        <v>100212</v>
      </c>
      <c r="G21" t="s">
        <v>1120</v>
      </c>
      <c r="H21" s="1">
        <v>11</v>
      </c>
      <c r="I21" s="1">
        <v>11</v>
      </c>
      <c r="J21" s="1" t="s">
        <v>540</v>
      </c>
      <c r="K21" s="1" t="s">
        <v>544</v>
      </c>
      <c r="L21" t="s">
        <v>1103</v>
      </c>
      <c r="M21" t="s">
        <v>1104</v>
      </c>
      <c r="N21" s="1" t="s">
        <v>553</v>
      </c>
      <c r="O21" s="1" t="s">
        <v>548</v>
      </c>
      <c r="P21" t="s">
        <v>1114</v>
      </c>
      <c r="Q21" t="s">
        <v>538</v>
      </c>
      <c r="R21">
        <v>251</v>
      </c>
      <c r="S21">
        <v>251</v>
      </c>
      <c r="T21">
        <v>8</v>
      </c>
      <c r="U21" s="1" t="s">
        <v>80</v>
      </c>
      <c r="V21" s="1" t="s">
        <v>580</v>
      </c>
      <c r="W21" s="1" t="s">
        <v>1071</v>
      </c>
    </row>
    <row r="22" spans="1:23">
      <c r="A22" t="str">
        <f t="shared" si="0"/>
        <v>SB100212TAWMD13VV4TMR2</v>
      </c>
      <c r="B22" t="s">
        <v>83</v>
      </c>
      <c r="C22" t="s">
        <v>532</v>
      </c>
      <c r="D22" t="str">
        <f t="shared" si="1"/>
        <v>B100212TAWMD13</v>
      </c>
      <c r="E22">
        <v>2</v>
      </c>
      <c r="F22" s="9">
        <v>100212</v>
      </c>
      <c r="G22" t="s">
        <v>1120</v>
      </c>
      <c r="H22">
        <v>13</v>
      </c>
      <c r="I22">
        <v>13</v>
      </c>
      <c r="J22" t="s">
        <v>540</v>
      </c>
      <c r="K22" t="s">
        <v>544</v>
      </c>
      <c r="L22" t="s">
        <v>1103</v>
      </c>
      <c r="M22" t="s">
        <v>1104</v>
      </c>
      <c r="N22" t="s">
        <v>553</v>
      </c>
      <c r="O22" t="s">
        <v>548</v>
      </c>
      <c r="P22" t="s">
        <v>1114</v>
      </c>
      <c r="Q22" t="s">
        <v>538</v>
      </c>
      <c r="R22">
        <v>251</v>
      </c>
      <c r="S22">
        <v>251</v>
      </c>
      <c r="T22">
        <v>8</v>
      </c>
      <c r="U22" t="s">
        <v>82</v>
      </c>
      <c r="V22" t="s">
        <v>582</v>
      </c>
      <c r="W22"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5"/>
  <sheetViews>
    <sheetView workbookViewId="0">
      <selection sqref="A1:XFD1"/>
    </sheetView>
  </sheetViews>
  <sheetFormatPr baseColWidth="10" defaultRowHeight="15" x14ac:dyDescent="0"/>
  <sheetData>
    <row r="1" spans="1:23">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3">
      <c r="A2" t="str">
        <f t="shared" ref="A2:A33" si="0">CONCATENATE("S",D2,"V",K2,"T",N2,"R",E2)</f>
        <v>SB011413TAWMD00VV4TMR1</v>
      </c>
      <c r="B2" t="s">
        <v>128</v>
      </c>
      <c r="C2" t="s">
        <v>532</v>
      </c>
      <c r="D2" t="str">
        <f t="shared" ref="D2:D33" si="1">CONCATENATE("B",F2,"TAWMD",H2)</f>
        <v>B011413TAWMD00</v>
      </c>
      <c r="E2">
        <v>1</v>
      </c>
      <c r="F2" s="9" t="str">
        <f t="shared" ref="F2:F7" si="2">"011413"</f>
        <v>011413</v>
      </c>
      <c r="G2" t="s">
        <v>1119</v>
      </c>
      <c r="H2" t="str">
        <f>CONCATENATE("0",I2)</f>
        <v>00</v>
      </c>
      <c r="I2">
        <v>0</v>
      </c>
      <c r="J2" t="s">
        <v>540</v>
      </c>
      <c r="K2" t="s">
        <v>544</v>
      </c>
      <c r="L2" t="s">
        <v>1103</v>
      </c>
      <c r="M2" t="s">
        <v>1104</v>
      </c>
      <c r="N2" t="s">
        <v>553</v>
      </c>
      <c r="O2" t="s">
        <v>547</v>
      </c>
      <c r="P2" t="s">
        <v>1114</v>
      </c>
      <c r="Q2" t="s">
        <v>538</v>
      </c>
      <c r="R2">
        <v>150</v>
      </c>
      <c r="S2">
        <v>150</v>
      </c>
      <c r="T2">
        <v>8</v>
      </c>
      <c r="U2" t="s">
        <v>127</v>
      </c>
      <c r="V2" t="s">
        <v>599</v>
      </c>
      <c r="W2" t="s">
        <v>1087</v>
      </c>
    </row>
    <row r="3" spans="1:23">
      <c r="A3" t="str">
        <f t="shared" si="0"/>
        <v>SB011413TAWMD04VV4TMR1</v>
      </c>
      <c r="B3" t="s">
        <v>126</v>
      </c>
      <c r="C3" t="s">
        <v>532</v>
      </c>
      <c r="D3" t="str">
        <f t="shared" si="1"/>
        <v>B011413TAWMD04</v>
      </c>
      <c r="E3">
        <v>1</v>
      </c>
      <c r="F3" s="9" t="str">
        <f t="shared" si="2"/>
        <v>011413</v>
      </c>
      <c r="G3" t="s">
        <v>1119</v>
      </c>
      <c r="H3" t="str">
        <f>CONCATENATE("0",I3)</f>
        <v>04</v>
      </c>
      <c r="I3">
        <v>4</v>
      </c>
      <c r="J3" t="s">
        <v>540</v>
      </c>
      <c r="K3" t="s">
        <v>544</v>
      </c>
      <c r="L3" t="s">
        <v>1103</v>
      </c>
      <c r="M3" t="s">
        <v>1104</v>
      </c>
      <c r="N3" t="s">
        <v>553</v>
      </c>
      <c r="O3" t="s">
        <v>547</v>
      </c>
      <c r="P3" t="s">
        <v>1114</v>
      </c>
      <c r="Q3" t="s">
        <v>538</v>
      </c>
      <c r="R3">
        <v>150</v>
      </c>
      <c r="S3">
        <v>150</v>
      </c>
      <c r="T3">
        <v>8</v>
      </c>
      <c r="U3" t="s">
        <v>125</v>
      </c>
      <c r="V3" t="s">
        <v>605</v>
      </c>
      <c r="W3" t="s">
        <v>1087</v>
      </c>
    </row>
    <row r="4" spans="1:23">
      <c r="A4" t="str">
        <f t="shared" si="0"/>
        <v>SB011413TAWMD10VV4TMR1</v>
      </c>
      <c r="B4" t="s">
        <v>202</v>
      </c>
      <c r="C4" t="s">
        <v>532</v>
      </c>
      <c r="D4" t="str">
        <f t="shared" si="1"/>
        <v>B011413TAWMD10</v>
      </c>
      <c r="E4">
        <v>1</v>
      </c>
      <c r="F4" s="9" t="str">
        <f t="shared" si="2"/>
        <v>011413</v>
      </c>
      <c r="G4" t="s">
        <v>1119</v>
      </c>
      <c r="H4">
        <v>10</v>
      </c>
      <c r="I4">
        <v>10</v>
      </c>
      <c r="J4" t="s">
        <v>540</v>
      </c>
      <c r="K4" t="s">
        <v>544</v>
      </c>
      <c r="L4" t="s">
        <v>1103</v>
      </c>
      <c r="M4" t="s">
        <v>1104</v>
      </c>
      <c r="N4" t="s">
        <v>553</v>
      </c>
      <c r="O4" t="s">
        <v>547</v>
      </c>
      <c r="P4" t="s">
        <v>1114</v>
      </c>
      <c r="Q4" t="s">
        <v>538</v>
      </c>
      <c r="R4">
        <v>150</v>
      </c>
      <c r="S4">
        <v>150</v>
      </c>
      <c r="T4">
        <v>8</v>
      </c>
      <c r="U4" t="s">
        <v>201</v>
      </c>
      <c r="V4" t="s">
        <v>600</v>
      </c>
      <c r="W4" t="s">
        <v>1087</v>
      </c>
    </row>
    <row r="5" spans="1:23">
      <c r="A5" t="str">
        <f t="shared" si="0"/>
        <v>SB011413TAWMD12VV4TMR1</v>
      </c>
      <c r="B5" t="s">
        <v>144</v>
      </c>
      <c r="C5" t="s">
        <v>532</v>
      </c>
      <c r="D5" t="str">
        <f t="shared" si="1"/>
        <v>B011413TAWMD12</v>
      </c>
      <c r="E5">
        <v>1</v>
      </c>
      <c r="F5" s="9" t="str">
        <f t="shared" si="2"/>
        <v>011413</v>
      </c>
      <c r="G5" t="s">
        <v>1119</v>
      </c>
      <c r="H5">
        <v>12</v>
      </c>
      <c r="I5">
        <v>12</v>
      </c>
      <c r="J5" t="s">
        <v>540</v>
      </c>
      <c r="K5" t="s">
        <v>544</v>
      </c>
      <c r="L5" t="s">
        <v>1103</v>
      </c>
      <c r="M5" t="s">
        <v>1104</v>
      </c>
      <c r="N5" t="s">
        <v>553</v>
      </c>
      <c r="O5" t="s">
        <v>547</v>
      </c>
      <c r="P5" t="s">
        <v>1114</v>
      </c>
      <c r="Q5" t="s">
        <v>538</v>
      </c>
      <c r="R5">
        <v>150</v>
      </c>
      <c r="S5">
        <v>150</v>
      </c>
      <c r="T5">
        <v>8</v>
      </c>
      <c r="U5" t="s">
        <v>143</v>
      </c>
      <c r="V5" t="s">
        <v>601</v>
      </c>
      <c r="W5" t="s">
        <v>1087</v>
      </c>
    </row>
    <row r="6" spans="1:23">
      <c r="A6" t="str">
        <f t="shared" si="0"/>
        <v>SB011413TAWMD18VV4TMR1</v>
      </c>
      <c r="B6" t="s">
        <v>85</v>
      </c>
      <c r="C6" t="s">
        <v>532</v>
      </c>
      <c r="D6" t="str">
        <f t="shared" si="1"/>
        <v>B011413TAWMD18</v>
      </c>
      <c r="E6">
        <v>1</v>
      </c>
      <c r="F6" s="9" t="str">
        <f t="shared" si="2"/>
        <v>011413</v>
      </c>
      <c r="G6" t="s">
        <v>1119</v>
      </c>
      <c r="H6">
        <v>18</v>
      </c>
      <c r="I6">
        <v>18</v>
      </c>
      <c r="J6" t="s">
        <v>540</v>
      </c>
      <c r="K6" t="s">
        <v>544</v>
      </c>
      <c r="L6" t="s">
        <v>1103</v>
      </c>
      <c r="M6" t="s">
        <v>1104</v>
      </c>
      <c r="N6" t="s">
        <v>553</v>
      </c>
      <c r="O6" t="s">
        <v>547</v>
      </c>
      <c r="P6" t="s">
        <v>1114</v>
      </c>
      <c r="Q6" t="s">
        <v>538</v>
      </c>
      <c r="R6">
        <v>150</v>
      </c>
      <c r="S6">
        <v>150</v>
      </c>
      <c r="T6">
        <v>8</v>
      </c>
      <c r="U6" t="s">
        <v>134</v>
      </c>
      <c r="V6" t="s">
        <v>602</v>
      </c>
      <c r="W6" t="s">
        <v>1087</v>
      </c>
    </row>
    <row r="7" spans="1:23">
      <c r="A7" t="str">
        <f t="shared" si="0"/>
        <v>SB011413TAWMD21VV4TMR1</v>
      </c>
      <c r="B7" t="s">
        <v>200</v>
      </c>
      <c r="C7" t="s">
        <v>532</v>
      </c>
      <c r="D7" t="str">
        <f t="shared" si="1"/>
        <v>B011413TAWMD21</v>
      </c>
      <c r="E7">
        <v>1</v>
      </c>
      <c r="F7" s="9" t="str">
        <f t="shared" si="2"/>
        <v>011413</v>
      </c>
      <c r="G7" t="s">
        <v>1119</v>
      </c>
      <c r="H7">
        <v>21</v>
      </c>
      <c r="I7">
        <v>21</v>
      </c>
      <c r="J7" t="s">
        <v>540</v>
      </c>
      <c r="K7" t="s">
        <v>544</v>
      </c>
      <c r="L7" t="s">
        <v>1103</v>
      </c>
      <c r="M7" t="s">
        <v>1104</v>
      </c>
      <c r="N7" t="s">
        <v>553</v>
      </c>
      <c r="O7" t="s">
        <v>547</v>
      </c>
      <c r="P7" t="s">
        <v>1114</v>
      </c>
      <c r="Q7" t="s">
        <v>538</v>
      </c>
      <c r="R7">
        <v>150</v>
      </c>
      <c r="S7">
        <v>150</v>
      </c>
      <c r="T7">
        <v>8</v>
      </c>
      <c r="U7" t="s">
        <v>199</v>
      </c>
      <c r="V7" t="s">
        <v>604</v>
      </c>
      <c r="W7" t="s">
        <v>1087</v>
      </c>
    </row>
    <row r="8" spans="1:23">
      <c r="A8" t="str">
        <f t="shared" si="0"/>
        <v>SB100212TAWMD02VV4TMR1</v>
      </c>
      <c r="B8" t="s">
        <v>156</v>
      </c>
      <c r="C8" t="s">
        <v>532</v>
      </c>
      <c r="D8" t="str">
        <f t="shared" si="1"/>
        <v>B100212TAWMD02</v>
      </c>
      <c r="E8">
        <v>1</v>
      </c>
      <c r="F8" s="9">
        <v>100212</v>
      </c>
      <c r="G8" t="s">
        <v>1120</v>
      </c>
      <c r="H8" t="str">
        <f>CONCATENATE("0",I8)</f>
        <v>02</v>
      </c>
      <c r="I8">
        <v>2</v>
      </c>
      <c r="J8" t="s">
        <v>540</v>
      </c>
      <c r="K8" t="s">
        <v>544</v>
      </c>
      <c r="L8" t="s">
        <v>1103</v>
      </c>
      <c r="M8" t="s">
        <v>1104</v>
      </c>
      <c r="N8" t="s">
        <v>553</v>
      </c>
      <c r="O8" t="s">
        <v>547</v>
      </c>
      <c r="P8" t="s">
        <v>1114</v>
      </c>
      <c r="Q8" t="s">
        <v>538</v>
      </c>
      <c r="R8">
        <v>150</v>
      </c>
      <c r="S8">
        <v>150</v>
      </c>
      <c r="T8">
        <v>8</v>
      </c>
      <c r="U8" t="s">
        <v>155</v>
      </c>
      <c r="V8" t="s">
        <v>610</v>
      </c>
      <c r="W8" t="s">
        <v>1087</v>
      </c>
    </row>
    <row r="9" spans="1:23">
      <c r="A9" t="str">
        <f t="shared" si="0"/>
        <v>SB100212TAWMD04VV4TMR1</v>
      </c>
      <c r="B9" t="s">
        <v>102</v>
      </c>
      <c r="C9" t="s">
        <v>532</v>
      </c>
      <c r="D9" t="str">
        <f t="shared" si="1"/>
        <v>B100212TAWMD04</v>
      </c>
      <c r="E9">
        <v>1</v>
      </c>
      <c r="F9" s="9">
        <v>100212</v>
      </c>
      <c r="G9" t="s">
        <v>1120</v>
      </c>
      <c r="H9" t="str">
        <f>CONCATENATE("0",I9)</f>
        <v>04</v>
      </c>
      <c r="I9">
        <v>4</v>
      </c>
      <c r="J9" t="s">
        <v>540</v>
      </c>
      <c r="K9" t="s">
        <v>544</v>
      </c>
      <c r="L9" t="s">
        <v>1103</v>
      </c>
      <c r="M9" t="s">
        <v>1104</v>
      </c>
      <c r="N9" t="s">
        <v>553</v>
      </c>
      <c r="O9" t="s">
        <v>547</v>
      </c>
      <c r="P9" t="s">
        <v>1114</v>
      </c>
      <c r="Q9" t="s">
        <v>538</v>
      </c>
      <c r="R9">
        <v>150</v>
      </c>
      <c r="S9">
        <v>150</v>
      </c>
      <c r="T9">
        <v>8</v>
      </c>
      <c r="U9" t="s">
        <v>101</v>
      </c>
      <c r="V9" t="s">
        <v>611</v>
      </c>
      <c r="W9" t="s">
        <v>1087</v>
      </c>
    </row>
    <row r="10" spans="1:23">
      <c r="A10" t="str">
        <f t="shared" si="0"/>
        <v>SB100212TAWMD10VV4TMR1</v>
      </c>
      <c r="B10" t="s">
        <v>132</v>
      </c>
      <c r="C10" t="s">
        <v>532</v>
      </c>
      <c r="D10" t="str">
        <f t="shared" si="1"/>
        <v>B100212TAWMD10</v>
      </c>
      <c r="E10">
        <v>1</v>
      </c>
      <c r="F10" s="9">
        <v>100212</v>
      </c>
      <c r="G10" t="s">
        <v>1120</v>
      </c>
      <c r="H10">
        <v>10</v>
      </c>
      <c r="I10">
        <v>10</v>
      </c>
      <c r="J10" t="s">
        <v>540</v>
      </c>
      <c r="K10" t="s">
        <v>544</v>
      </c>
      <c r="L10" t="s">
        <v>1103</v>
      </c>
      <c r="M10" t="s">
        <v>1104</v>
      </c>
      <c r="N10" t="s">
        <v>553</v>
      </c>
      <c r="O10" t="s">
        <v>547</v>
      </c>
      <c r="P10" t="s">
        <v>1114</v>
      </c>
      <c r="Q10" t="s">
        <v>538</v>
      </c>
      <c r="R10">
        <v>150</v>
      </c>
      <c r="S10">
        <v>150</v>
      </c>
      <c r="T10">
        <v>8</v>
      </c>
      <c r="U10" t="s">
        <v>131</v>
      </c>
      <c r="V10" t="s">
        <v>606</v>
      </c>
      <c r="W10" t="s">
        <v>1087</v>
      </c>
    </row>
    <row r="11" spans="1:23">
      <c r="A11" t="str">
        <f t="shared" si="0"/>
        <v>SB100912TAWMD15VV4TMR1</v>
      </c>
      <c r="B11" t="s">
        <v>140</v>
      </c>
      <c r="C11" t="s">
        <v>532</v>
      </c>
      <c r="D11" t="str">
        <f t="shared" si="1"/>
        <v>B100912TAWMD15</v>
      </c>
      <c r="E11">
        <v>1</v>
      </c>
      <c r="F11" s="9">
        <v>100912</v>
      </c>
      <c r="G11" t="s">
        <v>1121</v>
      </c>
      <c r="H11">
        <v>15</v>
      </c>
      <c r="I11">
        <v>15</v>
      </c>
      <c r="J11" t="s">
        <v>540</v>
      </c>
      <c r="K11" t="s">
        <v>544</v>
      </c>
      <c r="L11" t="s">
        <v>1103</v>
      </c>
      <c r="M11" t="s">
        <v>1104</v>
      </c>
      <c r="N11" t="s">
        <v>553</v>
      </c>
      <c r="O11" t="s">
        <v>547</v>
      </c>
      <c r="P11" t="s">
        <v>1114</v>
      </c>
      <c r="Q11" t="s">
        <v>538</v>
      </c>
      <c r="R11">
        <v>150</v>
      </c>
      <c r="S11">
        <v>150</v>
      </c>
      <c r="T11">
        <v>8</v>
      </c>
      <c r="U11" t="s">
        <v>139</v>
      </c>
      <c r="V11" t="s">
        <v>617</v>
      </c>
      <c r="W11" t="s">
        <v>1089</v>
      </c>
    </row>
    <row r="12" spans="1:23">
      <c r="A12" t="str">
        <f t="shared" si="0"/>
        <v>SB082912TAWMD13VV4TMR2</v>
      </c>
      <c r="B12" s="3" t="s">
        <v>166</v>
      </c>
      <c r="C12" s="3" t="s">
        <v>532</v>
      </c>
      <c r="D12" t="str">
        <f t="shared" si="1"/>
        <v>B082912TAWMD13</v>
      </c>
      <c r="E12" s="3">
        <v>2</v>
      </c>
      <c r="F12" s="9" t="str">
        <f>"082912"</f>
        <v>082912</v>
      </c>
      <c r="G12" t="s">
        <v>1138</v>
      </c>
      <c r="H12" s="3">
        <v>13</v>
      </c>
      <c r="I12" s="3">
        <v>13</v>
      </c>
      <c r="J12" s="3" t="s">
        <v>540</v>
      </c>
      <c r="K12" s="3" t="s">
        <v>544</v>
      </c>
      <c r="L12" t="s">
        <v>1103</v>
      </c>
      <c r="M12" t="s">
        <v>1104</v>
      </c>
      <c r="N12" s="3" t="s">
        <v>553</v>
      </c>
      <c r="O12" s="3" t="s">
        <v>547</v>
      </c>
      <c r="P12" t="s">
        <v>1114</v>
      </c>
      <c r="Q12" t="s">
        <v>538</v>
      </c>
      <c r="R12">
        <v>150</v>
      </c>
      <c r="S12">
        <v>150</v>
      </c>
      <c r="T12">
        <v>8</v>
      </c>
      <c r="U12" s="3" t="s">
        <v>165</v>
      </c>
      <c r="V12" s="3" t="s">
        <v>651</v>
      </c>
      <c r="W12" s="3" t="s">
        <v>1063</v>
      </c>
    </row>
    <row r="13" spans="1:23">
      <c r="A13" t="str">
        <f t="shared" si="0"/>
        <v>SB081308TAWMD17VV4TQR1</v>
      </c>
      <c r="B13" s="1" t="s">
        <v>94</v>
      </c>
      <c r="C13" s="1" t="s">
        <v>532</v>
      </c>
      <c r="D13" t="str">
        <f t="shared" si="1"/>
        <v>B081308TAWMD17</v>
      </c>
      <c r="E13" s="1">
        <v>1</v>
      </c>
      <c r="F13" s="9" t="str">
        <f>"081308"</f>
        <v>081308</v>
      </c>
      <c r="G13" t="s">
        <v>1135</v>
      </c>
      <c r="H13" s="1">
        <v>17</v>
      </c>
      <c r="I13" s="1">
        <v>17</v>
      </c>
      <c r="J13" s="1" t="s">
        <v>540</v>
      </c>
      <c r="K13" s="1" t="s">
        <v>544</v>
      </c>
      <c r="L13" t="s">
        <v>1103</v>
      </c>
      <c r="M13" t="s">
        <v>1104</v>
      </c>
      <c r="N13" s="1" t="s">
        <v>574</v>
      </c>
      <c r="O13" s="1" t="s">
        <v>547</v>
      </c>
      <c r="P13" t="s">
        <v>1114</v>
      </c>
      <c r="Q13" t="s">
        <v>538</v>
      </c>
      <c r="R13">
        <v>150</v>
      </c>
      <c r="S13">
        <v>150</v>
      </c>
      <c r="T13">
        <v>8</v>
      </c>
      <c r="U13" s="1" t="s">
        <v>93</v>
      </c>
      <c r="V13" s="1" t="s">
        <v>1054</v>
      </c>
      <c r="W13" s="1" t="s">
        <v>1066</v>
      </c>
    </row>
    <row r="14" spans="1:23">
      <c r="A14" t="str">
        <f t="shared" si="0"/>
        <v>SB110211TAWMD20VV4TQR1</v>
      </c>
      <c r="B14" s="1" t="s">
        <v>98</v>
      </c>
      <c r="C14" s="1" t="s">
        <v>532</v>
      </c>
      <c r="D14" t="str">
        <f t="shared" si="1"/>
        <v>B110211TAWMD20</v>
      </c>
      <c r="E14" s="1">
        <v>1</v>
      </c>
      <c r="F14" s="9">
        <v>110211</v>
      </c>
      <c r="G14" t="s">
        <v>1122</v>
      </c>
      <c r="H14" s="1">
        <v>20</v>
      </c>
      <c r="I14" s="1">
        <v>20</v>
      </c>
      <c r="J14" s="1" t="s">
        <v>540</v>
      </c>
      <c r="K14" s="1" t="s">
        <v>544</v>
      </c>
      <c r="L14" t="s">
        <v>1103</v>
      </c>
      <c r="M14" t="s">
        <v>1104</v>
      </c>
      <c r="N14" s="1" t="s">
        <v>574</v>
      </c>
      <c r="O14" s="1" t="s">
        <v>547</v>
      </c>
      <c r="P14" t="s">
        <v>1114</v>
      </c>
      <c r="Q14" t="s">
        <v>538</v>
      </c>
      <c r="R14">
        <v>150</v>
      </c>
      <c r="S14">
        <v>150</v>
      </c>
      <c r="T14">
        <v>8</v>
      </c>
      <c r="U14" s="1" t="s">
        <v>97</v>
      </c>
      <c r="V14" s="1" t="s">
        <v>638</v>
      </c>
      <c r="W14" s="1" t="s">
        <v>1076</v>
      </c>
    </row>
    <row r="15" spans="1:23">
      <c r="A15" t="str">
        <f t="shared" si="0"/>
        <v>SB110211TAWMD05VV4TQR2</v>
      </c>
      <c r="B15" s="1" t="s">
        <v>96</v>
      </c>
      <c r="C15" s="1" t="s">
        <v>532</v>
      </c>
      <c r="D15" t="str">
        <f t="shared" si="1"/>
        <v>B110211TAWMD05</v>
      </c>
      <c r="E15" s="1">
        <v>2</v>
      </c>
      <c r="F15" s="9">
        <v>110211</v>
      </c>
      <c r="G15" t="s">
        <v>1122</v>
      </c>
      <c r="H15" t="str">
        <f>CONCATENATE("0",I15)</f>
        <v>05</v>
      </c>
      <c r="I15" s="1">
        <v>5</v>
      </c>
      <c r="J15" s="1" t="s">
        <v>540</v>
      </c>
      <c r="K15" s="1" t="s">
        <v>544</v>
      </c>
      <c r="L15" t="s">
        <v>1103</v>
      </c>
      <c r="M15" t="s">
        <v>1104</v>
      </c>
      <c r="N15" s="1" t="s">
        <v>574</v>
      </c>
      <c r="O15" s="1" t="s">
        <v>547</v>
      </c>
      <c r="P15" t="s">
        <v>1114</v>
      </c>
      <c r="Q15" t="s">
        <v>538</v>
      </c>
      <c r="R15">
        <v>150</v>
      </c>
      <c r="S15">
        <v>150</v>
      </c>
      <c r="T15">
        <v>8</v>
      </c>
      <c r="U15" s="1" t="s">
        <v>95</v>
      </c>
      <c r="V15" s="1" t="s">
        <v>639</v>
      </c>
      <c r="W15" s="1" t="s">
        <v>1080</v>
      </c>
    </row>
    <row r="16" spans="1:23">
      <c r="A16" t="str">
        <f t="shared" si="0"/>
        <v>SB011413TAWMD20VV4TMR2</v>
      </c>
      <c r="B16" s="1" t="s">
        <v>196</v>
      </c>
      <c r="C16" s="1" t="s">
        <v>532</v>
      </c>
      <c r="D16" t="str">
        <f t="shared" si="1"/>
        <v>B011413TAWMD20</v>
      </c>
      <c r="E16" s="1">
        <v>2</v>
      </c>
      <c r="F16" s="9" t="str">
        <f>"011413"</f>
        <v>011413</v>
      </c>
      <c r="G16" t="s">
        <v>1119</v>
      </c>
      <c r="H16" s="1">
        <v>20</v>
      </c>
      <c r="I16" s="1">
        <v>20</v>
      </c>
      <c r="J16" s="1" t="s">
        <v>540</v>
      </c>
      <c r="K16" s="1" t="s">
        <v>544</v>
      </c>
      <c r="L16" t="s">
        <v>1103</v>
      </c>
      <c r="M16" t="s">
        <v>1104</v>
      </c>
      <c r="N16" s="1" t="s">
        <v>553</v>
      </c>
      <c r="O16" s="1" t="s">
        <v>547</v>
      </c>
      <c r="P16" t="s">
        <v>1114</v>
      </c>
      <c r="Q16" t="s">
        <v>538</v>
      </c>
      <c r="R16">
        <v>150</v>
      </c>
      <c r="S16">
        <v>150</v>
      </c>
      <c r="T16">
        <v>8</v>
      </c>
      <c r="U16" s="1" t="s">
        <v>195</v>
      </c>
      <c r="V16" s="1" t="s">
        <v>603</v>
      </c>
      <c r="W16" s="1" t="s">
        <v>1065</v>
      </c>
    </row>
    <row r="17" spans="1:23">
      <c r="A17" t="str">
        <f t="shared" si="0"/>
        <v>SB100212TAWMD09VV4TMR2</v>
      </c>
      <c r="B17" s="1" t="s">
        <v>150</v>
      </c>
      <c r="C17" s="1" t="s">
        <v>532</v>
      </c>
      <c r="D17" t="str">
        <f t="shared" si="1"/>
        <v>B100212TAWMD09</v>
      </c>
      <c r="E17" s="1">
        <v>2</v>
      </c>
      <c r="F17" s="9">
        <v>100212</v>
      </c>
      <c r="G17" t="s">
        <v>1120</v>
      </c>
      <c r="H17" t="str">
        <f>CONCATENATE("0",I17)</f>
        <v>09</v>
      </c>
      <c r="I17" s="1">
        <v>9</v>
      </c>
      <c r="J17" s="1" t="s">
        <v>540</v>
      </c>
      <c r="K17" s="1" t="s">
        <v>544</v>
      </c>
      <c r="L17" t="s">
        <v>1103</v>
      </c>
      <c r="M17" t="s">
        <v>1104</v>
      </c>
      <c r="N17" s="1" t="s">
        <v>553</v>
      </c>
      <c r="O17" s="1" t="s">
        <v>547</v>
      </c>
      <c r="P17" t="s">
        <v>1114</v>
      </c>
      <c r="Q17" t="s">
        <v>538</v>
      </c>
      <c r="R17">
        <v>150</v>
      </c>
      <c r="S17">
        <v>150</v>
      </c>
      <c r="T17">
        <v>8</v>
      </c>
      <c r="U17" s="1" t="s">
        <v>149</v>
      </c>
      <c r="V17" s="1" t="s">
        <v>612</v>
      </c>
      <c r="W17" s="1" t="s">
        <v>1065</v>
      </c>
    </row>
    <row r="18" spans="1:23">
      <c r="A18" t="str">
        <f t="shared" si="0"/>
        <v>SB100212TAWMD13VV4TMR1</v>
      </c>
      <c r="B18" s="1" t="s">
        <v>136</v>
      </c>
      <c r="C18" s="1" t="s">
        <v>532</v>
      </c>
      <c r="D18" t="str">
        <f t="shared" si="1"/>
        <v>B100212TAWMD13</v>
      </c>
      <c r="E18" s="1">
        <v>1</v>
      </c>
      <c r="F18" s="9">
        <v>100212</v>
      </c>
      <c r="G18" t="s">
        <v>1120</v>
      </c>
      <c r="H18" s="1">
        <v>13</v>
      </c>
      <c r="I18" s="1">
        <v>13</v>
      </c>
      <c r="J18" s="1" t="s">
        <v>540</v>
      </c>
      <c r="K18" s="1" t="s">
        <v>544</v>
      </c>
      <c r="L18" t="s">
        <v>1103</v>
      </c>
      <c r="M18" t="s">
        <v>1104</v>
      </c>
      <c r="N18" s="1" t="s">
        <v>553</v>
      </c>
      <c r="O18" s="1" t="s">
        <v>547</v>
      </c>
      <c r="P18" t="s">
        <v>1114</v>
      </c>
      <c r="Q18" t="s">
        <v>538</v>
      </c>
      <c r="R18">
        <v>150</v>
      </c>
      <c r="S18">
        <v>150</v>
      </c>
      <c r="T18">
        <v>8</v>
      </c>
      <c r="U18" s="1" t="s">
        <v>135</v>
      </c>
      <c r="V18" s="1" t="s">
        <v>607</v>
      </c>
      <c r="W18" s="1" t="s">
        <v>1065</v>
      </c>
    </row>
    <row r="19" spans="1:23">
      <c r="A19" t="str">
        <f t="shared" si="0"/>
        <v>SB100212TAWMD15VV4TMR1</v>
      </c>
      <c r="B19" s="1" t="s">
        <v>114</v>
      </c>
      <c r="C19" s="1" t="s">
        <v>532</v>
      </c>
      <c r="D19" t="str">
        <f t="shared" si="1"/>
        <v>B100212TAWMD15</v>
      </c>
      <c r="E19" s="1">
        <v>1</v>
      </c>
      <c r="F19" s="9">
        <v>100212</v>
      </c>
      <c r="G19" t="s">
        <v>1120</v>
      </c>
      <c r="H19" s="1">
        <v>15</v>
      </c>
      <c r="I19" s="1">
        <v>15</v>
      </c>
      <c r="J19" s="1" t="s">
        <v>540</v>
      </c>
      <c r="K19" s="1" t="s">
        <v>544</v>
      </c>
      <c r="L19" t="s">
        <v>1103</v>
      </c>
      <c r="M19" t="s">
        <v>1104</v>
      </c>
      <c r="N19" s="1" t="s">
        <v>553</v>
      </c>
      <c r="O19" s="1" t="s">
        <v>547</v>
      </c>
      <c r="P19" t="s">
        <v>1114</v>
      </c>
      <c r="Q19" t="s">
        <v>538</v>
      </c>
      <c r="R19">
        <v>150</v>
      </c>
      <c r="S19">
        <v>150</v>
      </c>
      <c r="T19">
        <v>8</v>
      </c>
      <c r="U19" s="1" t="s">
        <v>113</v>
      </c>
      <c r="V19" s="1" t="s">
        <v>608</v>
      </c>
      <c r="W19" s="1" t="s">
        <v>1065</v>
      </c>
    </row>
    <row r="20" spans="1:23">
      <c r="A20" t="str">
        <f t="shared" si="0"/>
        <v>SB110212TAWMD05VV4TMR1</v>
      </c>
      <c r="B20" s="1" t="s">
        <v>87</v>
      </c>
      <c r="C20" s="1" t="s">
        <v>532</v>
      </c>
      <c r="D20" t="str">
        <f t="shared" si="1"/>
        <v>B110212TAWMD05</v>
      </c>
      <c r="E20" s="1">
        <v>1</v>
      </c>
      <c r="F20" s="9">
        <v>110212</v>
      </c>
      <c r="G20" t="s">
        <v>1123</v>
      </c>
      <c r="H20" t="str">
        <f>CONCATENATE("0",I20)</f>
        <v>05</v>
      </c>
      <c r="I20" s="1">
        <v>5</v>
      </c>
      <c r="J20" s="1" t="s">
        <v>540</v>
      </c>
      <c r="K20" s="1" t="s">
        <v>544</v>
      </c>
      <c r="L20" t="s">
        <v>1103</v>
      </c>
      <c r="M20" t="s">
        <v>1104</v>
      </c>
      <c r="N20" s="1" t="s">
        <v>553</v>
      </c>
      <c r="O20" s="1" t="s">
        <v>547</v>
      </c>
      <c r="P20" t="s">
        <v>1114</v>
      </c>
      <c r="Q20" t="s">
        <v>538</v>
      </c>
      <c r="R20">
        <v>150</v>
      </c>
      <c r="S20">
        <v>150</v>
      </c>
      <c r="T20">
        <v>8</v>
      </c>
      <c r="U20" s="1" t="s">
        <v>148</v>
      </c>
      <c r="V20" s="1" t="s">
        <v>644</v>
      </c>
      <c r="W20" s="1" t="s">
        <v>1065</v>
      </c>
    </row>
    <row r="21" spans="1:23">
      <c r="A21" t="str">
        <f t="shared" si="0"/>
        <v>SB110212TAWMD20VV4TMR2</v>
      </c>
      <c r="B21" s="1" t="s">
        <v>172</v>
      </c>
      <c r="C21" s="1" t="s">
        <v>532</v>
      </c>
      <c r="D21" t="str">
        <f t="shared" si="1"/>
        <v>B110212TAWMD20</v>
      </c>
      <c r="E21" s="1">
        <v>2</v>
      </c>
      <c r="F21" s="9">
        <v>110212</v>
      </c>
      <c r="G21" t="s">
        <v>1123</v>
      </c>
      <c r="H21" s="1">
        <v>20</v>
      </c>
      <c r="I21" s="1">
        <v>20</v>
      </c>
      <c r="J21" s="1" t="s">
        <v>540</v>
      </c>
      <c r="K21" s="1" t="s">
        <v>544</v>
      </c>
      <c r="L21" t="s">
        <v>1103</v>
      </c>
      <c r="M21" t="s">
        <v>1104</v>
      </c>
      <c r="N21" s="1" t="s">
        <v>553</v>
      </c>
      <c r="O21" s="1" t="s">
        <v>547</v>
      </c>
      <c r="P21" t="s">
        <v>1114</v>
      </c>
      <c r="Q21" t="s">
        <v>538</v>
      </c>
      <c r="R21">
        <v>150</v>
      </c>
      <c r="S21">
        <v>150</v>
      </c>
      <c r="T21">
        <v>8</v>
      </c>
      <c r="U21" s="1" t="s">
        <v>171</v>
      </c>
      <c r="V21" s="1" t="s">
        <v>643</v>
      </c>
      <c r="W21" s="1" t="s">
        <v>1065</v>
      </c>
    </row>
    <row r="22" spans="1:23">
      <c r="A22" t="str">
        <f t="shared" si="0"/>
        <v>SBNATAWMDmix9VV4TNAR7</v>
      </c>
      <c r="B22" s="1" t="s">
        <v>59</v>
      </c>
      <c r="C22" s="1" t="s">
        <v>532</v>
      </c>
      <c r="D22" t="str">
        <f t="shared" si="1"/>
        <v>BNATAWMDmix9</v>
      </c>
      <c r="E22" s="1">
        <v>7</v>
      </c>
      <c r="F22" s="6" t="s">
        <v>538</v>
      </c>
      <c r="G22" s="1" t="s">
        <v>538</v>
      </c>
      <c r="H22" s="1" t="s">
        <v>90</v>
      </c>
      <c r="I22" s="1" t="s">
        <v>90</v>
      </c>
      <c r="J22" s="1" t="s">
        <v>546</v>
      </c>
      <c r="K22" s="1" t="s">
        <v>544</v>
      </c>
      <c r="L22" t="s">
        <v>1103</v>
      </c>
      <c r="M22" t="s">
        <v>1104</v>
      </c>
      <c r="N22" s="1" t="s">
        <v>538</v>
      </c>
      <c r="O22" s="1" t="s">
        <v>547</v>
      </c>
      <c r="P22" t="s">
        <v>1114</v>
      </c>
      <c r="Q22" t="s">
        <v>538</v>
      </c>
      <c r="R22">
        <v>150</v>
      </c>
      <c r="S22">
        <v>150</v>
      </c>
      <c r="T22">
        <v>8</v>
      </c>
      <c r="U22" s="1" t="s">
        <v>90</v>
      </c>
      <c r="V22" s="1" t="s">
        <v>660</v>
      </c>
      <c r="W22" s="1" t="s">
        <v>1065</v>
      </c>
    </row>
    <row r="23" spans="1:23">
      <c r="A23" t="str">
        <f t="shared" si="0"/>
        <v>SB100212TAWMD18VV4TMR1</v>
      </c>
      <c r="B23" t="s">
        <v>112</v>
      </c>
      <c r="C23" t="s">
        <v>532</v>
      </c>
      <c r="D23" t="str">
        <f t="shared" si="1"/>
        <v>B100212TAWMD18</v>
      </c>
      <c r="E23">
        <v>1</v>
      </c>
      <c r="F23" s="9">
        <v>100212</v>
      </c>
      <c r="G23" t="s">
        <v>1120</v>
      </c>
      <c r="H23">
        <v>18</v>
      </c>
      <c r="I23">
        <v>18</v>
      </c>
      <c r="J23" t="s">
        <v>540</v>
      </c>
      <c r="K23" t="s">
        <v>544</v>
      </c>
      <c r="L23" t="s">
        <v>1103</v>
      </c>
      <c r="M23" t="s">
        <v>1104</v>
      </c>
      <c r="N23" t="s">
        <v>553</v>
      </c>
      <c r="O23" t="s">
        <v>547</v>
      </c>
      <c r="P23" t="s">
        <v>1114</v>
      </c>
      <c r="Q23" t="s">
        <v>538</v>
      </c>
      <c r="R23">
        <v>150</v>
      </c>
      <c r="S23">
        <v>150</v>
      </c>
      <c r="T23">
        <v>8</v>
      </c>
      <c r="U23" t="s">
        <v>111</v>
      </c>
      <c r="V23" t="s">
        <v>609</v>
      </c>
      <c r="W23" s="1" t="s">
        <v>1087</v>
      </c>
    </row>
    <row r="24" spans="1:23">
      <c r="A24" t="str">
        <f t="shared" si="0"/>
        <v>SB100212TAWMDEBVV4TMR1</v>
      </c>
      <c r="B24" t="s">
        <v>118</v>
      </c>
      <c r="C24" t="s">
        <v>532</v>
      </c>
      <c r="D24" t="str">
        <f t="shared" si="1"/>
        <v>B100212TAWMDEB</v>
      </c>
      <c r="E24">
        <v>1</v>
      </c>
      <c r="F24" s="9">
        <v>100212</v>
      </c>
      <c r="G24" t="s">
        <v>1120</v>
      </c>
      <c r="H24" t="s">
        <v>566</v>
      </c>
      <c r="I24" t="s">
        <v>566</v>
      </c>
      <c r="J24" t="s">
        <v>539</v>
      </c>
      <c r="K24" t="s">
        <v>544</v>
      </c>
      <c r="L24" t="s">
        <v>1103</v>
      </c>
      <c r="M24" t="s">
        <v>1104</v>
      </c>
      <c r="N24" t="s">
        <v>553</v>
      </c>
      <c r="O24" t="s">
        <v>547</v>
      </c>
      <c r="P24" t="s">
        <v>1114</v>
      </c>
      <c r="Q24" t="s">
        <v>538</v>
      </c>
      <c r="R24">
        <v>150</v>
      </c>
      <c r="S24">
        <v>150</v>
      </c>
      <c r="T24">
        <v>8</v>
      </c>
      <c r="U24" t="s">
        <v>117</v>
      </c>
      <c r="V24" t="s">
        <v>613</v>
      </c>
      <c r="W24" s="1" t="s">
        <v>1087</v>
      </c>
    </row>
    <row r="25" spans="1:23">
      <c r="A25" t="str">
        <f t="shared" si="0"/>
        <v>SB100212TAWMDriverVV4TMR1</v>
      </c>
      <c r="B25" t="s">
        <v>83</v>
      </c>
      <c r="C25" t="s">
        <v>532</v>
      </c>
      <c r="D25" t="str">
        <f t="shared" si="1"/>
        <v>B100212TAWMDriver</v>
      </c>
      <c r="E25">
        <v>1</v>
      </c>
      <c r="F25" s="9">
        <v>100212</v>
      </c>
      <c r="G25" t="s">
        <v>1120</v>
      </c>
      <c r="H25" t="s">
        <v>550</v>
      </c>
      <c r="I25" t="s">
        <v>550</v>
      </c>
      <c r="J25" t="s">
        <v>540</v>
      </c>
      <c r="K25" t="s">
        <v>544</v>
      </c>
      <c r="L25" t="s">
        <v>1103</v>
      </c>
      <c r="M25" t="s">
        <v>1104</v>
      </c>
      <c r="N25" t="s">
        <v>553</v>
      </c>
      <c r="O25" t="s">
        <v>547</v>
      </c>
      <c r="P25" t="s">
        <v>1114</v>
      </c>
      <c r="Q25" t="s">
        <v>538</v>
      </c>
      <c r="R25">
        <v>150</v>
      </c>
      <c r="S25">
        <v>150</v>
      </c>
      <c r="T25">
        <v>8</v>
      </c>
      <c r="U25" t="s">
        <v>120</v>
      </c>
      <c r="V25" t="s">
        <v>614</v>
      </c>
      <c r="W25" s="1" t="s">
        <v>1087</v>
      </c>
    </row>
    <row r="26" spans="1:23">
      <c r="A26" t="str">
        <f t="shared" si="0"/>
        <v>SB100912TAWMD00VV4TMR1</v>
      </c>
      <c r="B26" t="s">
        <v>116</v>
      </c>
      <c r="C26" t="s">
        <v>532</v>
      </c>
      <c r="D26" t="str">
        <f t="shared" si="1"/>
        <v>B100912TAWMD00</v>
      </c>
      <c r="E26">
        <v>1</v>
      </c>
      <c r="F26" s="9">
        <v>100912</v>
      </c>
      <c r="G26" t="s">
        <v>1121</v>
      </c>
      <c r="H26" t="str">
        <f>CONCATENATE("0",I26)</f>
        <v>00</v>
      </c>
      <c r="I26">
        <v>0</v>
      </c>
      <c r="J26" t="s">
        <v>540</v>
      </c>
      <c r="K26" t="s">
        <v>544</v>
      </c>
      <c r="L26" t="s">
        <v>1103</v>
      </c>
      <c r="M26" t="s">
        <v>1104</v>
      </c>
      <c r="N26" t="s">
        <v>553</v>
      </c>
      <c r="O26" t="s">
        <v>547</v>
      </c>
      <c r="P26" t="s">
        <v>1114</v>
      </c>
      <c r="Q26" t="s">
        <v>538</v>
      </c>
      <c r="R26">
        <v>150</v>
      </c>
      <c r="S26">
        <v>150</v>
      </c>
      <c r="T26">
        <v>8</v>
      </c>
      <c r="U26" t="s">
        <v>115</v>
      </c>
      <c r="V26" t="s">
        <v>615</v>
      </c>
      <c r="W26" s="1" t="s">
        <v>1087</v>
      </c>
    </row>
    <row r="27" spans="1:23">
      <c r="A27" t="str">
        <f t="shared" si="0"/>
        <v>SB100912TAWMD03VV4TMR1</v>
      </c>
      <c r="B27" t="s">
        <v>180</v>
      </c>
      <c r="C27" t="s">
        <v>532</v>
      </c>
      <c r="D27" t="str">
        <f t="shared" si="1"/>
        <v>B100912TAWMD03</v>
      </c>
      <c r="E27">
        <v>1</v>
      </c>
      <c r="F27" s="9">
        <v>100912</v>
      </c>
      <c r="G27" t="s">
        <v>1121</v>
      </c>
      <c r="H27" t="str">
        <f>CONCATENATE("0",I27)</f>
        <v>03</v>
      </c>
      <c r="I27">
        <v>3</v>
      </c>
      <c r="J27" t="s">
        <v>540</v>
      </c>
      <c r="K27" t="s">
        <v>544</v>
      </c>
      <c r="L27" t="s">
        <v>1103</v>
      </c>
      <c r="M27" t="s">
        <v>1104</v>
      </c>
      <c r="N27" t="s">
        <v>553</v>
      </c>
      <c r="O27" t="s">
        <v>547</v>
      </c>
      <c r="P27" t="s">
        <v>1114</v>
      </c>
      <c r="Q27" t="s">
        <v>538</v>
      </c>
      <c r="R27">
        <v>150</v>
      </c>
      <c r="S27">
        <v>150</v>
      </c>
      <c r="T27">
        <v>8</v>
      </c>
      <c r="U27" t="s">
        <v>179</v>
      </c>
      <c r="V27" t="s">
        <v>621</v>
      </c>
      <c r="W27" s="1" t="s">
        <v>1087</v>
      </c>
    </row>
    <row r="28" spans="1:23">
      <c r="A28" t="str">
        <f t="shared" si="0"/>
        <v>SB100912TAWMD07VV4TMR1</v>
      </c>
      <c r="B28" t="s">
        <v>178</v>
      </c>
      <c r="C28" t="s">
        <v>532</v>
      </c>
      <c r="D28" t="str">
        <f t="shared" si="1"/>
        <v>B100912TAWMD07</v>
      </c>
      <c r="E28">
        <v>1</v>
      </c>
      <c r="F28" s="9">
        <v>100912</v>
      </c>
      <c r="G28" t="s">
        <v>1121</v>
      </c>
      <c r="H28" t="str">
        <f>CONCATENATE("0",I28)</f>
        <v>07</v>
      </c>
      <c r="I28">
        <v>7</v>
      </c>
      <c r="J28" t="s">
        <v>540</v>
      </c>
      <c r="K28" t="s">
        <v>544</v>
      </c>
      <c r="L28" t="s">
        <v>1103</v>
      </c>
      <c r="M28" t="s">
        <v>1104</v>
      </c>
      <c r="N28" t="s">
        <v>553</v>
      </c>
      <c r="O28" t="s">
        <v>547</v>
      </c>
      <c r="P28" t="s">
        <v>1114</v>
      </c>
      <c r="Q28" t="s">
        <v>538</v>
      </c>
      <c r="R28">
        <v>150</v>
      </c>
      <c r="S28">
        <v>150</v>
      </c>
      <c r="T28">
        <v>8</v>
      </c>
      <c r="U28" t="s">
        <v>177</v>
      </c>
      <c r="V28" t="s">
        <v>622</v>
      </c>
      <c r="W28" s="1" t="s">
        <v>1087</v>
      </c>
    </row>
    <row r="29" spans="1:23">
      <c r="A29" t="str">
        <f t="shared" si="0"/>
        <v>SB100912TAWMD12VV4TMR1</v>
      </c>
      <c r="B29" t="s">
        <v>65</v>
      </c>
      <c r="C29" t="s">
        <v>532</v>
      </c>
      <c r="D29" t="str">
        <f t="shared" si="1"/>
        <v>B100912TAWMD12</v>
      </c>
      <c r="E29">
        <v>1</v>
      </c>
      <c r="F29" s="9">
        <v>100912</v>
      </c>
      <c r="G29" t="s">
        <v>1121</v>
      </c>
      <c r="H29">
        <v>12</v>
      </c>
      <c r="I29">
        <v>12</v>
      </c>
      <c r="J29" t="s">
        <v>540</v>
      </c>
      <c r="K29" t="s">
        <v>544</v>
      </c>
      <c r="L29" t="s">
        <v>1103</v>
      </c>
      <c r="M29" t="s">
        <v>1104</v>
      </c>
      <c r="N29" t="s">
        <v>553</v>
      </c>
      <c r="O29" t="s">
        <v>547</v>
      </c>
      <c r="P29" t="s">
        <v>1114</v>
      </c>
      <c r="Q29" t="s">
        <v>538</v>
      </c>
      <c r="R29">
        <v>150</v>
      </c>
      <c r="S29">
        <v>150</v>
      </c>
      <c r="T29">
        <v>8</v>
      </c>
      <c r="U29" t="s">
        <v>133</v>
      </c>
      <c r="V29" t="s">
        <v>616</v>
      </c>
      <c r="W29" s="1" t="s">
        <v>1087</v>
      </c>
    </row>
    <row r="30" spans="1:23">
      <c r="A30" t="str">
        <f t="shared" si="0"/>
        <v>SB100912TAWMD19VV4TMR1</v>
      </c>
      <c r="B30" t="s">
        <v>108</v>
      </c>
      <c r="C30" t="s">
        <v>532</v>
      </c>
      <c r="D30" t="str">
        <f t="shared" si="1"/>
        <v>B100912TAWMD19</v>
      </c>
      <c r="E30">
        <v>1</v>
      </c>
      <c r="F30" s="9">
        <v>100912</v>
      </c>
      <c r="G30" t="s">
        <v>1121</v>
      </c>
      <c r="H30">
        <v>19</v>
      </c>
      <c r="I30">
        <v>19</v>
      </c>
      <c r="J30" t="s">
        <v>540</v>
      </c>
      <c r="K30" t="s">
        <v>544</v>
      </c>
      <c r="L30" t="s">
        <v>1103</v>
      </c>
      <c r="M30" t="s">
        <v>1104</v>
      </c>
      <c r="N30" t="s">
        <v>553</v>
      </c>
      <c r="O30" t="s">
        <v>547</v>
      </c>
      <c r="P30" t="s">
        <v>1114</v>
      </c>
      <c r="Q30" t="s">
        <v>538</v>
      </c>
      <c r="R30">
        <v>150</v>
      </c>
      <c r="S30">
        <v>150</v>
      </c>
      <c r="T30">
        <v>8</v>
      </c>
      <c r="U30" t="s">
        <v>107</v>
      </c>
      <c r="V30" t="s">
        <v>618</v>
      </c>
      <c r="W30" s="1" t="s">
        <v>1087</v>
      </c>
    </row>
    <row r="31" spans="1:23">
      <c r="A31" t="str">
        <f t="shared" si="0"/>
        <v>SB100912TAWMD20VV4TMR1</v>
      </c>
      <c r="B31" t="s">
        <v>188</v>
      </c>
      <c r="C31" t="s">
        <v>532</v>
      </c>
      <c r="D31" t="str">
        <f t="shared" si="1"/>
        <v>B100912TAWMD20</v>
      </c>
      <c r="E31">
        <v>1</v>
      </c>
      <c r="F31" s="9">
        <v>100912</v>
      </c>
      <c r="G31" t="s">
        <v>1121</v>
      </c>
      <c r="H31">
        <v>20</v>
      </c>
      <c r="I31">
        <v>20</v>
      </c>
      <c r="J31" t="s">
        <v>540</v>
      </c>
      <c r="K31" t="s">
        <v>544</v>
      </c>
      <c r="L31" t="s">
        <v>1103</v>
      </c>
      <c r="M31" t="s">
        <v>1104</v>
      </c>
      <c r="N31" t="s">
        <v>553</v>
      </c>
      <c r="O31" t="s">
        <v>547</v>
      </c>
      <c r="P31" t="s">
        <v>1114</v>
      </c>
      <c r="Q31" t="s">
        <v>538</v>
      </c>
      <c r="R31">
        <v>150</v>
      </c>
      <c r="S31">
        <v>150</v>
      </c>
      <c r="T31">
        <v>8</v>
      </c>
      <c r="U31" t="s">
        <v>187</v>
      </c>
      <c r="V31" t="s">
        <v>619</v>
      </c>
      <c r="W31" s="1" t="s">
        <v>1087</v>
      </c>
    </row>
    <row r="32" spans="1:23">
      <c r="A32" t="str">
        <f t="shared" si="0"/>
        <v>SB100912TAWMD21VV4TMR1</v>
      </c>
      <c r="B32" t="s">
        <v>110</v>
      </c>
      <c r="C32" t="s">
        <v>532</v>
      </c>
      <c r="D32" t="str">
        <f t="shared" si="1"/>
        <v>B100912TAWMD21</v>
      </c>
      <c r="E32">
        <v>1</v>
      </c>
      <c r="F32" s="9">
        <v>100912</v>
      </c>
      <c r="G32" t="s">
        <v>1121</v>
      </c>
      <c r="H32">
        <v>21</v>
      </c>
      <c r="I32">
        <v>21</v>
      </c>
      <c r="J32" t="s">
        <v>540</v>
      </c>
      <c r="K32" t="s">
        <v>544</v>
      </c>
      <c r="L32" t="s">
        <v>1103</v>
      </c>
      <c r="M32" t="s">
        <v>1104</v>
      </c>
      <c r="N32" t="s">
        <v>553</v>
      </c>
      <c r="O32" t="s">
        <v>547</v>
      </c>
      <c r="P32" t="s">
        <v>1114</v>
      </c>
      <c r="Q32" t="s">
        <v>538</v>
      </c>
      <c r="R32">
        <v>150</v>
      </c>
      <c r="S32">
        <v>150</v>
      </c>
      <c r="T32">
        <v>8</v>
      </c>
      <c r="U32" t="s">
        <v>109</v>
      </c>
      <c r="V32" t="s">
        <v>620</v>
      </c>
      <c r="W32" s="1" t="s">
        <v>1087</v>
      </c>
    </row>
    <row r="33" spans="1:23">
      <c r="A33" t="str">
        <f t="shared" si="0"/>
        <v>SB100912TAWMDEBVV4TMR1</v>
      </c>
      <c r="B33" t="s">
        <v>158</v>
      </c>
      <c r="C33" t="s">
        <v>532</v>
      </c>
      <c r="D33" t="str">
        <f t="shared" si="1"/>
        <v>B100912TAWMDEB</v>
      </c>
      <c r="E33">
        <v>1</v>
      </c>
      <c r="F33" s="9">
        <v>100912</v>
      </c>
      <c r="G33" t="s">
        <v>1121</v>
      </c>
      <c r="H33" t="s">
        <v>566</v>
      </c>
      <c r="I33" t="s">
        <v>566</v>
      </c>
      <c r="J33" t="s">
        <v>539</v>
      </c>
      <c r="K33" t="s">
        <v>544</v>
      </c>
      <c r="L33" t="s">
        <v>1103</v>
      </c>
      <c r="M33" t="s">
        <v>1104</v>
      </c>
      <c r="N33" t="s">
        <v>553</v>
      </c>
      <c r="O33" t="s">
        <v>547</v>
      </c>
      <c r="P33" t="s">
        <v>1114</v>
      </c>
      <c r="Q33" t="s">
        <v>538</v>
      </c>
      <c r="R33">
        <v>150</v>
      </c>
      <c r="S33">
        <v>150</v>
      </c>
      <c r="T33">
        <v>8</v>
      </c>
      <c r="U33" t="s">
        <v>157</v>
      </c>
      <c r="V33" t="s">
        <v>623</v>
      </c>
      <c r="W33" s="1" t="s">
        <v>1087</v>
      </c>
    </row>
    <row r="34" spans="1:23">
      <c r="A34" t="str">
        <f t="shared" ref="A34:A65" si="3">CONCATENATE("S",D34,"V",K34,"T",N34,"R",E34)</f>
        <v>SB111212TAWMD00VV4TMR1</v>
      </c>
      <c r="B34" t="s">
        <v>182</v>
      </c>
      <c r="C34" t="s">
        <v>532</v>
      </c>
      <c r="D34" t="str">
        <f t="shared" ref="D34:D65" si="4">CONCATENATE("B",F34,"TAWMD",H34)</f>
        <v>B111212TAWMD00</v>
      </c>
      <c r="E34">
        <v>1</v>
      </c>
      <c r="F34" s="9">
        <v>111212</v>
      </c>
      <c r="G34" t="s">
        <v>549</v>
      </c>
      <c r="H34" t="str">
        <f>CONCATENATE("0",I34)</f>
        <v>00</v>
      </c>
      <c r="I34">
        <v>0</v>
      </c>
      <c r="J34" t="s">
        <v>540</v>
      </c>
      <c r="K34" t="s">
        <v>544</v>
      </c>
      <c r="L34" t="s">
        <v>1103</v>
      </c>
      <c r="M34" t="s">
        <v>1104</v>
      </c>
      <c r="N34" t="s">
        <v>553</v>
      </c>
      <c r="O34" t="s">
        <v>547</v>
      </c>
      <c r="P34" t="s">
        <v>1114</v>
      </c>
      <c r="Q34" t="s">
        <v>538</v>
      </c>
      <c r="R34">
        <v>150</v>
      </c>
      <c r="S34">
        <v>150</v>
      </c>
      <c r="T34">
        <v>8</v>
      </c>
      <c r="U34" t="s">
        <v>181</v>
      </c>
      <c r="V34" t="s">
        <v>624</v>
      </c>
      <c r="W34" s="1" t="s">
        <v>1087</v>
      </c>
    </row>
    <row r="35" spans="1:23">
      <c r="A35" t="str">
        <f t="shared" si="3"/>
        <v>SB111212TAWMD03VV4TMR1</v>
      </c>
      <c r="B35" t="s">
        <v>204</v>
      </c>
      <c r="C35" t="s">
        <v>532</v>
      </c>
      <c r="D35" t="str">
        <f t="shared" si="4"/>
        <v>B111212TAWMD03</v>
      </c>
      <c r="E35">
        <v>1</v>
      </c>
      <c r="F35" s="9">
        <v>111212</v>
      </c>
      <c r="G35" t="s">
        <v>549</v>
      </c>
      <c r="H35" t="str">
        <f>CONCATENATE("0",I35)</f>
        <v>03</v>
      </c>
      <c r="I35">
        <v>3</v>
      </c>
      <c r="J35" t="s">
        <v>540</v>
      </c>
      <c r="K35" t="s">
        <v>544</v>
      </c>
      <c r="L35" t="s">
        <v>1103</v>
      </c>
      <c r="M35" t="s">
        <v>1104</v>
      </c>
      <c r="N35" t="s">
        <v>553</v>
      </c>
      <c r="O35" t="s">
        <v>547</v>
      </c>
      <c r="P35" t="s">
        <v>1114</v>
      </c>
      <c r="Q35" t="s">
        <v>538</v>
      </c>
      <c r="R35">
        <v>150</v>
      </c>
      <c r="S35">
        <v>150</v>
      </c>
      <c r="T35">
        <v>8</v>
      </c>
      <c r="U35" t="s">
        <v>203</v>
      </c>
      <c r="V35" t="s">
        <v>631</v>
      </c>
      <c r="W35" s="1" t="s">
        <v>1087</v>
      </c>
    </row>
    <row r="36" spans="1:23">
      <c r="A36" t="str">
        <f t="shared" si="3"/>
        <v>SB111212TAWMD05VV4TMR1</v>
      </c>
      <c r="B36" t="s">
        <v>194</v>
      </c>
      <c r="C36" t="s">
        <v>532</v>
      </c>
      <c r="D36" t="str">
        <f t="shared" si="4"/>
        <v>B111212TAWMD05</v>
      </c>
      <c r="E36">
        <v>1</v>
      </c>
      <c r="F36" s="9">
        <v>111212</v>
      </c>
      <c r="G36" t="s">
        <v>549</v>
      </c>
      <c r="H36" t="str">
        <f>CONCATENATE("0",I36)</f>
        <v>05</v>
      </c>
      <c r="I36">
        <v>5</v>
      </c>
      <c r="J36" t="s">
        <v>540</v>
      </c>
      <c r="K36" t="s">
        <v>544</v>
      </c>
      <c r="L36" t="s">
        <v>1103</v>
      </c>
      <c r="M36" t="s">
        <v>1104</v>
      </c>
      <c r="N36" t="s">
        <v>553</v>
      </c>
      <c r="O36" t="s">
        <v>547</v>
      </c>
      <c r="P36" t="s">
        <v>1114</v>
      </c>
      <c r="Q36" t="s">
        <v>538</v>
      </c>
      <c r="R36">
        <v>150</v>
      </c>
      <c r="S36">
        <v>150</v>
      </c>
      <c r="T36">
        <v>8</v>
      </c>
      <c r="U36" t="s">
        <v>193</v>
      </c>
      <c r="V36" t="s">
        <v>632</v>
      </c>
      <c r="W36" s="1" t="s">
        <v>1087</v>
      </c>
    </row>
    <row r="37" spans="1:23">
      <c r="A37" t="str">
        <f t="shared" si="3"/>
        <v>SB111212TAWMD12VV4TMR1</v>
      </c>
      <c r="B37" t="s">
        <v>152</v>
      </c>
      <c r="C37" t="s">
        <v>532</v>
      </c>
      <c r="D37" t="str">
        <f t="shared" si="4"/>
        <v>B111212TAWMD12</v>
      </c>
      <c r="E37">
        <v>1</v>
      </c>
      <c r="F37" s="9">
        <v>111212</v>
      </c>
      <c r="G37" t="s">
        <v>549</v>
      </c>
      <c r="H37">
        <v>12</v>
      </c>
      <c r="I37">
        <v>12</v>
      </c>
      <c r="J37" t="s">
        <v>540</v>
      </c>
      <c r="K37" t="s">
        <v>544</v>
      </c>
      <c r="L37" t="s">
        <v>1103</v>
      </c>
      <c r="M37" t="s">
        <v>1104</v>
      </c>
      <c r="N37" t="s">
        <v>553</v>
      </c>
      <c r="O37" t="s">
        <v>547</v>
      </c>
      <c r="P37" t="s">
        <v>1114</v>
      </c>
      <c r="Q37" t="s">
        <v>538</v>
      </c>
      <c r="R37">
        <v>150</v>
      </c>
      <c r="S37">
        <v>150</v>
      </c>
      <c r="T37">
        <v>8</v>
      </c>
      <c r="U37" t="s">
        <v>151</v>
      </c>
      <c r="V37" t="s">
        <v>625</v>
      </c>
      <c r="W37" s="1" t="s">
        <v>1087</v>
      </c>
    </row>
    <row r="38" spans="1:23">
      <c r="A38" t="str">
        <f t="shared" si="3"/>
        <v>SB111212TAWMD14VV4TMR1</v>
      </c>
      <c r="B38" t="s">
        <v>146</v>
      </c>
      <c r="C38" t="s">
        <v>532</v>
      </c>
      <c r="D38" t="str">
        <f t="shared" si="4"/>
        <v>B111212TAWMD14</v>
      </c>
      <c r="E38">
        <v>1</v>
      </c>
      <c r="F38" s="9">
        <v>111212</v>
      </c>
      <c r="G38" t="s">
        <v>549</v>
      </c>
      <c r="H38">
        <v>14</v>
      </c>
      <c r="I38">
        <v>14</v>
      </c>
      <c r="J38" t="s">
        <v>540</v>
      </c>
      <c r="K38" t="s">
        <v>544</v>
      </c>
      <c r="L38" t="s">
        <v>1103</v>
      </c>
      <c r="M38" t="s">
        <v>1104</v>
      </c>
      <c r="N38" t="s">
        <v>553</v>
      </c>
      <c r="O38" t="s">
        <v>547</v>
      </c>
      <c r="P38" t="s">
        <v>1114</v>
      </c>
      <c r="Q38" t="s">
        <v>538</v>
      </c>
      <c r="R38">
        <v>150</v>
      </c>
      <c r="S38">
        <v>150</v>
      </c>
      <c r="T38">
        <v>8</v>
      </c>
      <c r="U38" t="s">
        <v>145</v>
      </c>
      <c r="V38" t="s">
        <v>626</v>
      </c>
      <c r="W38" s="1" t="s">
        <v>1087</v>
      </c>
    </row>
    <row r="39" spans="1:23">
      <c r="A39" t="str">
        <f t="shared" si="3"/>
        <v>SB111212TAWMD16VV4TMR1</v>
      </c>
      <c r="B39" t="s">
        <v>186</v>
      </c>
      <c r="C39" t="s">
        <v>532</v>
      </c>
      <c r="D39" t="str">
        <f t="shared" si="4"/>
        <v>B111212TAWMD16</v>
      </c>
      <c r="E39">
        <v>1</v>
      </c>
      <c r="F39" s="9">
        <v>111212</v>
      </c>
      <c r="G39" t="s">
        <v>549</v>
      </c>
      <c r="H39">
        <v>16</v>
      </c>
      <c r="I39">
        <v>16</v>
      </c>
      <c r="J39" t="s">
        <v>540</v>
      </c>
      <c r="K39" t="s">
        <v>544</v>
      </c>
      <c r="L39" t="s">
        <v>1103</v>
      </c>
      <c r="M39" t="s">
        <v>1104</v>
      </c>
      <c r="N39" t="s">
        <v>553</v>
      </c>
      <c r="O39" t="s">
        <v>547</v>
      </c>
      <c r="P39" t="s">
        <v>1114</v>
      </c>
      <c r="Q39" t="s">
        <v>538</v>
      </c>
      <c r="R39">
        <v>150</v>
      </c>
      <c r="S39">
        <v>150</v>
      </c>
      <c r="T39">
        <v>8</v>
      </c>
      <c r="U39" t="s">
        <v>185</v>
      </c>
      <c r="V39" t="s">
        <v>627</v>
      </c>
      <c r="W39" s="1" t="s">
        <v>1087</v>
      </c>
    </row>
    <row r="40" spans="1:23">
      <c r="A40" t="str">
        <f t="shared" si="3"/>
        <v>SB111212TAWMD17VV4TMR1</v>
      </c>
      <c r="B40" t="s">
        <v>130</v>
      </c>
      <c r="C40" t="s">
        <v>532</v>
      </c>
      <c r="D40" t="str">
        <f t="shared" si="4"/>
        <v>B111212TAWMD17</v>
      </c>
      <c r="E40">
        <v>1</v>
      </c>
      <c r="F40" s="9">
        <v>111212</v>
      </c>
      <c r="G40" t="s">
        <v>549</v>
      </c>
      <c r="H40">
        <v>17</v>
      </c>
      <c r="I40">
        <v>17</v>
      </c>
      <c r="J40" t="s">
        <v>540</v>
      </c>
      <c r="K40" t="s">
        <v>544</v>
      </c>
      <c r="L40" t="s">
        <v>1103</v>
      </c>
      <c r="M40" t="s">
        <v>1104</v>
      </c>
      <c r="N40" t="s">
        <v>553</v>
      </c>
      <c r="O40" t="s">
        <v>547</v>
      </c>
      <c r="P40" t="s">
        <v>1114</v>
      </c>
      <c r="Q40" t="s">
        <v>538</v>
      </c>
      <c r="R40">
        <v>150</v>
      </c>
      <c r="S40">
        <v>150</v>
      </c>
      <c r="T40">
        <v>8</v>
      </c>
      <c r="U40" t="s">
        <v>129</v>
      </c>
      <c r="V40" t="s">
        <v>628</v>
      </c>
      <c r="W40" s="1" t="s">
        <v>1087</v>
      </c>
    </row>
    <row r="41" spans="1:23">
      <c r="A41" t="str">
        <f t="shared" si="3"/>
        <v>SB111212TAWMD18VV4TMR1</v>
      </c>
      <c r="B41" t="s">
        <v>100</v>
      </c>
      <c r="C41" t="s">
        <v>532</v>
      </c>
      <c r="D41" t="str">
        <f t="shared" si="4"/>
        <v>B111212TAWMD18</v>
      </c>
      <c r="E41">
        <v>1</v>
      </c>
      <c r="F41" s="9">
        <v>111212</v>
      </c>
      <c r="G41" t="s">
        <v>549</v>
      </c>
      <c r="H41">
        <v>18</v>
      </c>
      <c r="I41">
        <v>18</v>
      </c>
      <c r="J41" t="s">
        <v>540</v>
      </c>
      <c r="K41" t="s">
        <v>544</v>
      </c>
      <c r="L41" t="s">
        <v>1103</v>
      </c>
      <c r="M41" t="s">
        <v>1104</v>
      </c>
      <c r="N41" t="s">
        <v>553</v>
      </c>
      <c r="O41" t="s">
        <v>547</v>
      </c>
      <c r="P41" t="s">
        <v>1114</v>
      </c>
      <c r="Q41" t="s">
        <v>538</v>
      </c>
      <c r="R41">
        <v>150</v>
      </c>
      <c r="S41">
        <v>150</v>
      </c>
      <c r="T41">
        <v>8</v>
      </c>
      <c r="U41" t="s">
        <v>99</v>
      </c>
      <c r="V41" t="s">
        <v>629</v>
      </c>
      <c r="W41" s="1" t="s">
        <v>1087</v>
      </c>
    </row>
    <row r="42" spans="1:23">
      <c r="A42" t="str">
        <f t="shared" si="3"/>
        <v>SB111212TAWMD21VV4TMR1</v>
      </c>
      <c r="B42" t="s">
        <v>170</v>
      </c>
      <c r="C42" t="s">
        <v>532</v>
      </c>
      <c r="D42" t="str">
        <f t="shared" si="4"/>
        <v>B111212TAWMD21</v>
      </c>
      <c r="E42">
        <v>1</v>
      </c>
      <c r="F42" s="9">
        <v>111212</v>
      </c>
      <c r="G42" t="s">
        <v>549</v>
      </c>
      <c r="H42">
        <v>21</v>
      </c>
      <c r="I42">
        <v>21</v>
      </c>
      <c r="J42" t="s">
        <v>540</v>
      </c>
      <c r="K42" t="s">
        <v>544</v>
      </c>
      <c r="L42" t="s">
        <v>1103</v>
      </c>
      <c r="M42" t="s">
        <v>1104</v>
      </c>
      <c r="N42" t="s">
        <v>553</v>
      </c>
      <c r="O42" t="s">
        <v>547</v>
      </c>
      <c r="P42" t="s">
        <v>1114</v>
      </c>
      <c r="Q42" t="s">
        <v>538</v>
      </c>
      <c r="R42">
        <v>150</v>
      </c>
      <c r="S42">
        <v>150</v>
      </c>
      <c r="T42">
        <v>8</v>
      </c>
      <c r="U42" t="s">
        <v>169</v>
      </c>
      <c r="V42" t="s">
        <v>630</v>
      </c>
      <c r="W42" s="1" t="s">
        <v>1087</v>
      </c>
    </row>
    <row r="43" spans="1:23">
      <c r="A43" t="str">
        <f t="shared" si="3"/>
        <v>SB111212TAWMDEBVV4TMR1</v>
      </c>
      <c r="B43" t="s">
        <v>164</v>
      </c>
      <c r="C43" t="s">
        <v>532</v>
      </c>
      <c r="D43" t="str">
        <f t="shared" si="4"/>
        <v>B111212TAWMDEB</v>
      </c>
      <c r="E43">
        <v>1</v>
      </c>
      <c r="F43" s="9">
        <v>111212</v>
      </c>
      <c r="G43" t="s">
        <v>549</v>
      </c>
      <c r="H43" t="s">
        <v>566</v>
      </c>
      <c r="I43" t="s">
        <v>566</v>
      </c>
      <c r="J43" t="s">
        <v>539</v>
      </c>
      <c r="K43" t="s">
        <v>544</v>
      </c>
      <c r="L43" t="s">
        <v>1103</v>
      </c>
      <c r="M43" t="s">
        <v>1104</v>
      </c>
      <c r="N43" t="s">
        <v>553</v>
      </c>
      <c r="O43" t="s">
        <v>547</v>
      </c>
      <c r="P43" t="s">
        <v>1114</v>
      </c>
      <c r="Q43" t="s">
        <v>538</v>
      </c>
      <c r="R43">
        <v>150</v>
      </c>
      <c r="S43">
        <v>150</v>
      </c>
      <c r="T43">
        <v>8</v>
      </c>
      <c r="U43" t="s">
        <v>163</v>
      </c>
      <c r="V43" t="s">
        <v>633</v>
      </c>
      <c r="W43" s="1" t="s">
        <v>1087</v>
      </c>
    </row>
    <row r="44" spans="1:23">
      <c r="A44" t="str">
        <f t="shared" si="3"/>
        <v>SB111212TAWMDNegVV4TMR1</v>
      </c>
      <c r="B44" t="s">
        <v>206</v>
      </c>
      <c r="C44" t="s">
        <v>532</v>
      </c>
      <c r="D44" t="str">
        <f t="shared" si="4"/>
        <v>B111212TAWMDNeg</v>
      </c>
      <c r="E44">
        <v>1</v>
      </c>
      <c r="F44" s="9">
        <v>111212</v>
      </c>
      <c r="G44" t="s">
        <v>549</v>
      </c>
      <c r="H44" t="s">
        <v>205</v>
      </c>
      <c r="I44" t="s">
        <v>205</v>
      </c>
      <c r="J44" t="s">
        <v>539</v>
      </c>
      <c r="K44" t="s">
        <v>544</v>
      </c>
      <c r="L44" t="s">
        <v>1103</v>
      </c>
      <c r="M44" t="s">
        <v>1104</v>
      </c>
      <c r="N44" t="s">
        <v>553</v>
      </c>
      <c r="O44" t="s">
        <v>547</v>
      </c>
      <c r="P44" t="s">
        <v>1114</v>
      </c>
      <c r="Q44" t="s">
        <v>538</v>
      </c>
      <c r="R44">
        <v>150</v>
      </c>
      <c r="S44">
        <v>150</v>
      </c>
      <c r="T44">
        <v>8</v>
      </c>
      <c r="U44" t="s">
        <v>205</v>
      </c>
      <c r="V44" t="s">
        <v>634</v>
      </c>
      <c r="W44" s="1" t="s">
        <v>1087</v>
      </c>
    </row>
    <row r="45" spans="1:23">
      <c r="A45" t="str">
        <f t="shared" si="3"/>
        <v>SB111412TAWMDbottomVV4TMR1</v>
      </c>
      <c r="B45" t="s">
        <v>67</v>
      </c>
      <c r="C45" t="s">
        <v>532</v>
      </c>
      <c r="D45" t="str">
        <f t="shared" si="4"/>
        <v>B111412TAWMDbottom</v>
      </c>
      <c r="E45">
        <v>1</v>
      </c>
      <c r="F45" s="9">
        <v>111412</v>
      </c>
      <c r="G45" t="s">
        <v>551</v>
      </c>
      <c r="H45" t="s">
        <v>565</v>
      </c>
      <c r="I45" t="s">
        <v>565</v>
      </c>
      <c r="J45" t="s">
        <v>552</v>
      </c>
      <c r="K45" t="s">
        <v>544</v>
      </c>
      <c r="L45" t="s">
        <v>1103</v>
      </c>
      <c r="M45" t="s">
        <v>1104</v>
      </c>
      <c r="N45" t="s">
        <v>553</v>
      </c>
      <c r="O45" t="s">
        <v>547</v>
      </c>
      <c r="P45" t="s">
        <v>1114</v>
      </c>
      <c r="Q45" t="s">
        <v>538</v>
      </c>
      <c r="R45">
        <v>150</v>
      </c>
      <c r="S45">
        <v>150</v>
      </c>
      <c r="T45">
        <v>8</v>
      </c>
      <c r="U45" t="s">
        <v>147</v>
      </c>
      <c r="V45" t="s">
        <v>635</v>
      </c>
      <c r="W45" s="1" t="s">
        <v>1087</v>
      </c>
    </row>
    <row r="46" spans="1:23">
      <c r="A46" t="str">
        <f t="shared" si="3"/>
        <v>SB111412TAWMDmid1VV4TMR1</v>
      </c>
      <c r="B46" t="s">
        <v>89</v>
      </c>
      <c r="C46" t="s">
        <v>532</v>
      </c>
      <c r="D46" t="str">
        <f t="shared" si="4"/>
        <v>B111412TAWMDmid1</v>
      </c>
      <c r="E46">
        <v>1</v>
      </c>
      <c r="F46" s="9">
        <v>111412</v>
      </c>
      <c r="G46" t="s">
        <v>551</v>
      </c>
      <c r="H46" t="s">
        <v>554</v>
      </c>
      <c r="I46" t="s">
        <v>554</v>
      </c>
      <c r="J46" t="s">
        <v>552</v>
      </c>
      <c r="K46" t="s">
        <v>544</v>
      </c>
      <c r="L46" t="s">
        <v>1103</v>
      </c>
      <c r="M46" t="s">
        <v>1104</v>
      </c>
      <c r="N46" t="s">
        <v>553</v>
      </c>
      <c r="O46" t="s">
        <v>547</v>
      </c>
      <c r="P46" t="s">
        <v>1114</v>
      </c>
      <c r="Q46" t="s">
        <v>538</v>
      </c>
      <c r="R46">
        <v>150</v>
      </c>
      <c r="S46">
        <v>150</v>
      </c>
      <c r="T46">
        <v>8</v>
      </c>
      <c r="U46" t="s">
        <v>162</v>
      </c>
      <c r="V46" t="s">
        <v>636</v>
      </c>
      <c r="W46" s="1" t="s">
        <v>1087</v>
      </c>
    </row>
    <row r="47" spans="1:23">
      <c r="A47" t="str">
        <f t="shared" si="3"/>
        <v>SB111412TAWMDmid2VV4TMR1</v>
      </c>
      <c r="B47" t="s">
        <v>168</v>
      </c>
      <c r="C47" t="s">
        <v>532</v>
      </c>
      <c r="D47" t="str">
        <f t="shared" si="4"/>
        <v>B111412TAWMDmid2</v>
      </c>
      <c r="E47">
        <v>1</v>
      </c>
      <c r="F47" s="9">
        <v>111412</v>
      </c>
      <c r="G47" t="s">
        <v>551</v>
      </c>
      <c r="H47" t="s">
        <v>555</v>
      </c>
      <c r="I47" t="s">
        <v>555</v>
      </c>
      <c r="J47" t="s">
        <v>552</v>
      </c>
      <c r="K47" t="s">
        <v>544</v>
      </c>
      <c r="L47" t="s">
        <v>1103</v>
      </c>
      <c r="M47" t="s">
        <v>1104</v>
      </c>
      <c r="N47" t="s">
        <v>553</v>
      </c>
      <c r="O47" t="s">
        <v>547</v>
      </c>
      <c r="P47" t="s">
        <v>1114</v>
      </c>
      <c r="Q47" t="s">
        <v>538</v>
      </c>
      <c r="R47">
        <v>150</v>
      </c>
      <c r="S47">
        <v>150</v>
      </c>
      <c r="T47">
        <v>8</v>
      </c>
      <c r="U47" t="s">
        <v>167</v>
      </c>
      <c r="V47" t="s">
        <v>637</v>
      </c>
      <c r="W47" s="1" t="s">
        <v>1087</v>
      </c>
    </row>
    <row r="48" spans="1:23">
      <c r="A48" t="str">
        <f t="shared" si="3"/>
        <v>SB110212TAWMD09VV4TMR1</v>
      </c>
      <c r="B48" t="s">
        <v>124</v>
      </c>
      <c r="C48" t="s">
        <v>532</v>
      </c>
      <c r="D48" t="str">
        <f t="shared" si="4"/>
        <v>B110212TAWMD09</v>
      </c>
      <c r="E48">
        <v>1</v>
      </c>
      <c r="F48" s="9">
        <v>110212</v>
      </c>
      <c r="G48" t="s">
        <v>1123</v>
      </c>
      <c r="H48" t="str">
        <f>CONCATENATE("0",I48)</f>
        <v>09</v>
      </c>
      <c r="I48">
        <v>9</v>
      </c>
      <c r="J48" t="s">
        <v>540</v>
      </c>
      <c r="K48" t="s">
        <v>544</v>
      </c>
      <c r="L48" t="s">
        <v>1103</v>
      </c>
      <c r="M48" t="s">
        <v>1104</v>
      </c>
      <c r="N48" t="s">
        <v>553</v>
      </c>
      <c r="O48" t="s">
        <v>547</v>
      </c>
      <c r="P48" t="s">
        <v>1114</v>
      </c>
      <c r="Q48" t="s">
        <v>538</v>
      </c>
      <c r="R48">
        <v>150</v>
      </c>
      <c r="S48">
        <v>150</v>
      </c>
      <c r="T48">
        <v>8</v>
      </c>
      <c r="U48" t="s">
        <v>123</v>
      </c>
      <c r="V48" t="s">
        <v>645</v>
      </c>
      <c r="W48" s="1" t="s">
        <v>1087</v>
      </c>
    </row>
    <row r="49" spans="1:23">
      <c r="A49" t="str">
        <f t="shared" si="3"/>
        <v>SB110212TAWMD10VV4TMR1</v>
      </c>
      <c r="B49" t="s">
        <v>190</v>
      </c>
      <c r="C49" t="s">
        <v>532</v>
      </c>
      <c r="D49" t="str">
        <f t="shared" si="4"/>
        <v>B110212TAWMD10</v>
      </c>
      <c r="E49">
        <v>1</v>
      </c>
      <c r="F49" s="9">
        <v>110212</v>
      </c>
      <c r="G49" t="s">
        <v>1123</v>
      </c>
      <c r="H49">
        <v>10</v>
      </c>
      <c r="I49">
        <v>10</v>
      </c>
      <c r="J49" t="s">
        <v>540</v>
      </c>
      <c r="K49" t="s">
        <v>544</v>
      </c>
      <c r="L49" t="s">
        <v>1103</v>
      </c>
      <c r="M49" t="s">
        <v>1104</v>
      </c>
      <c r="N49" t="s">
        <v>553</v>
      </c>
      <c r="O49" t="s">
        <v>547</v>
      </c>
      <c r="P49" t="s">
        <v>1114</v>
      </c>
      <c r="Q49" t="s">
        <v>538</v>
      </c>
      <c r="R49">
        <v>150</v>
      </c>
      <c r="S49">
        <v>150</v>
      </c>
      <c r="T49">
        <v>8</v>
      </c>
      <c r="U49" t="s">
        <v>189</v>
      </c>
      <c r="V49" t="s">
        <v>640</v>
      </c>
      <c r="W49" s="1" t="s">
        <v>1087</v>
      </c>
    </row>
    <row r="50" spans="1:23">
      <c r="A50" t="str">
        <f t="shared" si="3"/>
        <v>SB110212TAWMD12VV4TMR1</v>
      </c>
      <c r="B50" t="s">
        <v>104</v>
      </c>
      <c r="C50" t="s">
        <v>532</v>
      </c>
      <c r="D50" t="str">
        <f t="shared" si="4"/>
        <v>B110212TAWMD12</v>
      </c>
      <c r="E50">
        <v>1</v>
      </c>
      <c r="F50" s="9">
        <v>110212</v>
      </c>
      <c r="G50" t="s">
        <v>1123</v>
      </c>
      <c r="H50">
        <v>12</v>
      </c>
      <c r="I50">
        <v>12</v>
      </c>
      <c r="J50" t="s">
        <v>540</v>
      </c>
      <c r="K50" t="s">
        <v>544</v>
      </c>
      <c r="L50" t="s">
        <v>1103</v>
      </c>
      <c r="M50" t="s">
        <v>1104</v>
      </c>
      <c r="N50" t="s">
        <v>553</v>
      </c>
      <c r="O50" t="s">
        <v>547</v>
      </c>
      <c r="P50" t="s">
        <v>1114</v>
      </c>
      <c r="Q50" t="s">
        <v>538</v>
      </c>
      <c r="R50">
        <v>150</v>
      </c>
      <c r="S50">
        <v>150</v>
      </c>
      <c r="T50">
        <v>8</v>
      </c>
      <c r="U50" t="s">
        <v>103</v>
      </c>
      <c r="V50" t="s">
        <v>641</v>
      </c>
      <c r="W50" s="1" t="s">
        <v>1087</v>
      </c>
    </row>
    <row r="51" spans="1:23">
      <c r="A51" t="str">
        <f t="shared" si="3"/>
        <v>SB110212TAWMD14VV4TMR1</v>
      </c>
      <c r="B51" t="s">
        <v>176</v>
      </c>
      <c r="C51" t="s">
        <v>532</v>
      </c>
      <c r="D51" t="str">
        <f t="shared" si="4"/>
        <v>B110212TAWMD14</v>
      </c>
      <c r="E51">
        <v>1</v>
      </c>
      <c r="F51" s="9">
        <v>110212</v>
      </c>
      <c r="G51" t="s">
        <v>1123</v>
      </c>
      <c r="H51">
        <v>14</v>
      </c>
      <c r="I51">
        <v>14</v>
      </c>
      <c r="J51" t="s">
        <v>540</v>
      </c>
      <c r="K51" t="s">
        <v>544</v>
      </c>
      <c r="L51" t="s">
        <v>1103</v>
      </c>
      <c r="M51" t="s">
        <v>1104</v>
      </c>
      <c r="N51" t="s">
        <v>553</v>
      </c>
      <c r="O51" t="s">
        <v>547</v>
      </c>
      <c r="P51" t="s">
        <v>1114</v>
      </c>
      <c r="Q51" t="s">
        <v>538</v>
      </c>
      <c r="R51">
        <v>150</v>
      </c>
      <c r="S51">
        <v>150</v>
      </c>
      <c r="T51">
        <v>8</v>
      </c>
      <c r="U51" t="s">
        <v>175</v>
      </c>
      <c r="V51" t="s">
        <v>642</v>
      </c>
      <c r="W51" s="1" t="s">
        <v>1087</v>
      </c>
    </row>
    <row r="52" spans="1:23">
      <c r="A52" t="str">
        <f t="shared" si="3"/>
        <v>SB120412TAWMD06VV4TMR1</v>
      </c>
      <c r="B52" t="s">
        <v>81</v>
      </c>
      <c r="C52" t="s">
        <v>532</v>
      </c>
      <c r="D52" t="str">
        <f t="shared" si="4"/>
        <v>B120412TAWMD06</v>
      </c>
      <c r="E52">
        <v>1</v>
      </c>
      <c r="F52" s="9">
        <v>120412</v>
      </c>
      <c r="G52" t="s">
        <v>1124</v>
      </c>
      <c r="H52" t="str">
        <f>CONCATENATE("0",I52)</f>
        <v>06</v>
      </c>
      <c r="I52">
        <v>6</v>
      </c>
      <c r="J52" t="s">
        <v>540</v>
      </c>
      <c r="K52" t="s">
        <v>544</v>
      </c>
      <c r="L52" t="s">
        <v>1103</v>
      </c>
      <c r="M52" t="s">
        <v>1104</v>
      </c>
      <c r="N52" t="s">
        <v>553</v>
      </c>
      <c r="O52" t="s">
        <v>547</v>
      </c>
      <c r="P52" t="s">
        <v>1114</v>
      </c>
      <c r="Q52" t="s">
        <v>538</v>
      </c>
      <c r="R52">
        <v>150</v>
      </c>
      <c r="S52">
        <v>150</v>
      </c>
      <c r="T52">
        <v>8</v>
      </c>
      <c r="U52" t="s">
        <v>106</v>
      </c>
      <c r="V52" t="s">
        <v>646</v>
      </c>
      <c r="W52" s="1" t="s">
        <v>1087</v>
      </c>
    </row>
    <row r="53" spans="1:23">
      <c r="A53" t="str">
        <f t="shared" si="3"/>
        <v>SB120412TAWMD08VV4TMR1</v>
      </c>
      <c r="B53" t="s">
        <v>138</v>
      </c>
      <c r="C53" t="s">
        <v>532</v>
      </c>
      <c r="D53" t="str">
        <f t="shared" si="4"/>
        <v>B120412TAWMD08</v>
      </c>
      <c r="E53">
        <v>1</v>
      </c>
      <c r="F53" s="9">
        <v>120412</v>
      </c>
      <c r="G53" t="s">
        <v>1124</v>
      </c>
      <c r="H53" t="str">
        <f>CONCATENATE("0",I53)</f>
        <v>08</v>
      </c>
      <c r="I53">
        <v>8</v>
      </c>
      <c r="J53" t="s">
        <v>540</v>
      </c>
      <c r="K53" t="s">
        <v>544</v>
      </c>
      <c r="L53" t="s">
        <v>1103</v>
      </c>
      <c r="M53" t="s">
        <v>1104</v>
      </c>
      <c r="N53" t="s">
        <v>553</v>
      </c>
      <c r="O53" t="s">
        <v>547</v>
      </c>
      <c r="P53" t="s">
        <v>1114</v>
      </c>
      <c r="Q53" t="s">
        <v>538</v>
      </c>
      <c r="R53">
        <v>150</v>
      </c>
      <c r="S53">
        <v>150</v>
      </c>
      <c r="T53">
        <v>8</v>
      </c>
      <c r="U53" t="s">
        <v>137</v>
      </c>
      <c r="V53" t="s">
        <v>647</v>
      </c>
      <c r="W53" s="1" t="s">
        <v>1087</v>
      </c>
    </row>
    <row r="54" spans="1:23">
      <c r="A54" t="str">
        <f t="shared" si="3"/>
        <v>SB081308TAWMD03VV4TQR1</v>
      </c>
      <c r="B54" t="s">
        <v>79</v>
      </c>
      <c r="C54" t="s">
        <v>532</v>
      </c>
      <c r="D54" t="str">
        <f t="shared" si="4"/>
        <v>B081308TAWMD03</v>
      </c>
      <c r="E54">
        <v>1</v>
      </c>
      <c r="F54" s="9" t="str">
        <f>"081308"</f>
        <v>081308</v>
      </c>
      <c r="G54" t="s">
        <v>1135</v>
      </c>
      <c r="H54" t="str">
        <f>CONCATENATE("0",I54)</f>
        <v>03</v>
      </c>
      <c r="I54">
        <v>3</v>
      </c>
      <c r="J54" t="s">
        <v>540</v>
      </c>
      <c r="K54" t="s">
        <v>544</v>
      </c>
      <c r="L54" t="s">
        <v>1103</v>
      </c>
      <c r="M54" t="s">
        <v>1104</v>
      </c>
      <c r="N54" t="s">
        <v>574</v>
      </c>
      <c r="O54" t="s">
        <v>547</v>
      </c>
      <c r="P54" t="s">
        <v>1114</v>
      </c>
      <c r="Q54" t="s">
        <v>538</v>
      </c>
      <c r="R54">
        <v>150</v>
      </c>
      <c r="S54">
        <v>150</v>
      </c>
      <c r="T54">
        <v>8</v>
      </c>
      <c r="U54" t="s">
        <v>92</v>
      </c>
      <c r="V54" t="s">
        <v>1055</v>
      </c>
      <c r="W54" s="1" t="s">
        <v>1087</v>
      </c>
    </row>
    <row r="55" spans="1:23">
      <c r="A55" t="str">
        <f t="shared" si="3"/>
        <v>SB082912TAWMD05VV4TMR1</v>
      </c>
      <c r="B55" t="s">
        <v>154</v>
      </c>
      <c r="C55" t="s">
        <v>532</v>
      </c>
      <c r="D55" t="str">
        <f t="shared" si="4"/>
        <v>B082912TAWMD05</v>
      </c>
      <c r="E55">
        <v>1</v>
      </c>
      <c r="F55" s="9" t="str">
        <f t="shared" ref="F55:F62" si="5">"082912"</f>
        <v>082912</v>
      </c>
      <c r="G55" t="s">
        <v>1138</v>
      </c>
      <c r="H55" t="str">
        <f>CONCATENATE("0",I55)</f>
        <v>05</v>
      </c>
      <c r="I55">
        <v>5</v>
      </c>
      <c r="J55" t="s">
        <v>540</v>
      </c>
      <c r="K55" t="s">
        <v>544</v>
      </c>
      <c r="L55" t="s">
        <v>1103</v>
      </c>
      <c r="M55" t="s">
        <v>1104</v>
      </c>
      <c r="N55" t="s">
        <v>553</v>
      </c>
      <c r="O55" t="s">
        <v>547</v>
      </c>
      <c r="P55" t="s">
        <v>1114</v>
      </c>
      <c r="Q55" t="s">
        <v>538</v>
      </c>
      <c r="R55">
        <v>150</v>
      </c>
      <c r="S55">
        <v>150</v>
      </c>
      <c r="T55">
        <v>8</v>
      </c>
      <c r="U55" t="s">
        <v>153</v>
      </c>
      <c r="V55" t="s">
        <v>655</v>
      </c>
      <c r="W55" s="1" t="s">
        <v>1087</v>
      </c>
    </row>
    <row r="56" spans="1:23">
      <c r="A56" t="str">
        <f t="shared" si="3"/>
        <v>SB082912TAWMD10VV4TMR1</v>
      </c>
      <c r="B56" t="s">
        <v>69</v>
      </c>
      <c r="C56" t="s">
        <v>532</v>
      </c>
      <c r="D56" t="str">
        <f t="shared" si="4"/>
        <v>B082912TAWMD10</v>
      </c>
      <c r="E56">
        <v>1</v>
      </c>
      <c r="F56" s="9" t="str">
        <f t="shared" si="5"/>
        <v>082912</v>
      </c>
      <c r="G56" t="s">
        <v>1138</v>
      </c>
      <c r="H56">
        <v>10</v>
      </c>
      <c r="I56">
        <v>10</v>
      </c>
      <c r="J56" t="s">
        <v>540</v>
      </c>
      <c r="K56" t="s">
        <v>544</v>
      </c>
      <c r="L56" t="s">
        <v>1103</v>
      </c>
      <c r="M56" t="s">
        <v>1104</v>
      </c>
      <c r="N56" t="s">
        <v>553</v>
      </c>
      <c r="O56" t="s">
        <v>547</v>
      </c>
      <c r="P56" t="s">
        <v>1114</v>
      </c>
      <c r="Q56" t="s">
        <v>538</v>
      </c>
      <c r="R56">
        <v>150</v>
      </c>
      <c r="S56">
        <v>150</v>
      </c>
      <c r="T56">
        <v>8</v>
      </c>
      <c r="U56" t="s">
        <v>161</v>
      </c>
      <c r="V56" t="s">
        <v>648</v>
      </c>
      <c r="W56" s="1" t="s">
        <v>1087</v>
      </c>
    </row>
    <row r="57" spans="1:23">
      <c r="A57" t="str">
        <f t="shared" si="3"/>
        <v>SB082912TAWMD11VV4TMR1</v>
      </c>
      <c r="B57" t="s">
        <v>122</v>
      </c>
      <c r="C57" t="s">
        <v>532</v>
      </c>
      <c r="D57" t="str">
        <f t="shared" si="4"/>
        <v>B082912TAWMD11</v>
      </c>
      <c r="E57">
        <v>1</v>
      </c>
      <c r="F57" s="9" t="str">
        <f t="shared" si="5"/>
        <v>082912</v>
      </c>
      <c r="G57" t="s">
        <v>1138</v>
      </c>
      <c r="H57">
        <v>11</v>
      </c>
      <c r="I57">
        <v>11</v>
      </c>
      <c r="J57" t="s">
        <v>540</v>
      </c>
      <c r="K57" t="s">
        <v>544</v>
      </c>
      <c r="L57" t="s">
        <v>1103</v>
      </c>
      <c r="M57" t="s">
        <v>1104</v>
      </c>
      <c r="N57" t="s">
        <v>553</v>
      </c>
      <c r="O57" t="s">
        <v>547</v>
      </c>
      <c r="P57" t="s">
        <v>1114</v>
      </c>
      <c r="Q57" t="s">
        <v>538</v>
      </c>
      <c r="R57">
        <v>150</v>
      </c>
      <c r="S57">
        <v>150</v>
      </c>
      <c r="T57">
        <v>8</v>
      </c>
      <c r="U57" t="s">
        <v>121</v>
      </c>
      <c r="V57" t="s">
        <v>649</v>
      </c>
      <c r="W57" s="1" t="s">
        <v>1087</v>
      </c>
    </row>
    <row r="58" spans="1:23">
      <c r="A58" t="str">
        <f t="shared" si="3"/>
        <v>SB082912TAWMD12VV4TMR1</v>
      </c>
      <c r="B58" t="s">
        <v>192</v>
      </c>
      <c r="C58" t="s">
        <v>532</v>
      </c>
      <c r="D58" t="str">
        <f t="shared" si="4"/>
        <v>B082912TAWMD12</v>
      </c>
      <c r="E58">
        <v>1</v>
      </c>
      <c r="F58" s="9" t="str">
        <f t="shared" si="5"/>
        <v>082912</v>
      </c>
      <c r="G58" t="s">
        <v>1138</v>
      </c>
      <c r="H58">
        <v>12</v>
      </c>
      <c r="I58">
        <v>12</v>
      </c>
      <c r="J58" t="s">
        <v>540</v>
      </c>
      <c r="K58" t="s">
        <v>544</v>
      </c>
      <c r="L58" t="s">
        <v>1103</v>
      </c>
      <c r="M58" t="s">
        <v>1104</v>
      </c>
      <c r="N58" t="s">
        <v>553</v>
      </c>
      <c r="O58" t="s">
        <v>547</v>
      </c>
      <c r="P58" t="s">
        <v>1114</v>
      </c>
      <c r="Q58" t="s">
        <v>538</v>
      </c>
      <c r="R58">
        <v>150</v>
      </c>
      <c r="S58">
        <v>150</v>
      </c>
      <c r="T58">
        <v>8</v>
      </c>
      <c r="U58" t="s">
        <v>191</v>
      </c>
      <c r="V58" t="s">
        <v>650</v>
      </c>
      <c r="W58" s="1" t="s">
        <v>1087</v>
      </c>
    </row>
    <row r="59" spans="1:23">
      <c r="A59" t="str">
        <f t="shared" si="3"/>
        <v>SB082912TAWMD16VV4TMR1</v>
      </c>
      <c r="B59" t="s">
        <v>198</v>
      </c>
      <c r="C59" t="s">
        <v>532</v>
      </c>
      <c r="D59" t="str">
        <f t="shared" si="4"/>
        <v>B082912TAWMD16</v>
      </c>
      <c r="E59">
        <v>1</v>
      </c>
      <c r="F59" s="9" t="str">
        <f t="shared" si="5"/>
        <v>082912</v>
      </c>
      <c r="G59" t="s">
        <v>1138</v>
      </c>
      <c r="H59">
        <v>16</v>
      </c>
      <c r="I59">
        <v>16</v>
      </c>
      <c r="J59" t="s">
        <v>540</v>
      </c>
      <c r="K59" t="s">
        <v>544</v>
      </c>
      <c r="L59" t="s">
        <v>1103</v>
      </c>
      <c r="M59" t="s">
        <v>1104</v>
      </c>
      <c r="N59" t="s">
        <v>553</v>
      </c>
      <c r="O59" t="s">
        <v>547</v>
      </c>
      <c r="P59" t="s">
        <v>1114</v>
      </c>
      <c r="Q59" t="s">
        <v>538</v>
      </c>
      <c r="R59">
        <v>150</v>
      </c>
      <c r="S59">
        <v>150</v>
      </c>
      <c r="T59">
        <v>8</v>
      </c>
      <c r="U59" t="s">
        <v>197</v>
      </c>
      <c r="V59" t="s">
        <v>652</v>
      </c>
      <c r="W59" s="1" t="s">
        <v>1087</v>
      </c>
    </row>
    <row r="60" spans="1:23">
      <c r="A60" t="str">
        <f t="shared" si="3"/>
        <v>SB082912TAWMD17VV4TMR1</v>
      </c>
      <c r="B60" t="s">
        <v>61</v>
      </c>
      <c r="C60" t="s">
        <v>532</v>
      </c>
      <c r="D60" t="str">
        <f t="shared" si="4"/>
        <v>B082912TAWMD17</v>
      </c>
      <c r="E60">
        <v>1</v>
      </c>
      <c r="F60" s="9" t="str">
        <f t="shared" si="5"/>
        <v>082912</v>
      </c>
      <c r="G60" t="s">
        <v>1138</v>
      </c>
      <c r="H60">
        <v>17</v>
      </c>
      <c r="I60">
        <v>17</v>
      </c>
      <c r="J60" t="s">
        <v>540</v>
      </c>
      <c r="K60" t="s">
        <v>544</v>
      </c>
      <c r="L60" t="s">
        <v>1103</v>
      </c>
      <c r="M60" t="s">
        <v>1104</v>
      </c>
      <c r="N60" t="s">
        <v>553</v>
      </c>
      <c r="O60" t="s">
        <v>547</v>
      </c>
      <c r="P60" t="s">
        <v>1114</v>
      </c>
      <c r="Q60" t="s">
        <v>538</v>
      </c>
      <c r="R60">
        <v>150</v>
      </c>
      <c r="S60">
        <v>150</v>
      </c>
      <c r="T60">
        <v>8</v>
      </c>
      <c r="U60" t="s">
        <v>105</v>
      </c>
      <c r="V60" t="s">
        <v>653</v>
      </c>
      <c r="W60" s="1" t="s">
        <v>1087</v>
      </c>
    </row>
    <row r="61" spans="1:23">
      <c r="A61" t="str">
        <f t="shared" si="3"/>
        <v>SB082912TAWMD21VV4TMR1</v>
      </c>
      <c r="B61" t="s">
        <v>63</v>
      </c>
      <c r="C61" t="s">
        <v>532</v>
      </c>
      <c r="D61" t="str">
        <f t="shared" si="4"/>
        <v>B082912TAWMD21</v>
      </c>
      <c r="E61">
        <v>1</v>
      </c>
      <c r="F61" s="9" t="str">
        <f t="shared" si="5"/>
        <v>082912</v>
      </c>
      <c r="G61" t="s">
        <v>1138</v>
      </c>
      <c r="H61">
        <v>21</v>
      </c>
      <c r="I61">
        <v>21</v>
      </c>
      <c r="J61" t="s">
        <v>540</v>
      </c>
      <c r="K61" t="s">
        <v>544</v>
      </c>
      <c r="L61" t="s">
        <v>1103</v>
      </c>
      <c r="M61" t="s">
        <v>1104</v>
      </c>
      <c r="N61" t="s">
        <v>553</v>
      </c>
      <c r="O61" t="s">
        <v>547</v>
      </c>
      <c r="P61" t="s">
        <v>1114</v>
      </c>
      <c r="Q61" t="s">
        <v>538</v>
      </c>
      <c r="R61">
        <v>150</v>
      </c>
      <c r="S61">
        <v>150</v>
      </c>
      <c r="T61">
        <v>8</v>
      </c>
      <c r="U61" t="s">
        <v>119</v>
      </c>
      <c r="V61" t="s">
        <v>654</v>
      </c>
      <c r="W61" s="1" t="s">
        <v>1087</v>
      </c>
    </row>
    <row r="62" spans="1:23">
      <c r="A62" t="str">
        <f t="shared" si="3"/>
        <v>SB082912TAWMDSBVV4TMR1</v>
      </c>
      <c r="B62" t="s">
        <v>174</v>
      </c>
      <c r="C62" t="s">
        <v>532</v>
      </c>
      <c r="D62" t="str">
        <f t="shared" si="4"/>
        <v>B082912TAWMDSB</v>
      </c>
      <c r="E62">
        <v>1</v>
      </c>
      <c r="F62" s="9" t="str">
        <f t="shared" si="5"/>
        <v>082912</v>
      </c>
      <c r="G62" t="s">
        <v>1138</v>
      </c>
      <c r="H62" t="s">
        <v>567</v>
      </c>
      <c r="I62" t="s">
        <v>567</v>
      </c>
      <c r="J62" t="s">
        <v>539</v>
      </c>
      <c r="K62" t="s">
        <v>544</v>
      </c>
      <c r="L62" t="s">
        <v>1103</v>
      </c>
      <c r="M62" t="s">
        <v>1104</v>
      </c>
      <c r="N62" t="s">
        <v>553</v>
      </c>
      <c r="O62" t="s">
        <v>547</v>
      </c>
      <c r="P62" t="s">
        <v>1114</v>
      </c>
      <c r="Q62" t="s">
        <v>538</v>
      </c>
      <c r="R62">
        <v>150</v>
      </c>
      <c r="S62">
        <v>150</v>
      </c>
      <c r="T62">
        <v>8</v>
      </c>
      <c r="U62" t="s">
        <v>173</v>
      </c>
      <c r="V62" t="s">
        <v>656</v>
      </c>
      <c r="W62" s="1" t="s">
        <v>1087</v>
      </c>
    </row>
    <row r="63" spans="1:23">
      <c r="A63" t="str">
        <f t="shared" si="3"/>
        <v>SB080812TAWMD15VV4TMR1</v>
      </c>
      <c r="B63" t="s">
        <v>184</v>
      </c>
      <c r="C63" t="s">
        <v>532</v>
      </c>
      <c r="D63" t="str">
        <f t="shared" si="4"/>
        <v>B080812TAWMD15</v>
      </c>
      <c r="E63">
        <v>1</v>
      </c>
      <c r="F63" s="9" t="str">
        <f>"080812"</f>
        <v>080812</v>
      </c>
      <c r="G63" t="s">
        <v>1140</v>
      </c>
      <c r="H63">
        <v>15</v>
      </c>
      <c r="I63">
        <v>15</v>
      </c>
      <c r="J63" t="s">
        <v>540</v>
      </c>
      <c r="K63" t="s">
        <v>544</v>
      </c>
      <c r="L63" t="s">
        <v>1103</v>
      </c>
      <c r="M63" t="s">
        <v>1104</v>
      </c>
      <c r="N63" t="s">
        <v>553</v>
      </c>
      <c r="O63" t="s">
        <v>547</v>
      </c>
      <c r="P63" t="s">
        <v>1114</v>
      </c>
      <c r="Q63" t="s">
        <v>538</v>
      </c>
      <c r="R63">
        <v>150</v>
      </c>
      <c r="S63">
        <v>150</v>
      </c>
      <c r="T63">
        <v>8</v>
      </c>
      <c r="U63" t="s">
        <v>183</v>
      </c>
      <c r="V63" t="s">
        <v>657</v>
      </c>
      <c r="W63" s="1" t="s">
        <v>1087</v>
      </c>
    </row>
    <row r="64" spans="1:23">
      <c r="A64" t="str">
        <f t="shared" si="3"/>
        <v>SB080812TAWMD17VV4TMR1</v>
      </c>
      <c r="B64" t="s">
        <v>160</v>
      </c>
      <c r="C64" t="s">
        <v>532</v>
      </c>
      <c r="D64" t="str">
        <f t="shared" si="4"/>
        <v>B080812TAWMD17</v>
      </c>
      <c r="E64">
        <v>1</v>
      </c>
      <c r="F64" s="9" t="str">
        <f>"080812"</f>
        <v>080812</v>
      </c>
      <c r="G64" t="s">
        <v>1140</v>
      </c>
      <c r="H64">
        <v>17</v>
      </c>
      <c r="I64">
        <v>17</v>
      </c>
      <c r="J64" t="s">
        <v>540</v>
      </c>
      <c r="K64" t="s">
        <v>544</v>
      </c>
      <c r="L64" t="s">
        <v>1103</v>
      </c>
      <c r="M64" t="s">
        <v>1104</v>
      </c>
      <c r="N64" t="s">
        <v>553</v>
      </c>
      <c r="O64" t="s">
        <v>547</v>
      </c>
      <c r="P64" t="s">
        <v>1114</v>
      </c>
      <c r="Q64" t="s">
        <v>538</v>
      </c>
      <c r="R64">
        <v>150</v>
      </c>
      <c r="S64">
        <v>150</v>
      </c>
      <c r="T64">
        <v>8</v>
      </c>
      <c r="U64" t="s">
        <v>159</v>
      </c>
      <c r="V64" t="s">
        <v>658</v>
      </c>
      <c r="W64" s="1" t="s">
        <v>1087</v>
      </c>
    </row>
    <row r="65" spans="1:23">
      <c r="A65" t="str">
        <f t="shared" si="3"/>
        <v>SB080812TAWMD21VV4TMR1</v>
      </c>
      <c r="B65" t="s">
        <v>142</v>
      </c>
      <c r="C65" t="s">
        <v>532</v>
      </c>
      <c r="D65" t="str">
        <f t="shared" si="4"/>
        <v>B080812TAWMD21</v>
      </c>
      <c r="E65">
        <v>1</v>
      </c>
      <c r="F65" s="9" t="str">
        <f>"080812"</f>
        <v>080812</v>
      </c>
      <c r="G65" t="s">
        <v>1140</v>
      </c>
      <c r="H65">
        <v>21</v>
      </c>
      <c r="I65">
        <v>21</v>
      </c>
      <c r="J65" t="s">
        <v>540</v>
      </c>
      <c r="K65" t="s">
        <v>544</v>
      </c>
      <c r="L65" t="s">
        <v>1103</v>
      </c>
      <c r="M65" t="s">
        <v>1104</v>
      </c>
      <c r="N65" t="s">
        <v>553</v>
      </c>
      <c r="O65" t="s">
        <v>547</v>
      </c>
      <c r="P65" t="s">
        <v>1114</v>
      </c>
      <c r="Q65" t="s">
        <v>538</v>
      </c>
      <c r="R65">
        <v>150</v>
      </c>
      <c r="S65">
        <v>150</v>
      </c>
      <c r="T65">
        <v>8</v>
      </c>
      <c r="U65" t="s">
        <v>141</v>
      </c>
      <c r="V65" t="s">
        <v>659</v>
      </c>
      <c r="W65"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
  <sheetViews>
    <sheetView workbookViewId="0">
      <selection sqref="A1:XFD1"/>
    </sheetView>
  </sheetViews>
  <sheetFormatPr baseColWidth="10" defaultRowHeight="15" x14ac:dyDescent="0"/>
  <sheetData>
    <row r="1" spans="1:24">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4">
      <c r="A2" t="str">
        <f t="shared" ref="A2:A33" si="0">CONCATENATE("S",D2,"V",K2,"T",N2,"R",E2)</f>
        <v>SB011413TAWMD01VV4TMR1</v>
      </c>
      <c r="B2" t="s">
        <v>140</v>
      </c>
      <c r="C2" t="s">
        <v>532</v>
      </c>
      <c r="D2" t="str">
        <f t="shared" ref="D2:D33" si="1">CONCATENATE("B",F2,"TAWMD",H2)</f>
        <v>B011413TAWMD01</v>
      </c>
      <c r="E2">
        <v>1</v>
      </c>
      <c r="F2" s="9" t="str">
        <f t="shared" ref="F2:F9" si="2">"011413"</f>
        <v>011413</v>
      </c>
      <c r="G2" t="s">
        <v>1119</v>
      </c>
      <c r="H2" t="str">
        <f>CONCATENATE("0",I2)</f>
        <v>01</v>
      </c>
      <c r="I2">
        <v>1</v>
      </c>
      <c r="J2" t="s">
        <v>540</v>
      </c>
      <c r="K2" t="s">
        <v>544</v>
      </c>
      <c r="L2" t="s">
        <v>1103</v>
      </c>
      <c r="M2" t="s">
        <v>1104</v>
      </c>
      <c r="N2" t="s">
        <v>553</v>
      </c>
      <c r="O2" t="s">
        <v>556</v>
      </c>
      <c r="P2" t="s">
        <v>1114</v>
      </c>
      <c r="Q2" t="s">
        <v>538</v>
      </c>
      <c r="R2">
        <v>250</v>
      </c>
      <c r="S2">
        <v>250</v>
      </c>
      <c r="T2">
        <v>8</v>
      </c>
      <c r="U2" t="s">
        <v>290</v>
      </c>
      <c r="V2" t="s">
        <v>661</v>
      </c>
      <c r="W2" t="s">
        <v>1088</v>
      </c>
      <c r="X2" s="1"/>
    </row>
    <row r="3" spans="1:24">
      <c r="A3" t="str">
        <f t="shared" si="0"/>
        <v>SB011413TAWMD02VV4TMR1</v>
      </c>
      <c r="B3" t="s">
        <v>172</v>
      </c>
      <c r="C3" t="s">
        <v>532</v>
      </c>
      <c r="D3" t="str">
        <f t="shared" si="1"/>
        <v>B011413TAWMD02</v>
      </c>
      <c r="E3">
        <v>1</v>
      </c>
      <c r="F3" s="9" t="str">
        <f t="shared" si="2"/>
        <v>011413</v>
      </c>
      <c r="G3" t="s">
        <v>1119</v>
      </c>
      <c r="H3" t="str">
        <f>CONCATENATE("0",I3)</f>
        <v>02</v>
      </c>
      <c r="I3">
        <v>2</v>
      </c>
      <c r="J3" t="s">
        <v>540</v>
      </c>
      <c r="K3" t="s">
        <v>544</v>
      </c>
      <c r="L3" t="s">
        <v>1103</v>
      </c>
      <c r="M3" t="s">
        <v>1104</v>
      </c>
      <c r="N3" t="s">
        <v>553</v>
      </c>
      <c r="O3" t="s">
        <v>556</v>
      </c>
      <c r="P3" t="s">
        <v>1114</v>
      </c>
      <c r="Q3" t="s">
        <v>538</v>
      </c>
      <c r="R3">
        <v>250</v>
      </c>
      <c r="S3">
        <v>250</v>
      </c>
      <c r="T3">
        <v>8</v>
      </c>
      <c r="U3" t="s">
        <v>308</v>
      </c>
      <c r="V3" t="s">
        <v>666</v>
      </c>
      <c r="W3" t="s">
        <v>1088</v>
      </c>
    </row>
    <row r="4" spans="1:24">
      <c r="A4" t="str">
        <f t="shared" si="0"/>
        <v>SB011413TAWMD03VV4TMR1</v>
      </c>
      <c r="B4" t="s">
        <v>61</v>
      </c>
      <c r="C4" t="s">
        <v>532</v>
      </c>
      <c r="D4" t="str">
        <f t="shared" si="1"/>
        <v>B011413TAWMD03</v>
      </c>
      <c r="E4">
        <v>1</v>
      </c>
      <c r="F4" s="9" t="str">
        <f t="shared" si="2"/>
        <v>011413</v>
      </c>
      <c r="G4" t="s">
        <v>1119</v>
      </c>
      <c r="H4" t="str">
        <f>CONCATENATE("0",I4)</f>
        <v>03</v>
      </c>
      <c r="I4">
        <v>3</v>
      </c>
      <c r="J4" t="s">
        <v>540</v>
      </c>
      <c r="K4" t="s">
        <v>544</v>
      </c>
      <c r="L4" t="s">
        <v>1103</v>
      </c>
      <c r="M4" t="s">
        <v>1104</v>
      </c>
      <c r="N4" t="s">
        <v>553</v>
      </c>
      <c r="O4" t="s">
        <v>556</v>
      </c>
      <c r="P4" t="s">
        <v>1114</v>
      </c>
      <c r="Q4" t="s">
        <v>538</v>
      </c>
      <c r="R4">
        <v>250</v>
      </c>
      <c r="S4">
        <v>250</v>
      </c>
      <c r="T4">
        <v>8</v>
      </c>
      <c r="U4" t="s">
        <v>270</v>
      </c>
      <c r="V4" t="s">
        <v>668</v>
      </c>
      <c r="W4" t="s">
        <v>1088</v>
      </c>
    </row>
    <row r="5" spans="1:24">
      <c r="A5" t="str">
        <f t="shared" si="0"/>
        <v>SB011413TAWMD05VV4TMR1</v>
      </c>
      <c r="B5" t="s">
        <v>202</v>
      </c>
      <c r="C5" t="s">
        <v>532</v>
      </c>
      <c r="D5" t="str">
        <f t="shared" si="1"/>
        <v>B011413TAWMD05</v>
      </c>
      <c r="E5">
        <v>1</v>
      </c>
      <c r="F5" s="9" t="str">
        <f t="shared" si="2"/>
        <v>011413</v>
      </c>
      <c r="G5" t="s">
        <v>1119</v>
      </c>
      <c r="H5" t="str">
        <f>CONCATENATE("0",I5)</f>
        <v>05</v>
      </c>
      <c r="I5">
        <v>5</v>
      </c>
      <c r="J5" t="s">
        <v>540</v>
      </c>
      <c r="K5" t="s">
        <v>544</v>
      </c>
      <c r="L5" t="s">
        <v>1103</v>
      </c>
      <c r="M5" t="s">
        <v>1104</v>
      </c>
      <c r="N5" t="s">
        <v>553</v>
      </c>
      <c r="O5" t="s">
        <v>556</v>
      </c>
      <c r="P5" t="s">
        <v>1114</v>
      </c>
      <c r="Q5" t="s">
        <v>538</v>
      </c>
      <c r="R5">
        <v>250</v>
      </c>
      <c r="S5">
        <v>250</v>
      </c>
      <c r="T5">
        <v>8</v>
      </c>
      <c r="U5" t="s">
        <v>323</v>
      </c>
      <c r="V5" t="s">
        <v>669</v>
      </c>
      <c r="W5" t="s">
        <v>1088</v>
      </c>
    </row>
    <row r="6" spans="1:24">
      <c r="A6" t="str">
        <f t="shared" si="0"/>
        <v>SB011413TAWMD08VV4TMR1</v>
      </c>
      <c r="B6" t="s">
        <v>130</v>
      </c>
      <c r="C6" t="s">
        <v>532</v>
      </c>
      <c r="D6" t="str">
        <f t="shared" si="1"/>
        <v>B011413TAWMD08</v>
      </c>
      <c r="E6">
        <v>1</v>
      </c>
      <c r="F6" s="9" t="str">
        <f t="shared" si="2"/>
        <v>011413</v>
      </c>
      <c r="G6" t="s">
        <v>1119</v>
      </c>
      <c r="H6" t="str">
        <f>CONCATENATE("0",I6)</f>
        <v>08</v>
      </c>
      <c r="I6">
        <v>8</v>
      </c>
      <c r="J6" t="s">
        <v>540</v>
      </c>
      <c r="K6" t="s">
        <v>544</v>
      </c>
      <c r="L6" t="s">
        <v>1103</v>
      </c>
      <c r="M6" t="s">
        <v>1104</v>
      </c>
      <c r="N6" t="s">
        <v>553</v>
      </c>
      <c r="O6" t="s">
        <v>556</v>
      </c>
      <c r="P6" t="s">
        <v>1114</v>
      </c>
      <c r="Q6" t="s">
        <v>538</v>
      </c>
      <c r="R6">
        <v>250</v>
      </c>
      <c r="S6">
        <v>250</v>
      </c>
      <c r="T6">
        <v>8</v>
      </c>
      <c r="U6" t="s">
        <v>284</v>
      </c>
      <c r="V6" t="s">
        <v>670</v>
      </c>
      <c r="W6" t="s">
        <v>1088</v>
      </c>
    </row>
    <row r="7" spans="1:24">
      <c r="A7" t="str">
        <f t="shared" si="0"/>
        <v>SB011413TAWMD14VV4TMR1</v>
      </c>
      <c r="B7" t="s">
        <v>246</v>
      </c>
      <c r="C7" t="s">
        <v>532</v>
      </c>
      <c r="D7" t="str">
        <f t="shared" si="1"/>
        <v>B011413TAWMD14</v>
      </c>
      <c r="E7">
        <v>1</v>
      </c>
      <c r="F7" s="9" t="str">
        <f t="shared" si="2"/>
        <v>011413</v>
      </c>
      <c r="G7" t="s">
        <v>1119</v>
      </c>
      <c r="H7">
        <v>14</v>
      </c>
      <c r="I7">
        <v>14</v>
      </c>
      <c r="J7" t="s">
        <v>540</v>
      </c>
      <c r="K7" t="s">
        <v>544</v>
      </c>
      <c r="L7" t="s">
        <v>1103</v>
      </c>
      <c r="M7" t="s">
        <v>1104</v>
      </c>
      <c r="N7" t="s">
        <v>553</v>
      </c>
      <c r="O7" t="s">
        <v>556</v>
      </c>
      <c r="P7" t="s">
        <v>1114</v>
      </c>
      <c r="Q7" t="s">
        <v>538</v>
      </c>
      <c r="R7">
        <v>250</v>
      </c>
      <c r="S7">
        <v>250</v>
      </c>
      <c r="T7">
        <v>8</v>
      </c>
      <c r="U7" t="s">
        <v>245</v>
      </c>
      <c r="V7" t="s">
        <v>662</v>
      </c>
      <c r="W7" t="s">
        <v>1088</v>
      </c>
    </row>
    <row r="8" spans="1:24">
      <c r="A8" t="str">
        <f t="shared" si="0"/>
        <v>SB011413TAWMD16VV4TMR1</v>
      </c>
      <c r="B8" t="s">
        <v>234</v>
      </c>
      <c r="C8" t="s">
        <v>532</v>
      </c>
      <c r="D8" t="str">
        <f t="shared" si="1"/>
        <v>B011413TAWMD16</v>
      </c>
      <c r="E8">
        <v>1</v>
      </c>
      <c r="F8" s="9" t="str">
        <f t="shared" si="2"/>
        <v>011413</v>
      </c>
      <c r="G8" t="s">
        <v>1119</v>
      </c>
      <c r="H8">
        <v>16</v>
      </c>
      <c r="I8">
        <v>16</v>
      </c>
      <c r="J8" t="s">
        <v>540</v>
      </c>
      <c r="K8" t="s">
        <v>544</v>
      </c>
      <c r="L8" t="s">
        <v>1103</v>
      </c>
      <c r="M8" t="s">
        <v>1104</v>
      </c>
      <c r="N8" t="s">
        <v>553</v>
      </c>
      <c r="O8" t="s">
        <v>556</v>
      </c>
      <c r="P8" t="s">
        <v>1114</v>
      </c>
      <c r="Q8" t="s">
        <v>538</v>
      </c>
      <c r="R8">
        <v>250</v>
      </c>
      <c r="S8">
        <v>250</v>
      </c>
      <c r="T8">
        <v>8</v>
      </c>
      <c r="U8" t="s">
        <v>233</v>
      </c>
      <c r="V8" t="s">
        <v>663</v>
      </c>
      <c r="W8" t="s">
        <v>1088</v>
      </c>
    </row>
    <row r="9" spans="1:24">
      <c r="A9" t="str">
        <f t="shared" si="0"/>
        <v>SB011413TAWMD17VV4TMR1</v>
      </c>
      <c r="B9" t="s">
        <v>154</v>
      </c>
      <c r="C9" t="s">
        <v>532</v>
      </c>
      <c r="D9" t="str">
        <f t="shared" si="1"/>
        <v>B011413TAWMD17</v>
      </c>
      <c r="E9">
        <v>1</v>
      </c>
      <c r="F9" s="9" t="str">
        <f t="shared" si="2"/>
        <v>011413</v>
      </c>
      <c r="G9" t="s">
        <v>1119</v>
      </c>
      <c r="H9">
        <v>17</v>
      </c>
      <c r="I9">
        <v>17</v>
      </c>
      <c r="J9" t="s">
        <v>540</v>
      </c>
      <c r="K9" t="s">
        <v>544</v>
      </c>
      <c r="L9" t="s">
        <v>1103</v>
      </c>
      <c r="M9" t="s">
        <v>1104</v>
      </c>
      <c r="N9" t="s">
        <v>553</v>
      </c>
      <c r="O9" t="s">
        <v>556</v>
      </c>
      <c r="P9" t="s">
        <v>1114</v>
      </c>
      <c r="Q9" t="s">
        <v>538</v>
      </c>
      <c r="R9">
        <v>250</v>
      </c>
      <c r="S9">
        <v>250</v>
      </c>
      <c r="T9">
        <v>8</v>
      </c>
      <c r="U9" t="s">
        <v>298</v>
      </c>
      <c r="V9" t="s">
        <v>664</v>
      </c>
      <c r="W9" t="s">
        <v>1088</v>
      </c>
    </row>
    <row r="10" spans="1:24">
      <c r="A10" t="str">
        <f t="shared" si="0"/>
        <v>SB100912TAWMD14VV4TMR1</v>
      </c>
      <c r="B10" t="s">
        <v>204</v>
      </c>
      <c r="C10" t="s">
        <v>532</v>
      </c>
      <c r="D10" t="str">
        <f t="shared" si="1"/>
        <v>B100912TAWMD14</v>
      </c>
      <c r="E10">
        <v>1</v>
      </c>
      <c r="F10" s="9">
        <v>100912</v>
      </c>
      <c r="G10" t="s">
        <v>1121</v>
      </c>
      <c r="H10">
        <v>14</v>
      </c>
      <c r="I10">
        <v>14</v>
      </c>
      <c r="J10" t="s">
        <v>540</v>
      </c>
      <c r="K10" t="s">
        <v>544</v>
      </c>
      <c r="L10" t="s">
        <v>1103</v>
      </c>
      <c r="M10" t="s">
        <v>1104</v>
      </c>
      <c r="N10" t="s">
        <v>553</v>
      </c>
      <c r="O10" t="s">
        <v>556</v>
      </c>
      <c r="P10" t="s">
        <v>1114</v>
      </c>
      <c r="Q10" t="s">
        <v>538</v>
      </c>
      <c r="R10">
        <v>250</v>
      </c>
      <c r="S10">
        <v>250</v>
      </c>
      <c r="T10">
        <v>8</v>
      </c>
      <c r="U10" t="s">
        <v>324</v>
      </c>
      <c r="V10" t="s">
        <v>677</v>
      </c>
      <c r="W10" t="s">
        <v>1086</v>
      </c>
    </row>
    <row r="11" spans="1:24">
      <c r="A11" t="str">
        <f t="shared" si="0"/>
        <v>SB032713TAWMD12VV4TMR1</v>
      </c>
      <c r="B11" t="s">
        <v>168</v>
      </c>
      <c r="C11" t="s">
        <v>532</v>
      </c>
      <c r="D11" t="str">
        <f t="shared" si="1"/>
        <v>B032713TAWMD12</v>
      </c>
      <c r="E11">
        <v>1</v>
      </c>
      <c r="F11" s="9" t="str">
        <f>"032713"</f>
        <v>032713</v>
      </c>
      <c r="G11" t="s">
        <v>1126</v>
      </c>
      <c r="H11">
        <v>12</v>
      </c>
      <c r="I11">
        <v>12</v>
      </c>
      <c r="J11" t="s">
        <v>540</v>
      </c>
      <c r="K11" t="s">
        <v>544</v>
      </c>
      <c r="L11" t="s">
        <v>1103</v>
      </c>
      <c r="M11" t="s">
        <v>1104</v>
      </c>
      <c r="N11" t="s">
        <v>553</v>
      </c>
      <c r="O11" t="s">
        <v>556</v>
      </c>
      <c r="P11" t="s">
        <v>1114</v>
      </c>
      <c r="Q11" t="s">
        <v>538</v>
      </c>
      <c r="R11">
        <v>250</v>
      </c>
      <c r="S11">
        <v>250</v>
      </c>
      <c r="T11">
        <v>8</v>
      </c>
      <c r="U11" t="s">
        <v>306</v>
      </c>
      <c r="V11" t="s">
        <v>672</v>
      </c>
      <c r="W11" s="1" t="s">
        <v>1092</v>
      </c>
    </row>
    <row r="12" spans="1:24">
      <c r="A12" t="str">
        <f t="shared" si="0"/>
        <v>SB032713TAWMD14VV4TMR1</v>
      </c>
      <c r="B12" t="s">
        <v>170</v>
      </c>
      <c r="C12" t="s">
        <v>532</v>
      </c>
      <c r="D12" t="str">
        <f t="shared" si="1"/>
        <v>B032713TAWMD14</v>
      </c>
      <c r="E12">
        <v>1</v>
      </c>
      <c r="F12" s="9" t="str">
        <f>"032713"</f>
        <v>032713</v>
      </c>
      <c r="G12" t="s">
        <v>1126</v>
      </c>
      <c r="H12">
        <v>14</v>
      </c>
      <c r="I12">
        <v>14</v>
      </c>
      <c r="J12" t="s">
        <v>540</v>
      </c>
      <c r="K12" t="s">
        <v>544</v>
      </c>
      <c r="L12" t="s">
        <v>1103</v>
      </c>
      <c r="M12" t="s">
        <v>1104</v>
      </c>
      <c r="N12" t="s">
        <v>553</v>
      </c>
      <c r="O12" t="s">
        <v>556</v>
      </c>
      <c r="P12" t="s">
        <v>1114</v>
      </c>
      <c r="Q12" t="s">
        <v>538</v>
      </c>
      <c r="R12">
        <v>250</v>
      </c>
      <c r="S12">
        <v>250</v>
      </c>
      <c r="T12">
        <v>8</v>
      </c>
      <c r="U12" t="s">
        <v>307</v>
      </c>
      <c r="V12" t="s">
        <v>718</v>
      </c>
      <c r="W12" t="s">
        <v>1097</v>
      </c>
      <c r="X12" s="1"/>
    </row>
    <row r="13" spans="1:24">
      <c r="A13" t="str">
        <f t="shared" si="0"/>
        <v>SB032713TAWMD17VV4TMR2</v>
      </c>
      <c r="B13" s="3" t="s">
        <v>176</v>
      </c>
      <c r="C13" s="3" t="s">
        <v>532</v>
      </c>
      <c r="D13" t="str">
        <f t="shared" si="1"/>
        <v>B032713TAWMD17</v>
      </c>
      <c r="E13" s="3">
        <v>2</v>
      </c>
      <c r="F13" s="9" t="str">
        <f>"032713"</f>
        <v>032713</v>
      </c>
      <c r="G13" t="s">
        <v>1126</v>
      </c>
      <c r="H13" s="3">
        <v>17</v>
      </c>
      <c r="I13" s="3">
        <v>17</v>
      </c>
      <c r="J13" s="3" t="s">
        <v>540</v>
      </c>
      <c r="K13" s="3" t="s">
        <v>544</v>
      </c>
      <c r="L13" t="s">
        <v>1103</v>
      </c>
      <c r="M13" t="s">
        <v>1104</v>
      </c>
      <c r="N13" s="3" t="s">
        <v>553</v>
      </c>
      <c r="O13" s="3" t="s">
        <v>556</v>
      </c>
      <c r="P13" t="s">
        <v>1114</v>
      </c>
      <c r="Q13" t="s">
        <v>538</v>
      </c>
      <c r="R13">
        <v>250</v>
      </c>
      <c r="S13">
        <v>250</v>
      </c>
      <c r="T13">
        <v>8</v>
      </c>
      <c r="U13" s="3" t="s">
        <v>310</v>
      </c>
      <c r="V13" s="3" t="s">
        <v>673</v>
      </c>
      <c r="W13" s="3" t="s">
        <v>1094</v>
      </c>
      <c r="X13" s="1"/>
    </row>
    <row r="14" spans="1:24">
      <c r="A14" t="str">
        <f t="shared" si="0"/>
        <v>SB032713TAWMD19VV4TMR2</v>
      </c>
      <c r="B14" s="3" t="s">
        <v>196</v>
      </c>
      <c r="C14" s="3" t="s">
        <v>532</v>
      </c>
      <c r="D14" t="str">
        <f t="shared" si="1"/>
        <v>B032713TAWMD19</v>
      </c>
      <c r="E14" s="3">
        <v>2</v>
      </c>
      <c r="F14" s="9" t="str">
        <f>"032713"</f>
        <v>032713</v>
      </c>
      <c r="G14" t="s">
        <v>1126</v>
      </c>
      <c r="H14" s="3">
        <v>19</v>
      </c>
      <c r="I14" s="3">
        <v>19</v>
      </c>
      <c r="J14" s="3" t="s">
        <v>540</v>
      </c>
      <c r="K14" s="3" t="s">
        <v>544</v>
      </c>
      <c r="L14" t="s">
        <v>1103</v>
      </c>
      <c r="M14" t="s">
        <v>1104</v>
      </c>
      <c r="N14" s="3" t="s">
        <v>553</v>
      </c>
      <c r="O14" s="3" t="s">
        <v>556</v>
      </c>
      <c r="P14" t="s">
        <v>1114</v>
      </c>
      <c r="Q14" t="s">
        <v>538</v>
      </c>
      <c r="R14">
        <v>250</v>
      </c>
      <c r="S14">
        <v>250</v>
      </c>
      <c r="T14">
        <v>8</v>
      </c>
      <c r="U14" s="3" t="s">
        <v>320</v>
      </c>
      <c r="V14" s="3" t="s">
        <v>674</v>
      </c>
      <c r="W14" s="3" t="s">
        <v>1095</v>
      </c>
    </row>
    <row r="15" spans="1:24">
      <c r="A15" t="str">
        <f t="shared" si="0"/>
        <v>SB032713TAWMD11VV4TMR1</v>
      </c>
      <c r="B15" s="3" t="s">
        <v>174</v>
      </c>
      <c r="C15" s="3" t="s">
        <v>532</v>
      </c>
      <c r="D15" t="str">
        <f t="shared" si="1"/>
        <v>B032713TAWMD11</v>
      </c>
      <c r="E15" s="3">
        <v>1</v>
      </c>
      <c r="F15" s="9" t="str">
        <f>"032713"</f>
        <v>032713</v>
      </c>
      <c r="G15" t="s">
        <v>1126</v>
      </c>
      <c r="H15" s="3">
        <v>11</v>
      </c>
      <c r="I15" s="3">
        <v>11</v>
      </c>
      <c r="J15" s="3" t="s">
        <v>540</v>
      </c>
      <c r="K15" s="3" t="s">
        <v>544</v>
      </c>
      <c r="L15" t="s">
        <v>1103</v>
      </c>
      <c r="M15" t="s">
        <v>1104</v>
      </c>
      <c r="N15" s="3" t="s">
        <v>553</v>
      </c>
      <c r="O15" s="3" t="s">
        <v>556</v>
      </c>
      <c r="P15" t="s">
        <v>1114</v>
      </c>
      <c r="Q15" t="s">
        <v>538</v>
      </c>
      <c r="R15">
        <v>250</v>
      </c>
      <c r="S15">
        <v>250</v>
      </c>
      <c r="T15">
        <v>8</v>
      </c>
      <c r="U15" s="3" t="s">
        <v>309</v>
      </c>
      <c r="V15" s="3" t="s">
        <v>671</v>
      </c>
      <c r="W15" s="1" t="s">
        <v>1091</v>
      </c>
    </row>
    <row r="16" spans="1:24">
      <c r="A16" t="str">
        <f t="shared" si="0"/>
        <v>SB011413TAWMD19VV4TMR1</v>
      </c>
      <c r="B16" t="s">
        <v>132</v>
      </c>
      <c r="C16" t="s">
        <v>532</v>
      </c>
      <c r="D16" t="str">
        <f t="shared" si="1"/>
        <v>B011413TAWMD19</v>
      </c>
      <c r="E16">
        <v>1</v>
      </c>
      <c r="F16" s="9" t="str">
        <f>"011413"</f>
        <v>011413</v>
      </c>
      <c r="G16" t="s">
        <v>1119</v>
      </c>
      <c r="H16">
        <v>19</v>
      </c>
      <c r="I16">
        <v>19</v>
      </c>
      <c r="J16" t="s">
        <v>540</v>
      </c>
      <c r="K16" t="s">
        <v>544</v>
      </c>
      <c r="L16" t="s">
        <v>1103</v>
      </c>
      <c r="M16" t="s">
        <v>1104</v>
      </c>
      <c r="N16" t="s">
        <v>553</v>
      </c>
      <c r="O16" t="s">
        <v>556</v>
      </c>
      <c r="P16" t="s">
        <v>1114</v>
      </c>
      <c r="Q16" t="s">
        <v>538</v>
      </c>
      <c r="R16">
        <v>250</v>
      </c>
      <c r="S16">
        <v>250</v>
      </c>
      <c r="T16">
        <v>8</v>
      </c>
      <c r="U16" t="s">
        <v>285</v>
      </c>
      <c r="V16" t="s">
        <v>665</v>
      </c>
      <c r="W16" t="s">
        <v>1087</v>
      </c>
    </row>
    <row r="17" spans="1:24">
      <c r="A17" t="str">
        <f t="shared" si="0"/>
        <v>SB100912TAWMD17VV4TMR1</v>
      </c>
      <c r="B17" t="s">
        <v>53</v>
      </c>
      <c r="C17" t="s">
        <v>532</v>
      </c>
      <c r="D17" t="str">
        <f t="shared" si="1"/>
        <v>B100912TAWMD17</v>
      </c>
      <c r="E17">
        <v>1</v>
      </c>
      <c r="F17" s="9">
        <v>100912</v>
      </c>
      <c r="G17" t="s">
        <v>1121</v>
      </c>
      <c r="H17">
        <v>17</v>
      </c>
      <c r="I17">
        <v>17</v>
      </c>
      <c r="J17" t="s">
        <v>540</v>
      </c>
      <c r="K17" t="s">
        <v>544</v>
      </c>
      <c r="L17" t="s">
        <v>1103</v>
      </c>
      <c r="M17" t="s">
        <v>1104</v>
      </c>
      <c r="N17" t="s">
        <v>553</v>
      </c>
      <c r="O17" t="s">
        <v>556</v>
      </c>
      <c r="P17" t="s">
        <v>1114</v>
      </c>
      <c r="Q17" t="s">
        <v>538</v>
      </c>
      <c r="R17">
        <v>250</v>
      </c>
      <c r="S17">
        <v>250</v>
      </c>
      <c r="T17">
        <v>8</v>
      </c>
      <c r="U17" t="s">
        <v>221</v>
      </c>
      <c r="V17" t="s">
        <v>678</v>
      </c>
      <c r="W17" t="s">
        <v>1089</v>
      </c>
    </row>
    <row r="18" spans="1:24">
      <c r="A18" t="str">
        <f t="shared" si="0"/>
        <v>SB081308TAWMD19VV4TMR2</v>
      </c>
      <c r="B18" s="1" t="s">
        <v>94</v>
      </c>
      <c r="C18" s="1" t="s">
        <v>532</v>
      </c>
      <c r="D18" t="str">
        <f t="shared" si="1"/>
        <v>B081308TAWMD19</v>
      </c>
      <c r="E18" s="1">
        <v>2</v>
      </c>
      <c r="F18" s="9" t="str">
        <f>"081308"</f>
        <v>081308</v>
      </c>
      <c r="G18" t="s">
        <v>1135</v>
      </c>
      <c r="H18" s="1">
        <v>19</v>
      </c>
      <c r="I18" s="1">
        <v>19</v>
      </c>
      <c r="J18" s="1" t="s">
        <v>540</v>
      </c>
      <c r="K18" s="1" t="s">
        <v>544</v>
      </c>
      <c r="L18" t="s">
        <v>1103</v>
      </c>
      <c r="M18" t="s">
        <v>1104</v>
      </c>
      <c r="N18" s="1" t="s">
        <v>553</v>
      </c>
      <c r="O18" s="1" t="s">
        <v>556</v>
      </c>
      <c r="P18" t="s">
        <v>1114</v>
      </c>
      <c r="Q18" t="s">
        <v>538</v>
      </c>
      <c r="R18">
        <v>250</v>
      </c>
      <c r="S18">
        <v>250</v>
      </c>
      <c r="T18">
        <v>8</v>
      </c>
      <c r="U18" s="1" t="s">
        <v>264</v>
      </c>
      <c r="V18" s="1" t="s">
        <v>1056</v>
      </c>
      <c r="W18" s="1" t="s">
        <v>1066</v>
      </c>
    </row>
    <row r="19" spans="1:24">
      <c r="A19" t="str">
        <f t="shared" si="0"/>
        <v>SB110211TAWMD20VV4TMR1</v>
      </c>
      <c r="B19" s="1" t="s">
        <v>98</v>
      </c>
      <c r="C19" s="1" t="s">
        <v>532</v>
      </c>
      <c r="D19" t="str">
        <f t="shared" si="1"/>
        <v>B110211TAWMD20</v>
      </c>
      <c r="E19" s="1">
        <v>1</v>
      </c>
      <c r="F19" s="9">
        <v>110211</v>
      </c>
      <c r="G19" t="s">
        <v>1122</v>
      </c>
      <c r="H19" s="1">
        <v>20</v>
      </c>
      <c r="I19" s="1">
        <v>20</v>
      </c>
      <c r="J19" s="1" t="s">
        <v>540</v>
      </c>
      <c r="K19" s="1" t="s">
        <v>544</v>
      </c>
      <c r="L19" t="s">
        <v>1103</v>
      </c>
      <c r="M19" t="s">
        <v>1104</v>
      </c>
      <c r="N19" s="1" t="s">
        <v>553</v>
      </c>
      <c r="O19" s="1" t="s">
        <v>556</v>
      </c>
      <c r="P19" t="s">
        <v>1114</v>
      </c>
      <c r="Q19" t="s">
        <v>538</v>
      </c>
      <c r="R19">
        <v>250</v>
      </c>
      <c r="S19">
        <v>250</v>
      </c>
      <c r="T19">
        <v>8</v>
      </c>
      <c r="U19" s="1" t="s">
        <v>266</v>
      </c>
      <c r="V19" s="1" t="s">
        <v>702</v>
      </c>
      <c r="W19" s="1" t="s">
        <v>1077</v>
      </c>
    </row>
    <row r="20" spans="1:24">
      <c r="A20" t="str">
        <f t="shared" si="0"/>
        <v>SB110211TAWMD05VV4TMR1</v>
      </c>
      <c r="B20" s="1" t="s">
        <v>96</v>
      </c>
      <c r="C20" s="1" t="s">
        <v>532</v>
      </c>
      <c r="D20" t="str">
        <f t="shared" si="1"/>
        <v>B110211TAWMD05</v>
      </c>
      <c r="E20" s="1">
        <v>1</v>
      </c>
      <c r="F20" s="9">
        <v>110211</v>
      </c>
      <c r="G20" t="s">
        <v>1122</v>
      </c>
      <c r="H20" t="str">
        <f>CONCATENATE("0",I20)</f>
        <v>05</v>
      </c>
      <c r="I20" s="1">
        <v>5</v>
      </c>
      <c r="J20" s="1" t="s">
        <v>540</v>
      </c>
      <c r="K20" s="1" t="s">
        <v>544</v>
      </c>
      <c r="L20" t="s">
        <v>1103</v>
      </c>
      <c r="M20" t="s">
        <v>1104</v>
      </c>
      <c r="N20" s="1" t="s">
        <v>553</v>
      </c>
      <c r="O20" s="1" t="s">
        <v>556</v>
      </c>
      <c r="P20" t="s">
        <v>1114</v>
      </c>
      <c r="Q20" t="s">
        <v>538</v>
      </c>
      <c r="R20">
        <v>250</v>
      </c>
      <c r="S20">
        <v>250</v>
      </c>
      <c r="T20">
        <v>8</v>
      </c>
      <c r="U20" s="1" t="s">
        <v>265</v>
      </c>
      <c r="V20" s="1" t="s">
        <v>703</v>
      </c>
      <c r="W20" s="1" t="s">
        <v>1079</v>
      </c>
    </row>
    <row r="21" spans="1:24">
      <c r="A21" t="str">
        <f t="shared" si="0"/>
        <v>SB011413TAWMD20VV4TMR1</v>
      </c>
      <c r="B21" s="1" t="s">
        <v>214</v>
      </c>
      <c r="C21" s="1" t="s">
        <v>532</v>
      </c>
      <c r="D21" t="str">
        <f t="shared" si="1"/>
        <v>B011413TAWMD20</v>
      </c>
      <c r="E21" s="1">
        <v>1</v>
      </c>
      <c r="F21" s="9" t="str">
        <f>"011413"</f>
        <v>011413</v>
      </c>
      <c r="G21" t="s">
        <v>1119</v>
      </c>
      <c r="H21" s="1">
        <v>20</v>
      </c>
      <c r="I21" s="1">
        <v>20</v>
      </c>
      <c r="J21" s="1" t="s">
        <v>540</v>
      </c>
      <c r="K21" s="1" t="s">
        <v>544</v>
      </c>
      <c r="L21" t="s">
        <v>1103</v>
      </c>
      <c r="M21" t="s">
        <v>1104</v>
      </c>
      <c r="N21" s="1" t="s">
        <v>553</v>
      </c>
      <c r="O21" s="1" t="s">
        <v>556</v>
      </c>
      <c r="P21" t="s">
        <v>1114</v>
      </c>
      <c r="Q21" t="s">
        <v>538</v>
      </c>
      <c r="R21">
        <v>250</v>
      </c>
      <c r="S21">
        <v>250</v>
      </c>
      <c r="T21">
        <v>8</v>
      </c>
      <c r="U21" s="1" t="s">
        <v>213</v>
      </c>
      <c r="V21" s="1" t="s">
        <v>667</v>
      </c>
      <c r="W21" s="1" t="s">
        <v>1065</v>
      </c>
    </row>
    <row r="22" spans="1:24">
      <c r="A22" t="str">
        <f t="shared" si="0"/>
        <v>SB110212TAWMD20VV4TMR1</v>
      </c>
      <c r="B22" s="1" t="s">
        <v>210</v>
      </c>
      <c r="C22" s="1" t="s">
        <v>532</v>
      </c>
      <c r="D22" t="str">
        <f t="shared" si="1"/>
        <v>B110212TAWMD20</v>
      </c>
      <c r="E22" s="1">
        <v>1</v>
      </c>
      <c r="F22" s="9">
        <v>110212</v>
      </c>
      <c r="G22" t="s">
        <v>1123</v>
      </c>
      <c r="H22" s="1">
        <v>20</v>
      </c>
      <c r="I22" s="1">
        <v>20</v>
      </c>
      <c r="J22" s="1" t="s">
        <v>540</v>
      </c>
      <c r="K22" s="1" t="s">
        <v>544</v>
      </c>
      <c r="L22" t="s">
        <v>1103</v>
      </c>
      <c r="M22" t="s">
        <v>1104</v>
      </c>
      <c r="N22" s="1" t="s">
        <v>553</v>
      </c>
      <c r="O22" s="1" t="s">
        <v>556</v>
      </c>
      <c r="P22" t="s">
        <v>1114</v>
      </c>
      <c r="Q22" t="s">
        <v>538</v>
      </c>
      <c r="R22">
        <v>250</v>
      </c>
      <c r="S22">
        <v>250</v>
      </c>
      <c r="T22">
        <v>8</v>
      </c>
      <c r="U22" s="1" t="s">
        <v>209</v>
      </c>
      <c r="V22" s="1" t="s">
        <v>708</v>
      </c>
      <c r="W22" s="1" t="s">
        <v>1065</v>
      </c>
    </row>
    <row r="23" spans="1:24">
      <c r="A23" t="str">
        <f t="shared" si="0"/>
        <v>SB110212TAWMD21VV4TMR1</v>
      </c>
      <c r="B23" s="1" t="s">
        <v>71</v>
      </c>
      <c r="C23" s="1" t="s">
        <v>532</v>
      </c>
      <c r="D23" t="str">
        <f t="shared" si="1"/>
        <v>B110212TAWMD21</v>
      </c>
      <c r="E23" s="1">
        <v>1</v>
      </c>
      <c r="F23" s="9">
        <v>110212</v>
      </c>
      <c r="G23" t="s">
        <v>1123</v>
      </c>
      <c r="H23" s="1">
        <v>21</v>
      </c>
      <c r="I23" s="1">
        <v>21</v>
      </c>
      <c r="J23" s="1" t="s">
        <v>540</v>
      </c>
      <c r="K23" s="1" t="s">
        <v>544</v>
      </c>
      <c r="L23" t="s">
        <v>1103</v>
      </c>
      <c r="M23" t="s">
        <v>1104</v>
      </c>
      <c r="N23" s="1" t="s">
        <v>553</v>
      </c>
      <c r="O23" s="1" t="s">
        <v>556</v>
      </c>
      <c r="P23" t="s">
        <v>1114</v>
      </c>
      <c r="Q23" t="s">
        <v>538</v>
      </c>
      <c r="R23">
        <v>250</v>
      </c>
      <c r="S23">
        <v>250</v>
      </c>
      <c r="T23">
        <v>8</v>
      </c>
      <c r="U23" s="1" t="s">
        <v>208</v>
      </c>
      <c r="V23" s="1" t="s">
        <v>709</v>
      </c>
      <c r="W23" s="1" t="s">
        <v>1065</v>
      </c>
      <c r="X23" s="1"/>
    </row>
    <row r="24" spans="1:24">
      <c r="A24" t="str">
        <f t="shared" si="0"/>
        <v>SB110212TAWMD21VV4TMR2</v>
      </c>
      <c r="B24" s="1" t="s">
        <v>158</v>
      </c>
      <c r="C24" s="1" t="s">
        <v>532</v>
      </c>
      <c r="D24" t="str">
        <f t="shared" si="1"/>
        <v>B110212TAWMD21</v>
      </c>
      <c r="E24" s="1">
        <v>2</v>
      </c>
      <c r="F24" s="9">
        <v>110212</v>
      </c>
      <c r="G24" t="s">
        <v>1123</v>
      </c>
      <c r="H24" s="1">
        <v>21</v>
      </c>
      <c r="I24" s="1">
        <v>21</v>
      </c>
      <c r="J24" s="1" t="s">
        <v>540</v>
      </c>
      <c r="K24" s="1" t="s">
        <v>544</v>
      </c>
      <c r="L24" t="s">
        <v>1103</v>
      </c>
      <c r="M24" t="s">
        <v>1104</v>
      </c>
      <c r="N24" s="1" t="s">
        <v>553</v>
      </c>
      <c r="O24" s="1" t="s">
        <v>556</v>
      </c>
      <c r="P24" t="s">
        <v>1114</v>
      </c>
      <c r="Q24" t="s">
        <v>538</v>
      </c>
      <c r="R24">
        <v>250</v>
      </c>
      <c r="S24">
        <v>250</v>
      </c>
      <c r="T24">
        <v>8</v>
      </c>
      <c r="U24" s="1" t="s">
        <v>300</v>
      </c>
      <c r="V24" s="1" t="s">
        <v>710</v>
      </c>
      <c r="W24" s="1" t="s">
        <v>1065</v>
      </c>
      <c r="X24" s="1"/>
    </row>
    <row r="25" spans="1:24">
      <c r="A25" t="str">
        <f t="shared" si="0"/>
        <v>SB110212TAWMD21VV4TMR3</v>
      </c>
      <c r="B25" s="1" t="s">
        <v>164</v>
      </c>
      <c r="C25" s="1" t="s">
        <v>532</v>
      </c>
      <c r="D25" t="str">
        <f t="shared" si="1"/>
        <v>B110212TAWMD21</v>
      </c>
      <c r="E25" s="1">
        <v>3</v>
      </c>
      <c r="F25" s="9">
        <v>110212</v>
      </c>
      <c r="G25" t="s">
        <v>1123</v>
      </c>
      <c r="H25" s="1">
        <v>21</v>
      </c>
      <c r="I25" s="1">
        <v>21</v>
      </c>
      <c r="J25" s="1" t="s">
        <v>540</v>
      </c>
      <c r="K25" s="1" t="s">
        <v>544</v>
      </c>
      <c r="L25" t="s">
        <v>1103</v>
      </c>
      <c r="M25" t="s">
        <v>1104</v>
      </c>
      <c r="N25" s="1" t="s">
        <v>553</v>
      </c>
      <c r="O25" s="1" t="s">
        <v>556</v>
      </c>
      <c r="P25" t="s">
        <v>1114</v>
      </c>
      <c r="Q25" t="s">
        <v>538</v>
      </c>
      <c r="R25">
        <v>250</v>
      </c>
      <c r="S25">
        <v>250</v>
      </c>
      <c r="T25">
        <v>8</v>
      </c>
      <c r="U25" s="1" t="s">
        <v>304</v>
      </c>
      <c r="V25" s="1" t="s">
        <v>711</v>
      </c>
      <c r="W25" s="1" t="s">
        <v>1065</v>
      </c>
    </row>
    <row r="26" spans="1:24">
      <c r="A26" t="str">
        <f t="shared" si="0"/>
        <v>SB072413TAWMDCRVV4TMR1</v>
      </c>
      <c r="B26" s="1" t="s">
        <v>55</v>
      </c>
      <c r="C26" s="1" t="s">
        <v>532</v>
      </c>
      <c r="D26" t="str">
        <f t="shared" si="1"/>
        <v>B072413TAWMDCR</v>
      </c>
      <c r="E26" s="1">
        <v>1</v>
      </c>
      <c r="F26" s="10" t="str">
        <f>"072413"</f>
        <v>072413</v>
      </c>
      <c r="G26" s="1" t="s">
        <v>1132</v>
      </c>
      <c r="H26" s="1" t="s">
        <v>568</v>
      </c>
      <c r="I26" s="1" t="s">
        <v>568</v>
      </c>
      <c r="J26" s="1" t="s">
        <v>546</v>
      </c>
      <c r="K26" s="1" t="s">
        <v>544</v>
      </c>
      <c r="L26" t="s">
        <v>1103</v>
      </c>
      <c r="M26" t="s">
        <v>1104</v>
      </c>
      <c r="N26" s="1" t="s">
        <v>553</v>
      </c>
      <c r="O26" s="1" t="s">
        <v>556</v>
      </c>
      <c r="P26" t="s">
        <v>1114</v>
      </c>
      <c r="Q26" t="s">
        <v>538</v>
      </c>
      <c r="R26">
        <v>250</v>
      </c>
      <c r="S26">
        <v>250</v>
      </c>
      <c r="T26">
        <v>8</v>
      </c>
      <c r="U26" s="1" t="s">
        <v>235</v>
      </c>
      <c r="V26" s="1" t="s">
        <v>727</v>
      </c>
      <c r="W26" s="1" t="s">
        <v>1065</v>
      </c>
      <c r="X26" s="1"/>
    </row>
    <row r="27" spans="1:24">
      <c r="A27" t="str">
        <f t="shared" si="0"/>
        <v>SB072513TAWMDCRVV4TMR1</v>
      </c>
      <c r="B27" s="1" t="s">
        <v>152</v>
      </c>
      <c r="C27" s="1" t="s">
        <v>532</v>
      </c>
      <c r="D27" t="str">
        <f t="shared" si="1"/>
        <v>B072513TAWMDCR</v>
      </c>
      <c r="E27" s="1">
        <v>1</v>
      </c>
      <c r="F27" s="10" t="str">
        <f>"072513"</f>
        <v>072513</v>
      </c>
      <c r="G27" s="1" t="s">
        <v>1133</v>
      </c>
      <c r="H27" s="1" t="s">
        <v>568</v>
      </c>
      <c r="I27" s="1" t="s">
        <v>568</v>
      </c>
      <c r="J27" s="1" t="s">
        <v>546</v>
      </c>
      <c r="K27" s="1" t="s">
        <v>544</v>
      </c>
      <c r="L27" t="s">
        <v>1103</v>
      </c>
      <c r="M27" t="s">
        <v>1104</v>
      </c>
      <c r="N27" s="1" t="s">
        <v>553</v>
      </c>
      <c r="O27" s="1" t="s">
        <v>556</v>
      </c>
      <c r="P27" t="s">
        <v>1114</v>
      </c>
      <c r="Q27" t="s">
        <v>538</v>
      </c>
      <c r="R27">
        <v>250</v>
      </c>
      <c r="S27">
        <v>250</v>
      </c>
      <c r="T27">
        <v>8</v>
      </c>
      <c r="U27" s="1" t="s">
        <v>297</v>
      </c>
      <c r="V27" s="1" t="s">
        <v>728</v>
      </c>
      <c r="W27" s="1" t="s">
        <v>1065</v>
      </c>
    </row>
    <row r="28" spans="1:24">
      <c r="A28" t="str">
        <f t="shared" si="0"/>
        <v>SB081308TAWMD03VV4TMR6</v>
      </c>
      <c r="B28" s="1" t="s">
        <v>79</v>
      </c>
      <c r="C28" s="1" t="s">
        <v>532</v>
      </c>
      <c r="D28" t="str">
        <f t="shared" si="1"/>
        <v>B081308TAWMD03</v>
      </c>
      <c r="E28" s="1">
        <v>6</v>
      </c>
      <c r="F28" s="9" t="str">
        <f>"081308"</f>
        <v>081308</v>
      </c>
      <c r="G28" t="s">
        <v>1135</v>
      </c>
      <c r="H28" t="str">
        <f>CONCATENATE("0",I28)</f>
        <v>03</v>
      </c>
      <c r="I28" s="1">
        <v>3</v>
      </c>
      <c r="J28" s="1" t="s">
        <v>540</v>
      </c>
      <c r="K28" s="1" t="s">
        <v>544</v>
      </c>
      <c r="L28" t="s">
        <v>1103</v>
      </c>
      <c r="M28" t="s">
        <v>1104</v>
      </c>
      <c r="N28" s="1" t="s">
        <v>553</v>
      </c>
      <c r="O28" s="1" t="s">
        <v>556</v>
      </c>
      <c r="P28" t="s">
        <v>1114</v>
      </c>
      <c r="Q28" t="s">
        <v>538</v>
      </c>
      <c r="R28">
        <v>250</v>
      </c>
      <c r="S28">
        <v>250</v>
      </c>
      <c r="T28">
        <v>8</v>
      </c>
      <c r="U28" s="1" t="s">
        <v>263</v>
      </c>
      <c r="V28" s="1" t="s">
        <v>1057</v>
      </c>
      <c r="W28" s="1" t="s">
        <v>1065</v>
      </c>
    </row>
    <row r="29" spans="1:24">
      <c r="A29" t="str">
        <f t="shared" si="0"/>
        <v>SB082912TAWMD01VV4TMR2</v>
      </c>
      <c r="B29" s="1" t="s">
        <v>232</v>
      </c>
      <c r="C29" s="1" t="s">
        <v>532</v>
      </c>
      <c r="D29" t="str">
        <f t="shared" si="1"/>
        <v>B082912TAWMD01</v>
      </c>
      <c r="E29" s="1">
        <v>2</v>
      </c>
      <c r="F29" s="9" t="str">
        <f>"082912"</f>
        <v>082912</v>
      </c>
      <c r="G29" t="s">
        <v>1138</v>
      </c>
      <c r="H29" t="str">
        <f>CONCATENATE("0",I29)</f>
        <v>01</v>
      </c>
      <c r="I29" s="1">
        <v>1</v>
      </c>
      <c r="J29" s="1" t="s">
        <v>540</v>
      </c>
      <c r="K29" s="1" t="s">
        <v>544</v>
      </c>
      <c r="L29" t="s">
        <v>1103</v>
      </c>
      <c r="M29" t="s">
        <v>1104</v>
      </c>
      <c r="N29" s="1" t="s">
        <v>553</v>
      </c>
      <c r="O29" s="1" t="s">
        <v>556</v>
      </c>
      <c r="P29" t="s">
        <v>1114</v>
      </c>
      <c r="Q29" t="s">
        <v>538</v>
      </c>
      <c r="R29">
        <v>250</v>
      </c>
      <c r="S29">
        <v>250</v>
      </c>
      <c r="T29">
        <v>8</v>
      </c>
      <c r="U29" s="1" t="s">
        <v>231</v>
      </c>
      <c r="V29" s="1" t="s">
        <v>730</v>
      </c>
      <c r="W29" s="1" t="s">
        <v>1065</v>
      </c>
    </row>
    <row r="30" spans="1:24">
      <c r="A30" t="str">
        <f t="shared" si="0"/>
        <v>SBNATAWMDmix9VV4TMR1</v>
      </c>
      <c r="B30" s="1" t="s">
        <v>59</v>
      </c>
      <c r="C30" s="1" t="s">
        <v>532</v>
      </c>
      <c r="D30" t="str">
        <f t="shared" si="1"/>
        <v>BNATAWMDmix9</v>
      </c>
      <c r="E30" s="1">
        <v>1</v>
      </c>
      <c r="F30" s="6" t="s">
        <v>538</v>
      </c>
      <c r="G30" s="1" t="s">
        <v>538</v>
      </c>
      <c r="H30" s="1" t="s">
        <v>90</v>
      </c>
      <c r="I30" s="1" t="s">
        <v>90</v>
      </c>
      <c r="J30" s="1" t="s">
        <v>546</v>
      </c>
      <c r="K30" s="1" t="s">
        <v>544</v>
      </c>
      <c r="L30" t="s">
        <v>1103</v>
      </c>
      <c r="M30" t="s">
        <v>1104</v>
      </c>
      <c r="N30" s="1" t="s">
        <v>553</v>
      </c>
      <c r="O30" s="1" t="s">
        <v>556</v>
      </c>
      <c r="P30" t="s">
        <v>1114</v>
      </c>
      <c r="Q30" t="s">
        <v>538</v>
      </c>
      <c r="R30">
        <v>250</v>
      </c>
      <c r="S30">
        <v>250</v>
      </c>
      <c r="T30">
        <v>8</v>
      </c>
      <c r="U30" s="1" t="s">
        <v>90</v>
      </c>
      <c r="V30" s="1" t="s">
        <v>753</v>
      </c>
      <c r="W30" s="1" t="s">
        <v>1065</v>
      </c>
    </row>
    <row r="31" spans="1:24">
      <c r="A31" t="str">
        <f t="shared" si="0"/>
        <v>SB100912TAWMD01VV4TMR1</v>
      </c>
      <c r="B31" t="s">
        <v>156</v>
      </c>
      <c r="C31" t="s">
        <v>532</v>
      </c>
      <c r="D31" t="str">
        <f t="shared" si="1"/>
        <v>B100912TAWMD01</v>
      </c>
      <c r="E31">
        <v>1</v>
      </c>
      <c r="F31" s="9">
        <v>100912</v>
      </c>
      <c r="G31" t="s">
        <v>1121</v>
      </c>
      <c r="H31" t="str">
        <f t="shared" ref="H31:H37" si="3">CONCATENATE("0",I31)</f>
        <v>01</v>
      </c>
      <c r="I31">
        <v>1</v>
      </c>
      <c r="J31" t="s">
        <v>540</v>
      </c>
      <c r="K31" t="s">
        <v>544</v>
      </c>
      <c r="L31" t="s">
        <v>1103</v>
      </c>
      <c r="M31" t="s">
        <v>1104</v>
      </c>
      <c r="N31" t="s">
        <v>553</v>
      </c>
      <c r="O31" t="s">
        <v>556</v>
      </c>
      <c r="P31" t="s">
        <v>1114</v>
      </c>
      <c r="Q31" t="s">
        <v>538</v>
      </c>
      <c r="R31">
        <v>250</v>
      </c>
      <c r="S31">
        <v>250</v>
      </c>
      <c r="T31">
        <v>8</v>
      </c>
      <c r="U31" t="s">
        <v>299</v>
      </c>
      <c r="V31" t="s">
        <v>675</v>
      </c>
      <c r="W31" s="1" t="s">
        <v>1087</v>
      </c>
    </row>
    <row r="32" spans="1:24">
      <c r="A32" t="str">
        <f t="shared" si="0"/>
        <v>SB100912TAWMD02VV4TMR1</v>
      </c>
      <c r="B32" t="s">
        <v>112</v>
      </c>
      <c r="C32" t="s">
        <v>532</v>
      </c>
      <c r="D32" t="str">
        <f t="shared" si="1"/>
        <v>B100912TAWMD02</v>
      </c>
      <c r="E32">
        <v>1</v>
      </c>
      <c r="F32" s="9">
        <v>100912</v>
      </c>
      <c r="G32" t="s">
        <v>1121</v>
      </c>
      <c r="H32" t="str">
        <f t="shared" si="3"/>
        <v>02</v>
      </c>
      <c r="I32">
        <v>2</v>
      </c>
      <c r="J32" t="s">
        <v>540</v>
      </c>
      <c r="K32" t="s">
        <v>544</v>
      </c>
      <c r="L32" t="s">
        <v>1103</v>
      </c>
      <c r="M32" t="s">
        <v>1104</v>
      </c>
      <c r="N32" t="s">
        <v>553</v>
      </c>
      <c r="O32" t="s">
        <v>556</v>
      </c>
      <c r="P32" t="s">
        <v>1114</v>
      </c>
      <c r="Q32" t="s">
        <v>538</v>
      </c>
      <c r="R32">
        <v>250</v>
      </c>
      <c r="S32">
        <v>250</v>
      </c>
      <c r="T32">
        <v>8</v>
      </c>
      <c r="U32" t="s">
        <v>274</v>
      </c>
      <c r="V32" t="s">
        <v>680</v>
      </c>
      <c r="W32" s="1" t="s">
        <v>1087</v>
      </c>
    </row>
    <row r="33" spans="1:24">
      <c r="A33" t="str">
        <f t="shared" si="0"/>
        <v>SB100912TAWMD04VV4TMR1</v>
      </c>
      <c r="B33" t="s">
        <v>63</v>
      </c>
      <c r="C33" t="s">
        <v>532</v>
      </c>
      <c r="D33" t="str">
        <f t="shared" si="1"/>
        <v>B100912TAWMD04</v>
      </c>
      <c r="E33">
        <v>1</v>
      </c>
      <c r="F33" s="9">
        <v>100912</v>
      </c>
      <c r="G33" t="s">
        <v>1121</v>
      </c>
      <c r="H33" t="str">
        <f t="shared" si="3"/>
        <v>04</v>
      </c>
      <c r="I33">
        <v>4</v>
      </c>
      <c r="J33" t="s">
        <v>540</v>
      </c>
      <c r="K33" t="s">
        <v>544</v>
      </c>
      <c r="L33" t="s">
        <v>1103</v>
      </c>
      <c r="M33" t="s">
        <v>1104</v>
      </c>
      <c r="N33" t="s">
        <v>553</v>
      </c>
      <c r="O33" t="s">
        <v>556</v>
      </c>
      <c r="P33" t="s">
        <v>1114</v>
      </c>
      <c r="Q33" t="s">
        <v>538</v>
      </c>
      <c r="R33">
        <v>250</v>
      </c>
      <c r="S33">
        <v>250</v>
      </c>
      <c r="T33">
        <v>8</v>
      </c>
      <c r="U33" t="s">
        <v>278</v>
      </c>
      <c r="V33" t="s">
        <v>682</v>
      </c>
      <c r="W33" s="1" t="s">
        <v>1087</v>
      </c>
    </row>
    <row r="34" spans="1:24">
      <c r="A34" t="str">
        <f t="shared" ref="A34:A65" si="4">CONCATENATE("S",D34,"V",K34,"T",N34,"R",E34)</f>
        <v>SB100912TAWMD05VV4TMR1</v>
      </c>
      <c r="B34" t="s">
        <v>224</v>
      </c>
      <c r="C34" t="s">
        <v>532</v>
      </c>
      <c r="D34" t="str">
        <f t="shared" ref="D34:D65" si="5">CONCATENATE("B",F34,"TAWMD",H34)</f>
        <v>B100912TAWMD05</v>
      </c>
      <c r="E34">
        <v>1</v>
      </c>
      <c r="F34" s="9">
        <v>100912</v>
      </c>
      <c r="G34" t="s">
        <v>1121</v>
      </c>
      <c r="H34" t="str">
        <f t="shared" si="3"/>
        <v>05</v>
      </c>
      <c r="I34">
        <v>5</v>
      </c>
      <c r="J34" t="s">
        <v>540</v>
      </c>
      <c r="K34" t="s">
        <v>544</v>
      </c>
      <c r="L34" t="s">
        <v>1103</v>
      </c>
      <c r="M34" t="s">
        <v>1104</v>
      </c>
      <c r="N34" t="s">
        <v>553</v>
      </c>
      <c r="O34" t="s">
        <v>556</v>
      </c>
      <c r="P34" t="s">
        <v>1114</v>
      </c>
      <c r="Q34" t="s">
        <v>538</v>
      </c>
      <c r="R34">
        <v>250</v>
      </c>
      <c r="S34">
        <v>250</v>
      </c>
      <c r="T34">
        <v>8</v>
      </c>
      <c r="U34" t="s">
        <v>223</v>
      </c>
      <c r="V34" t="s">
        <v>683</v>
      </c>
      <c r="W34" s="1" t="s">
        <v>1087</v>
      </c>
    </row>
    <row r="35" spans="1:24">
      <c r="A35" t="str">
        <f t="shared" si="4"/>
        <v>SB100912TAWMD06VV4TMR1</v>
      </c>
      <c r="B35" t="s">
        <v>228</v>
      </c>
      <c r="C35" t="s">
        <v>532</v>
      </c>
      <c r="D35" t="str">
        <f t="shared" si="5"/>
        <v>B100912TAWMD06</v>
      </c>
      <c r="E35">
        <v>1</v>
      </c>
      <c r="F35" s="9">
        <v>100912</v>
      </c>
      <c r="G35" t="s">
        <v>1121</v>
      </c>
      <c r="H35" t="str">
        <f t="shared" si="3"/>
        <v>06</v>
      </c>
      <c r="I35">
        <v>6</v>
      </c>
      <c r="J35" t="s">
        <v>540</v>
      </c>
      <c r="K35" t="s">
        <v>544</v>
      </c>
      <c r="L35" t="s">
        <v>1103</v>
      </c>
      <c r="M35" t="s">
        <v>1104</v>
      </c>
      <c r="N35" t="s">
        <v>553</v>
      </c>
      <c r="O35" t="s">
        <v>556</v>
      </c>
      <c r="P35" t="s">
        <v>1114</v>
      </c>
      <c r="Q35" t="s">
        <v>538</v>
      </c>
      <c r="R35">
        <v>250</v>
      </c>
      <c r="S35">
        <v>250</v>
      </c>
      <c r="T35">
        <v>8</v>
      </c>
      <c r="U35" t="s">
        <v>227</v>
      </c>
      <c r="V35" t="s">
        <v>684</v>
      </c>
      <c r="W35" s="1" t="s">
        <v>1087</v>
      </c>
    </row>
    <row r="36" spans="1:24">
      <c r="A36" t="str">
        <f t="shared" si="4"/>
        <v>SB100912TAWMD08VV4TMR1</v>
      </c>
      <c r="B36" t="s">
        <v>124</v>
      </c>
      <c r="C36" t="s">
        <v>532</v>
      </c>
      <c r="D36" t="str">
        <f t="shared" si="5"/>
        <v>B100912TAWMD08</v>
      </c>
      <c r="E36">
        <v>1</v>
      </c>
      <c r="F36" s="9">
        <v>100912</v>
      </c>
      <c r="G36" t="s">
        <v>1121</v>
      </c>
      <c r="H36" t="str">
        <f t="shared" si="3"/>
        <v>08</v>
      </c>
      <c r="I36">
        <v>8</v>
      </c>
      <c r="J36" t="s">
        <v>540</v>
      </c>
      <c r="K36" t="s">
        <v>544</v>
      </c>
      <c r="L36" t="s">
        <v>1103</v>
      </c>
      <c r="M36" t="s">
        <v>1104</v>
      </c>
      <c r="N36" t="s">
        <v>553</v>
      </c>
      <c r="O36" t="s">
        <v>556</v>
      </c>
      <c r="P36" t="s">
        <v>1114</v>
      </c>
      <c r="Q36" t="s">
        <v>538</v>
      </c>
      <c r="R36">
        <v>250</v>
      </c>
      <c r="S36">
        <v>250</v>
      </c>
      <c r="T36">
        <v>8</v>
      </c>
      <c r="U36" t="s">
        <v>281</v>
      </c>
      <c r="V36" t="s">
        <v>685</v>
      </c>
      <c r="W36" s="1" t="s">
        <v>1087</v>
      </c>
    </row>
    <row r="37" spans="1:24">
      <c r="A37" t="str">
        <f t="shared" si="4"/>
        <v>SB100912TAWMD09VV4TMR1</v>
      </c>
      <c r="B37" t="s">
        <v>220</v>
      </c>
      <c r="C37" t="s">
        <v>532</v>
      </c>
      <c r="D37" t="str">
        <f t="shared" si="5"/>
        <v>B100912TAWMD09</v>
      </c>
      <c r="E37">
        <v>1</v>
      </c>
      <c r="F37" s="9">
        <v>100912</v>
      </c>
      <c r="G37" t="s">
        <v>1121</v>
      </c>
      <c r="H37" t="str">
        <f t="shared" si="3"/>
        <v>09</v>
      </c>
      <c r="I37">
        <v>9</v>
      </c>
      <c r="J37" t="s">
        <v>540</v>
      </c>
      <c r="K37" t="s">
        <v>544</v>
      </c>
      <c r="L37" t="s">
        <v>1103</v>
      </c>
      <c r="M37" t="s">
        <v>1104</v>
      </c>
      <c r="N37" t="s">
        <v>553</v>
      </c>
      <c r="O37" t="s">
        <v>556</v>
      </c>
      <c r="P37" t="s">
        <v>1114</v>
      </c>
      <c r="Q37" t="s">
        <v>538</v>
      </c>
      <c r="R37">
        <v>250</v>
      </c>
      <c r="S37">
        <v>250</v>
      </c>
      <c r="T37">
        <v>8</v>
      </c>
      <c r="U37" t="s">
        <v>219</v>
      </c>
      <c r="V37" t="s">
        <v>686</v>
      </c>
      <c r="W37" s="1" t="s">
        <v>1087</v>
      </c>
    </row>
    <row r="38" spans="1:24">
      <c r="A38" t="str">
        <f t="shared" si="4"/>
        <v>SB100912TAWMD11VV4TMR1</v>
      </c>
      <c r="B38" t="s">
        <v>178</v>
      </c>
      <c r="C38" t="s">
        <v>532</v>
      </c>
      <c r="D38" t="str">
        <f t="shared" si="5"/>
        <v>B100912TAWMD11</v>
      </c>
      <c r="E38">
        <v>1</v>
      </c>
      <c r="F38" s="9">
        <v>100912</v>
      </c>
      <c r="G38" t="s">
        <v>1121</v>
      </c>
      <c r="H38">
        <v>11</v>
      </c>
      <c r="I38">
        <v>11</v>
      </c>
      <c r="J38" t="s">
        <v>540</v>
      </c>
      <c r="K38" t="s">
        <v>544</v>
      </c>
      <c r="L38" t="s">
        <v>1103</v>
      </c>
      <c r="M38" t="s">
        <v>1104</v>
      </c>
      <c r="N38" t="s">
        <v>553</v>
      </c>
      <c r="O38" t="s">
        <v>556</v>
      </c>
      <c r="P38" t="s">
        <v>1114</v>
      </c>
      <c r="Q38" t="s">
        <v>538</v>
      </c>
      <c r="R38">
        <v>250</v>
      </c>
      <c r="S38">
        <v>250</v>
      </c>
      <c r="T38">
        <v>8</v>
      </c>
      <c r="U38" t="s">
        <v>311</v>
      </c>
      <c r="V38" t="s">
        <v>676</v>
      </c>
      <c r="W38" s="1" t="s">
        <v>1087</v>
      </c>
    </row>
    <row r="39" spans="1:24">
      <c r="A39" t="str">
        <f t="shared" si="4"/>
        <v>SB100912TAWMD18VV4TMR1</v>
      </c>
      <c r="B39" t="s">
        <v>184</v>
      </c>
      <c r="C39" t="s">
        <v>532</v>
      </c>
      <c r="D39" t="str">
        <f t="shared" si="5"/>
        <v>B100912TAWMD18</v>
      </c>
      <c r="E39">
        <v>1</v>
      </c>
      <c r="F39" s="9">
        <v>100912</v>
      </c>
      <c r="G39" t="s">
        <v>1121</v>
      </c>
      <c r="H39">
        <v>18</v>
      </c>
      <c r="I39">
        <v>18</v>
      </c>
      <c r="J39" t="s">
        <v>540</v>
      </c>
      <c r="K39" t="s">
        <v>544</v>
      </c>
      <c r="L39" t="s">
        <v>1103</v>
      </c>
      <c r="M39" t="s">
        <v>1104</v>
      </c>
      <c r="N39" t="s">
        <v>553</v>
      </c>
      <c r="O39" t="s">
        <v>556</v>
      </c>
      <c r="P39" t="s">
        <v>1114</v>
      </c>
      <c r="Q39" t="s">
        <v>538</v>
      </c>
      <c r="R39">
        <v>250</v>
      </c>
      <c r="S39">
        <v>250</v>
      </c>
      <c r="T39">
        <v>8</v>
      </c>
      <c r="U39" t="s">
        <v>314</v>
      </c>
      <c r="V39" t="s">
        <v>679</v>
      </c>
      <c r="W39" s="1" t="s">
        <v>1087</v>
      </c>
      <c r="X39" s="1"/>
    </row>
    <row r="40" spans="1:24">
      <c r="A40" t="str">
        <f t="shared" si="4"/>
        <v>SB100912TAWMD22VV4TMR1</v>
      </c>
      <c r="B40" t="s">
        <v>180</v>
      </c>
      <c r="C40" t="s">
        <v>532</v>
      </c>
      <c r="D40" t="str">
        <f t="shared" si="5"/>
        <v>B100912TAWMD22</v>
      </c>
      <c r="E40">
        <v>1</v>
      </c>
      <c r="F40" s="9">
        <v>100912</v>
      </c>
      <c r="G40" t="s">
        <v>1121</v>
      </c>
      <c r="H40">
        <v>22</v>
      </c>
      <c r="I40">
        <v>22</v>
      </c>
      <c r="J40" t="s">
        <v>540</v>
      </c>
      <c r="K40" t="s">
        <v>544</v>
      </c>
      <c r="L40" t="s">
        <v>1103</v>
      </c>
      <c r="M40" t="s">
        <v>1104</v>
      </c>
      <c r="N40" t="s">
        <v>553</v>
      </c>
      <c r="O40" t="s">
        <v>556</v>
      </c>
      <c r="P40" t="s">
        <v>1114</v>
      </c>
      <c r="Q40" t="s">
        <v>538</v>
      </c>
      <c r="R40">
        <v>250</v>
      </c>
      <c r="S40">
        <v>250</v>
      </c>
      <c r="T40">
        <v>8</v>
      </c>
      <c r="U40" t="s">
        <v>312</v>
      </c>
      <c r="V40" t="s">
        <v>681</v>
      </c>
      <c r="W40" s="1" t="s">
        <v>1087</v>
      </c>
      <c r="X40" s="1"/>
    </row>
    <row r="41" spans="1:24">
      <c r="A41" t="str">
        <f t="shared" si="4"/>
        <v>SB100912TAWMDSBVV4TMR1</v>
      </c>
      <c r="B41" t="s">
        <v>138</v>
      </c>
      <c r="C41" t="s">
        <v>532</v>
      </c>
      <c r="D41" t="str">
        <f t="shared" si="5"/>
        <v>B100912TAWMDSB</v>
      </c>
      <c r="E41">
        <v>1</v>
      </c>
      <c r="F41" s="9">
        <v>100912</v>
      </c>
      <c r="G41" t="s">
        <v>1121</v>
      </c>
      <c r="H41" t="s">
        <v>567</v>
      </c>
      <c r="I41" t="s">
        <v>567</v>
      </c>
      <c r="J41" t="s">
        <v>539</v>
      </c>
      <c r="K41" t="s">
        <v>544</v>
      </c>
      <c r="L41" t="s">
        <v>1103</v>
      </c>
      <c r="M41" t="s">
        <v>1104</v>
      </c>
      <c r="N41" t="s">
        <v>553</v>
      </c>
      <c r="O41" t="s">
        <v>556</v>
      </c>
      <c r="P41" t="s">
        <v>1114</v>
      </c>
      <c r="Q41" t="s">
        <v>538</v>
      </c>
      <c r="R41">
        <v>250</v>
      </c>
      <c r="S41">
        <v>250</v>
      </c>
      <c r="T41">
        <v>8</v>
      </c>
      <c r="U41" t="s">
        <v>289</v>
      </c>
      <c r="V41" t="s">
        <v>687</v>
      </c>
      <c r="W41" s="1" t="s">
        <v>1087</v>
      </c>
    </row>
    <row r="42" spans="1:24">
      <c r="A42" t="str">
        <f t="shared" si="4"/>
        <v>SB111212TAWMD01VV4TMR1</v>
      </c>
      <c r="B42" t="s">
        <v>146</v>
      </c>
      <c r="C42" t="s">
        <v>532</v>
      </c>
      <c r="D42" t="str">
        <f t="shared" si="5"/>
        <v>B111212TAWMD01</v>
      </c>
      <c r="E42">
        <v>1</v>
      </c>
      <c r="F42" s="9">
        <v>111212</v>
      </c>
      <c r="G42" t="s">
        <v>549</v>
      </c>
      <c r="H42" t="str">
        <f t="shared" ref="H42:H47" si="6">CONCATENATE("0",I42)</f>
        <v>01</v>
      </c>
      <c r="I42">
        <v>1</v>
      </c>
      <c r="J42" t="s">
        <v>540</v>
      </c>
      <c r="K42" t="s">
        <v>544</v>
      </c>
      <c r="L42" t="s">
        <v>1103</v>
      </c>
      <c r="M42" t="s">
        <v>1104</v>
      </c>
      <c r="N42" t="s">
        <v>553</v>
      </c>
      <c r="O42" t="s">
        <v>556</v>
      </c>
      <c r="P42" t="s">
        <v>1114</v>
      </c>
      <c r="Q42" t="s">
        <v>538</v>
      </c>
      <c r="R42">
        <v>250</v>
      </c>
      <c r="S42">
        <v>250</v>
      </c>
      <c r="T42">
        <v>8</v>
      </c>
      <c r="U42" t="s">
        <v>293</v>
      </c>
      <c r="V42" t="s">
        <v>688</v>
      </c>
      <c r="W42" s="1" t="s">
        <v>1087</v>
      </c>
      <c r="X42" s="1"/>
    </row>
    <row r="43" spans="1:24">
      <c r="A43" t="str">
        <f t="shared" si="4"/>
        <v>SB111212TAWMD02VV4TMR1</v>
      </c>
      <c r="B43" t="s">
        <v>192</v>
      </c>
      <c r="C43" t="s">
        <v>532</v>
      </c>
      <c r="D43" t="str">
        <f t="shared" si="5"/>
        <v>B111212TAWMD02</v>
      </c>
      <c r="E43">
        <v>1</v>
      </c>
      <c r="F43" s="9">
        <v>111212</v>
      </c>
      <c r="G43" t="s">
        <v>549</v>
      </c>
      <c r="H43" t="str">
        <f t="shared" si="6"/>
        <v>02</v>
      </c>
      <c r="I43">
        <v>2</v>
      </c>
      <c r="J43" t="s">
        <v>540</v>
      </c>
      <c r="K43" t="s">
        <v>544</v>
      </c>
      <c r="L43" t="s">
        <v>1103</v>
      </c>
      <c r="M43" t="s">
        <v>1104</v>
      </c>
      <c r="N43" t="s">
        <v>553</v>
      </c>
      <c r="O43" t="s">
        <v>556</v>
      </c>
      <c r="P43" t="s">
        <v>1114</v>
      </c>
      <c r="Q43" t="s">
        <v>538</v>
      </c>
      <c r="R43">
        <v>250</v>
      </c>
      <c r="S43">
        <v>250</v>
      </c>
      <c r="T43">
        <v>8</v>
      </c>
      <c r="U43" t="s">
        <v>318</v>
      </c>
      <c r="V43" t="s">
        <v>693</v>
      </c>
      <c r="W43" s="1" t="s">
        <v>1087</v>
      </c>
    </row>
    <row r="44" spans="1:24">
      <c r="A44" t="str">
        <f t="shared" si="4"/>
        <v>SB111212TAWMD04VV4TMR1</v>
      </c>
      <c r="B44" t="s">
        <v>242</v>
      </c>
      <c r="C44" t="s">
        <v>532</v>
      </c>
      <c r="D44" t="str">
        <f t="shared" si="5"/>
        <v>B111212TAWMD04</v>
      </c>
      <c r="E44">
        <v>1</v>
      </c>
      <c r="F44" s="9">
        <v>111212</v>
      </c>
      <c r="G44" t="s">
        <v>549</v>
      </c>
      <c r="H44" t="str">
        <f t="shared" si="6"/>
        <v>04</v>
      </c>
      <c r="I44">
        <v>4</v>
      </c>
      <c r="J44" t="s">
        <v>540</v>
      </c>
      <c r="K44" t="s">
        <v>544</v>
      </c>
      <c r="L44" t="s">
        <v>1103</v>
      </c>
      <c r="M44" t="s">
        <v>1104</v>
      </c>
      <c r="N44" t="s">
        <v>553</v>
      </c>
      <c r="O44" t="s">
        <v>556</v>
      </c>
      <c r="P44" t="s">
        <v>1114</v>
      </c>
      <c r="Q44" t="s">
        <v>538</v>
      </c>
      <c r="R44">
        <v>250</v>
      </c>
      <c r="S44">
        <v>250</v>
      </c>
      <c r="T44">
        <v>8</v>
      </c>
      <c r="U44" t="s">
        <v>241</v>
      </c>
      <c r="V44" t="s">
        <v>696</v>
      </c>
      <c r="W44" s="1" t="s">
        <v>1087</v>
      </c>
    </row>
    <row r="45" spans="1:24">
      <c r="A45" t="str">
        <f t="shared" si="4"/>
        <v>SB111212TAWMD06VV4TMR1</v>
      </c>
      <c r="B45" t="s">
        <v>252</v>
      </c>
      <c r="C45" t="s">
        <v>532</v>
      </c>
      <c r="D45" t="str">
        <f t="shared" si="5"/>
        <v>B111212TAWMD06</v>
      </c>
      <c r="E45">
        <v>1</v>
      </c>
      <c r="F45" s="9">
        <v>111212</v>
      </c>
      <c r="G45" t="s">
        <v>549</v>
      </c>
      <c r="H45" t="str">
        <f t="shared" si="6"/>
        <v>06</v>
      </c>
      <c r="I45">
        <v>6</v>
      </c>
      <c r="J45" t="s">
        <v>540</v>
      </c>
      <c r="K45" t="s">
        <v>544</v>
      </c>
      <c r="L45" t="s">
        <v>1103</v>
      </c>
      <c r="M45" t="s">
        <v>1104</v>
      </c>
      <c r="N45" t="s">
        <v>553</v>
      </c>
      <c r="O45" t="s">
        <v>556</v>
      </c>
      <c r="P45" t="s">
        <v>1114</v>
      </c>
      <c r="Q45" t="s">
        <v>538</v>
      </c>
      <c r="R45">
        <v>250</v>
      </c>
      <c r="S45">
        <v>250</v>
      </c>
      <c r="T45">
        <v>8</v>
      </c>
      <c r="U45" t="s">
        <v>251</v>
      </c>
      <c r="V45" t="s">
        <v>697</v>
      </c>
      <c r="W45" s="1" t="s">
        <v>1087</v>
      </c>
    </row>
    <row r="46" spans="1:24">
      <c r="A46" t="str">
        <f t="shared" si="4"/>
        <v>SB111212TAWMD07VV4TMR1</v>
      </c>
      <c r="B46" t="s">
        <v>262</v>
      </c>
      <c r="C46" t="s">
        <v>532</v>
      </c>
      <c r="D46" t="str">
        <f t="shared" si="5"/>
        <v>B111212TAWMD07</v>
      </c>
      <c r="E46">
        <v>1</v>
      </c>
      <c r="F46" s="9">
        <v>111212</v>
      </c>
      <c r="G46" t="s">
        <v>549</v>
      </c>
      <c r="H46" t="str">
        <f t="shared" si="6"/>
        <v>07</v>
      </c>
      <c r="I46">
        <v>7</v>
      </c>
      <c r="J46" t="s">
        <v>540</v>
      </c>
      <c r="K46" t="s">
        <v>544</v>
      </c>
      <c r="L46" t="s">
        <v>1103</v>
      </c>
      <c r="M46" t="s">
        <v>1104</v>
      </c>
      <c r="N46" t="s">
        <v>553</v>
      </c>
      <c r="O46" t="s">
        <v>556</v>
      </c>
      <c r="P46" t="s">
        <v>1114</v>
      </c>
      <c r="Q46" t="s">
        <v>538</v>
      </c>
      <c r="R46">
        <v>250</v>
      </c>
      <c r="S46">
        <v>250</v>
      </c>
      <c r="T46">
        <v>8</v>
      </c>
      <c r="U46" t="s">
        <v>261</v>
      </c>
      <c r="V46" t="s">
        <v>698</v>
      </c>
      <c r="W46" s="1" t="s">
        <v>1087</v>
      </c>
    </row>
    <row r="47" spans="1:24">
      <c r="A47" t="str">
        <f t="shared" si="4"/>
        <v>SB111212TAWMD08VV4TMR1</v>
      </c>
      <c r="B47" t="s">
        <v>182</v>
      </c>
      <c r="C47" t="s">
        <v>532</v>
      </c>
      <c r="D47" t="str">
        <f t="shared" si="5"/>
        <v>B111212TAWMD08</v>
      </c>
      <c r="E47">
        <v>1</v>
      </c>
      <c r="F47" s="9">
        <v>111212</v>
      </c>
      <c r="G47" t="s">
        <v>549</v>
      </c>
      <c r="H47" t="str">
        <f t="shared" si="6"/>
        <v>08</v>
      </c>
      <c r="I47">
        <v>8</v>
      </c>
      <c r="J47" t="s">
        <v>540</v>
      </c>
      <c r="K47" t="s">
        <v>544</v>
      </c>
      <c r="L47" t="s">
        <v>1103</v>
      </c>
      <c r="M47" t="s">
        <v>1104</v>
      </c>
      <c r="N47" t="s">
        <v>553</v>
      </c>
      <c r="O47" t="s">
        <v>556</v>
      </c>
      <c r="P47" t="s">
        <v>1114</v>
      </c>
      <c r="Q47" t="s">
        <v>538</v>
      </c>
      <c r="R47">
        <v>250</v>
      </c>
      <c r="S47">
        <v>250</v>
      </c>
      <c r="T47">
        <v>8</v>
      </c>
      <c r="U47" t="s">
        <v>313</v>
      </c>
      <c r="V47" t="s">
        <v>699</v>
      </c>
      <c r="W47" s="1" t="s">
        <v>1087</v>
      </c>
    </row>
    <row r="48" spans="1:24">
      <c r="A48" t="str">
        <f t="shared" si="4"/>
        <v>SB111212TAWMD10VV4TMR1</v>
      </c>
      <c r="B48" t="s">
        <v>240</v>
      </c>
      <c r="C48" t="s">
        <v>532</v>
      </c>
      <c r="D48" t="str">
        <f t="shared" si="5"/>
        <v>B111212TAWMD10</v>
      </c>
      <c r="E48">
        <v>1</v>
      </c>
      <c r="F48" s="9">
        <v>111212</v>
      </c>
      <c r="G48" t="s">
        <v>549</v>
      </c>
      <c r="H48">
        <v>10</v>
      </c>
      <c r="I48">
        <v>10</v>
      </c>
      <c r="J48" t="s">
        <v>540</v>
      </c>
      <c r="K48" t="s">
        <v>544</v>
      </c>
      <c r="L48" t="s">
        <v>1103</v>
      </c>
      <c r="M48" t="s">
        <v>1104</v>
      </c>
      <c r="N48" t="s">
        <v>553</v>
      </c>
      <c r="O48" t="s">
        <v>556</v>
      </c>
      <c r="P48" t="s">
        <v>1114</v>
      </c>
      <c r="Q48" t="s">
        <v>538</v>
      </c>
      <c r="R48">
        <v>250</v>
      </c>
      <c r="S48">
        <v>250</v>
      </c>
      <c r="T48">
        <v>8</v>
      </c>
      <c r="U48" t="s">
        <v>239</v>
      </c>
      <c r="V48" t="s">
        <v>689</v>
      </c>
      <c r="W48" s="1" t="s">
        <v>1087</v>
      </c>
    </row>
    <row r="49" spans="1:24">
      <c r="A49" t="str">
        <f t="shared" si="4"/>
        <v>SB111212TAWMD11VV4TMR1</v>
      </c>
      <c r="B49" t="s">
        <v>126</v>
      </c>
      <c r="C49" t="s">
        <v>532</v>
      </c>
      <c r="D49" t="str">
        <f t="shared" si="5"/>
        <v>B111212TAWMD11</v>
      </c>
      <c r="E49">
        <v>1</v>
      </c>
      <c r="F49" s="9">
        <v>111212</v>
      </c>
      <c r="G49" t="s">
        <v>549</v>
      </c>
      <c r="H49">
        <v>11</v>
      </c>
      <c r="I49">
        <v>11</v>
      </c>
      <c r="J49" t="s">
        <v>540</v>
      </c>
      <c r="K49" t="s">
        <v>544</v>
      </c>
      <c r="L49" t="s">
        <v>1103</v>
      </c>
      <c r="M49" t="s">
        <v>1104</v>
      </c>
      <c r="N49" t="s">
        <v>553</v>
      </c>
      <c r="O49" t="s">
        <v>556</v>
      </c>
      <c r="P49" t="s">
        <v>1114</v>
      </c>
      <c r="Q49" t="s">
        <v>538</v>
      </c>
      <c r="R49">
        <v>250</v>
      </c>
      <c r="S49">
        <v>250</v>
      </c>
      <c r="T49">
        <v>8</v>
      </c>
      <c r="U49" t="s">
        <v>282</v>
      </c>
      <c r="V49" t="s">
        <v>690</v>
      </c>
      <c r="W49" s="1" t="s">
        <v>1087</v>
      </c>
    </row>
    <row r="50" spans="1:24">
      <c r="A50" t="str">
        <f t="shared" si="4"/>
        <v>SB111212TAWMD13VV4TMR1</v>
      </c>
      <c r="B50" t="s">
        <v>81</v>
      </c>
      <c r="C50" t="s">
        <v>532</v>
      </c>
      <c r="D50" t="str">
        <f t="shared" si="5"/>
        <v>B111212TAWMD13</v>
      </c>
      <c r="E50">
        <v>1</v>
      </c>
      <c r="F50" s="9">
        <v>111212</v>
      </c>
      <c r="G50" t="s">
        <v>549</v>
      </c>
      <c r="H50">
        <v>13</v>
      </c>
      <c r="I50">
        <v>13</v>
      </c>
      <c r="J50" t="s">
        <v>540</v>
      </c>
      <c r="K50" t="s">
        <v>544</v>
      </c>
      <c r="L50" t="s">
        <v>1103</v>
      </c>
      <c r="M50" t="s">
        <v>1104</v>
      </c>
      <c r="N50" t="s">
        <v>553</v>
      </c>
      <c r="O50" t="s">
        <v>556</v>
      </c>
      <c r="P50" t="s">
        <v>1114</v>
      </c>
      <c r="Q50" t="s">
        <v>538</v>
      </c>
      <c r="R50">
        <v>250</v>
      </c>
      <c r="S50">
        <v>250</v>
      </c>
      <c r="T50">
        <v>8</v>
      </c>
      <c r="U50" t="s">
        <v>271</v>
      </c>
      <c r="V50" t="s">
        <v>691</v>
      </c>
      <c r="W50" s="1" t="s">
        <v>1087</v>
      </c>
    </row>
    <row r="51" spans="1:24">
      <c r="A51" t="str">
        <f t="shared" si="4"/>
        <v>SB111212TAWMD19VV4TMR1</v>
      </c>
      <c r="B51" t="s">
        <v>57</v>
      </c>
      <c r="C51" t="s">
        <v>532</v>
      </c>
      <c r="D51" t="str">
        <f t="shared" si="5"/>
        <v>B111212TAWMD19</v>
      </c>
      <c r="E51">
        <v>1</v>
      </c>
      <c r="F51" s="9">
        <v>111212</v>
      </c>
      <c r="G51" t="s">
        <v>549</v>
      </c>
      <c r="H51">
        <v>19</v>
      </c>
      <c r="I51">
        <v>19</v>
      </c>
      <c r="J51" t="s">
        <v>540</v>
      </c>
      <c r="K51" t="s">
        <v>544</v>
      </c>
      <c r="L51" t="s">
        <v>1103</v>
      </c>
      <c r="M51" t="s">
        <v>1104</v>
      </c>
      <c r="N51" t="s">
        <v>553</v>
      </c>
      <c r="O51" t="s">
        <v>556</v>
      </c>
      <c r="P51" t="s">
        <v>1114</v>
      </c>
      <c r="Q51" t="s">
        <v>538</v>
      </c>
      <c r="R51">
        <v>250</v>
      </c>
      <c r="S51">
        <v>250</v>
      </c>
      <c r="T51">
        <v>8</v>
      </c>
      <c r="U51" t="s">
        <v>249</v>
      </c>
      <c r="V51" t="s">
        <v>692</v>
      </c>
      <c r="W51" s="1" t="s">
        <v>1087</v>
      </c>
      <c r="X51" s="1"/>
    </row>
    <row r="52" spans="1:24">
      <c r="A52" t="str">
        <f t="shared" si="4"/>
        <v>SB111212TAWMD20VV4TMR1</v>
      </c>
      <c r="B52" t="s">
        <v>108</v>
      </c>
      <c r="C52" t="s">
        <v>532</v>
      </c>
      <c r="D52" t="str">
        <f t="shared" si="5"/>
        <v>B111212TAWMD20</v>
      </c>
      <c r="E52">
        <v>1</v>
      </c>
      <c r="F52" s="9">
        <v>111212</v>
      </c>
      <c r="G52" t="s">
        <v>549</v>
      </c>
      <c r="H52">
        <v>20</v>
      </c>
      <c r="I52">
        <v>20</v>
      </c>
      <c r="J52" t="s">
        <v>540</v>
      </c>
      <c r="K52" t="s">
        <v>544</v>
      </c>
      <c r="L52" t="s">
        <v>1103</v>
      </c>
      <c r="M52" t="s">
        <v>1104</v>
      </c>
      <c r="N52" t="s">
        <v>553</v>
      </c>
      <c r="O52" t="s">
        <v>556</v>
      </c>
      <c r="P52" t="s">
        <v>1114</v>
      </c>
      <c r="Q52" t="s">
        <v>538</v>
      </c>
      <c r="R52">
        <v>250</v>
      </c>
      <c r="S52">
        <v>250</v>
      </c>
      <c r="T52">
        <v>8</v>
      </c>
      <c r="U52" t="s">
        <v>272</v>
      </c>
      <c r="V52" t="s">
        <v>694</v>
      </c>
      <c r="W52" s="1" t="s">
        <v>1087</v>
      </c>
      <c r="X52" s="1"/>
    </row>
    <row r="53" spans="1:24">
      <c r="A53" t="str">
        <f t="shared" si="4"/>
        <v>SB111212TAWMD22VV4TMR1</v>
      </c>
      <c r="B53" t="s">
        <v>166</v>
      </c>
      <c r="C53" t="s">
        <v>532</v>
      </c>
      <c r="D53" t="str">
        <f t="shared" si="5"/>
        <v>B111212TAWMD22</v>
      </c>
      <c r="E53">
        <v>1</v>
      </c>
      <c r="F53" s="9">
        <v>111212</v>
      </c>
      <c r="G53" t="s">
        <v>549</v>
      </c>
      <c r="H53">
        <v>22</v>
      </c>
      <c r="I53">
        <v>22</v>
      </c>
      <c r="J53" t="s">
        <v>540</v>
      </c>
      <c r="K53" t="s">
        <v>544</v>
      </c>
      <c r="L53" t="s">
        <v>1103</v>
      </c>
      <c r="M53" t="s">
        <v>1104</v>
      </c>
      <c r="N53" t="s">
        <v>553</v>
      </c>
      <c r="O53" t="s">
        <v>556</v>
      </c>
      <c r="P53" t="s">
        <v>1114</v>
      </c>
      <c r="Q53" t="s">
        <v>538</v>
      </c>
      <c r="R53">
        <v>250</v>
      </c>
      <c r="S53">
        <v>250</v>
      </c>
      <c r="T53">
        <v>8</v>
      </c>
      <c r="U53" t="s">
        <v>305</v>
      </c>
      <c r="V53" t="s">
        <v>695</v>
      </c>
      <c r="W53" s="1" t="s">
        <v>1087</v>
      </c>
      <c r="X53" s="1"/>
    </row>
    <row r="54" spans="1:24">
      <c r="A54" t="str">
        <f t="shared" si="4"/>
        <v>SB111212TAWMDSBVV4TMR1</v>
      </c>
      <c r="B54" t="s">
        <v>256</v>
      </c>
      <c r="C54" t="s">
        <v>532</v>
      </c>
      <c r="D54" t="str">
        <f t="shared" si="5"/>
        <v>B111212TAWMDSB</v>
      </c>
      <c r="E54">
        <v>1</v>
      </c>
      <c r="F54" s="9">
        <v>111212</v>
      </c>
      <c r="G54" t="s">
        <v>549</v>
      </c>
      <c r="H54" t="s">
        <v>567</v>
      </c>
      <c r="I54" t="s">
        <v>567</v>
      </c>
      <c r="J54" t="s">
        <v>539</v>
      </c>
      <c r="K54" t="s">
        <v>544</v>
      </c>
      <c r="L54" t="s">
        <v>1103</v>
      </c>
      <c r="M54" t="s">
        <v>1104</v>
      </c>
      <c r="N54" t="s">
        <v>553</v>
      </c>
      <c r="O54" t="s">
        <v>556</v>
      </c>
      <c r="P54" t="s">
        <v>1114</v>
      </c>
      <c r="Q54" t="s">
        <v>538</v>
      </c>
      <c r="R54">
        <v>250</v>
      </c>
      <c r="S54">
        <v>250</v>
      </c>
      <c r="T54">
        <v>8</v>
      </c>
      <c r="U54" t="s">
        <v>255</v>
      </c>
      <c r="V54" t="s">
        <v>700</v>
      </c>
      <c r="W54" s="1" t="s">
        <v>1087</v>
      </c>
      <c r="X54" s="1"/>
    </row>
    <row r="55" spans="1:24">
      <c r="A55" t="str">
        <f t="shared" si="4"/>
        <v>SB111412TAWMDmid3VV4TMR1</v>
      </c>
      <c r="B55" t="s">
        <v>260</v>
      </c>
      <c r="C55" t="s">
        <v>532</v>
      </c>
      <c r="D55" t="str">
        <f t="shared" si="5"/>
        <v>B111412TAWMDmid3</v>
      </c>
      <c r="E55">
        <v>1</v>
      </c>
      <c r="F55" s="9">
        <v>111412</v>
      </c>
      <c r="G55" t="s">
        <v>551</v>
      </c>
      <c r="H55" t="s">
        <v>563</v>
      </c>
      <c r="I55" t="s">
        <v>563</v>
      </c>
      <c r="J55" t="s">
        <v>552</v>
      </c>
      <c r="K55" t="s">
        <v>544</v>
      </c>
      <c r="L55" t="s">
        <v>1103</v>
      </c>
      <c r="M55" t="s">
        <v>1104</v>
      </c>
      <c r="N55" t="s">
        <v>553</v>
      </c>
      <c r="O55" t="s">
        <v>556</v>
      </c>
      <c r="P55" t="s">
        <v>1114</v>
      </c>
      <c r="Q55" t="s">
        <v>538</v>
      </c>
      <c r="R55">
        <v>250</v>
      </c>
      <c r="S55">
        <v>250</v>
      </c>
      <c r="T55">
        <v>8</v>
      </c>
      <c r="U55" t="s">
        <v>259</v>
      </c>
      <c r="V55" t="s">
        <v>701</v>
      </c>
      <c r="W55" s="1" t="s">
        <v>1087</v>
      </c>
      <c r="X55" s="1"/>
    </row>
    <row r="56" spans="1:24">
      <c r="A56" t="str">
        <f t="shared" si="4"/>
        <v>SB110212TAWMD00VV4TMR1</v>
      </c>
      <c r="B56" t="s">
        <v>114</v>
      </c>
      <c r="C56" t="s">
        <v>532</v>
      </c>
      <c r="D56" t="str">
        <f t="shared" si="5"/>
        <v>B110212TAWMD00</v>
      </c>
      <c r="E56">
        <v>1</v>
      </c>
      <c r="F56" s="9">
        <v>110212</v>
      </c>
      <c r="G56" t="s">
        <v>1123</v>
      </c>
      <c r="H56" t="str">
        <f>CONCATENATE("0",I56)</f>
        <v>00</v>
      </c>
      <c r="I56">
        <v>0</v>
      </c>
      <c r="J56" t="s">
        <v>540</v>
      </c>
      <c r="K56" t="s">
        <v>544</v>
      </c>
      <c r="L56" t="s">
        <v>1103</v>
      </c>
      <c r="M56" t="s">
        <v>1104</v>
      </c>
      <c r="N56" t="s">
        <v>553</v>
      </c>
      <c r="O56" t="s">
        <v>556</v>
      </c>
      <c r="P56" t="s">
        <v>1114</v>
      </c>
      <c r="Q56" t="s">
        <v>538</v>
      </c>
      <c r="R56">
        <v>250</v>
      </c>
      <c r="S56">
        <v>250</v>
      </c>
      <c r="T56">
        <v>8</v>
      </c>
      <c r="U56" t="s">
        <v>275</v>
      </c>
      <c r="V56" t="s">
        <v>704</v>
      </c>
      <c r="W56" s="1" t="s">
        <v>1087</v>
      </c>
      <c r="X56" s="1"/>
    </row>
    <row r="57" spans="1:24">
      <c r="A57" t="str">
        <f t="shared" si="4"/>
        <v>SB110212TAWMD02VV4TMR1</v>
      </c>
      <c r="B57" t="s">
        <v>188</v>
      </c>
      <c r="C57" t="s">
        <v>532</v>
      </c>
      <c r="D57" t="str">
        <f t="shared" si="5"/>
        <v>B110212TAWMD02</v>
      </c>
      <c r="E57">
        <v>1</v>
      </c>
      <c r="F57" s="9">
        <v>110212</v>
      </c>
      <c r="G57" t="s">
        <v>1123</v>
      </c>
      <c r="H57" t="str">
        <f>CONCATENATE("0",I57)</f>
        <v>02</v>
      </c>
      <c r="I57">
        <v>2</v>
      </c>
      <c r="J57" t="s">
        <v>540</v>
      </c>
      <c r="K57" t="s">
        <v>544</v>
      </c>
      <c r="L57" t="s">
        <v>1103</v>
      </c>
      <c r="M57" t="s">
        <v>1104</v>
      </c>
      <c r="N57" t="s">
        <v>553</v>
      </c>
      <c r="O57" t="s">
        <v>556</v>
      </c>
      <c r="P57" t="s">
        <v>1114</v>
      </c>
      <c r="Q57" t="s">
        <v>538</v>
      </c>
      <c r="R57">
        <v>250</v>
      </c>
      <c r="S57">
        <v>250</v>
      </c>
      <c r="T57">
        <v>8</v>
      </c>
      <c r="U57" t="s">
        <v>316</v>
      </c>
      <c r="V57" t="s">
        <v>707</v>
      </c>
      <c r="W57" s="1" t="s">
        <v>1087</v>
      </c>
      <c r="X57" s="1"/>
    </row>
    <row r="58" spans="1:24">
      <c r="A58" t="str">
        <f t="shared" si="4"/>
        <v>SB110212TAWMD03VV4TMR1</v>
      </c>
      <c r="B58" t="s">
        <v>190</v>
      </c>
      <c r="C58" t="s">
        <v>532</v>
      </c>
      <c r="D58" t="str">
        <f t="shared" si="5"/>
        <v>B110212TAWMD03</v>
      </c>
      <c r="E58">
        <v>1</v>
      </c>
      <c r="F58" s="9">
        <v>110212</v>
      </c>
      <c r="G58" t="s">
        <v>1123</v>
      </c>
      <c r="H58" t="str">
        <f>CONCATENATE("0",I58)</f>
        <v>03</v>
      </c>
      <c r="I58">
        <v>3</v>
      </c>
      <c r="J58" t="s">
        <v>540</v>
      </c>
      <c r="K58" t="s">
        <v>544</v>
      </c>
      <c r="L58" t="s">
        <v>1103</v>
      </c>
      <c r="M58" t="s">
        <v>1104</v>
      </c>
      <c r="N58" t="s">
        <v>553</v>
      </c>
      <c r="O58" t="s">
        <v>556</v>
      </c>
      <c r="P58" t="s">
        <v>1114</v>
      </c>
      <c r="Q58" t="s">
        <v>538</v>
      </c>
      <c r="R58">
        <v>250</v>
      </c>
      <c r="S58">
        <v>250</v>
      </c>
      <c r="T58">
        <v>8</v>
      </c>
      <c r="U58" t="s">
        <v>317</v>
      </c>
      <c r="V58" t="s">
        <v>713</v>
      </c>
      <c r="W58" s="1" t="s">
        <v>1087</v>
      </c>
    </row>
    <row r="59" spans="1:24">
      <c r="A59" t="str">
        <f t="shared" si="4"/>
        <v>SB110212TAWMD07VV4TMR1</v>
      </c>
      <c r="B59" t="s">
        <v>142</v>
      </c>
      <c r="C59" t="s">
        <v>532</v>
      </c>
      <c r="D59" t="str">
        <f t="shared" si="5"/>
        <v>B110212TAWMD07</v>
      </c>
      <c r="E59">
        <v>1</v>
      </c>
      <c r="F59" s="9">
        <v>110212</v>
      </c>
      <c r="G59" t="s">
        <v>1123</v>
      </c>
      <c r="H59" t="str">
        <f>CONCATENATE("0",I59)</f>
        <v>07</v>
      </c>
      <c r="I59">
        <v>7</v>
      </c>
      <c r="J59" t="s">
        <v>540</v>
      </c>
      <c r="K59" t="s">
        <v>544</v>
      </c>
      <c r="L59" t="s">
        <v>1103</v>
      </c>
      <c r="M59" t="s">
        <v>1104</v>
      </c>
      <c r="N59" t="s">
        <v>553</v>
      </c>
      <c r="O59" t="s">
        <v>556</v>
      </c>
      <c r="P59" t="s">
        <v>1114</v>
      </c>
      <c r="Q59" t="s">
        <v>538</v>
      </c>
      <c r="R59">
        <v>250</v>
      </c>
      <c r="S59">
        <v>250</v>
      </c>
      <c r="T59">
        <v>8</v>
      </c>
      <c r="U59" t="s">
        <v>291</v>
      </c>
      <c r="V59" t="s">
        <v>714</v>
      </c>
      <c r="W59" s="1" t="s">
        <v>1087</v>
      </c>
    </row>
    <row r="60" spans="1:24">
      <c r="A60" t="str">
        <f t="shared" si="4"/>
        <v>SB110212TAWMD08VV4TMR1</v>
      </c>
      <c r="B60" t="s">
        <v>116</v>
      </c>
      <c r="C60" t="s">
        <v>532</v>
      </c>
      <c r="D60" t="str">
        <f t="shared" si="5"/>
        <v>B110212TAWMD08</v>
      </c>
      <c r="E60">
        <v>1</v>
      </c>
      <c r="F60" s="9">
        <v>110212</v>
      </c>
      <c r="G60" t="s">
        <v>1123</v>
      </c>
      <c r="H60" t="str">
        <f>CONCATENATE("0",I60)</f>
        <v>08</v>
      </c>
      <c r="I60">
        <v>8</v>
      </c>
      <c r="J60" t="s">
        <v>540</v>
      </c>
      <c r="K60" t="s">
        <v>544</v>
      </c>
      <c r="L60" t="s">
        <v>1103</v>
      </c>
      <c r="M60" t="s">
        <v>1104</v>
      </c>
      <c r="N60" t="s">
        <v>553</v>
      </c>
      <c r="O60" t="s">
        <v>556</v>
      </c>
      <c r="P60" t="s">
        <v>1114</v>
      </c>
      <c r="Q60" t="s">
        <v>538</v>
      </c>
      <c r="R60">
        <v>250</v>
      </c>
      <c r="S60">
        <v>250</v>
      </c>
      <c r="T60">
        <v>8</v>
      </c>
      <c r="U60" t="s">
        <v>276</v>
      </c>
      <c r="V60" t="s">
        <v>715</v>
      </c>
      <c r="W60" s="1" t="s">
        <v>1087</v>
      </c>
    </row>
    <row r="61" spans="1:24">
      <c r="A61" t="str">
        <f t="shared" si="4"/>
        <v>SB110212TAWMD11VV4TMR1</v>
      </c>
      <c r="B61" t="s">
        <v>136</v>
      </c>
      <c r="C61" t="s">
        <v>532</v>
      </c>
      <c r="D61" t="str">
        <f t="shared" si="5"/>
        <v>B110212TAWMD11</v>
      </c>
      <c r="E61">
        <v>1</v>
      </c>
      <c r="F61" s="9">
        <v>110212</v>
      </c>
      <c r="G61" t="s">
        <v>1123</v>
      </c>
      <c r="H61">
        <v>11</v>
      </c>
      <c r="I61">
        <v>11</v>
      </c>
      <c r="J61" t="s">
        <v>540</v>
      </c>
      <c r="K61" t="s">
        <v>544</v>
      </c>
      <c r="L61" t="s">
        <v>1103</v>
      </c>
      <c r="M61" t="s">
        <v>1104</v>
      </c>
      <c r="N61" t="s">
        <v>553</v>
      </c>
      <c r="O61" t="s">
        <v>556</v>
      </c>
      <c r="P61" t="s">
        <v>1114</v>
      </c>
      <c r="Q61" t="s">
        <v>538</v>
      </c>
      <c r="R61">
        <v>250</v>
      </c>
      <c r="S61">
        <v>250</v>
      </c>
      <c r="T61">
        <v>8</v>
      </c>
      <c r="U61" t="s">
        <v>288</v>
      </c>
      <c r="V61" t="s">
        <v>705</v>
      </c>
      <c r="W61" s="1" t="s">
        <v>1087</v>
      </c>
    </row>
    <row r="62" spans="1:24">
      <c r="A62" t="str">
        <f t="shared" si="4"/>
        <v>SB110212TAWMD18VV4TMR1</v>
      </c>
      <c r="B62" t="s">
        <v>128</v>
      </c>
      <c r="C62" t="s">
        <v>532</v>
      </c>
      <c r="D62" t="str">
        <f t="shared" si="5"/>
        <v>B110212TAWMD18</v>
      </c>
      <c r="E62">
        <v>1</v>
      </c>
      <c r="F62" s="9">
        <v>110212</v>
      </c>
      <c r="G62" t="s">
        <v>1123</v>
      </c>
      <c r="H62">
        <v>18</v>
      </c>
      <c r="I62">
        <v>18</v>
      </c>
      <c r="J62" t="s">
        <v>540</v>
      </c>
      <c r="K62" t="s">
        <v>544</v>
      </c>
      <c r="L62" t="s">
        <v>1103</v>
      </c>
      <c r="M62" t="s">
        <v>1104</v>
      </c>
      <c r="N62" t="s">
        <v>553</v>
      </c>
      <c r="O62" t="s">
        <v>556</v>
      </c>
      <c r="P62" t="s">
        <v>1114</v>
      </c>
      <c r="Q62" t="s">
        <v>538</v>
      </c>
      <c r="R62">
        <v>250</v>
      </c>
      <c r="S62">
        <v>250</v>
      </c>
      <c r="T62">
        <v>8</v>
      </c>
      <c r="U62" t="s">
        <v>283</v>
      </c>
      <c r="V62" t="s">
        <v>706</v>
      </c>
      <c r="W62" s="1" t="s">
        <v>1087</v>
      </c>
    </row>
    <row r="63" spans="1:24">
      <c r="A63" t="str">
        <f t="shared" si="4"/>
        <v>SB110212TAWMD22VV4TMR1</v>
      </c>
      <c r="B63" t="s">
        <v>77</v>
      </c>
      <c r="C63" t="s">
        <v>532</v>
      </c>
      <c r="D63" t="str">
        <f t="shared" si="5"/>
        <v>B110212TAWMD22</v>
      </c>
      <c r="E63">
        <v>1</v>
      </c>
      <c r="F63" s="9">
        <v>110212</v>
      </c>
      <c r="G63" t="s">
        <v>1123</v>
      </c>
      <c r="H63">
        <v>22</v>
      </c>
      <c r="I63">
        <v>22</v>
      </c>
      <c r="J63" t="s">
        <v>540</v>
      </c>
      <c r="K63" t="s">
        <v>544</v>
      </c>
      <c r="L63" t="s">
        <v>1103</v>
      </c>
      <c r="M63" t="s">
        <v>1104</v>
      </c>
      <c r="N63" t="s">
        <v>553</v>
      </c>
      <c r="O63" t="s">
        <v>556</v>
      </c>
      <c r="P63" t="s">
        <v>1114</v>
      </c>
      <c r="Q63" t="s">
        <v>538</v>
      </c>
      <c r="R63">
        <v>250</v>
      </c>
      <c r="S63">
        <v>250</v>
      </c>
      <c r="T63">
        <v>8</v>
      </c>
      <c r="U63" t="s">
        <v>250</v>
      </c>
      <c r="V63" t="s">
        <v>712</v>
      </c>
      <c r="W63" s="1" t="s">
        <v>1087</v>
      </c>
    </row>
    <row r="64" spans="1:24">
      <c r="A64" t="str">
        <f t="shared" si="4"/>
        <v>SB110212TAWMDEBVV4TMR1</v>
      </c>
      <c r="B64" t="s">
        <v>67</v>
      </c>
      <c r="C64" t="s">
        <v>532</v>
      </c>
      <c r="D64" t="str">
        <f t="shared" si="5"/>
        <v>B110212TAWMDEB</v>
      </c>
      <c r="E64">
        <v>1</v>
      </c>
      <c r="F64" s="9">
        <v>110212</v>
      </c>
      <c r="G64" t="s">
        <v>1123</v>
      </c>
      <c r="H64" t="s">
        <v>566</v>
      </c>
      <c r="I64" t="s">
        <v>566</v>
      </c>
      <c r="J64" t="s">
        <v>539</v>
      </c>
      <c r="K64" t="s">
        <v>544</v>
      </c>
      <c r="L64" t="s">
        <v>1103</v>
      </c>
      <c r="M64" t="s">
        <v>1104</v>
      </c>
      <c r="N64" t="s">
        <v>553</v>
      </c>
      <c r="O64" t="s">
        <v>556</v>
      </c>
      <c r="P64" t="s">
        <v>1114</v>
      </c>
      <c r="Q64" t="s">
        <v>538</v>
      </c>
      <c r="R64">
        <v>250</v>
      </c>
      <c r="S64">
        <v>250</v>
      </c>
      <c r="T64">
        <v>8</v>
      </c>
      <c r="U64" t="s">
        <v>294</v>
      </c>
      <c r="V64" t="s">
        <v>716</v>
      </c>
      <c r="W64" s="1" t="s">
        <v>1087</v>
      </c>
    </row>
    <row r="65" spans="1:24">
      <c r="A65" t="str">
        <f t="shared" si="4"/>
        <v>SB120412TAWMD04VV4TMR1</v>
      </c>
      <c r="B65" t="s">
        <v>104</v>
      </c>
      <c r="C65" t="s">
        <v>532</v>
      </c>
      <c r="D65" t="str">
        <f t="shared" si="5"/>
        <v>B120412TAWMD04</v>
      </c>
      <c r="E65">
        <v>1</v>
      </c>
      <c r="F65" s="9">
        <v>120412</v>
      </c>
      <c r="G65" t="s">
        <v>1124</v>
      </c>
      <c r="H65" t="str">
        <f>CONCATENATE("0",I65)</f>
        <v>04</v>
      </c>
      <c r="I65">
        <v>4</v>
      </c>
      <c r="J65" t="s">
        <v>540</v>
      </c>
      <c r="K65" t="s">
        <v>544</v>
      </c>
      <c r="L65" t="s">
        <v>1103</v>
      </c>
      <c r="M65" t="s">
        <v>1104</v>
      </c>
      <c r="N65" t="s">
        <v>553</v>
      </c>
      <c r="O65" t="s">
        <v>556</v>
      </c>
      <c r="P65" t="s">
        <v>1114</v>
      </c>
      <c r="Q65" t="s">
        <v>538</v>
      </c>
      <c r="R65">
        <v>250</v>
      </c>
      <c r="S65">
        <v>250</v>
      </c>
      <c r="T65">
        <v>8</v>
      </c>
      <c r="U65" t="s">
        <v>269</v>
      </c>
      <c r="V65" t="s">
        <v>721</v>
      </c>
      <c r="W65" s="1" t="s">
        <v>1087</v>
      </c>
    </row>
    <row r="66" spans="1:24">
      <c r="A66" t="str">
        <f t="shared" ref="A66:A97" si="7">CONCATENATE("S",D66,"V",K66,"T",N66,"R",E66)</f>
        <v>SB120412TAWMD12VV4TMR1</v>
      </c>
      <c r="B66" t="s">
        <v>212</v>
      </c>
      <c r="C66" t="s">
        <v>532</v>
      </c>
      <c r="D66" t="str">
        <f t="shared" ref="D66:D97" si="8">CONCATENATE("B",F66,"TAWMD",H66)</f>
        <v>B120412TAWMD12</v>
      </c>
      <c r="E66">
        <v>1</v>
      </c>
      <c r="F66" s="9">
        <v>120412</v>
      </c>
      <c r="G66" t="s">
        <v>1124</v>
      </c>
      <c r="H66">
        <v>12</v>
      </c>
      <c r="I66">
        <v>12</v>
      </c>
      <c r="J66" t="s">
        <v>540</v>
      </c>
      <c r="K66" t="s">
        <v>544</v>
      </c>
      <c r="L66" t="s">
        <v>1103</v>
      </c>
      <c r="M66" t="s">
        <v>1104</v>
      </c>
      <c r="N66" t="s">
        <v>553</v>
      </c>
      <c r="O66" t="s">
        <v>556</v>
      </c>
      <c r="P66" t="s">
        <v>1114</v>
      </c>
      <c r="Q66" t="s">
        <v>538</v>
      </c>
      <c r="R66">
        <v>250</v>
      </c>
      <c r="S66">
        <v>250</v>
      </c>
      <c r="T66">
        <v>8</v>
      </c>
      <c r="U66" t="s">
        <v>211</v>
      </c>
      <c r="V66" t="s">
        <v>717</v>
      </c>
      <c r="W66" s="1" t="s">
        <v>1087</v>
      </c>
    </row>
    <row r="67" spans="1:24">
      <c r="A67" t="str">
        <f t="shared" si="7"/>
        <v>SB120412TAWMD18VV4TMR1</v>
      </c>
      <c r="B67" t="s">
        <v>85</v>
      </c>
      <c r="C67" t="s">
        <v>532</v>
      </c>
      <c r="D67" t="str">
        <f t="shared" si="8"/>
        <v>B120412TAWMD18</v>
      </c>
      <c r="E67">
        <v>1</v>
      </c>
      <c r="F67" s="9">
        <v>120412</v>
      </c>
      <c r="G67" t="s">
        <v>1124</v>
      </c>
      <c r="H67">
        <v>18</v>
      </c>
      <c r="I67">
        <v>18</v>
      </c>
      <c r="J67" t="s">
        <v>540</v>
      </c>
      <c r="K67" t="s">
        <v>544</v>
      </c>
      <c r="L67" t="s">
        <v>1103</v>
      </c>
      <c r="M67" t="s">
        <v>1104</v>
      </c>
      <c r="N67" t="s">
        <v>553</v>
      </c>
      <c r="O67" t="s">
        <v>556</v>
      </c>
      <c r="P67" t="s">
        <v>1114</v>
      </c>
      <c r="Q67" t="s">
        <v>538</v>
      </c>
      <c r="R67">
        <v>250</v>
      </c>
      <c r="S67">
        <v>250</v>
      </c>
      <c r="T67">
        <v>8</v>
      </c>
      <c r="U67" t="s">
        <v>287</v>
      </c>
      <c r="V67" t="s">
        <v>719</v>
      </c>
      <c r="W67" s="1" t="s">
        <v>1087</v>
      </c>
      <c r="X67" s="1"/>
    </row>
    <row r="68" spans="1:24">
      <c r="A68" t="str">
        <f t="shared" si="7"/>
        <v>SB120412TAWMD20VV4TMR1</v>
      </c>
      <c r="B68" t="s">
        <v>65</v>
      </c>
      <c r="C68" t="s">
        <v>532</v>
      </c>
      <c r="D68" t="str">
        <f t="shared" si="8"/>
        <v>B120412TAWMD20</v>
      </c>
      <c r="E68">
        <v>1</v>
      </c>
      <c r="F68" s="9">
        <v>120412</v>
      </c>
      <c r="G68" t="s">
        <v>1124</v>
      </c>
      <c r="H68">
        <v>20</v>
      </c>
      <c r="I68">
        <v>20</v>
      </c>
      <c r="J68" t="s">
        <v>540</v>
      </c>
      <c r="K68" t="s">
        <v>544</v>
      </c>
      <c r="L68" t="s">
        <v>1103</v>
      </c>
      <c r="M68" t="s">
        <v>1104</v>
      </c>
      <c r="N68" t="s">
        <v>553</v>
      </c>
      <c r="O68" t="s">
        <v>556</v>
      </c>
      <c r="P68" t="s">
        <v>1114</v>
      </c>
      <c r="Q68" t="s">
        <v>538</v>
      </c>
      <c r="R68">
        <v>250</v>
      </c>
      <c r="S68">
        <v>250</v>
      </c>
      <c r="T68">
        <v>8</v>
      </c>
      <c r="U68" t="s">
        <v>286</v>
      </c>
      <c r="V68" t="s">
        <v>720</v>
      </c>
      <c r="W68" s="1" t="s">
        <v>1087</v>
      </c>
      <c r="X68" s="1"/>
    </row>
    <row r="69" spans="1:24">
      <c r="A69" t="str">
        <f t="shared" si="7"/>
        <v>SB120412TAWMDSBVV4TMR1</v>
      </c>
      <c r="B69" t="s">
        <v>73</v>
      </c>
      <c r="C69" t="s">
        <v>532</v>
      </c>
      <c r="D69" t="str">
        <f t="shared" si="8"/>
        <v>B120412TAWMDSB</v>
      </c>
      <c r="E69">
        <v>1</v>
      </c>
      <c r="F69" s="9">
        <v>120412</v>
      </c>
      <c r="G69" t="s">
        <v>1124</v>
      </c>
      <c r="H69" t="s">
        <v>567</v>
      </c>
      <c r="I69" t="s">
        <v>567</v>
      </c>
      <c r="J69" t="s">
        <v>539</v>
      </c>
      <c r="K69" t="s">
        <v>544</v>
      </c>
      <c r="L69" t="s">
        <v>1103</v>
      </c>
      <c r="M69" t="s">
        <v>1104</v>
      </c>
      <c r="N69" t="s">
        <v>553</v>
      </c>
      <c r="O69" t="s">
        <v>556</v>
      </c>
      <c r="P69" t="s">
        <v>1114</v>
      </c>
      <c r="Q69" t="s">
        <v>538</v>
      </c>
      <c r="R69">
        <v>250</v>
      </c>
      <c r="S69">
        <v>250</v>
      </c>
      <c r="T69">
        <v>8</v>
      </c>
      <c r="U69" t="s">
        <v>222</v>
      </c>
      <c r="V69" t="s">
        <v>722</v>
      </c>
      <c r="W69" s="1" t="s">
        <v>1087</v>
      </c>
      <c r="X69" s="1"/>
    </row>
    <row r="70" spans="1:24">
      <c r="A70" t="str">
        <f t="shared" si="7"/>
        <v>SB031413TAWMDCRVV4TMR1</v>
      </c>
      <c r="B70" t="s">
        <v>51</v>
      </c>
      <c r="C70" t="s">
        <v>532</v>
      </c>
      <c r="D70" t="str">
        <f t="shared" si="8"/>
        <v>B031413TAWMDCR</v>
      </c>
      <c r="E70">
        <v>1</v>
      </c>
      <c r="F70" s="9" t="str">
        <f>"031413"</f>
        <v>031413</v>
      </c>
      <c r="G70" t="s">
        <v>1125</v>
      </c>
      <c r="H70" t="s">
        <v>568</v>
      </c>
      <c r="I70" t="s">
        <v>568</v>
      </c>
      <c r="J70" t="s">
        <v>546</v>
      </c>
      <c r="K70" t="s">
        <v>544</v>
      </c>
      <c r="L70" t="s">
        <v>1103</v>
      </c>
      <c r="M70" t="s">
        <v>1104</v>
      </c>
      <c r="N70" t="s">
        <v>553</v>
      </c>
      <c r="O70" t="s">
        <v>556</v>
      </c>
      <c r="P70" t="s">
        <v>1114</v>
      </c>
      <c r="Q70" t="s">
        <v>538</v>
      </c>
      <c r="R70">
        <v>250</v>
      </c>
      <c r="S70">
        <v>250</v>
      </c>
      <c r="T70">
        <v>8</v>
      </c>
      <c r="U70" t="s">
        <v>207</v>
      </c>
      <c r="V70" t="s">
        <v>723</v>
      </c>
      <c r="W70" s="1" t="s">
        <v>1087</v>
      </c>
      <c r="X70" s="1"/>
    </row>
    <row r="71" spans="1:24">
      <c r="A71" t="str">
        <f t="shared" si="7"/>
        <v>SB032713TAWMD22VV4TMR1</v>
      </c>
      <c r="B71" t="s">
        <v>69</v>
      </c>
      <c r="C71" t="s">
        <v>532</v>
      </c>
      <c r="D71" t="str">
        <f t="shared" si="8"/>
        <v>B032713TAWMD22</v>
      </c>
      <c r="E71">
        <v>1</v>
      </c>
      <c r="F71" s="9" t="str">
        <f>"032713"</f>
        <v>032713</v>
      </c>
      <c r="G71" t="s">
        <v>1126</v>
      </c>
      <c r="H71">
        <v>22</v>
      </c>
      <c r="I71">
        <v>22</v>
      </c>
      <c r="J71" t="s">
        <v>540</v>
      </c>
      <c r="K71" t="s">
        <v>544</v>
      </c>
      <c r="L71" t="s">
        <v>1103</v>
      </c>
      <c r="M71" t="s">
        <v>1104</v>
      </c>
      <c r="N71" t="s">
        <v>553</v>
      </c>
      <c r="O71" t="s">
        <v>556</v>
      </c>
      <c r="P71" t="s">
        <v>1114</v>
      </c>
      <c r="Q71" t="s">
        <v>538</v>
      </c>
      <c r="R71">
        <v>250</v>
      </c>
      <c r="S71">
        <v>250</v>
      </c>
      <c r="T71">
        <v>8</v>
      </c>
      <c r="U71" t="s">
        <v>302</v>
      </c>
      <c r="V71" t="s">
        <v>724</v>
      </c>
      <c r="W71" s="1" t="s">
        <v>1087</v>
      </c>
      <c r="X71" s="1"/>
    </row>
    <row r="72" spans="1:24">
      <c r="A72" t="str">
        <f t="shared" si="7"/>
        <v>SB040113TAWMDCRVV4TMR1</v>
      </c>
      <c r="B72" t="s">
        <v>230</v>
      </c>
      <c r="C72" t="s">
        <v>532</v>
      </c>
      <c r="D72" t="str">
        <f t="shared" si="8"/>
        <v>B040113TAWMDCR</v>
      </c>
      <c r="E72">
        <v>1</v>
      </c>
      <c r="F72" s="9" t="str">
        <f>"040113"</f>
        <v>040113</v>
      </c>
      <c r="G72" t="s">
        <v>1127</v>
      </c>
      <c r="H72" t="s">
        <v>568</v>
      </c>
      <c r="I72" t="s">
        <v>568</v>
      </c>
      <c r="J72" t="s">
        <v>546</v>
      </c>
      <c r="K72" t="s">
        <v>544</v>
      </c>
      <c r="L72" t="s">
        <v>1103</v>
      </c>
      <c r="M72" t="s">
        <v>1104</v>
      </c>
      <c r="N72" t="s">
        <v>553</v>
      </c>
      <c r="O72" t="s">
        <v>556</v>
      </c>
      <c r="P72" t="s">
        <v>1114</v>
      </c>
      <c r="Q72" t="s">
        <v>538</v>
      </c>
      <c r="R72">
        <v>250</v>
      </c>
      <c r="S72">
        <v>250</v>
      </c>
      <c r="T72">
        <v>8</v>
      </c>
      <c r="U72" t="s">
        <v>229</v>
      </c>
      <c r="V72" t="s">
        <v>725</v>
      </c>
      <c r="W72" s="1" t="s">
        <v>1087</v>
      </c>
      <c r="X72" s="1"/>
    </row>
    <row r="73" spans="1:24">
      <c r="A73" t="str">
        <f t="shared" si="7"/>
        <v>SB050613TAWMDNAVV4TMR1</v>
      </c>
      <c r="B73" t="s">
        <v>110</v>
      </c>
      <c r="C73" t="s">
        <v>532</v>
      </c>
      <c r="D73" t="str">
        <f t="shared" si="8"/>
        <v>B050613TAWMDNA</v>
      </c>
      <c r="E73">
        <v>1</v>
      </c>
      <c r="F73" s="9" t="str">
        <f>"050613"</f>
        <v>050613</v>
      </c>
      <c r="G73" t="s">
        <v>1129</v>
      </c>
      <c r="H73" t="s">
        <v>538</v>
      </c>
      <c r="I73" t="s">
        <v>538</v>
      </c>
      <c r="J73" t="s">
        <v>546</v>
      </c>
      <c r="K73" t="s">
        <v>544</v>
      </c>
      <c r="L73" t="s">
        <v>1103</v>
      </c>
      <c r="M73" t="s">
        <v>1104</v>
      </c>
      <c r="N73" t="s">
        <v>553</v>
      </c>
      <c r="O73" t="s">
        <v>556</v>
      </c>
      <c r="P73" t="s">
        <v>1114</v>
      </c>
      <c r="Q73" t="s">
        <v>538</v>
      </c>
      <c r="R73">
        <v>250</v>
      </c>
      <c r="S73">
        <v>250</v>
      </c>
      <c r="T73">
        <v>8</v>
      </c>
      <c r="U73" t="s">
        <v>273</v>
      </c>
      <c r="V73" t="s">
        <v>726</v>
      </c>
      <c r="W73" s="1" t="s">
        <v>1087</v>
      </c>
      <c r="X73" s="1"/>
    </row>
    <row r="74" spans="1:24">
      <c r="A74" t="str">
        <f t="shared" si="7"/>
        <v>SB082912TAWMD00VV4TMR1</v>
      </c>
      <c r="B74" t="s">
        <v>160</v>
      </c>
      <c r="C74" t="s">
        <v>532</v>
      </c>
      <c r="D74" t="str">
        <f t="shared" si="8"/>
        <v>B082912TAWMD00</v>
      </c>
      <c r="E74">
        <v>1</v>
      </c>
      <c r="F74" s="9" t="str">
        <f t="shared" ref="F74:F84" si="9">"082912"</f>
        <v>082912</v>
      </c>
      <c r="G74" t="s">
        <v>1138</v>
      </c>
      <c r="H74" t="str">
        <f t="shared" ref="H74:H79" si="10">CONCATENATE("0",I74)</f>
        <v>00</v>
      </c>
      <c r="I74">
        <v>0</v>
      </c>
      <c r="J74" t="s">
        <v>540</v>
      </c>
      <c r="K74" t="s">
        <v>544</v>
      </c>
      <c r="L74" t="s">
        <v>1103</v>
      </c>
      <c r="M74" t="s">
        <v>1104</v>
      </c>
      <c r="N74" t="s">
        <v>553</v>
      </c>
      <c r="O74" t="s">
        <v>556</v>
      </c>
      <c r="P74" t="s">
        <v>1114</v>
      </c>
      <c r="Q74" t="s">
        <v>538</v>
      </c>
      <c r="R74">
        <v>250</v>
      </c>
      <c r="S74">
        <v>250</v>
      </c>
      <c r="T74">
        <v>8</v>
      </c>
      <c r="U74" t="s">
        <v>301</v>
      </c>
      <c r="V74" t="s">
        <v>729</v>
      </c>
      <c r="W74" s="1" t="s">
        <v>1087</v>
      </c>
    </row>
    <row r="75" spans="1:24">
      <c r="A75" t="str">
        <f t="shared" si="7"/>
        <v>SB082912TAWMD02VV4TMR1</v>
      </c>
      <c r="B75" t="s">
        <v>254</v>
      </c>
      <c r="C75" t="s">
        <v>532</v>
      </c>
      <c r="D75" t="str">
        <f t="shared" si="8"/>
        <v>B082912TAWMD02</v>
      </c>
      <c r="E75">
        <v>1</v>
      </c>
      <c r="F75" s="9" t="str">
        <f t="shared" si="9"/>
        <v>082912</v>
      </c>
      <c r="G75" t="s">
        <v>1138</v>
      </c>
      <c r="H75" t="str">
        <f t="shared" si="10"/>
        <v>02</v>
      </c>
      <c r="I75">
        <v>2</v>
      </c>
      <c r="J75" t="s">
        <v>540</v>
      </c>
      <c r="K75" t="s">
        <v>544</v>
      </c>
      <c r="L75" t="s">
        <v>1103</v>
      </c>
      <c r="M75" t="s">
        <v>1104</v>
      </c>
      <c r="N75" t="s">
        <v>553</v>
      </c>
      <c r="O75" t="s">
        <v>556</v>
      </c>
      <c r="P75" t="s">
        <v>1114</v>
      </c>
      <c r="Q75" t="s">
        <v>538</v>
      </c>
      <c r="R75">
        <v>250</v>
      </c>
      <c r="S75">
        <v>250</v>
      </c>
      <c r="T75">
        <v>8</v>
      </c>
      <c r="U75" t="s">
        <v>253</v>
      </c>
      <c r="V75" t="s">
        <v>734</v>
      </c>
      <c r="W75" s="1" t="s">
        <v>1087</v>
      </c>
    </row>
    <row r="76" spans="1:24">
      <c r="A76" t="str">
        <f t="shared" si="7"/>
        <v>SB082912TAWMD04VV4TMR1</v>
      </c>
      <c r="B76" t="s">
        <v>102</v>
      </c>
      <c r="C76" t="s">
        <v>532</v>
      </c>
      <c r="D76" t="str">
        <f t="shared" si="8"/>
        <v>B082912TAWMD04</v>
      </c>
      <c r="E76">
        <v>1</v>
      </c>
      <c r="F76" s="9" t="str">
        <f t="shared" si="9"/>
        <v>082912</v>
      </c>
      <c r="G76" t="s">
        <v>1138</v>
      </c>
      <c r="H76" t="str">
        <f t="shared" si="10"/>
        <v>04</v>
      </c>
      <c r="I76">
        <v>4</v>
      </c>
      <c r="J76" t="s">
        <v>540</v>
      </c>
      <c r="K76" t="s">
        <v>544</v>
      </c>
      <c r="L76" t="s">
        <v>1103</v>
      </c>
      <c r="M76" t="s">
        <v>1104</v>
      </c>
      <c r="N76" t="s">
        <v>553</v>
      </c>
      <c r="O76" t="s">
        <v>556</v>
      </c>
      <c r="P76" t="s">
        <v>1114</v>
      </c>
      <c r="Q76" t="s">
        <v>538</v>
      </c>
      <c r="R76">
        <v>250</v>
      </c>
      <c r="S76">
        <v>250</v>
      </c>
      <c r="T76">
        <v>8</v>
      </c>
      <c r="U76" t="s">
        <v>268</v>
      </c>
      <c r="V76" t="s">
        <v>736</v>
      </c>
      <c r="W76" s="1" t="s">
        <v>1087</v>
      </c>
    </row>
    <row r="77" spans="1:24">
      <c r="A77" t="str">
        <f t="shared" si="7"/>
        <v>SB082912TAWMD06VV4TMR1</v>
      </c>
      <c r="B77" t="s">
        <v>244</v>
      </c>
      <c r="C77" t="s">
        <v>532</v>
      </c>
      <c r="D77" t="str">
        <f t="shared" si="8"/>
        <v>B082912TAWMD06</v>
      </c>
      <c r="E77">
        <v>1</v>
      </c>
      <c r="F77" s="9" t="str">
        <f t="shared" si="9"/>
        <v>082912</v>
      </c>
      <c r="G77" t="s">
        <v>1138</v>
      </c>
      <c r="H77" t="str">
        <f t="shared" si="10"/>
        <v>06</v>
      </c>
      <c r="I77">
        <v>6</v>
      </c>
      <c r="J77" t="s">
        <v>540</v>
      </c>
      <c r="K77" t="s">
        <v>544</v>
      </c>
      <c r="L77" t="s">
        <v>1103</v>
      </c>
      <c r="M77" t="s">
        <v>1104</v>
      </c>
      <c r="N77" t="s">
        <v>553</v>
      </c>
      <c r="O77" t="s">
        <v>556</v>
      </c>
      <c r="P77" t="s">
        <v>1114</v>
      </c>
      <c r="Q77" t="s">
        <v>538</v>
      </c>
      <c r="R77">
        <v>250</v>
      </c>
      <c r="S77">
        <v>250</v>
      </c>
      <c r="T77">
        <v>8</v>
      </c>
      <c r="U77" t="s">
        <v>243</v>
      </c>
      <c r="V77" t="s">
        <v>737</v>
      </c>
      <c r="W77" s="1" t="s">
        <v>1087</v>
      </c>
    </row>
    <row r="78" spans="1:24">
      <c r="A78" t="str">
        <f t="shared" si="7"/>
        <v>SB082912TAWMD07VV4TMR1</v>
      </c>
      <c r="B78" t="s">
        <v>200</v>
      </c>
      <c r="C78" t="s">
        <v>532</v>
      </c>
      <c r="D78" t="str">
        <f t="shared" si="8"/>
        <v>B082912TAWMD07</v>
      </c>
      <c r="E78">
        <v>1</v>
      </c>
      <c r="F78" s="9" t="str">
        <f t="shared" si="9"/>
        <v>082912</v>
      </c>
      <c r="G78" t="s">
        <v>1138</v>
      </c>
      <c r="H78" t="str">
        <f t="shared" si="10"/>
        <v>07</v>
      </c>
      <c r="I78">
        <v>7</v>
      </c>
      <c r="J78" t="s">
        <v>540</v>
      </c>
      <c r="K78" t="s">
        <v>544</v>
      </c>
      <c r="L78" t="s">
        <v>1103</v>
      </c>
      <c r="M78" t="s">
        <v>1104</v>
      </c>
      <c r="N78" t="s">
        <v>553</v>
      </c>
      <c r="O78" t="s">
        <v>556</v>
      </c>
      <c r="P78" t="s">
        <v>1114</v>
      </c>
      <c r="Q78" t="s">
        <v>538</v>
      </c>
      <c r="R78">
        <v>250</v>
      </c>
      <c r="S78">
        <v>250</v>
      </c>
      <c r="T78">
        <v>8</v>
      </c>
      <c r="U78" t="s">
        <v>322</v>
      </c>
      <c r="V78" t="s">
        <v>738</v>
      </c>
      <c r="W78" s="1" t="s">
        <v>1087</v>
      </c>
      <c r="X78" s="1"/>
    </row>
    <row r="79" spans="1:24">
      <c r="A79" t="str">
        <f t="shared" si="7"/>
        <v>SB082912TAWMD09VV4TMR1</v>
      </c>
      <c r="B79" t="s">
        <v>238</v>
      </c>
      <c r="C79" t="s">
        <v>532</v>
      </c>
      <c r="D79" t="str">
        <f t="shared" si="8"/>
        <v>B082912TAWMD09</v>
      </c>
      <c r="E79">
        <v>1</v>
      </c>
      <c r="F79" s="9" t="str">
        <f t="shared" si="9"/>
        <v>082912</v>
      </c>
      <c r="G79" t="s">
        <v>1138</v>
      </c>
      <c r="H79" t="str">
        <f t="shared" si="10"/>
        <v>09</v>
      </c>
      <c r="I79">
        <v>9</v>
      </c>
      <c r="J79" t="s">
        <v>540</v>
      </c>
      <c r="K79" t="s">
        <v>544</v>
      </c>
      <c r="L79" t="s">
        <v>1103</v>
      </c>
      <c r="M79" t="s">
        <v>1104</v>
      </c>
      <c r="N79" t="s">
        <v>553</v>
      </c>
      <c r="O79" t="s">
        <v>556</v>
      </c>
      <c r="P79" t="s">
        <v>1114</v>
      </c>
      <c r="Q79" t="s">
        <v>538</v>
      </c>
      <c r="R79">
        <v>250</v>
      </c>
      <c r="S79">
        <v>250</v>
      </c>
      <c r="T79">
        <v>8</v>
      </c>
      <c r="U79" t="s">
        <v>237</v>
      </c>
      <c r="V79" t="s">
        <v>739</v>
      </c>
      <c r="W79" s="1" t="s">
        <v>1087</v>
      </c>
      <c r="X79" s="1"/>
    </row>
    <row r="80" spans="1:24">
      <c r="A80" t="str">
        <f t="shared" si="7"/>
        <v>SB082912TAWMD14VV4TMR1</v>
      </c>
      <c r="B80" t="s">
        <v>118</v>
      </c>
      <c r="C80" t="s">
        <v>532</v>
      </c>
      <c r="D80" t="str">
        <f t="shared" si="8"/>
        <v>B082912TAWMD14</v>
      </c>
      <c r="E80">
        <v>1</v>
      </c>
      <c r="F80" s="9" t="str">
        <f t="shared" si="9"/>
        <v>082912</v>
      </c>
      <c r="G80" t="s">
        <v>1138</v>
      </c>
      <c r="H80">
        <v>14</v>
      </c>
      <c r="I80">
        <v>14</v>
      </c>
      <c r="J80" t="s">
        <v>540</v>
      </c>
      <c r="K80" t="s">
        <v>544</v>
      </c>
      <c r="L80" t="s">
        <v>1103</v>
      </c>
      <c r="M80" t="s">
        <v>1104</v>
      </c>
      <c r="N80" t="s">
        <v>553</v>
      </c>
      <c r="O80" t="s">
        <v>556</v>
      </c>
      <c r="P80" t="s">
        <v>1114</v>
      </c>
      <c r="Q80" t="s">
        <v>538</v>
      </c>
      <c r="R80">
        <v>250</v>
      </c>
      <c r="S80">
        <v>250</v>
      </c>
      <c r="T80">
        <v>8</v>
      </c>
      <c r="U80" t="s">
        <v>277</v>
      </c>
      <c r="V80" t="s">
        <v>731</v>
      </c>
      <c r="W80" s="1" t="s">
        <v>1087</v>
      </c>
    </row>
    <row r="81" spans="1:24">
      <c r="A81" t="str">
        <f t="shared" si="7"/>
        <v>SB082912TAWMD15VV4TMR1</v>
      </c>
      <c r="B81" t="s">
        <v>100</v>
      </c>
      <c r="C81" t="s">
        <v>532</v>
      </c>
      <c r="D81" t="str">
        <f t="shared" si="8"/>
        <v>B082912TAWMD15</v>
      </c>
      <c r="E81">
        <v>1</v>
      </c>
      <c r="F81" s="9" t="str">
        <f t="shared" si="9"/>
        <v>082912</v>
      </c>
      <c r="G81" t="s">
        <v>1138</v>
      </c>
      <c r="H81">
        <v>15</v>
      </c>
      <c r="I81">
        <v>15</v>
      </c>
      <c r="J81" t="s">
        <v>540</v>
      </c>
      <c r="K81" t="s">
        <v>544</v>
      </c>
      <c r="L81" t="s">
        <v>1103</v>
      </c>
      <c r="M81" t="s">
        <v>1104</v>
      </c>
      <c r="N81" t="s">
        <v>553</v>
      </c>
      <c r="O81" t="s">
        <v>556</v>
      </c>
      <c r="P81" t="s">
        <v>1114</v>
      </c>
      <c r="Q81" t="s">
        <v>538</v>
      </c>
      <c r="R81">
        <v>250</v>
      </c>
      <c r="S81">
        <v>250</v>
      </c>
      <c r="T81">
        <v>8</v>
      </c>
      <c r="U81" t="s">
        <v>267</v>
      </c>
      <c r="V81" t="s">
        <v>732</v>
      </c>
      <c r="W81" s="1" t="s">
        <v>1087</v>
      </c>
    </row>
    <row r="82" spans="1:24">
      <c r="A82" t="str">
        <f t="shared" si="7"/>
        <v>SB082912TAWMD19VV4TMR1</v>
      </c>
      <c r="B82" t="s">
        <v>150</v>
      </c>
      <c r="C82" t="s">
        <v>532</v>
      </c>
      <c r="D82" t="str">
        <f t="shared" si="8"/>
        <v>B082912TAWMD19</v>
      </c>
      <c r="E82">
        <v>1</v>
      </c>
      <c r="F82" s="9" t="str">
        <f t="shared" si="9"/>
        <v>082912</v>
      </c>
      <c r="G82" t="s">
        <v>1138</v>
      </c>
      <c r="H82">
        <v>19</v>
      </c>
      <c r="I82">
        <v>19</v>
      </c>
      <c r="J82" t="s">
        <v>540</v>
      </c>
      <c r="K82" t="s">
        <v>544</v>
      </c>
      <c r="L82" t="s">
        <v>1103</v>
      </c>
      <c r="M82" t="s">
        <v>1104</v>
      </c>
      <c r="N82" t="s">
        <v>553</v>
      </c>
      <c r="O82" t="s">
        <v>556</v>
      </c>
      <c r="P82" t="s">
        <v>1114</v>
      </c>
      <c r="Q82" t="s">
        <v>538</v>
      </c>
      <c r="R82">
        <v>250</v>
      </c>
      <c r="S82">
        <v>250</v>
      </c>
      <c r="T82">
        <v>8</v>
      </c>
      <c r="U82" t="s">
        <v>296</v>
      </c>
      <c r="V82" t="s">
        <v>733</v>
      </c>
      <c r="W82" s="1" t="s">
        <v>1087</v>
      </c>
    </row>
    <row r="83" spans="1:24">
      <c r="A83" t="str">
        <f t="shared" si="7"/>
        <v>SB082912TAWMD22VV4TMR1</v>
      </c>
      <c r="B83" t="s">
        <v>198</v>
      </c>
      <c r="C83" t="s">
        <v>532</v>
      </c>
      <c r="D83" t="str">
        <f t="shared" si="8"/>
        <v>B082912TAWMD22</v>
      </c>
      <c r="E83">
        <v>1</v>
      </c>
      <c r="F83" s="9" t="str">
        <f t="shared" si="9"/>
        <v>082912</v>
      </c>
      <c r="G83" t="s">
        <v>1138</v>
      </c>
      <c r="H83">
        <v>22</v>
      </c>
      <c r="I83">
        <v>22</v>
      </c>
      <c r="J83" t="s">
        <v>540</v>
      </c>
      <c r="K83" t="s">
        <v>544</v>
      </c>
      <c r="L83" t="s">
        <v>1103</v>
      </c>
      <c r="M83" t="s">
        <v>1104</v>
      </c>
      <c r="N83" t="s">
        <v>553</v>
      </c>
      <c r="O83" t="s">
        <v>556</v>
      </c>
      <c r="P83" t="s">
        <v>1114</v>
      </c>
      <c r="Q83" t="s">
        <v>538</v>
      </c>
      <c r="R83">
        <v>250</v>
      </c>
      <c r="S83">
        <v>250</v>
      </c>
      <c r="T83">
        <v>8</v>
      </c>
      <c r="U83" t="s">
        <v>321</v>
      </c>
      <c r="V83" t="s">
        <v>735</v>
      </c>
      <c r="W83" s="1" t="s">
        <v>1087</v>
      </c>
    </row>
    <row r="84" spans="1:24">
      <c r="A84" t="str">
        <f t="shared" si="7"/>
        <v>SB082912TAWMDBridgeVV4TMR1</v>
      </c>
      <c r="B84" t="s">
        <v>216</v>
      </c>
      <c r="C84" t="s">
        <v>532</v>
      </c>
      <c r="D84" t="str">
        <f t="shared" si="8"/>
        <v>B082912TAWMDBridge</v>
      </c>
      <c r="E84">
        <v>1</v>
      </c>
      <c r="F84" s="9" t="str">
        <f t="shared" si="9"/>
        <v>082912</v>
      </c>
      <c r="G84" t="s">
        <v>1138</v>
      </c>
      <c r="H84" t="s">
        <v>557</v>
      </c>
      <c r="I84" t="s">
        <v>557</v>
      </c>
      <c r="J84" t="s">
        <v>557</v>
      </c>
      <c r="K84" t="s">
        <v>544</v>
      </c>
      <c r="L84" t="s">
        <v>1103</v>
      </c>
      <c r="M84" t="s">
        <v>1104</v>
      </c>
      <c r="N84" t="s">
        <v>553</v>
      </c>
      <c r="O84" t="s">
        <v>556</v>
      </c>
      <c r="P84" t="s">
        <v>1114</v>
      </c>
      <c r="Q84" t="s">
        <v>538</v>
      </c>
      <c r="R84">
        <v>250</v>
      </c>
      <c r="S84">
        <v>250</v>
      </c>
      <c r="T84">
        <v>8</v>
      </c>
      <c r="U84" t="s">
        <v>215</v>
      </c>
      <c r="V84" t="s">
        <v>740</v>
      </c>
      <c r="W84" s="1" t="s">
        <v>1087</v>
      </c>
    </row>
    <row r="85" spans="1:24">
      <c r="A85" t="str">
        <f t="shared" si="7"/>
        <v>SB080812TAWMD01VV4TMR1</v>
      </c>
      <c r="B85" t="s">
        <v>218</v>
      </c>
      <c r="C85" t="s">
        <v>532</v>
      </c>
      <c r="D85" t="str">
        <f t="shared" si="8"/>
        <v>B080812TAWMD01</v>
      </c>
      <c r="E85">
        <v>1</v>
      </c>
      <c r="F85" s="9" t="str">
        <f t="shared" ref="F85:F96" si="11">"080812"</f>
        <v>080812</v>
      </c>
      <c r="G85" t="s">
        <v>1140</v>
      </c>
      <c r="H85" t="str">
        <f t="shared" ref="H85:H92" si="12">CONCATENATE("0",I85)</f>
        <v>01</v>
      </c>
      <c r="I85">
        <v>1</v>
      </c>
      <c r="J85" t="s">
        <v>540</v>
      </c>
      <c r="K85" t="s">
        <v>544</v>
      </c>
      <c r="L85" t="s">
        <v>1103</v>
      </c>
      <c r="M85" t="s">
        <v>1104</v>
      </c>
      <c r="N85" t="s">
        <v>553</v>
      </c>
      <c r="O85" t="s">
        <v>556</v>
      </c>
      <c r="P85" t="s">
        <v>1114</v>
      </c>
      <c r="Q85" t="s">
        <v>538</v>
      </c>
      <c r="R85">
        <v>250</v>
      </c>
      <c r="S85">
        <v>250</v>
      </c>
      <c r="T85">
        <v>8</v>
      </c>
      <c r="U85" t="s">
        <v>217</v>
      </c>
      <c r="V85" t="s">
        <v>741</v>
      </c>
      <c r="W85" s="1" t="s">
        <v>1087</v>
      </c>
    </row>
    <row r="86" spans="1:24">
      <c r="A86" t="str">
        <f t="shared" si="7"/>
        <v>SB080812TAWMD02VV4TMR1</v>
      </c>
      <c r="B86" t="s">
        <v>248</v>
      </c>
      <c r="C86" t="s">
        <v>532</v>
      </c>
      <c r="D86" t="str">
        <f t="shared" si="8"/>
        <v>B080812TAWMD02</v>
      </c>
      <c r="E86">
        <v>1</v>
      </c>
      <c r="F86" s="9" t="str">
        <f t="shared" si="11"/>
        <v>080812</v>
      </c>
      <c r="G86" t="s">
        <v>1140</v>
      </c>
      <c r="H86" t="str">
        <f t="shared" si="12"/>
        <v>02</v>
      </c>
      <c r="I86">
        <v>2</v>
      </c>
      <c r="J86" t="s">
        <v>540</v>
      </c>
      <c r="K86" t="s">
        <v>544</v>
      </c>
      <c r="L86" t="s">
        <v>1103</v>
      </c>
      <c r="M86" t="s">
        <v>1104</v>
      </c>
      <c r="N86" t="s">
        <v>553</v>
      </c>
      <c r="O86" t="s">
        <v>556</v>
      </c>
      <c r="P86" t="s">
        <v>1114</v>
      </c>
      <c r="Q86" t="s">
        <v>538</v>
      </c>
      <c r="R86">
        <v>250</v>
      </c>
      <c r="S86">
        <v>250</v>
      </c>
      <c r="T86">
        <v>8</v>
      </c>
      <c r="U86" t="s">
        <v>247</v>
      </c>
      <c r="V86" t="s">
        <v>746</v>
      </c>
      <c r="W86" s="1" t="s">
        <v>1087</v>
      </c>
    </row>
    <row r="87" spans="1:24">
      <c r="A87" t="str">
        <f t="shared" si="7"/>
        <v>SB080812TAWMD03VV4TMR1</v>
      </c>
      <c r="B87" t="s">
        <v>87</v>
      </c>
      <c r="C87" t="s">
        <v>532</v>
      </c>
      <c r="D87" t="str">
        <f t="shared" si="8"/>
        <v>B080812TAWMD03</v>
      </c>
      <c r="E87">
        <v>1</v>
      </c>
      <c r="F87" s="9" t="str">
        <f t="shared" si="11"/>
        <v>080812</v>
      </c>
      <c r="G87" t="s">
        <v>1140</v>
      </c>
      <c r="H87" t="str">
        <f t="shared" si="12"/>
        <v>03</v>
      </c>
      <c r="I87">
        <v>3</v>
      </c>
      <c r="J87" t="s">
        <v>540</v>
      </c>
      <c r="K87" t="s">
        <v>544</v>
      </c>
      <c r="L87" t="s">
        <v>1103</v>
      </c>
      <c r="M87" t="s">
        <v>1104</v>
      </c>
      <c r="N87" t="s">
        <v>553</v>
      </c>
      <c r="O87" t="s">
        <v>556</v>
      </c>
      <c r="P87" t="s">
        <v>1114</v>
      </c>
      <c r="Q87" t="s">
        <v>538</v>
      </c>
      <c r="R87">
        <v>250</v>
      </c>
      <c r="S87">
        <v>250</v>
      </c>
      <c r="T87">
        <v>8</v>
      </c>
      <c r="U87" t="s">
        <v>295</v>
      </c>
      <c r="V87" t="s">
        <v>747</v>
      </c>
      <c r="W87" s="1" t="s">
        <v>1087</v>
      </c>
    </row>
    <row r="88" spans="1:24">
      <c r="A88" t="str">
        <f t="shared" si="7"/>
        <v>SB080812TAWMD04VV4TMR1</v>
      </c>
      <c r="B88" t="s">
        <v>258</v>
      </c>
      <c r="C88" t="s">
        <v>532</v>
      </c>
      <c r="D88" t="str">
        <f t="shared" si="8"/>
        <v>B080812TAWMD04</v>
      </c>
      <c r="E88">
        <v>1</v>
      </c>
      <c r="F88" s="9" t="str">
        <f t="shared" si="11"/>
        <v>080812</v>
      </c>
      <c r="G88" t="s">
        <v>1140</v>
      </c>
      <c r="H88" t="str">
        <f t="shared" si="12"/>
        <v>04</v>
      </c>
      <c r="I88">
        <v>4</v>
      </c>
      <c r="J88" t="s">
        <v>540</v>
      </c>
      <c r="K88" t="s">
        <v>544</v>
      </c>
      <c r="L88" t="s">
        <v>1103</v>
      </c>
      <c r="M88" t="s">
        <v>1104</v>
      </c>
      <c r="N88" t="s">
        <v>553</v>
      </c>
      <c r="O88" t="s">
        <v>556</v>
      </c>
      <c r="P88" t="s">
        <v>1114</v>
      </c>
      <c r="Q88" t="s">
        <v>538</v>
      </c>
      <c r="R88">
        <v>250</v>
      </c>
      <c r="S88">
        <v>250</v>
      </c>
      <c r="T88">
        <v>8</v>
      </c>
      <c r="U88" t="s">
        <v>257</v>
      </c>
      <c r="V88" t="s">
        <v>748</v>
      </c>
      <c r="W88" s="1" t="s">
        <v>1087</v>
      </c>
      <c r="X88" s="1"/>
    </row>
    <row r="89" spans="1:24">
      <c r="A89" t="str">
        <f t="shared" si="7"/>
        <v>SB080812TAWMD05VV4TMR1</v>
      </c>
      <c r="B89" t="s">
        <v>186</v>
      </c>
      <c r="C89" t="s">
        <v>532</v>
      </c>
      <c r="D89" t="str">
        <f t="shared" si="8"/>
        <v>B080812TAWMD05</v>
      </c>
      <c r="E89">
        <v>1</v>
      </c>
      <c r="F89" s="9" t="str">
        <f t="shared" si="11"/>
        <v>080812</v>
      </c>
      <c r="G89" t="s">
        <v>1140</v>
      </c>
      <c r="H89" t="str">
        <f t="shared" si="12"/>
        <v>05</v>
      </c>
      <c r="I89">
        <v>5</v>
      </c>
      <c r="J89" t="s">
        <v>540</v>
      </c>
      <c r="K89" t="s">
        <v>544</v>
      </c>
      <c r="L89" t="s">
        <v>1103</v>
      </c>
      <c r="M89" t="s">
        <v>1104</v>
      </c>
      <c r="N89" t="s">
        <v>553</v>
      </c>
      <c r="O89" t="s">
        <v>556</v>
      </c>
      <c r="P89" t="s">
        <v>1114</v>
      </c>
      <c r="Q89" t="s">
        <v>538</v>
      </c>
      <c r="R89">
        <v>250</v>
      </c>
      <c r="S89">
        <v>250</v>
      </c>
      <c r="T89">
        <v>8</v>
      </c>
      <c r="U89" t="s">
        <v>315</v>
      </c>
      <c r="V89" t="s">
        <v>749</v>
      </c>
      <c r="W89" s="1" t="s">
        <v>1087</v>
      </c>
    </row>
    <row r="90" spans="1:24">
      <c r="A90" t="str">
        <f t="shared" si="7"/>
        <v>SB080812TAWMD06VV4TMR1</v>
      </c>
      <c r="B90" t="s">
        <v>89</v>
      </c>
      <c r="C90" t="s">
        <v>532</v>
      </c>
      <c r="D90" t="str">
        <f t="shared" si="8"/>
        <v>B080812TAWMD06</v>
      </c>
      <c r="E90">
        <v>1</v>
      </c>
      <c r="F90" s="9" t="str">
        <f t="shared" si="11"/>
        <v>080812</v>
      </c>
      <c r="G90" t="s">
        <v>1140</v>
      </c>
      <c r="H90" t="str">
        <f t="shared" si="12"/>
        <v>06</v>
      </c>
      <c r="I90">
        <v>6</v>
      </c>
      <c r="J90" t="s">
        <v>540</v>
      </c>
      <c r="K90" t="s">
        <v>544</v>
      </c>
      <c r="L90" t="s">
        <v>1103</v>
      </c>
      <c r="M90" t="s">
        <v>1104</v>
      </c>
      <c r="N90" t="s">
        <v>553</v>
      </c>
      <c r="O90" t="s">
        <v>556</v>
      </c>
      <c r="P90" t="s">
        <v>1114</v>
      </c>
      <c r="Q90" t="s">
        <v>538</v>
      </c>
      <c r="R90">
        <v>250</v>
      </c>
      <c r="S90">
        <v>250</v>
      </c>
      <c r="T90">
        <v>8</v>
      </c>
      <c r="U90" t="s">
        <v>303</v>
      </c>
      <c r="V90" t="s">
        <v>750</v>
      </c>
      <c r="W90" s="1" t="s">
        <v>1087</v>
      </c>
    </row>
    <row r="91" spans="1:24">
      <c r="A91" t="str">
        <f t="shared" si="7"/>
        <v>SB080812TAWMD07VV4TMR1</v>
      </c>
      <c r="B91" t="s">
        <v>144</v>
      </c>
      <c r="C91" t="s">
        <v>532</v>
      </c>
      <c r="D91" t="str">
        <f t="shared" si="8"/>
        <v>B080812TAWMD07</v>
      </c>
      <c r="E91">
        <v>1</v>
      </c>
      <c r="F91" s="9" t="str">
        <f t="shared" si="11"/>
        <v>080812</v>
      </c>
      <c r="G91" t="s">
        <v>1140</v>
      </c>
      <c r="H91" t="str">
        <f t="shared" si="12"/>
        <v>07</v>
      </c>
      <c r="I91">
        <v>7</v>
      </c>
      <c r="J91" t="s">
        <v>540</v>
      </c>
      <c r="K91" t="s">
        <v>544</v>
      </c>
      <c r="L91" t="s">
        <v>1103</v>
      </c>
      <c r="M91" t="s">
        <v>1104</v>
      </c>
      <c r="N91" t="s">
        <v>553</v>
      </c>
      <c r="O91" t="s">
        <v>556</v>
      </c>
      <c r="P91" t="s">
        <v>1114</v>
      </c>
      <c r="Q91" t="s">
        <v>538</v>
      </c>
      <c r="R91">
        <v>250</v>
      </c>
      <c r="S91">
        <v>250</v>
      </c>
      <c r="T91">
        <v>8</v>
      </c>
      <c r="U91" t="s">
        <v>292</v>
      </c>
      <c r="V91" t="s">
        <v>751</v>
      </c>
      <c r="W91" s="1" t="s">
        <v>1087</v>
      </c>
      <c r="X91" s="1"/>
    </row>
    <row r="92" spans="1:24">
      <c r="A92" t="str">
        <f t="shared" si="7"/>
        <v>SB080812TAWMD09VV4TMR1</v>
      </c>
      <c r="B92" t="s">
        <v>194</v>
      </c>
      <c r="C92" t="s">
        <v>532</v>
      </c>
      <c r="D92" t="str">
        <f t="shared" si="8"/>
        <v>B080812TAWMD09</v>
      </c>
      <c r="E92">
        <v>1</v>
      </c>
      <c r="F92" s="9" t="str">
        <f t="shared" si="11"/>
        <v>080812</v>
      </c>
      <c r="G92" t="s">
        <v>1140</v>
      </c>
      <c r="H92" t="str">
        <f t="shared" si="12"/>
        <v>09</v>
      </c>
      <c r="I92">
        <v>9</v>
      </c>
      <c r="J92" t="s">
        <v>540</v>
      </c>
      <c r="K92" t="s">
        <v>544</v>
      </c>
      <c r="L92" t="s">
        <v>1103</v>
      </c>
      <c r="M92" t="s">
        <v>1104</v>
      </c>
      <c r="N92" t="s">
        <v>553</v>
      </c>
      <c r="O92" t="s">
        <v>556</v>
      </c>
      <c r="P92" t="s">
        <v>1114</v>
      </c>
      <c r="Q92" t="s">
        <v>538</v>
      </c>
      <c r="R92">
        <v>250</v>
      </c>
      <c r="S92">
        <v>250</v>
      </c>
      <c r="T92">
        <v>8</v>
      </c>
      <c r="U92" t="s">
        <v>319</v>
      </c>
      <c r="V92" t="s">
        <v>752</v>
      </c>
      <c r="W92" s="1" t="s">
        <v>1087</v>
      </c>
      <c r="X92" s="1"/>
    </row>
    <row r="93" spans="1:24">
      <c r="A93" t="str">
        <f t="shared" si="7"/>
        <v>SB080812TAWMD10VV4TMR1</v>
      </c>
      <c r="B93" t="s">
        <v>122</v>
      </c>
      <c r="C93" t="s">
        <v>532</v>
      </c>
      <c r="D93" t="str">
        <f t="shared" si="8"/>
        <v>B080812TAWMD10</v>
      </c>
      <c r="E93">
        <v>1</v>
      </c>
      <c r="F93" s="9" t="str">
        <f t="shared" si="11"/>
        <v>080812</v>
      </c>
      <c r="G93" t="s">
        <v>1140</v>
      </c>
      <c r="H93">
        <v>10</v>
      </c>
      <c r="I93">
        <v>10</v>
      </c>
      <c r="J93" t="s">
        <v>540</v>
      </c>
      <c r="K93" t="s">
        <v>544</v>
      </c>
      <c r="L93" t="s">
        <v>1103</v>
      </c>
      <c r="M93" t="s">
        <v>1104</v>
      </c>
      <c r="N93" t="s">
        <v>553</v>
      </c>
      <c r="O93" t="s">
        <v>556</v>
      </c>
      <c r="P93" t="s">
        <v>1114</v>
      </c>
      <c r="Q93" t="s">
        <v>538</v>
      </c>
      <c r="R93">
        <v>250</v>
      </c>
      <c r="S93">
        <v>250</v>
      </c>
      <c r="T93">
        <v>8</v>
      </c>
      <c r="U93" t="s">
        <v>280</v>
      </c>
      <c r="V93" t="s">
        <v>742</v>
      </c>
      <c r="W93" s="1" t="s">
        <v>1087</v>
      </c>
    </row>
    <row r="94" spans="1:24">
      <c r="A94" t="str">
        <f t="shared" si="7"/>
        <v>SB080812TAWMD12VV4TMR1</v>
      </c>
      <c r="B94" t="s">
        <v>226</v>
      </c>
      <c r="C94" t="s">
        <v>532</v>
      </c>
      <c r="D94" t="str">
        <f t="shared" si="8"/>
        <v>B080812TAWMD12</v>
      </c>
      <c r="E94">
        <v>1</v>
      </c>
      <c r="F94" s="9" t="str">
        <f t="shared" si="11"/>
        <v>080812</v>
      </c>
      <c r="G94" t="s">
        <v>1140</v>
      </c>
      <c r="H94">
        <v>12</v>
      </c>
      <c r="I94">
        <v>12</v>
      </c>
      <c r="J94" t="s">
        <v>540</v>
      </c>
      <c r="K94" t="s">
        <v>544</v>
      </c>
      <c r="L94" t="s">
        <v>1103</v>
      </c>
      <c r="M94" t="s">
        <v>1104</v>
      </c>
      <c r="N94" t="s">
        <v>553</v>
      </c>
      <c r="O94" t="s">
        <v>556</v>
      </c>
      <c r="P94" t="s">
        <v>1114</v>
      </c>
      <c r="Q94" t="s">
        <v>538</v>
      </c>
      <c r="R94">
        <v>250</v>
      </c>
      <c r="S94">
        <v>250</v>
      </c>
      <c r="T94">
        <v>8</v>
      </c>
      <c r="U94" t="s">
        <v>225</v>
      </c>
      <c r="V94" t="s">
        <v>743</v>
      </c>
      <c r="W94" s="1" t="s">
        <v>1087</v>
      </c>
    </row>
    <row r="95" spans="1:24">
      <c r="A95" t="str">
        <f t="shared" si="7"/>
        <v>SB080812TAWMD13VV4TMR1</v>
      </c>
      <c r="B95" t="s">
        <v>75</v>
      </c>
      <c r="C95" t="s">
        <v>532</v>
      </c>
      <c r="D95" t="str">
        <f t="shared" si="8"/>
        <v>B080812TAWMD13</v>
      </c>
      <c r="E95">
        <v>1</v>
      </c>
      <c r="F95" s="9" t="str">
        <f t="shared" si="11"/>
        <v>080812</v>
      </c>
      <c r="G95" t="s">
        <v>1140</v>
      </c>
      <c r="H95">
        <v>13</v>
      </c>
      <c r="I95">
        <v>13</v>
      </c>
      <c r="J95" t="s">
        <v>540</v>
      </c>
      <c r="K95" t="s">
        <v>544</v>
      </c>
      <c r="L95" t="s">
        <v>1103</v>
      </c>
      <c r="M95" t="s">
        <v>1104</v>
      </c>
      <c r="N95" t="s">
        <v>553</v>
      </c>
      <c r="O95" t="s">
        <v>556</v>
      </c>
      <c r="P95" t="s">
        <v>1114</v>
      </c>
      <c r="Q95" t="s">
        <v>538</v>
      </c>
      <c r="R95">
        <v>250</v>
      </c>
      <c r="S95">
        <v>250</v>
      </c>
      <c r="T95">
        <v>8</v>
      </c>
      <c r="U95" t="s">
        <v>236</v>
      </c>
      <c r="V95" t="s">
        <v>744</v>
      </c>
      <c r="W95" s="1" t="s">
        <v>1087</v>
      </c>
      <c r="X95" s="1"/>
    </row>
    <row r="96" spans="1:24">
      <c r="A96" t="str">
        <f t="shared" si="7"/>
        <v>SB080812TAWMD19VV4TMR1</v>
      </c>
      <c r="B96" t="s">
        <v>83</v>
      </c>
      <c r="C96" t="s">
        <v>532</v>
      </c>
      <c r="D96" t="str">
        <f t="shared" si="8"/>
        <v>B080812TAWMD19</v>
      </c>
      <c r="E96">
        <v>1</v>
      </c>
      <c r="F96" s="9" t="str">
        <f t="shared" si="11"/>
        <v>080812</v>
      </c>
      <c r="G96" t="s">
        <v>1140</v>
      </c>
      <c r="H96">
        <v>19</v>
      </c>
      <c r="I96">
        <v>19</v>
      </c>
      <c r="J96" t="s">
        <v>540</v>
      </c>
      <c r="K96" t="s">
        <v>544</v>
      </c>
      <c r="L96" t="s">
        <v>1103</v>
      </c>
      <c r="M96" t="s">
        <v>1104</v>
      </c>
      <c r="N96" t="s">
        <v>553</v>
      </c>
      <c r="O96" t="s">
        <v>556</v>
      </c>
      <c r="P96" t="s">
        <v>1114</v>
      </c>
      <c r="Q96" t="s">
        <v>538</v>
      </c>
      <c r="R96">
        <v>250</v>
      </c>
      <c r="S96">
        <v>250</v>
      </c>
      <c r="T96">
        <v>8</v>
      </c>
      <c r="U96" t="s">
        <v>279</v>
      </c>
      <c r="V96" t="s">
        <v>745</v>
      </c>
      <c r="W96" s="1" t="s">
        <v>1087</v>
      </c>
      <c r="X96" s="1"/>
    </row>
    <row r="97" spans="1:24">
      <c r="A97" t="str">
        <f t="shared" si="7"/>
        <v>SBNATAWMDNegVV4TMR1</v>
      </c>
      <c r="B97" t="s">
        <v>206</v>
      </c>
      <c r="C97" t="s">
        <v>532</v>
      </c>
      <c r="D97" t="str">
        <f t="shared" si="8"/>
        <v>BNATAWMDNeg</v>
      </c>
      <c r="E97">
        <v>1</v>
      </c>
      <c r="F97" s="7" t="s">
        <v>538</v>
      </c>
      <c r="G97" t="s">
        <v>538</v>
      </c>
      <c r="H97" t="s">
        <v>205</v>
      </c>
      <c r="I97" t="s">
        <v>205</v>
      </c>
      <c r="J97" t="s">
        <v>539</v>
      </c>
      <c r="K97" t="s">
        <v>544</v>
      </c>
      <c r="L97" t="s">
        <v>1103</v>
      </c>
      <c r="M97" t="s">
        <v>1104</v>
      </c>
      <c r="N97" t="s">
        <v>553</v>
      </c>
      <c r="O97" t="s">
        <v>556</v>
      </c>
      <c r="P97" t="s">
        <v>1114</v>
      </c>
      <c r="Q97" t="s">
        <v>538</v>
      </c>
      <c r="R97">
        <v>250</v>
      </c>
      <c r="S97">
        <v>250</v>
      </c>
      <c r="T97">
        <v>8</v>
      </c>
      <c r="U97" t="s">
        <v>205</v>
      </c>
      <c r="V97" t="s">
        <v>754</v>
      </c>
      <c r="W97" s="1" t="s">
        <v>1087</v>
      </c>
      <c r="X97"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7"/>
  <sheetViews>
    <sheetView workbookViewId="0">
      <selection sqref="A1:XFD1"/>
    </sheetView>
  </sheetViews>
  <sheetFormatPr baseColWidth="10" defaultRowHeight="15" x14ac:dyDescent="0"/>
  <sheetData>
    <row r="1" spans="1:24">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4">
      <c r="A2" t="str">
        <f t="shared" ref="A2:A33" si="0">CONCATENATE("S",D2,"V",K2,"T",N2,"R",E2)</f>
        <v>SB011413TAWMD22VV4TMR1</v>
      </c>
      <c r="B2" t="s">
        <v>240</v>
      </c>
      <c r="C2" t="s">
        <v>532</v>
      </c>
      <c r="D2" t="str">
        <f t="shared" ref="D2:D33" si="1">CONCATENATE("B",F2,"TAWMD",H2)</f>
        <v>B011413TAWMD22</v>
      </c>
      <c r="E2">
        <v>1</v>
      </c>
      <c r="F2" s="9" t="str">
        <f>"011413"</f>
        <v>011413</v>
      </c>
      <c r="G2" t="s">
        <v>1119</v>
      </c>
      <c r="H2">
        <v>22</v>
      </c>
      <c r="I2">
        <v>22</v>
      </c>
      <c r="J2" t="s">
        <v>540</v>
      </c>
      <c r="K2" t="s">
        <v>544</v>
      </c>
      <c r="L2" t="s">
        <v>1103</v>
      </c>
      <c r="M2" t="s">
        <v>1104</v>
      </c>
      <c r="N2" t="s">
        <v>553</v>
      </c>
      <c r="O2" t="s">
        <v>558</v>
      </c>
      <c r="P2" t="s">
        <v>1114</v>
      </c>
      <c r="Q2" t="s">
        <v>1115</v>
      </c>
      <c r="R2">
        <v>250</v>
      </c>
      <c r="S2">
        <v>250</v>
      </c>
      <c r="T2">
        <v>8</v>
      </c>
      <c r="U2" t="s">
        <v>344</v>
      </c>
      <c r="V2" t="s">
        <v>755</v>
      </c>
      <c r="W2" t="s">
        <v>1088</v>
      </c>
      <c r="X2" s="1"/>
    </row>
    <row r="3" spans="1:24">
      <c r="A3" t="str">
        <f t="shared" si="0"/>
        <v>SB011413TAWMDSBVV4TMR1</v>
      </c>
      <c r="B3" t="s">
        <v>118</v>
      </c>
      <c r="C3" t="s">
        <v>532</v>
      </c>
      <c r="D3" t="str">
        <f t="shared" si="1"/>
        <v>B011413TAWMDSB</v>
      </c>
      <c r="E3">
        <v>1</v>
      </c>
      <c r="F3" s="9" t="str">
        <f>"011413"</f>
        <v>011413</v>
      </c>
      <c r="G3" t="s">
        <v>1119</v>
      </c>
      <c r="H3" t="s">
        <v>567</v>
      </c>
      <c r="I3" t="s">
        <v>567</v>
      </c>
      <c r="J3" t="s">
        <v>539</v>
      </c>
      <c r="K3" t="s">
        <v>544</v>
      </c>
      <c r="L3" t="s">
        <v>1103</v>
      </c>
      <c r="M3" t="s">
        <v>1104</v>
      </c>
      <c r="N3" t="s">
        <v>553</v>
      </c>
      <c r="O3" t="s">
        <v>558</v>
      </c>
      <c r="P3" t="s">
        <v>1114</v>
      </c>
      <c r="Q3" t="s">
        <v>1115</v>
      </c>
      <c r="R3">
        <v>250</v>
      </c>
      <c r="S3">
        <v>250</v>
      </c>
      <c r="T3">
        <v>8</v>
      </c>
      <c r="U3" t="s">
        <v>371</v>
      </c>
      <c r="V3" t="s">
        <v>757</v>
      </c>
      <c r="W3" t="s">
        <v>1088</v>
      </c>
    </row>
    <row r="4" spans="1:24">
      <c r="A4" t="str">
        <f t="shared" si="0"/>
        <v>SB032713TAWMD16VV4TMR2</v>
      </c>
      <c r="B4" t="s">
        <v>73</v>
      </c>
      <c r="C4" t="s">
        <v>532</v>
      </c>
      <c r="D4" t="str">
        <f t="shared" si="1"/>
        <v>B032713TAWMD16</v>
      </c>
      <c r="E4">
        <v>2</v>
      </c>
      <c r="F4" s="9" t="str">
        <f>"032713"</f>
        <v>032713</v>
      </c>
      <c r="G4" t="s">
        <v>1126</v>
      </c>
      <c r="H4">
        <v>16</v>
      </c>
      <c r="I4">
        <v>16</v>
      </c>
      <c r="J4" t="s">
        <v>540</v>
      </c>
      <c r="K4" t="s">
        <v>544</v>
      </c>
      <c r="L4" t="s">
        <v>1103</v>
      </c>
      <c r="M4" t="s">
        <v>1104</v>
      </c>
      <c r="N4" t="s">
        <v>553</v>
      </c>
      <c r="O4" t="s">
        <v>558</v>
      </c>
      <c r="P4" t="s">
        <v>1114</v>
      </c>
      <c r="Q4" t="s">
        <v>1115</v>
      </c>
      <c r="R4">
        <v>250</v>
      </c>
      <c r="S4">
        <v>250</v>
      </c>
      <c r="T4">
        <v>8</v>
      </c>
      <c r="U4" t="s">
        <v>334</v>
      </c>
      <c r="V4" t="s">
        <v>758</v>
      </c>
      <c r="W4" t="s">
        <v>1093</v>
      </c>
    </row>
    <row r="5" spans="1:24">
      <c r="A5" t="str">
        <f t="shared" si="0"/>
        <v>SB082912TAWMDEBVV4TMR1</v>
      </c>
      <c r="B5" t="s">
        <v>252</v>
      </c>
      <c r="C5" t="s">
        <v>532</v>
      </c>
      <c r="D5" t="str">
        <f t="shared" si="1"/>
        <v>B082912TAWMDEB</v>
      </c>
      <c r="E5">
        <v>1</v>
      </c>
      <c r="F5" s="9" t="str">
        <f>"082912"</f>
        <v>082912</v>
      </c>
      <c r="G5" t="s">
        <v>1138</v>
      </c>
      <c r="H5" t="s">
        <v>566</v>
      </c>
      <c r="I5" t="s">
        <v>566</v>
      </c>
      <c r="J5" t="s">
        <v>539</v>
      </c>
      <c r="K5" t="s">
        <v>544</v>
      </c>
      <c r="L5" t="s">
        <v>1103</v>
      </c>
      <c r="M5" t="s">
        <v>1104</v>
      </c>
      <c r="N5" t="s">
        <v>553</v>
      </c>
      <c r="O5" t="s">
        <v>558</v>
      </c>
      <c r="P5" t="s">
        <v>1114</v>
      </c>
      <c r="Q5" t="s">
        <v>1115</v>
      </c>
      <c r="R5">
        <v>250</v>
      </c>
      <c r="S5">
        <v>250</v>
      </c>
      <c r="T5">
        <v>8</v>
      </c>
      <c r="U5" t="s">
        <v>351</v>
      </c>
      <c r="V5" t="s">
        <v>840</v>
      </c>
      <c r="W5" t="s">
        <v>1100</v>
      </c>
    </row>
    <row r="6" spans="1:24">
      <c r="A6" t="str">
        <f t="shared" si="0"/>
        <v>SB032713TAWMD07VV4TMR1</v>
      </c>
      <c r="B6" s="3" t="s">
        <v>212</v>
      </c>
      <c r="C6" s="3" t="s">
        <v>532</v>
      </c>
      <c r="D6" t="str">
        <f t="shared" si="1"/>
        <v>B032713TAWMD07</v>
      </c>
      <c r="E6" s="3">
        <v>1</v>
      </c>
      <c r="F6" s="9" t="str">
        <f>"032713"</f>
        <v>032713</v>
      </c>
      <c r="G6" t="s">
        <v>1126</v>
      </c>
      <c r="H6" t="str">
        <f>CONCATENATE("0",I6)</f>
        <v>07</v>
      </c>
      <c r="I6" s="3">
        <v>7</v>
      </c>
      <c r="J6" s="3" t="s">
        <v>540</v>
      </c>
      <c r="K6" s="3" t="s">
        <v>544</v>
      </c>
      <c r="L6" t="s">
        <v>1103</v>
      </c>
      <c r="M6" t="s">
        <v>1104</v>
      </c>
      <c r="N6" s="3" t="s">
        <v>553</v>
      </c>
      <c r="O6" s="3" t="s">
        <v>558</v>
      </c>
      <c r="P6" t="s">
        <v>1114</v>
      </c>
      <c r="Q6" t="s">
        <v>1115</v>
      </c>
      <c r="R6">
        <v>250</v>
      </c>
      <c r="S6">
        <v>250</v>
      </c>
      <c r="T6">
        <v>8</v>
      </c>
      <c r="U6" s="3" t="s">
        <v>328</v>
      </c>
      <c r="V6" s="3" t="s">
        <v>759</v>
      </c>
      <c r="W6" s="3" t="s">
        <v>1096</v>
      </c>
    </row>
    <row r="7" spans="1:24">
      <c r="A7" t="str">
        <f t="shared" si="0"/>
        <v>SB120412TAWMD10VV4TMR1</v>
      </c>
      <c r="B7" t="s">
        <v>55</v>
      </c>
      <c r="C7" t="s">
        <v>532</v>
      </c>
      <c r="D7" t="str">
        <f t="shared" si="1"/>
        <v>B120412TAWMD10</v>
      </c>
      <c r="E7">
        <v>1</v>
      </c>
      <c r="F7" s="9">
        <v>120412</v>
      </c>
      <c r="G7" t="s">
        <v>1124</v>
      </c>
      <c r="H7">
        <v>10</v>
      </c>
      <c r="I7">
        <v>10</v>
      </c>
      <c r="J7" t="s">
        <v>540</v>
      </c>
      <c r="K7" t="s">
        <v>544</v>
      </c>
      <c r="L7" t="s">
        <v>1103</v>
      </c>
      <c r="M7" t="s">
        <v>1104</v>
      </c>
      <c r="N7" t="s">
        <v>553</v>
      </c>
      <c r="O7" t="s">
        <v>558</v>
      </c>
      <c r="P7" t="s">
        <v>1114</v>
      </c>
      <c r="Q7" t="s">
        <v>1115</v>
      </c>
      <c r="R7">
        <v>250</v>
      </c>
      <c r="S7">
        <v>250</v>
      </c>
      <c r="T7">
        <v>8</v>
      </c>
      <c r="U7" t="s">
        <v>341</v>
      </c>
      <c r="V7" t="s">
        <v>777</v>
      </c>
      <c r="W7" t="s">
        <v>1090</v>
      </c>
    </row>
    <row r="8" spans="1:24">
      <c r="A8" t="str">
        <f t="shared" si="0"/>
        <v>SB110211TAWMD05VV4TMR3</v>
      </c>
      <c r="B8" s="3" t="s">
        <v>96</v>
      </c>
      <c r="C8" s="3" t="s">
        <v>532</v>
      </c>
      <c r="D8" t="str">
        <f t="shared" si="1"/>
        <v>B110211TAWMD05</v>
      </c>
      <c r="E8" s="3">
        <v>3</v>
      </c>
      <c r="F8" s="9">
        <v>110211</v>
      </c>
      <c r="G8" t="s">
        <v>1122</v>
      </c>
      <c r="H8" t="str">
        <f>CONCATENATE("0",I8)</f>
        <v>05</v>
      </c>
      <c r="I8" s="3">
        <v>5</v>
      </c>
      <c r="J8" s="3" t="s">
        <v>540</v>
      </c>
      <c r="K8" s="3" t="s">
        <v>544</v>
      </c>
      <c r="L8" t="s">
        <v>1103</v>
      </c>
      <c r="M8" t="s">
        <v>1104</v>
      </c>
      <c r="N8" s="3" t="s">
        <v>553</v>
      </c>
      <c r="O8" s="3" t="s">
        <v>558</v>
      </c>
      <c r="P8" t="s">
        <v>1114</v>
      </c>
      <c r="Q8" t="s">
        <v>1115</v>
      </c>
      <c r="R8">
        <v>250</v>
      </c>
      <c r="S8">
        <v>250</v>
      </c>
      <c r="T8">
        <v>8</v>
      </c>
      <c r="U8" s="3" t="s">
        <v>359</v>
      </c>
      <c r="V8" s="3" t="s">
        <v>768</v>
      </c>
      <c r="W8" s="3" t="s">
        <v>1073</v>
      </c>
    </row>
    <row r="9" spans="1:24">
      <c r="A9" t="str">
        <f t="shared" si="0"/>
        <v>SB110211TAWMD20VV4TMR2</v>
      </c>
      <c r="B9" s="3" t="s">
        <v>98</v>
      </c>
      <c r="C9" s="3" t="s">
        <v>532</v>
      </c>
      <c r="D9" t="str">
        <f t="shared" si="1"/>
        <v>B110211TAWMD20</v>
      </c>
      <c r="E9" s="3">
        <v>2</v>
      </c>
      <c r="F9" s="9">
        <v>110211</v>
      </c>
      <c r="G9" t="s">
        <v>1122</v>
      </c>
      <c r="H9" s="3">
        <v>20</v>
      </c>
      <c r="I9" s="3">
        <v>20</v>
      </c>
      <c r="J9" s="3" t="s">
        <v>540</v>
      </c>
      <c r="K9" s="3" t="s">
        <v>544</v>
      </c>
      <c r="L9" t="s">
        <v>1103</v>
      </c>
      <c r="M9" t="s">
        <v>1104</v>
      </c>
      <c r="N9" s="3" t="s">
        <v>553</v>
      </c>
      <c r="O9" s="3" t="s">
        <v>558</v>
      </c>
      <c r="P9" t="s">
        <v>1114</v>
      </c>
      <c r="Q9" t="s">
        <v>1115</v>
      </c>
      <c r="R9">
        <v>250</v>
      </c>
      <c r="S9">
        <v>250</v>
      </c>
      <c r="T9">
        <v>8</v>
      </c>
      <c r="U9" s="3" t="s">
        <v>360</v>
      </c>
      <c r="V9" s="3" t="s">
        <v>767</v>
      </c>
      <c r="W9" s="3" t="s">
        <v>1073</v>
      </c>
    </row>
    <row r="10" spans="1:24">
      <c r="A10" t="str">
        <f t="shared" si="0"/>
        <v>SB081308TAWMD19VV4TMR1</v>
      </c>
      <c r="B10" s="3" t="s">
        <v>94</v>
      </c>
      <c r="C10" s="3" t="s">
        <v>532</v>
      </c>
      <c r="D10" t="str">
        <f t="shared" si="1"/>
        <v>B081308TAWMD19</v>
      </c>
      <c r="E10" s="3">
        <v>1</v>
      </c>
      <c r="F10" s="9" t="str">
        <f>"081308"</f>
        <v>081308</v>
      </c>
      <c r="G10" t="s">
        <v>1135</v>
      </c>
      <c r="H10" s="3">
        <v>19</v>
      </c>
      <c r="I10" s="3">
        <v>19</v>
      </c>
      <c r="J10" s="3" t="s">
        <v>540</v>
      </c>
      <c r="K10" s="3" t="s">
        <v>544</v>
      </c>
      <c r="L10" t="s">
        <v>1103</v>
      </c>
      <c r="M10" t="s">
        <v>1104</v>
      </c>
      <c r="N10" s="3" t="s">
        <v>553</v>
      </c>
      <c r="O10" s="3" t="s">
        <v>558</v>
      </c>
      <c r="P10" t="s">
        <v>1114</v>
      </c>
      <c r="Q10" t="s">
        <v>1115</v>
      </c>
      <c r="R10">
        <v>250</v>
      </c>
      <c r="S10">
        <v>250</v>
      </c>
      <c r="T10">
        <v>8</v>
      </c>
      <c r="U10" s="3" t="s">
        <v>358</v>
      </c>
      <c r="V10" s="3" t="s">
        <v>1058</v>
      </c>
      <c r="W10" s="3" t="s">
        <v>1068</v>
      </c>
    </row>
    <row r="11" spans="1:24">
      <c r="A11" t="str">
        <f t="shared" si="0"/>
        <v>SBNATAWMDmix9VV4TMR2</v>
      </c>
      <c r="B11" s="3" t="s">
        <v>59</v>
      </c>
      <c r="C11" s="3" t="s">
        <v>532</v>
      </c>
      <c r="D11" t="str">
        <f t="shared" si="1"/>
        <v>BNATAWMDmix9</v>
      </c>
      <c r="E11" s="3">
        <v>2</v>
      </c>
      <c r="F11" s="8" t="s">
        <v>538</v>
      </c>
      <c r="G11" s="3" t="s">
        <v>538</v>
      </c>
      <c r="H11" s="3" t="s">
        <v>90</v>
      </c>
      <c r="I11" s="3" t="s">
        <v>90</v>
      </c>
      <c r="J11" s="3" t="s">
        <v>546</v>
      </c>
      <c r="K11" s="3" t="s">
        <v>544</v>
      </c>
      <c r="L11" t="s">
        <v>1103</v>
      </c>
      <c r="M11" t="s">
        <v>1104</v>
      </c>
      <c r="N11" s="3" t="s">
        <v>553</v>
      </c>
      <c r="O11" s="3" t="s">
        <v>558</v>
      </c>
      <c r="P11" t="s">
        <v>1114</v>
      </c>
      <c r="Q11" t="s">
        <v>1115</v>
      </c>
      <c r="R11">
        <v>250</v>
      </c>
      <c r="S11">
        <v>250</v>
      </c>
      <c r="T11">
        <v>8</v>
      </c>
      <c r="U11" s="3" t="s">
        <v>90</v>
      </c>
      <c r="V11" s="3" t="s">
        <v>848</v>
      </c>
      <c r="W11" s="3" t="s">
        <v>1063</v>
      </c>
    </row>
    <row r="12" spans="1:24">
      <c r="A12" t="str">
        <f t="shared" si="0"/>
        <v>SB081613TAWMD15VV4TMR1</v>
      </c>
      <c r="B12" s="1" t="s">
        <v>190</v>
      </c>
      <c r="C12" s="1" t="s">
        <v>532</v>
      </c>
      <c r="D12" t="str">
        <f t="shared" si="1"/>
        <v>B081613TAWMD15</v>
      </c>
      <c r="E12" s="1">
        <v>1</v>
      </c>
      <c r="F12" s="9" t="str">
        <f>"081613"</f>
        <v>081613</v>
      </c>
      <c r="G12" t="s">
        <v>1137</v>
      </c>
      <c r="H12" s="1">
        <v>15</v>
      </c>
      <c r="I12" s="1">
        <v>15</v>
      </c>
      <c r="J12" s="1" t="s">
        <v>540</v>
      </c>
      <c r="K12" s="1" t="s">
        <v>544</v>
      </c>
      <c r="L12" t="s">
        <v>1103</v>
      </c>
      <c r="M12" t="s">
        <v>1104</v>
      </c>
      <c r="N12" s="1" t="s">
        <v>553</v>
      </c>
      <c r="O12" s="1" t="s">
        <v>558</v>
      </c>
      <c r="P12" t="s">
        <v>1114</v>
      </c>
      <c r="Q12" t="s">
        <v>1115</v>
      </c>
      <c r="R12">
        <v>250</v>
      </c>
      <c r="S12">
        <v>250</v>
      </c>
      <c r="T12">
        <v>8</v>
      </c>
      <c r="U12" s="1" t="s">
        <v>411</v>
      </c>
      <c r="V12" s="1" t="s">
        <v>830</v>
      </c>
      <c r="W12" s="1" t="s">
        <v>1064</v>
      </c>
    </row>
    <row r="13" spans="1:24">
      <c r="A13" t="str">
        <f t="shared" si="0"/>
        <v>SB081613TAWMD20VV4TMR1</v>
      </c>
      <c r="B13" s="1" t="s">
        <v>182</v>
      </c>
      <c r="C13" s="1" t="s">
        <v>532</v>
      </c>
      <c r="D13" t="str">
        <f t="shared" si="1"/>
        <v>B081613TAWMD20</v>
      </c>
      <c r="E13" s="1">
        <v>1</v>
      </c>
      <c r="F13" s="9" t="str">
        <f>"081613"</f>
        <v>081613</v>
      </c>
      <c r="G13" t="s">
        <v>1137</v>
      </c>
      <c r="H13" s="1">
        <v>20</v>
      </c>
      <c r="I13" s="1">
        <v>20</v>
      </c>
      <c r="J13" s="1" t="s">
        <v>540</v>
      </c>
      <c r="K13" s="1" t="s">
        <v>544</v>
      </c>
      <c r="L13" t="s">
        <v>1103</v>
      </c>
      <c r="M13" t="s">
        <v>1104</v>
      </c>
      <c r="N13" s="1" t="s">
        <v>553</v>
      </c>
      <c r="O13" s="1" t="s">
        <v>558</v>
      </c>
      <c r="P13" t="s">
        <v>1114</v>
      </c>
      <c r="Q13" t="s">
        <v>1115</v>
      </c>
      <c r="R13">
        <v>250</v>
      </c>
      <c r="S13">
        <v>250</v>
      </c>
      <c r="T13">
        <v>8</v>
      </c>
      <c r="U13" s="1" t="s">
        <v>407</v>
      </c>
      <c r="V13" s="1" t="s">
        <v>832</v>
      </c>
      <c r="W13" s="1" t="s">
        <v>1064</v>
      </c>
    </row>
    <row r="14" spans="1:24">
      <c r="A14" t="str">
        <f t="shared" si="0"/>
        <v>SB081613TAWMDcontrol6VV4TMR1</v>
      </c>
      <c r="B14" s="1" t="s">
        <v>200</v>
      </c>
      <c r="C14" s="1" t="s">
        <v>532</v>
      </c>
      <c r="D14" t="str">
        <f t="shared" si="1"/>
        <v>B081613TAWMDcontrol6</v>
      </c>
      <c r="E14" s="1">
        <v>1</v>
      </c>
      <c r="F14" s="9" t="str">
        <f>"081613"</f>
        <v>081613</v>
      </c>
      <c r="G14" t="s">
        <v>1137</v>
      </c>
      <c r="H14" s="1" t="s">
        <v>577</v>
      </c>
      <c r="I14" s="1" t="s">
        <v>577</v>
      </c>
      <c r="J14" s="1" t="s">
        <v>546</v>
      </c>
      <c r="K14" s="1" t="s">
        <v>544</v>
      </c>
      <c r="L14" t="s">
        <v>1103</v>
      </c>
      <c r="M14" t="s">
        <v>1104</v>
      </c>
      <c r="N14" s="1" t="s">
        <v>553</v>
      </c>
      <c r="O14" s="1" t="s">
        <v>558</v>
      </c>
      <c r="P14" t="s">
        <v>1114</v>
      </c>
      <c r="Q14" t="s">
        <v>1115</v>
      </c>
      <c r="R14">
        <v>250</v>
      </c>
      <c r="S14">
        <v>250</v>
      </c>
      <c r="T14">
        <v>8</v>
      </c>
      <c r="U14" s="1" t="s">
        <v>416</v>
      </c>
      <c r="V14" s="1" t="s">
        <v>834</v>
      </c>
      <c r="W14" s="1" t="s">
        <v>1064</v>
      </c>
    </row>
    <row r="15" spans="1:24">
      <c r="A15" t="str">
        <f t="shared" si="0"/>
        <v>SB080812TAWMDSBVV4TMR1</v>
      </c>
      <c r="B15" s="1" t="s">
        <v>77</v>
      </c>
      <c r="C15" s="1" t="s">
        <v>532</v>
      </c>
      <c r="D15" t="str">
        <f t="shared" si="1"/>
        <v>B080812TAWMDSB</v>
      </c>
      <c r="E15" s="1">
        <v>1</v>
      </c>
      <c r="F15" s="9" t="str">
        <f>"080812"</f>
        <v>080812</v>
      </c>
      <c r="G15" t="s">
        <v>1140</v>
      </c>
      <c r="H15" s="1" t="s">
        <v>567</v>
      </c>
      <c r="I15" s="1" t="s">
        <v>567</v>
      </c>
      <c r="J15" s="1" t="s">
        <v>539</v>
      </c>
      <c r="K15" s="1" t="s">
        <v>544</v>
      </c>
      <c r="L15" t="s">
        <v>1103</v>
      </c>
      <c r="M15" t="s">
        <v>1104</v>
      </c>
      <c r="N15" s="1" t="s">
        <v>553</v>
      </c>
      <c r="O15" s="1" t="s">
        <v>558</v>
      </c>
      <c r="P15" t="s">
        <v>1114</v>
      </c>
      <c r="Q15" t="s">
        <v>1115</v>
      </c>
      <c r="R15">
        <v>250</v>
      </c>
      <c r="S15">
        <v>250</v>
      </c>
      <c r="T15">
        <v>8</v>
      </c>
      <c r="U15" s="1" t="s">
        <v>350</v>
      </c>
      <c r="V15" s="1" t="s">
        <v>846</v>
      </c>
      <c r="W15" s="1" t="s">
        <v>1064</v>
      </c>
    </row>
    <row r="16" spans="1:24">
      <c r="A16" t="str">
        <f t="shared" si="0"/>
        <v>SB011413TAWMD06VV4TMR1</v>
      </c>
      <c r="B16" s="1" t="s">
        <v>230</v>
      </c>
      <c r="C16" s="1" t="s">
        <v>532</v>
      </c>
      <c r="D16" t="str">
        <f t="shared" si="1"/>
        <v>B011413TAWMD06</v>
      </c>
      <c r="E16" s="1">
        <v>1</v>
      </c>
      <c r="F16" s="9" t="str">
        <f>"011413"</f>
        <v>011413</v>
      </c>
      <c r="G16" t="s">
        <v>1119</v>
      </c>
      <c r="H16" t="str">
        <f>CONCATENATE("0",I16)</f>
        <v>06</v>
      </c>
      <c r="I16" s="1">
        <v>6</v>
      </c>
      <c r="J16" s="1" t="s">
        <v>540</v>
      </c>
      <c r="K16" s="1" t="s">
        <v>544</v>
      </c>
      <c r="L16" t="s">
        <v>1103</v>
      </c>
      <c r="M16" t="s">
        <v>1104</v>
      </c>
      <c r="N16" s="1" t="s">
        <v>553</v>
      </c>
      <c r="O16" s="1" t="s">
        <v>558</v>
      </c>
      <c r="P16" t="s">
        <v>1114</v>
      </c>
      <c r="Q16" t="s">
        <v>1115</v>
      </c>
      <c r="R16">
        <v>250</v>
      </c>
      <c r="S16">
        <v>250</v>
      </c>
      <c r="T16">
        <v>8</v>
      </c>
      <c r="U16" s="1" t="s">
        <v>338</v>
      </c>
      <c r="V16" s="1" t="s">
        <v>756</v>
      </c>
      <c r="W16" s="1" t="s">
        <v>1065</v>
      </c>
    </row>
    <row r="17" spans="1:24">
      <c r="A17" t="str">
        <f t="shared" si="0"/>
        <v>SB100912TAWMD10VV4TMR1</v>
      </c>
      <c r="B17" s="1" t="s">
        <v>248</v>
      </c>
      <c r="C17" s="1" t="s">
        <v>532</v>
      </c>
      <c r="D17" t="str">
        <f t="shared" si="1"/>
        <v>B100912TAWMD10</v>
      </c>
      <c r="E17" s="1">
        <v>1</v>
      </c>
      <c r="F17" s="9">
        <v>100912</v>
      </c>
      <c r="G17" t="s">
        <v>1121</v>
      </c>
      <c r="H17" s="1">
        <v>10</v>
      </c>
      <c r="I17" s="1">
        <v>10</v>
      </c>
      <c r="J17" s="1" t="s">
        <v>540</v>
      </c>
      <c r="K17" s="1" t="s">
        <v>544</v>
      </c>
      <c r="L17" t="s">
        <v>1103</v>
      </c>
      <c r="M17" t="s">
        <v>1104</v>
      </c>
      <c r="N17" s="1" t="s">
        <v>553</v>
      </c>
      <c r="O17" s="1" t="s">
        <v>558</v>
      </c>
      <c r="P17" t="s">
        <v>1114</v>
      </c>
      <c r="Q17" t="s">
        <v>1115</v>
      </c>
      <c r="R17">
        <v>250</v>
      </c>
      <c r="S17">
        <v>250</v>
      </c>
      <c r="T17">
        <v>8</v>
      </c>
      <c r="U17" s="1" t="s">
        <v>348</v>
      </c>
      <c r="V17" s="1" t="s">
        <v>760</v>
      </c>
      <c r="W17" s="1" t="s">
        <v>1065</v>
      </c>
    </row>
    <row r="18" spans="1:24">
      <c r="A18" t="str">
        <f t="shared" si="0"/>
        <v>SB111212TAWMD09VV4TMR1</v>
      </c>
      <c r="B18" s="1" t="s">
        <v>232</v>
      </c>
      <c r="C18" s="1" t="s">
        <v>532</v>
      </c>
      <c r="D18" t="str">
        <f t="shared" si="1"/>
        <v>B111212TAWMD09</v>
      </c>
      <c r="E18" s="1">
        <v>1</v>
      </c>
      <c r="F18" s="10">
        <v>111212</v>
      </c>
      <c r="G18" s="1" t="s">
        <v>549</v>
      </c>
      <c r="H18" t="str">
        <f>CONCATENATE("0",I18)</f>
        <v>09</v>
      </c>
      <c r="I18" s="1">
        <v>9</v>
      </c>
      <c r="J18" s="1" t="s">
        <v>540</v>
      </c>
      <c r="K18" s="1" t="s">
        <v>544</v>
      </c>
      <c r="L18" t="s">
        <v>1103</v>
      </c>
      <c r="M18" t="s">
        <v>1104</v>
      </c>
      <c r="N18" s="1" t="s">
        <v>553</v>
      </c>
      <c r="O18" s="1" t="s">
        <v>558</v>
      </c>
      <c r="P18" t="s">
        <v>1114</v>
      </c>
      <c r="Q18" t="s">
        <v>1115</v>
      </c>
      <c r="R18">
        <v>250</v>
      </c>
      <c r="S18">
        <v>250</v>
      </c>
      <c r="T18">
        <v>8</v>
      </c>
      <c r="U18" s="1" t="s">
        <v>339</v>
      </c>
      <c r="V18" s="1" t="s">
        <v>764</v>
      </c>
      <c r="W18" s="1" t="s">
        <v>1065</v>
      </c>
    </row>
    <row r="19" spans="1:24">
      <c r="A19" t="str">
        <f t="shared" si="0"/>
        <v>SB111212TAWMD15VV4TMR1</v>
      </c>
      <c r="B19" s="1" t="s">
        <v>220</v>
      </c>
      <c r="C19" s="1" t="s">
        <v>532</v>
      </c>
      <c r="D19" t="str">
        <f t="shared" si="1"/>
        <v>B111212TAWMD15</v>
      </c>
      <c r="E19" s="1">
        <v>1</v>
      </c>
      <c r="F19" s="10">
        <v>111212</v>
      </c>
      <c r="G19" s="1" t="s">
        <v>549</v>
      </c>
      <c r="H19" s="1">
        <v>15</v>
      </c>
      <c r="I19" s="1">
        <v>15</v>
      </c>
      <c r="J19" s="1" t="s">
        <v>540</v>
      </c>
      <c r="K19" s="1" t="s">
        <v>544</v>
      </c>
      <c r="L19" t="s">
        <v>1103</v>
      </c>
      <c r="M19" t="s">
        <v>1104</v>
      </c>
      <c r="N19" s="1" t="s">
        <v>553</v>
      </c>
      <c r="O19" s="1" t="s">
        <v>558</v>
      </c>
      <c r="P19" t="s">
        <v>1114</v>
      </c>
      <c r="Q19" t="s">
        <v>1115</v>
      </c>
      <c r="R19">
        <v>250</v>
      </c>
      <c r="S19">
        <v>250</v>
      </c>
      <c r="T19">
        <v>8</v>
      </c>
      <c r="U19" s="1" t="s">
        <v>332</v>
      </c>
      <c r="V19" s="1" t="s">
        <v>763</v>
      </c>
      <c r="W19" s="1" t="s">
        <v>1065</v>
      </c>
    </row>
    <row r="20" spans="1:24">
      <c r="A20" t="str">
        <f t="shared" si="0"/>
        <v>SB111212TAWMDriverVV4TMR1</v>
      </c>
      <c r="B20" s="1" t="s">
        <v>256</v>
      </c>
      <c r="C20" s="1" t="s">
        <v>532</v>
      </c>
      <c r="D20" t="str">
        <f t="shared" si="1"/>
        <v>B111212TAWMDriver</v>
      </c>
      <c r="E20" s="1">
        <v>1</v>
      </c>
      <c r="F20" s="10">
        <v>111212</v>
      </c>
      <c r="G20" s="1" t="s">
        <v>549</v>
      </c>
      <c r="H20" s="1" t="s">
        <v>550</v>
      </c>
      <c r="I20" s="1" t="s">
        <v>550</v>
      </c>
      <c r="J20" s="1" t="s">
        <v>540</v>
      </c>
      <c r="K20" s="1" t="s">
        <v>544</v>
      </c>
      <c r="L20" t="s">
        <v>1103</v>
      </c>
      <c r="M20" t="s">
        <v>1104</v>
      </c>
      <c r="N20" s="1" t="s">
        <v>553</v>
      </c>
      <c r="O20" s="1" t="s">
        <v>558</v>
      </c>
      <c r="P20" t="s">
        <v>1114</v>
      </c>
      <c r="Q20" t="s">
        <v>1115</v>
      </c>
      <c r="R20">
        <v>250</v>
      </c>
      <c r="S20">
        <v>250</v>
      </c>
      <c r="T20">
        <v>8</v>
      </c>
      <c r="U20" s="1" t="s">
        <v>353</v>
      </c>
      <c r="V20" s="1" t="s">
        <v>765</v>
      </c>
      <c r="W20" s="1" t="s">
        <v>1065</v>
      </c>
    </row>
    <row r="21" spans="1:24">
      <c r="A21" t="str">
        <f t="shared" si="0"/>
        <v>SB110212TAWMD05VV4TMR2</v>
      </c>
      <c r="B21" s="1" t="s">
        <v>156</v>
      </c>
      <c r="C21" s="1" t="s">
        <v>532</v>
      </c>
      <c r="D21" t="str">
        <f t="shared" si="1"/>
        <v>B110212TAWMD05</v>
      </c>
      <c r="E21" s="1">
        <v>2</v>
      </c>
      <c r="F21" s="9">
        <v>110212</v>
      </c>
      <c r="G21" t="s">
        <v>1123</v>
      </c>
      <c r="H21" t="str">
        <f>CONCATENATE("0",I21)</f>
        <v>05</v>
      </c>
      <c r="I21" s="1">
        <v>5</v>
      </c>
      <c r="J21" s="1" t="s">
        <v>540</v>
      </c>
      <c r="K21" s="1" t="s">
        <v>544</v>
      </c>
      <c r="L21" t="s">
        <v>1103</v>
      </c>
      <c r="M21" t="s">
        <v>1104</v>
      </c>
      <c r="N21" s="1" t="s">
        <v>553</v>
      </c>
      <c r="O21" s="1" t="s">
        <v>558</v>
      </c>
      <c r="P21" t="s">
        <v>1114</v>
      </c>
      <c r="Q21" t="s">
        <v>1115</v>
      </c>
      <c r="R21">
        <v>250</v>
      </c>
      <c r="S21">
        <v>250</v>
      </c>
      <c r="T21">
        <v>8</v>
      </c>
      <c r="U21" s="1" t="s">
        <v>393</v>
      </c>
      <c r="V21" s="1" t="s">
        <v>771</v>
      </c>
      <c r="W21" s="1" t="s">
        <v>1065</v>
      </c>
    </row>
    <row r="22" spans="1:24">
      <c r="A22" t="str">
        <f t="shared" si="0"/>
        <v>SB110212TAWMD05VV4TMR4</v>
      </c>
      <c r="B22" s="1" t="s">
        <v>202</v>
      </c>
      <c r="C22" s="1" t="s">
        <v>532</v>
      </c>
      <c r="D22" t="str">
        <f t="shared" si="1"/>
        <v>B110212TAWMD05</v>
      </c>
      <c r="E22" s="1">
        <v>4</v>
      </c>
      <c r="F22" s="9">
        <v>110212</v>
      </c>
      <c r="G22" t="s">
        <v>1123</v>
      </c>
      <c r="H22" t="str">
        <f>CONCATENATE("0",I22)</f>
        <v>05</v>
      </c>
      <c r="I22" s="1">
        <v>5</v>
      </c>
      <c r="J22" s="1" t="s">
        <v>540</v>
      </c>
      <c r="K22" s="1" t="s">
        <v>544</v>
      </c>
      <c r="L22" t="s">
        <v>1103</v>
      </c>
      <c r="M22" t="s">
        <v>1104</v>
      </c>
      <c r="N22" s="1" t="s">
        <v>553</v>
      </c>
      <c r="O22" s="1" t="s">
        <v>558</v>
      </c>
      <c r="P22" t="s">
        <v>1114</v>
      </c>
      <c r="Q22" t="s">
        <v>1115</v>
      </c>
      <c r="R22">
        <v>250</v>
      </c>
      <c r="S22">
        <v>250</v>
      </c>
      <c r="T22">
        <v>8</v>
      </c>
      <c r="U22" s="1" t="s">
        <v>417</v>
      </c>
      <c r="V22" s="1" t="s">
        <v>772</v>
      </c>
      <c r="W22" s="1" t="s">
        <v>1065</v>
      </c>
    </row>
    <row r="23" spans="1:24">
      <c r="A23" t="str">
        <f t="shared" si="0"/>
        <v>SB110212TAWMD05VV4TMR6</v>
      </c>
      <c r="B23" s="1" t="s">
        <v>114</v>
      </c>
      <c r="C23" s="1" t="s">
        <v>532</v>
      </c>
      <c r="D23" t="str">
        <f t="shared" si="1"/>
        <v>B110212TAWMD05</v>
      </c>
      <c r="E23" s="1">
        <v>6</v>
      </c>
      <c r="F23" s="9">
        <v>110212</v>
      </c>
      <c r="G23" t="s">
        <v>1123</v>
      </c>
      <c r="H23" t="str">
        <f>CONCATENATE("0",I23)</f>
        <v>05</v>
      </c>
      <c r="I23" s="1">
        <v>5</v>
      </c>
      <c r="J23" s="1" t="s">
        <v>540</v>
      </c>
      <c r="K23" s="1" t="s">
        <v>544</v>
      </c>
      <c r="L23" t="s">
        <v>1103</v>
      </c>
      <c r="M23" t="s">
        <v>1104</v>
      </c>
      <c r="N23" s="1" t="s">
        <v>553</v>
      </c>
      <c r="O23" s="1" t="s">
        <v>558</v>
      </c>
      <c r="P23" t="s">
        <v>1114</v>
      </c>
      <c r="Q23" t="s">
        <v>1115</v>
      </c>
      <c r="R23">
        <v>250</v>
      </c>
      <c r="S23">
        <v>250</v>
      </c>
      <c r="T23">
        <v>8</v>
      </c>
      <c r="U23" s="1" t="s">
        <v>369</v>
      </c>
      <c r="V23" s="1" t="s">
        <v>773</v>
      </c>
      <c r="W23" s="1" t="s">
        <v>1065</v>
      </c>
    </row>
    <row r="24" spans="1:24">
      <c r="A24" t="str">
        <f t="shared" si="0"/>
        <v>SB110212TAWMD21VV4TMR4</v>
      </c>
      <c r="B24" s="1" t="s">
        <v>112</v>
      </c>
      <c r="C24" s="1" t="s">
        <v>532</v>
      </c>
      <c r="D24" t="str">
        <f t="shared" si="1"/>
        <v>B110212TAWMD21</v>
      </c>
      <c r="E24" s="1">
        <v>4</v>
      </c>
      <c r="F24" s="9">
        <v>110212</v>
      </c>
      <c r="G24" t="s">
        <v>1123</v>
      </c>
      <c r="H24" s="1">
        <v>21</v>
      </c>
      <c r="I24" s="1">
        <v>21</v>
      </c>
      <c r="J24" s="1" t="s">
        <v>540</v>
      </c>
      <c r="K24" s="1" t="s">
        <v>544</v>
      </c>
      <c r="L24" t="s">
        <v>1103</v>
      </c>
      <c r="M24" t="s">
        <v>1104</v>
      </c>
      <c r="N24" s="1" t="s">
        <v>553</v>
      </c>
      <c r="O24" s="1" t="s">
        <v>558</v>
      </c>
      <c r="P24" t="s">
        <v>1114</v>
      </c>
      <c r="Q24" t="s">
        <v>1115</v>
      </c>
      <c r="R24">
        <v>250</v>
      </c>
      <c r="S24">
        <v>250</v>
      </c>
      <c r="T24">
        <v>8</v>
      </c>
      <c r="U24" s="1" t="s">
        <v>368</v>
      </c>
      <c r="V24" s="1" t="s">
        <v>770</v>
      </c>
      <c r="W24" s="1" t="s">
        <v>1065</v>
      </c>
      <c r="X24" s="1"/>
    </row>
    <row r="25" spans="1:24">
      <c r="A25" t="str">
        <f t="shared" si="0"/>
        <v>SB120412TAWMD02VV4TMR1</v>
      </c>
      <c r="B25" s="1" t="s">
        <v>71</v>
      </c>
      <c r="C25" s="1" t="s">
        <v>532</v>
      </c>
      <c r="D25" t="str">
        <f t="shared" si="1"/>
        <v>B120412TAWMD02</v>
      </c>
      <c r="E25" s="1">
        <v>1</v>
      </c>
      <c r="F25" s="9">
        <v>120412</v>
      </c>
      <c r="G25" t="s">
        <v>1124</v>
      </c>
      <c r="H25" t="str">
        <f>CONCATENATE("0",I25)</f>
        <v>02</v>
      </c>
      <c r="I25" s="1">
        <v>2</v>
      </c>
      <c r="J25" s="1" t="s">
        <v>540</v>
      </c>
      <c r="K25" s="1" t="s">
        <v>544</v>
      </c>
      <c r="L25" t="s">
        <v>1103</v>
      </c>
      <c r="M25" t="s">
        <v>1104</v>
      </c>
      <c r="N25" s="1" t="s">
        <v>553</v>
      </c>
      <c r="O25" s="1" t="s">
        <v>558</v>
      </c>
      <c r="P25" t="s">
        <v>1114</v>
      </c>
      <c r="Q25" t="s">
        <v>1115</v>
      </c>
      <c r="R25">
        <v>250</v>
      </c>
      <c r="S25">
        <v>250</v>
      </c>
      <c r="T25">
        <v>8</v>
      </c>
      <c r="U25" s="1" t="s">
        <v>326</v>
      </c>
      <c r="V25" s="1" t="s">
        <v>782</v>
      </c>
      <c r="W25" s="1" t="s">
        <v>1065</v>
      </c>
      <c r="X25" s="1"/>
    </row>
    <row r="26" spans="1:24">
      <c r="A26" t="str">
        <f t="shared" si="0"/>
        <v>SB120412TAWMD10VV4TfiltMR1</v>
      </c>
      <c r="B26" s="1" t="s">
        <v>102</v>
      </c>
      <c r="C26" s="1" t="s">
        <v>532</v>
      </c>
      <c r="D26" t="str">
        <f t="shared" si="1"/>
        <v>B120412TAWMD10</v>
      </c>
      <c r="E26" s="1">
        <v>1</v>
      </c>
      <c r="F26" s="9">
        <v>120412</v>
      </c>
      <c r="G26" t="s">
        <v>1124</v>
      </c>
      <c r="H26" s="1">
        <v>10</v>
      </c>
      <c r="I26" s="1">
        <v>10</v>
      </c>
      <c r="J26" s="1" t="s">
        <v>540</v>
      </c>
      <c r="K26" s="1" t="s">
        <v>544</v>
      </c>
      <c r="L26" t="s">
        <v>1103</v>
      </c>
      <c r="M26" t="s">
        <v>1104</v>
      </c>
      <c r="N26" s="1" t="s">
        <v>1141</v>
      </c>
      <c r="O26" s="1" t="s">
        <v>558</v>
      </c>
      <c r="P26" t="s">
        <v>1114</v>
      </c>
      <c r="Q26" t="s">
        <v>1115</v>
      </c>
      <c r="R26">
        <v>250</v>
      </c>
      <c r="S26">
        <v>250</v>
      </c>
      <c r="T26">
        <v>8</v>
      </c>
      <c r="U26" s="1" t="s">
        <v>362</v>
      </c>
      <c r="V26" s="1" t="s">
        <v>778</v>
      </c>
      <c r="W26" s="1" t="s">
        <v>1065</v>
      </c>
    </row>
    <row r="27" spans="1:24">
      <c r="A27" t="str">
        <f t="shared" si="0"/>
        <v>SB032713TAWMD18VV4TMR1</v>
      </c>
      <c r="B27" s="1" t="s">
        <v>110</v>
      </c>
      <c r="C27" s="1" t="s">
        <v>532</v>
      </c>
      <c r="D27" t="str">
        <f t="shared" si="1"/>
        <v>B032713TAWMD18</v>
      </c>
      <c r="E27" s="1">
        <v>1</v>
      </c>
      <c r="F27" s="9" t="str">
        <f>"032713"</f>
        <v>032713</v>
      </c>
      <c r="G27" t="s">
        <v>1126</v>
      </c>
      <c r="H27" s="1">
        <v>18</v>
      </c>
      <c r="I27" s="1">
        <v>18</v>
      </c>
      <c r="J27" s="1" t="s">
        <v>540</v>
      </c>
      <c r="K27" s="1" t="s">
        <v>544</v>
      </c>
      <c r="L27" t="s">
        <v>1103</v>
      </c>
      <c r="M27" t="s">
        <v>1104</v>
      </c>
      <c r="N27" s="1" t="s">
        <v>553</v>
      </c>
      <c r="O27" s="1" t="s">
        <v>558</v>
      </c>
      <c r="P27" t="s">
        <v>1114</v>
      </c>
      <c r="Q27" t="s">
        <v>1115</v>
      </c>
      <c r="R27">
        <v>250</v>
      </c>
      <c r="S27">
        <v>250</v>
      </c>
      <c r="T27">
        <v>8</v>
      </c>
      <c r="U27" s="1" t="s">
        <v>367</v>
      </c>
      <c r="V27" s="1" t="s">
        <v>789</v>
      </c>
      <c r="W27" s="1" t="s">
        <v>1065</v>
      </c>
    </row>
    <row r="28" spans="1:24">
      <c r="A28" t="str">
        <f t="shared" si="0"/>
        <v>SB051013TAWMD04VV4TMR1</v>
      </c>
      <c r="B28" s="1" t="s">
        <v>132</v>
      </c>
      <c r="C28" s="1" t="s">
        <v>532</v>
      </c>
      <c r="D28" t="str">
        <f t="shared" si="1"/>
        <v>B051013TAWMD04</v>
      </c>
      <c r="E28" s="1">
        <v>1</v>
      </c>
      <c r="F28" s="9" t="str">
        <f>"051013"</f>
        <v>051013</v>
      </c>
      <c r="G28" t="s">
        <v>1128</v>
      </c>
      <c r="H28" t="str">
        <f>CONCATENATE("0",I28)</f>
        <v>04</v>
      </c>
      <c r="I28" s="1">
        <v>4</v>
      </c>
      <c r="J28" s="1" t="s">
        <v>540</v>
      </c>
      <c r="K28" s="1" t="s">
        <v>544</v>
      </c>
      <c r="L28" t="s">
        <v>1103</v>
      </c>
      <c r="M28" t="s">
        <v>1104</v>
      </c>
      <c r="N28" s="1" t="s">
        <v>553</v>
      </c>
      <c r="O28" s="1" t="s">
        <v>558</v>
      </c>
      <c r="P28" t="s">
        <v>1114</v>
      </c>
      <c r="Q28" t="s">
        <v>1115</v>
      </c>
      <c r="R28">
        <v>250</v>
      </c>
      <c r="S28">
        <v>250</v>
      </c>
      <c r="T28">
        <v>8</v>
      </c>
      <c r="U28" s="1" t="s">
        <v>379</v>
      </c>
      <c r="V28" s="1" t="s">
        <v>806</v>
      </c>
      <c r="W28" s="1" t="s">
        <v>1065</v>
      </c>
    </row>
    <row r="29" spans="1:24">
      <c r="A29" t="str">
        <f t="shared" si="0"/>
        <v>SB051013TAWMD14VV4TMR1</v>
      </c>
      <c r="B29" s="1" t="s">
        <v>188</v>
      </c>
      <c r="C29" s="1" t="s">
        <v>532</v>
      </c>
      <c r="D29" t="str">
        <f t="shared" si="1"/>
        <v>B051013TAWMD14</v>
      </c>
      <c r="E29" s="1">
        <v>1</v>
      </c>
      <c r="F29" s="9" t="str">
        <f>"051013"</f>
        <v>051013</v>
      </c>
      <c r="G29" t="s">
        <v>1128</v>
      </c>
      <c r="H29" s="1">
        <v>14</v>
      </c>
      <c r="I29" s="1">
        <v>14</v>
      </c>
      <c r="J29" s="1" t="s">
        <v>540</v>
      </c>
      <c r="K29" s="1" t="s">
        <v>544</v>
      </c>
      <c r="L29" t="s">
        <v>1103</v>
      </c>
      <c r="M29" t="s">
        <v>1104</v>
      </c>
      <c r="N29" s="1" t="s">
        <v>553</v>
      </c>
      <c r="O29" s="1" t="s">
        <v>558</v>
      </c>
      <c r="P29" t="s">
        <v>1114</v>
      </c>
      <c r="Q29" t="s">
        <v>1115</v>
      </c>
      <c r="R29">
        <v>250</v>
      </c>
      <c r="S29">
        <v>250</v>
      </c>
      <c r="T29">
        <v>8</v>
      </c>
      <c r="U29" s="1" t="s">
        <v>410</v>
      </c>
      <c r="V29" s="1" t="s">
        <v>800</v>
      </c>
      <c r="W29" s="1" t="s">
        <v>1065</v>
      </c>
    </row>
    <row r="30" spans="1:24">
      <c r="A30" t="str">
        <f t="shared" si="0"/>
        <v>SB051013TAWMD14VV4TMR3</v>
      </c>
      <c r="B30" s="1" t="s">
        <v>174</v>
      </c>
      <c r="C30" s="1" t="s">
        <v>532</v>
      </c>
      <c r="D30" t="str">
        <f t="shared" si="1"/>
        <v>B051013TAWMD14</v>
      </c>
      <c r="E30" s="1">
        <v>3</v>
      </c>
      <c r="F30" s="9" t="str">
        <f>"051013"</f>
        <v>051013</v>
      </c>
      <c r="G30" t="s">
        <v>1128</v>
      </c>
      <c r="H30" s="1">
        <v>14</v>
      </c>
      <c r="I30" s="1">
        <v>14</v>
      </c>
      <c r="J30" s="1" t="s">
        <v>540</v>
      </c>
      <c r="K30" s="1" t="s">
        <v>544</v>
      </c>
      <c r="L30" t="s">
        <v>1103</v>
      </c>
      <c r="M30" t="s">
        <v>1104</v>
      </c>
      <c r="N30" s="1" t="s">
        <v>553</v>
      </c>
      <c r="O30" s="1" t="s">
        <v>558</v>
      </c>
      <c r="P30" t="s">
        <v>1114</v>
      </c>
      <c r="Q30" t="s">
        <v>1115</v>
      </c>
      <c r="R30">
        <v>250</v>
      </c>
      <c r="S30">
        <v>250</v>
      </c>
      <c r="T30">
        <v>8</v>
      </c>
      <c r="U30" s="1" t="s">
        <v>403</v>
      </c>
      <c r="V30" s="1" t="s">
        <v>801</v>
      </c>
      <c r="W30" s="1" t="s">
        <v>1065</v>
      </c>
    </row>
    <row r="31" spans="1:24">
      <c r="A31" t="str">
        <f t="shared" si="0"/>
        <v>SB051013TAWMD16VV4TMR1</v>
      </c>
      <c r="B31" s="1" t="s">
        <v>89</v>
      </c>
      <c r="C31" s="1" t="s">
        <v>532</v>
      </c>
      <c r="D31" t="str">
        <f t="shared" si="1"/>
        <v>B051013TAWMD16</v>
      </c>
      <c r="E31" s="1">
        <v>1</v>
      </c>
      <c r="F31" s="9" t="str">
        <f>"051013"</f>
        <v>051013</v>
      </c>
      <c r="G31" t="s">
        <v>1128</v>
      </c>
      <c r="H31" s="1">
        <v>16</v>
      </c>
      <c r="I31" s="1">
        <v>16</v>
      </c>
      <c r="J31" s="1" t="s">
        <v>540</v>
      </c>
      <c r="K31" s="1" t="s">
        <v>544</v>
      </c>
      <c r="L31" t="s">
        <v>1103</v>
      </c>
      <c r="M31" t="s">
        <v>1104</v>
      </c>
      <c r="N31" s="1" t="s">
        <v>553</v>
      </c>
      <c r="O31" s="1" t="s">
        <v>558</v>
      </c>
      <c r="P31" t="s">
        <v>1114</v>
      </c>
      <c r="Q31" t="s">
        <v>1115</v>
      </c>
      <c r="R31">
        <v>250</v>
      </c>
      <c r="S31">
        <v>250</v>
      </c>
      <c r="T31">
        <v>8</v>
      </c>
      <c r="U31" s="1" t="s">
        <v>397</v>
      </c>
      <c r="V31" s="1" t="s">
        <v>803</v>
      </c>
      <c r="W31" s="1" t="s">
        <v>1065</v>
      </c>
      <c r="X31" s="1"/>
    </row>
    <row r="32" spans="1:24">
      <c r="A32" t="str">
        <f t="shared" si="0"/>
        <v>SB051013TAWMD22VV4TMR1</v>
      </c>
      <c r="B32" s="1" t="s">
        <v>130</v>
      </c>
      <c r="C32" s="1" t="s">
        <v>532</v>
      </c>
      <c r="D32" t="str">
        <f t="shared" si="1"/>
        <v>B051013TAWMD22</v>
      </c>
      <c r="E32" s="1">
        <v>1</v>
      </c>
      <c r="F32" s="9" t="str">
        <f>"051013"</f>
        <v>051013</v>
      </c>
      <c r="G32" t="s">
        <v>1128</v>
      </c>
      <c r="H32" s="1">
        <v>22</v>
      </c>
      <c r="I32" s="1">
        <v>22</v>
      </c>
      <c r="J32" s="1" t="s">
        <v>540</v>
      </c>
      <c r="K32" s="1" t="s">
        <v>544</v>
      </c>
      <c r="L32" t="s">
        <v>1103</v>
      </c>
      <c r="M32" t="s">
        <v>1104</v>
      </c>
      <c r="N32" s="1" t="s">
        <v>553</v>
      </c>
      <c r="O32" s="1" t="s">
        <v>558</v>
      </c>
      <c r="P32" t="s">
        <v>1114</v>
      </c>
      <c r="Q32" t="s">
        <v>1115</v>
      </c>
      <c r="R32">
        <v>250</v>
      </c>
      <c r="S32">
        <v>250</v>
      </c>
      <c r="T32">
        <v>8</v>
      </c>
      <c r="U32" s="1" t="s">
        <v>378</v>
      </c>
      <c r="V32" s="1" t="s">
        <v>805</v>
      </c>
      <c r="W32" s="1" t="s">
        <v>1065</v>
      </c>
      <c r="X32" s="1"/>
    </row>
    <row r="33" spans="1:24">
      <c r="A33" t="str">
        <f t="shared" si="0"/>
        <v>SB061713TAWMD03VV4TMR1</v>
      </c>
      <c r="B33" s="1" t="s">
        <v>138</v>
      </c>
      <c r="C33" s="1" t="s">
        <v>532</v>
      </c>
      <c r="D33" t="str">
        <f t="shared" si="1"/>
        <v>B061713TAWMD03</v>
      </c>
      <c r="E33" s="1">
        <v>1</v>
      </c>
      <c r="F33" s="9" t="str">
        <f>"061713"</f>
        <v>061713</v>
      </c>
      <c r="G33" t="s">
        <v>1130</v>
      </c>
      <c r="H33" t="str">
        <f>CONCATENATE("0",I33)</f>
        <v>03</v>
      </c>
      <c r="I33" s="1">
        <v>3</v>
      </c>
      <c r="J33" s="1" t="s">
        <v>540</v>
      </c>
      <c r="K33" s="1" t="s">
        <v>544</v>
      </c>
      <c r="L33" t="s">
        <v>1103</v>
      </c>
      <c r="M33" t="s">
        <v>1104</v>
      </c>
      <c r="N33" s="1" t="s">
        <v>553</v>
      </c>
      <c r="O33" s="1" t="s">
        <v>558</v>
      </c>
      <c r="P33" t="s">
        <v>1114</v>
      </c>
      <c r="Q33" t="s">
        <v>1115</v>
      </c>
      <c r="R33">
        <v>250</v>
      </c>
      <c r="S33">
        <v>250</v>
      </c>
      <c r="T33">
        <v>8</v>
      </c>
      <c r="U33" s="1" t="s">
        <v>383</v>
      </c>
      <c r="V33" s="1" t="s">
        <v>811</v>
      </c>
      <c r="W33" s="1" t="s">
        <v>1065</v>
      </c>
    </row>
    <row r="34" spans="1:24">
      <c r="A34" t="str">
        <f t="shared" ref="A34:A65" si="2">CONCATENATE("S",D34,"V",K34,"T",N34,"R",E34)</f>
        <v>SB061713TAWMD05VV4TMR1</v>
      </c>
      <c r="B34" s="1" t="s">
        <v>63</v>
      </c>
      <c r="C34" s="1" t="s">
        <v>532</v>
      </c>
      <c r="D34" t="str">
        <f t="shared" ref="D34:D65" si="3">CONCATENATE("B",F34,"TAWMD",H34)</f>
        <v>B061713TAWMD05</v>
      </c>
      <c r="E34" s="1">
        <v>1</v>
      </c>
      <c r="F34" s="9" t="str">
        <f>"061713"</f>
        <v>061713</v>
      </c>
      <c r="G34" t="s">
        <v>1130</v>
      </c>
      <c r="H34" t="str">
        <f>CONCATENATE("0",I34)</f>
        <v>05</v>
      </c>
      <c r="I34" s="1">
        <v>5</v>
      </c>
      <c r="J34" s="1" t="s">
        <v>540</v>
      </c>
      <c r="K34" s="1" t="s">
        <v>544</v>
      </c>
      <c r="L34" t="s">
        <v>1103</v>
      </c>
      <c r="M34" t="s">
        <v>1104</v>
      </c>
      <c r="N34" s="1" t="s">
        <v>553</v>
      </c>
      <c r="O34" s="1" t="s">
        <v>558</v>
      </c>
      <c r="P34" t="s">
        <v>1114</v>
      </c>
      <c r="Q34" t="s">
        <v>1115</v>
      </c>
      <c r="R34">
        <v>250</v>
      </c>
      <c r="S34">
        <v>250</v>
      </c>
      <c r="T34">
        <v>8</v>
      </c>
      <c r="U34" s="1" t="s">
        <v>372</v>
      </c>
      <c r="V34" s="1" t="s">
        <v>812</v>
      </c>
      <c r="W34" s="1" t="s">
        <v>1065</v>
      </c>
    </row>
    <row r="35" spans="1:24">
      <c r="A35" t="str">
        <f t="shared" si="2"/>
        <v>SB061713TAWMD19VV4TMR1</v>
      </c>
      <c r="B35" s="1" t="s">
        <v>122</v>
      </c>
      <c r="C35" s="1" t="s">
        <v>532</v>
      </c>
      <c r="D35" t="str">
        <f t="shared" si="3"/>
        <v>B061713TAWMD19</v>
      </c>
      <c r="E35" s="1">
        <v>1</v>
      </c>
      <c r="F35" s="9" t="str">
        <f>"061713"</f>
        <v>061713</v>
      </c>
      <c r="G35" t="s">
        <v>1130</v>
      </c>
      <c r="H35" s="1">
        <v>19</v>
      </c>
      <c r="I35" s="1">
        <v>19</v>
      </c>
      <c r="J35" s="1" t="s">
        <v>540</v>
      </c>
      <c r="K35" s="1" t="s">
        <v>544</v>
      </c>
      <c r="L35" t="s">
        <v>1103</v>
      </c>
      <c r="M35" t="s">
        <v>1104</v>
      </c>
      <c r="N35" s="1" t="s">
        <v>553</v>
      </c>
      <c r="O35" s="1" t="s">
        <v>558</v>
      </c>
      <c r="P35" t="s">
        <v>1114</v>
      </c>
      <c r="Q35" t="s">
        <v>1115</v>
      </c>
      <c r="R35">
        <v>250</v>
      </c>
      <c r="S35">
        <v>250</v>
      </c>
      <c r="T35">
        <v>8</v>
      </c>
      <c r="U35" s="1" t="s">
        <v>374</v>
      </c>
      <c r="V35" s="1" t="s">
        <v>809</v>
      </c>
      <c r="W35" s="1" t="s">
        <v>1065</v>
      </c>
    </row>
    <row r="36" spans="1:24">
      <c r="A36" t="str">
        <f t="shared" si="2"/>
        <v>SB061713TAWMD21VV4TMR1</v>
      </c>
      <c r="B36" s="1" t="s">
        <v>150</v>
      </c>
      <c r="C36" s="1" t="s">
        <v>532</v>
      </c>
      <c r="D36" t="str">
        <f t="shared" si="3"/>
        <v>B061713TAWMD21</v>
      </c>
      <c r="E36" s="1">
        <v>1</v>
      </c>
      <c r="F36" s="9" t="str">
        <f>"061713"</f>
        <v>061713</v>
      </c>
      <c r="G36" t="s">
        <v>1130</v>
      </c>
      <c r="H36" s="1">
        <v>21</v>
      </c>
      <c r="I36" s="1">
        <v>21</v>
      </c>
      <c r="J36" s="1" t="s">
        <v>540</v>
      </c>
      <c r="K36" s="1" t="s">
        <v>544</v>
      </c>
      <c r="L36" t="s">
        <v>1103</v>
      </c>
      <c r="M36" t="s">
        <v>1104</v>
      </c>
      <c r="N36" s="1" t="s">
        <v>553</v>
      </c>
      <c r="O36" s="1" t="s">
        <v>558</v>
      </c>
      <c r="P36" t="s">
        <v>1114</v>
      </c>
      <c r="Q36" t="s">
        <v>1115</v>
      </c>
      <c r="R36">
        <v>250</v>
      </c>
      <c r="S36">
        <v>250</v>
      </c>
      <c r="T36">
        <v>8</v>
      </c>
      <c r="U36" s="1" t="s">
        <v>390</v>
      </c>
      <c r="V36" s="1" t="s">
        <v>810</v>
      </c>
      <c r="W36" s="1" t="s">
        <v>1065</v>
      </c>
    </row>
    <row r="37" spans="1:24">
      <c r="A37" t="str">
        <f t="shared" si="2"/>
        <v>SB071713TAWMD03VV4TMR1</v>
      </c>
      <c r="B37" s="1" t="s">
        <v>172</v>
      </c>
      <c r="C37" s="1" t="s">
        <v>532</v>
      </c>
      <c r="D37" t="str">
        <f t="shared" si="3"/>
        <v>B071713TAWMD03</v>
      </c>
      <c r="E37" s="1">
        <v>1</v>
      </c>
      <c r="F37" s="10" t="str">
        <f>"071713"</f>
        <v>071713</v>
      </c>
      <c r="G37" s="1" t="s">
        <v>1131</v>
      </c>
      <c r="H37" t="str">
        <f>CONCATENATE("0",I37)</f>
        <v>03</v>
      </c>
      <c r="I37" s="1">
        <v>3</v>
      </c>
      <c r="J37" s="1" t="s">
        <v>540</v>
      </c>
      <c r="K37" s="1" t="s">
        <v>544</v>
      </c>
      <c r="L37" t="s">
        <v>1103</v>
      </c>
      <c r="M37" t="s">
        <v>1104</v>
      </c>
      <c r="N37" s="1" t="s">
        <v>553</v>
      </c>
      <c r="O37" s="1" t="s">
        <v>558</v>
      </c>
      <c r="P37" t="s">
        <v>1114</v>
      </c>
      <c r="Q37" t="s">
        <v>1115</v>
      </c>
      <c r="R37">
        <v>250</v>
      </c>
      <c r="S37">
        <v>250</v>
      </c>
      <c r="T37">
        <v>8</v>
      </c>
      <c r="U37" s="1" t="s">
        <v>402</v>
      </c>
      <c r="V37" s="1" t="s">
        <v>816</v>
      </c>
      <c r="W37" s="1" t="s">
        <v>1065</v>
      </c>
    </row>
    <row r="38" spans="1:24">
      <c r="A38" t="str">
        <f t="shared" si="2"/>
        <v>SB071713TAWMD07VV4TMR1</v>
      </c>
      <c r="B38" s="1" t="s">
        <v>166</v>
      </c>
      <c r="C38" s="1" t="s">
        <v>532</v>
      </c>
      <c r="D38" t="str">
        <f t="shared" si="3"/>
        <v>B071713TAWMD07</v>
      </c>
      <c r="E38" s="1">
        <v>1</v>
      </c>
      <c r="F38" s="10" t="str">
        <f>"071713"</f>
        <v>071713</v>
      </c>
      <c r="G38" s="1" t="s">
        <v>1131</v>
      </c>
      <c r="H38" t="str">
        <f>CONCATENATE("0",I38)</f>
        <v>07</v>
      </c>
      <c r="I38" s="1">
        <v>7</v>
      </c>
      <c r="J38" s="1" t="s">
        <v>540</v>
      </c>
      <c r="K38" s="1" t="s">
        <v>544</v>
      </c>
      <c r="L38" t="s">
        <v>1103</v>
      </c>
      <c r="M38" t="s">
        <v>1104</v>
      </c>
      <c r="N38" s="1" t="s">
        <v>553</v>
      </c>
      <c r="O38" s="1" t="s">
        <v>558</v>
      </c>
      <c r="P38" t="s">
        <v>1114</v>
      </c>
      <c r="Q38" t="s">
        <v>1115</v>
      </c>
      <c r="R38">
        <v>250</v>
      </c>
      <c r="S38">
        <v>250</v>
      </c>
      <c r="T38">
        <v>8</v>
      </c>
      <c r="U38" s="1" t="s">
        <v>399</v>
      </c>
      <c r="V38" s="1" t="s">
        <v>817</v>
      </c>
      <c r="W38" s="1" t="s">
        <v>1065</v>
      </c>
    </row>
    <row r="39" spans="1:24">
      <c r="A39" t="str">
        <f t="shared" si="2"/>
        <v>SB071713TAWMD18VV4TMR1</v>
      </c>
      <c r="B39" s="1" t="s">
        <v>69</v>
      </c>
      <c r="C39" s="1" t="s">
        <v>532</v>
      </c>
      <c r="D39" t="str">
        <f t="shared" si="3"/>
        <v>B071713TAWMD18</v>
      </c>
      <c r="E39" s="1">
        <v>1</v>
      </c>
      <c r="F39" s="10" t="str">
        <f>"071713"</f>
        <v>071713</v>
      </c>
      <c r="G39" s="1" t="s">
        <v>1131</v>
      </c>
      <c r="H39" s="1">
        <v>18</v>
      </c>
      <c r="I39" s="1">
        <v>18</v>
      </c>
      <c r="J39" s="1" t="s">
        <v>540</v>
      </c>
      <c r="K39" s="1" t="s">
        <v>544</v>
      </c>
      <c r="L39" t="s">
        <v>1103</v>
      </c>
      <c r="M39" t="s">
        <v>1104</v>
      </c>
      <c r="N39" s="1" t="s">
        <v>553</v>
      </c>
      <c r="O39" s="1" t="s">
        <v>558</v>
      </c>
      <c r="P39" t="s">
        <v>1114</v>
      </c>
      <c r="Q39" t="s">
        <v>1115</v>
      </c>
      <c r="R39">
        <v>250</v>
      </c>
      <c r="S39">
        <v>250</v>
      </c>
      <c r="T39">
        <v>8</v>
      </c>
      <c r="U39" s="1" t="s">
        <v>396</v>
      </c>
      <c r="V39" s="1" t="s">
        <v>815</v>
      </c>
      <c r="W39" s="1" t="s">
        <v>1065</v>
      </c>
    </row>
    <row r="40" spans="1:24">
      <c r="A40" t="str">
        <f t="shared" si="2"/>
        <v>SB081213TAWMD02VV4TMR1</v>
      </c>
      <c r="B40" s="1" t="s">
        <v>126</v>
      </c>
      <c r="C40" s="1" t="s">
        <v>532</v>
      </c>
      <c r="D40" t="str">
        <f t="shared" si="3"/>
        <v>B081213TAWMD02</v>
      </c>
      <c r="E40" s="1">
        <v>1</v>
      </c>
      <c r="F40" s="10" t="str">
        <f t="shared" ref="F40:F49" si="4">"081213"</f>
        <v>081213</v>
      </c>
      <c r="G40" s="1" t="s">
        <v>1134</v>
      </c>
      <c r="H40" t="str">
        <f>CONCATENATE("0",I40)</f>
        <v>02</v>
      </c>
      <c r="I40" s="1">
        <v>2</v>
      </c>
      <c r="J40" s="1" t="s">
        <v>540</v>
      </c>
      <c r="K40" s="1" t="s">
        <v>544</v>
      </c>
      <c r="L40" t="s">
        <v>1103</v>
      </c>
      <c r="M40" t="s">
        <v>1104</v>
      </c>
      <c r="N40" s="1" t="s">
        <v>553</v>
      </c>
      <c r="O40" s="1" t="s">
        <v>558</v>
      </c>
      <c r="P40" t="s">
        <v>1114</v>
      </c>
      <c r="Q40" t="s">
        <v>1115</v>
      </c>
      <c r="R40">
        <v>250</v>
      </c>
      <c r="S40">
        <v>250</v>
      </c>
      <c r="T40">
        <v>8</v>
      </c>
      <c r="U40" s="1" t="s">
        <v>376</v>
      </c>
      <c r="V40" s="1" t="s">
        <v>824</v>
      </c>
      <c r="W40" s="1" t="s">
        <v>1065</v>
      </c>
    </row>
    <row r="41" spans="1:24">
      <c r="A41" t="str">
        <f t="shared" si="2"/>
        <v>SB081213TAWMD06VV4TMR1</v>
      </c>
      <c r="B41" s="1" t="s">
        <v>83</v>
      </c>
      <c r="C41" s="1" t="s">
        <v>532</v>
      </c>
      <c r="D41" t="str">
        <f t="shared" si="3"/>
        <v>B081213TAWMD06</v>
      </c>
      <c r="E41" s="1">
        <v>1</v>
      </c>
      <c r="F41" s="10" t="str">
        <f t="shared" si="4"/>
        <v>081213</v>
      </c>
      <c r="G41" s="1" t="s">
        <v>1134</v>
      </c>
      <c r="H41" t="str">
        <f>CONCATENATE("0",I41)</f>
        <v>06</v>
      </c>
      <c r="I41" s="1">
        <v>6</v>
      </c>
      <c r="J41" s="1" t="s">
        <v>540</v>
      </c>
      <c r="K41" s="1" t="s">
        <v>544</v>
      </c>
      <c r="L41" t="s">
        <v>1103</v>
      </c>
      <c r="M41" t="s">
        <v>1104</v>
      </c>
      <c r="N41" s="1" t="s">
        <v>553</v>
      </c>
      <c r="O41" s="1" t="s">
        <v>558</v>
      </c>
      <c r="P41" t="s">
        <v>1114</v>
      </c>
      <c r="Q41" t="s">
        <v>1115</v>
      </c>
      <c r="R41">
        <v>250</v>
      </c>
      <c r="S41">
        <v>250</v>
      </c>
      <c r="T41">
        <v>8</v>
      </c>
      <c r="U41" s="1" t="s">
        <v>373</v>
      </c>
      <c r="V41" s="1" t="s">
        <v>826</v>
      </c>
      <c r="W41" s="1" t="s">
        <v>1065</v>
      </c>
      <c r="X41" s="1"/>
    </row>
    <row r="42" spans="1:24">
      <c r="A42" t="str">
        <f t="shared" si="2"/>
        <v>SB081213TAWMD07VV4TMR1</v>
      </c>
      <c r="B42" s="1" t="s">
        <v>87</v>
      </c>
      <c r="C42" s="1" t="s">
        <v>532</v>
      </c>
      <c r="D42" t="str">
        <f t="shared" si="3"/>
        <v>B081213TAWMD07</v>
      </c>
      <c r="E42" s="1">
        <v>1</v>
      </c>
      <c r="F42" s="10" t="str">
        <f t="shared" si="4"/>
        <v>081213</v>
      </c>
      <c r="G42" s="1" t="s">
        <v>1134</v>
      </c>
      <c r="H42" t="str">
        <f>CONCATENATE("0",I42)</f>
        <v>07</v>
      </c>
      <c r="I42" s="1">
        <v>7</v>
      </c>
      <c r="J42" s="1" t="s">
        <v>540</v>
      </c>
      <c r="K42" s="1" t="s">
        <v>544</v>
      </c>
      <c r="L42" t="s">
        <v>1103</v>
      </c>
      <c r="M42" t="s">
        <v>1104</v>
      </c>
      <c r="N42" s="1" t="s">
        <v>553</v>
      </c>
      <c r="O42" s="1" t="s">
        <v>558</v>
      </c>
      <c r="P42" t="s">
        <v>1114</v>
      </c>
      <c r="Q42" t="s">
        <v>1115</v>
      </c>
      <c r="R42">
        <v>250</v>
      </c>
      <c r="S42">
        <v>250</v>
      </c>
      <c r="T42">
        <v>8</v>
      </c>
      <c r="U42" s="1" t="s">
        <v>389</v>
      </c>
      <c r="V42" s="1" t="s">
        <v>827</v>
      </c>
      <c r="W42" s="1" t="s">
        <v>1065</v>
      </c>
      <c r="X42" s="1"/>
    </row>
    <row r="43" spans="1:24">
      <c r="A43" t="str">
        <f t="shared" si="2"/>
        <v>SB081213TAWMD09VV4TMR1</v>
      </c>
      <c r="B43" s="1" t="s">
        <v>67</v>
      </c>
      <c r="C43" s="1" t="s">
        <v>532</v>
      </c>
      <c r="D43" t="str">
        <f t="shared" si="3"/>
        <v>B081213TAWMD09</v>
      </c>
      <c r="E43" s="1">
        <v>1</v>
      </c>
      <c r="F43" s="10" t="str">
        <f t="shared" si="4"/>
        <v>081213</v>
      </c>
      <c r="G43" s="1" t="s">
        <v>1134</v>
      </c>
      <c r="H43" t="str">
        <f>CONCATENATE("0",I43)</f>
        <v>09</v>
      </c>
      <c r="I43" s="1">
        <v>9</v>
      </c>
      <c r="J43" s="1" t="s">
        <v>540</v>
      </c>
      <c r="K43" s="1" t="s">
        <v>544</v>
      </c>
      <c r="L43" t="s">
        <v>1103</v>
      </c>
      <c r="M43" t="s">
        <v>1104</v>
      </c>
      <c r="N43" s="1" t="s">
        <v>553</v>
      </c>
      <c r="O43" s="1" t="s">
        <v>558</v>
      </c>
      <c r="P43" t="s">
        <v>1114</v>
      </c>
      <c r="Q43" t="s">
        <v>1115</v>
      </c>
      <c r="R43">
        <v>250</v>
      </c>
      <c r="S43">
        <v>250</v>
      </c>
      <c r="T43">
        <v>8</v>
      </c>
      <c r="U43" s="1" t="s">
        <v>388</v>
      </c>
      <c r="V43" s="1" t="s">
        <v>828</v>
      </c>
      <c r="W43" s="1" t="s">
        <v>1065</v>
      </c>
    </row>
    <row r="44" spans="1:24">
      <c r="A44" t="str">
        <f t="shared" si="2"/>
        <v>SB081213TAWMD10VV4TMR1</v>
      </c>
      <c r="B44" s="1" t="s">
        <v>140</v>
      </c>
      <c r="C44" s="1" t="s">
        <v>532</v>
      </c>
      <c r="D44" t="str">
        <f t="shared" si="3"/>
        <v>B081213TAWMD10</v>
      </c>
      <c r="E44" s="1">
        <v>1</v>
      </c>
      <c r="F44" s="10" t="str">
        <f t="shared" si="4"/>
        <v>081213</v>
      </c>
      <c r="G44" s="1" t="s">
        <v>1134</v>
      </c>
      <c r="H44" s="1">
        <v>10</v>
      </c>
      <c r="I44" s="1">
        <v>10</v>
      </c>
      <c r="J44" s="1" t="s">
        <v>540</v>
      </c>
      <c r="K44" s="1" t="s">
        <v>544</v>
      </c>
      <c r="L44" t="s">
        <v>1103</v>
      </c>
      <c r="M44" t="s">
        <v>1104</v>
      </c>
      <c r="N44" s="1" t="s">
        <v>553</v>
      </c>
      <c r="O44" s="1" t="s">
        <v>558</v>
      </c>
      <c r="P44" t="s">
        <v>1114</v>
      </c>
      <c r="Q44" t="s">
        <v>1115</v>
      </c>
      <c r="R44">
        <v>250</v>
      </c>
      <c r="S44">
        <v>250</v>
      </c>
      <c r="T44">
        <v>8</v>
      </c>
      <c r="U44" s="1" t="s">
        <v>384</v>
      </c>
      <c r="V44" s="1" t="s">
        <v>819</v>
      </c>
      <c r="W44" s="1" t="s">
        <v>1065</v>
      </c>
    </row>
    <row r="45" spans="1:24">
      <c r="A45" t="str">
        <f t="shared" si="2"/>
        <v>SB081213TAWMD11VV4TMR1</v>
      </c>
      <c r="B45" s="1" t="s">
        <v>184</v>
      </c>
      <c r="C45" s="1" t="s">
        <v>532</v>
      </c>
      <c r="D45" t="str">
        <f t="shared" si="3"/>
        <v>B081213TAWMD11</v>
      </c>
      <c r="E45" s="1">
        <v>1</v>
      </c>
      <c r="F45" s="10" t="str">
        <f t="shared" si="4"/>
        <v>081213</v>
      </c>
      <c r="G45" s="1" t="s">
        <v>1134</v>
      </c>
      <c r="H45" s="1">
        <v>11</v>
      </c>
      <c r="I45" s="1">
        <v>11</v>
      </c>
      <c r="J45" s="1" t="s">
        <v>540</v>
      </c>
      <c r="K45" s="1" t="s">
        <v>544</v>
      </c>
      <c r="L45" t="s">
        <v>1103</v>
      </c>
      <c r="M45" t="s">
        <v>1104</v>
      </c>
      <c r="N45" s="1" t="s">
        <v>553</v>
      </c>
      <c r="O45" s="1" t="s">
        <v>558</v>
      </c>
      <c r="P45" t="s">
        <v>1114</v>
      </c>
      <c r="Q45" t="s">
        <v>1115</v>
      </c>
      <c r="R45">
        <v>250</v>
      </c>
      <c r="S45">
        <v>250</v>
      </c>
      <c r="T45">
        <v>8</v>
      </c>
      <c r="U45" s="1" t="s">
        <v>408</v>
      </c>
      <c r="V45" s="1" t="s">
        <v>820</v>
      </c>
      <c r="W45" s="1" t="s">
        <v>1065</v>
      </c>
    </row>
    <row r="46" spans="1:24">
      <c r="A46" t="str">
        <f t="shared" si="2"/>
        <v>SB081213TAWMD14VV4TMR1</v>
      </c>
      <c r="B46" s="1" t="s">
        <v>204</v>
      </c>
      <c r="C46" s="1" t="s">
        <v>532</v>
      </c>
      <c r="D46" t="str">
        <f t="shared" si="3"/>
        <v>B081213TAWMD14</v>
      </c>
      <c r="E46" s="1">
        <v>1</v>
      </c>
      <c r="F46" s="10" t="str">
        <f t="shared" si="4"/>
        <v>081213</v>
      </c>
      <c r="G46" s="1" t="s">
        <v>1134</v>
      </c>
      <c r="H46" s="1">
        <v>14</v>
      </c>
      <c r="I46" s="1">
        <v>14</v>
      </c>
      <c r="J46" s="1" t="s">
        <v>540</v>
      </c>
      <c r="K46" s="1" t="s">
        <v>544</v>
      </c>
      <c r="L46" t="s">
        <v>1103</v>
      </c>
      <c r="M46" t="s">
        <v>1104</v>
      </c>
      <c r="N46" s="1" t="s">
        <v>553</v>
      </c>
      <c r="O46" s="1" t="s">
        <v>558</v>
      </c>
      <c r="P46" t="s">
        <v>1114</v>
      </c>
      <c r="Q46" t="s">
        <v>1115</v>
      </c>
      <c r="R46">
        <v>250</v>
      </c>
      <c r="S46">
        <v>250</v>
      </c>
      <c r="T46">
        <v>8</v>
      </c>
      <c r="U46" s="1" t="s">
        <v>418</v>
      </c>
      <c r="V46" s="1" t="s">
        <v>821</v>
      </c>
      <c r="W46" s="1" t="s">
        <v>1065</v>
      </c>
    </row>
    <row r="47" spans="1:24">
      <c r="A47" t="str">
        <f t="shared" si="2"/>
        <v>SB081213TAWMD15VV4TMR1</v>
      </c>
      <c r="B47" s="1" t="s">
        <v>124</v>
      </c>
      <c r="C47" s="1" t="s">
        <v>532</v>
      </c>
      <c r="D47" t="str">
        <f t="shared" si="3"/>
        <v>B081213TAWMD15</v>
      </c>
      <c r="E47" s="1">
        <v>1</v>
      </c>
      <c r="F47" s="10" t="str">
        <f t="shared" si="4"/>
        <v>081213</v>
      </c>
      <c r="G47" s="1" t="s">
        <v>1134</v>
      </c>
      <c r="H47" s="1">
        <v>15</v>
      </c>
      <c r="I47" s="1">
        <v>15</v>
      </c>
      <c r="J47" s="1" t="s">
        <v>540</v>
      </c>
      <c r="K47" s="1" t="s">
        <v>544</v>
      </c>
      <c r="L47" t="s">
        <v>1103</v>
      </c>
      <c r="M47" t="s">
        <v>1104</v>
      </c>
      <c r="N47" s="1" t="s">
        <v>553</v>
      </c>
      <c r="O47" s="1" t="s">
        <v>558</v>
      </c>
      <c r="P47" t="s">
        <v>1114</v>
      </c>
      <c r="Q47" t="s">
        <v>1115</v>
      </c>
      <c r="R47">
        <v>250</v>
      </c>
      <c r="S47">
        <v>250</v>
      </c>
      <c r="T47">
        <v>8</v>
      </c>
      <c r="U47" s="1" t="s">
        <v>375</v>
      </c>
      <c r="V47" s="1" t="s">
        <v>822</v>
      </c>
      <c r="W47" s="1" t="s">
        <v>1065</v>
      </c>
    </row>
    <row r="48" spans="1:24">
      <c r="A48" t="str">
        <f t="shared" si="2"/>
        <v>SB081213TAWMD17VV4TMR1</v>
      </c>
      <c r="B48" s="1" t="s">
        <v>85</v>
      </c>
      <c r="C48" s="1" t="s">
        <v>532</v>
      </c>
      <c r="D48" t="str">
        <f t="shared" si="3"/>
        <v>B081213TAWMD17</v>
      </c>
      <c r="E48" s="1">
        <v>1</v>
      </c>
      <c r="F48" s="10" t="str">
        <f t="shared" si="4"/>
        <v>081213</v>
      </c>
      <c r="G48" s="1" t="s">
        <v>1134</v>
      </c>
      <c r="H48" s="1">
        <v>17</v>
      </c>
      <c r="I48" s="1">
        <v>17</v>
      </c>
      <c r="J48" s="1" t="s">
        <v>540</v>
      </c>
      <c r="K48" s="1" t="s">
        <v>544</v>
      </c>
      <c r="L48" t="s">
        <v>1103</v>
      </c>
      <c r="M48" t="s">
        <v>1104</v>
      </c>
      <c r="N48" s="1" t="s">
        <v>553</v>
      </c>
      <c r="O48" s="1" t="s">
        <v>558</v>
      </c>
      <c r="P48" t="s">
        <v>1114</v>
      </c>
      <c r="Q48" t="s">
        <v>1115</v>
      </c>
      <c r="R48">
        <v>250</v>
      </c>
      <c r="S48">
        <v>250</v>
      </c>
      <c r="T48">
        <v>8</v>
      </c>
      <c r="U48" s="1" t="s">
        <v>381</v>
      </c>
      <c r="V48" s="1" t="s">
        <v>823</v>
      </c>
      <c r="W48" s="1" t="s">
        <v>1065</v>
      </c>
    </row>
    <row r="49" spans="1:24">
      <c r="A49" t="str">
        <f t="shared" si="2"/>
        <v>SB081213TAWMDEBVV4TMR1</v>
      </c>
      <c r="B49" s="1" t="s">
        <v>198</v>
      </c>
      <c r="C49" s="1" t="s">
        <v>532</v>
      </c>
      <c r="D49" t="str">
        <f t="shared" si="3"/>
        <v>B081213TAWMDEB</v>
      </c>
      <c r="E49" s="1">
        <v>1</v>
      </c>
      <c r="F49" s="10" t="str">
        <f t="shared" si="4"/>
        <v>081213</v>
      </c>
      <c r="G49" s="1" t="s">
        <v>1134</v>
      </c>
      <c r="H49" s="1" t="s">
        <v>566</v>
      </c>
      <c r="I49" s="1" t="s">
        <v>566</v>
      </c>
      <c r="J49" s="1" t="s">
        <v>539</v>
      </c>
      <c r="K49" s="1" t="s">
        <v>544</v>
      </c>
      <c r="L49" t="s">
        <v>1103</v>
      </c>
      <c r="M49" t="s">
        <v>1104</v>
      </c>
      <c r="N49" s="1" t="s">
        <v>553</v>
      </c>
      <c r="O49" s="1" t="s">
        <v>558</v>
      </c>
      <c r="P49" t="s">
        <v>1114</v>
      </c>
      <c r="Q49" t="s">
        <v>1115</v>
      </c>
      <c r="R49">
        <v>250</v>
      </c>
      <c r="S49">
        <v>250</v>
      </c>
      <c r="T49">
        <v>8</v>
      </c>
      <c r="U49" s="1" t="s">
        <v>415</v>
      </c>
      <c r="V49" s="1" t="s">
        <v>829</v>
      </c>
      <c r="W49" s="1" t="s">
        <v>1065</v>
      </c>
      <c r="X49" s="1"/>
    </row>
    <row r="50" spans="1:24">
      <c r="A50" t="str">
        <f t="shared" si="2"/>
        <v>SB081308TAWMD03VV4TMR3</v>
      </c>
      <c r="B50" s="1" t="s">
        <v>79</v>
      </c>
      <c r="C50" s="1" t="s">
        <v>532</v>
      </c>
      <c r="D50" t="str">
        <f t="shared" si="3"/>
        <v>B081308TAWMD03</v>
      </c>
      <c r="E50" s="1">
        <v>3</v>
      </c>
      <c r="F50" s="9" t="str">
        <f>"081308"</f>
        <v>081308</v>
      </c>
      <c r="G50" t="s">
        <v>1135</v>
      </c>
      <c r="H50" t="str">
        <f>CONCATENATE("0",I50)</f>
        <v>03</v>
      </c>
      <c r="I50" s="1">
        <v>3</v>
      </c>
      <c r="J50" s="1" t="s">
        <v>540</v>
      </c>
      <c r="K50" s="1" t="s">
        <v>544</v>
      </c>
      <c r="L50" t="s">
        <v>1103</v>
      </c>
      <c r="M50" t="s">
        <v>1104</v>
      </c>
      <c r="N50" s="1" t="s">
        <v>553</v>
      </c>
      <c r="O50" s="1" t="s">
        <v>558</v>
      </c>
      <c r="P50" t="s">
        <v>1114</v>
      </c>
      <c r="Q50" t="s">
        <v>1115</v>
      </c>
      <c r="R50">
        <v>250</v>
      </c>
      <c r="S50">
        <v>250</v>
      </c>
      <c r="T50">
        <v>8</v>
      </c>
      <c r="U50" s="1" t="s">
        <v>357</v>
      </c>
      <c r="V50" s="1" t="s">
        <v>1059</v>
      </c>
      <c r="W50" s="1" t="s">
        <v>1065</v>
      </c>
      <c r="X50" s="2"/>
    </row>
    <row r="51" spans="1:24">
      <c r="A51" t="str">
        <f t="shared" si="2"/>
        <v>SB082912TAWMD08VV4TMR1</v>
      </c>
      <c r="B51" s="1" t="s">
        <v>226</v>
      </c>
      <c r="C51" s="1" t="s">
        <v>532</v>
      </c>
      <c r="D51" t="str">
        <f t="shared" si="3"/>
        <v>B082912TAWMD08</v>
      </c>
      <c r="E51" s="1">
        <v>1</v>
      </c>
      <c r="F51" s="9" t="str">
        <f>"082912"</f>
        <v>082912</v>
      </c>
      <c r="G51" t="s">
        <v>1138</v>
      </c>
      <c r="H51" t="str">
        <f>CONCATENATE("0",I51)</f>
        <v>08</v>
      </c>
      <c r="I51" s="1">
        <v>8</v>
      </c>
      <c r="J51" s="1" t="s">
        <v>540</v>
      </c>
      <c r="K51" s="1" t="s">
        <v>544</v>
      </c>
      <c r="L51" t="s">
        <v>1103</v>
      </c>
      <c r="M51" t="s">
        <v>1104</v>
      </c>
      <c r="N51" s="1" t="s">
        <v>553</v>
      </c>
      <c r="O51" s="1" t="s">
        <v>558</v>
      </c>
      <c r="P51" t="s">
        <v>1114</v>
      </c>
      <c r="Q51" t="s">
        <v>1115</v>
      </c>
      <c r="R51">
        <v>250</v>
      </c>
      <c r="S51">
        <v>250</v>
      </c>
      <c r="T51">
        <v>8</v>
      </c>
      <c r="U51" s="1" t="s">
        <v>336</v>
      </c>
      <c r="V51" s="1" t="s">
        <v>837</v>
      </c>
      <c r="W51" s="1" t="s">
        <v>1065</v>
      </c>
      <c r="X51" s="1"/>
    </row>
    <row r="52" spans="1:24">
      <c r="A52" t="str">
        <f t="shared" si="2"/>
        <v>SB083012TAWMDRiverVV4TMR1</v>
      </c>
      <c r="B52" s="1" t="s">
        <v>254</v>
      </c>
      <c r="C52" s="1" t="s">
        <v>532</v>
      </c>
      <c r="D52" t="str">
        <f t="shared" si="3"/>
        <v>B083012TAWMDRiver</v>
      </c>
      <c r="E52" s="1">
        <v>1</v>
      </c>
      <c r="F52" s="10" t="str">
        <f>"083012"</f>
        <v>083012</v>
      </c>
      <c r="G52" s="1" t="s">
        <v>1139</v>
      </c>
      <c r="H52" s="1" t="s">
        <v>570</v>
      </c>
      <c r="I52" s="1" t="s">
        <v>570</v>
      </c>
      <c r="J52" s="1" t="s">
        <v>540</v>
      </c>
      <c r="K52" s="1" t="s">
        <v>544</v>
      </c>
      <c r="L52" t="s">
        <v>1103</v>
      </c>
      <c r="M52" t="s">
        <v>1104</v>
      </c>
      <c r="N52" s="1" t="s">
        <v>553</v>
      </c>
      <c r="O52" s="1" t="s">
        <v>558</v>
      </c>
      <c r="P52" t="s">
        <v>1114</v>
      </c>
      <c r="Q52" t="s">
        <v>1115</v>
      </c>
      <c r="R52">
        <v>250</v>
      </c>
      <c r="S52">
        <v>250</v>
      </c>
      <c r="T52">
        <v>8</v>
      </c>
      <c r="U52" s="1" t="s">
        <v>352</v>
      </c>
      <c r="V52" s="1" t="s">
        <v>841</v>
      </c>
      <c r="W52" s="1" t="s">
        <v>1065</v>
      </c>
      <c r="X52" s="1"/>
    </row>
    <row r="53" spans="1:24">
      <c r="A53" t="str">
        <f t="shared" si="2"/>
        <v>SB080812TAWMD08VV4TMR1</v>
      </c>
      <c r="B53" s="1" t="s">
        <v>242</v>
      </c>
      <c r="C53" s="1" t="s">
        <v>532</v>
      </c>
      <c r="D53" t="str">
        <f t="shared" si="3"/>
        <v>B080812TAWMD08</v>
      </c>
      <c r="E53" s="1">
        <v>1</v>
      </c>
      <c r="F53" s="9" t="str">
        <f>"080812"</f>
        <v>080812</v>
      </c>
      <c r="G53" t="s">
        <v>1140</v>
      </c>
      <c r="H53" t="str">
        <f>CONCATENATE("0",I53)</f>
        <v>08</v>
      </c>
      <c r="I53" s="1">
        <v>8</v>
      </c>
      <c r="J53" s="1" t="s">
        <v>540</v>
      </c>
      <c r="K53" s="1" t="s">
        <v>544</v>
      </c>
      <c r="L53" t="s">
        <v>1103</v>
      </c>
      <c r="M53" t="s">
        <v>1104</v>
      </c>
      <c r="N53" s="1" t="s">
        <v>553</v>
      </c>
      <c r="O53" s="1" t="s">
        <v>558</v>
      </c>
      <c r="P53" t="s">
        <v>1114</v>
      </c>
      <c r="Q53" t="s">
        <v>1115</v>
      </c>
      <c r="R53">
        <v>250</v>
      </c>
      <c r="S53">
        <v>250</v>
      </c>
      <c r="T53">
        <v>8</v>
      </c>
      <c r="U53" s="1" t="s">
        <v>345</v>
      </c>
      <c r="V53" s="1" t="s">
        <v>844</v>
      </c>
      <c r="W53" s="1" t="s">
        <v>1065</v>
      </c>
    </row>
    <row r="54" spans="1:24">
      <c r="A54" t="str">
        <f t="shared" si="2"/>
        <v>SB080812TAWMD22VV4TMR1</v>
      </c>
      <c r="B54" s="1" t="s">
        <v>210</v>
      </c>
      <c r="C54" s="1" t="s">
        <v>532</v>
      </c>
      <c r="D54" t="str">
        <f t="shared" si="3"/>
        <v>B080812TAWMD22</v>
      </c>
      <c r="E54" s="1">
        <v>1</v>
      </c>
      <c r="F54" s="9" t="str">
        <f>"080812"</f>
        <v>080812</v>
      </c>
      <c r="G54" t="s">
        <v>1140</v>
      </c>
      <c r="H54" s="1">
        <v>22</v>
      </c>
      <c r="I54" s="1">
        <v>22</v>
      </c>
      <c r="J54" s="1" t="s">
        <v>540</v>
      </c>
      <c r="K54" s="1" t="s">
        <v>544</v>
      </c>
      <c r="L54" t="s">
        <v>1103</v>
      </c>
      <c r="M54" t="s">
        <v>1104</v>
      </c>
      <c r="N54" s="1" t="s">
        <v>553</v>
      </c>
      <c r="O54" s="1" t="s">
        <v>558</v>
      </c>
      <c r="P54" t="s">
        <v>1114</v>
      </c>
      <c r="Q54" t="s">
        <v>1115</v>
      </c>
      <c r="R54">
        <v>250</v>
      </c>
      <c r="S54">
        <v>250</v>
      </c>
      <c r="T54">
        <v>8</v>
      </c>
      <c r="U54" s="1" t="s">
        <v>327</v>
      </c>
      <c r="V54" s="1" t="s">
        <v>843</v>
      </c>
      <c r="W54" s="1" t="s">
        <v>1065</v>
      </c>
      <c r="X54" s="1"/>
    </row>
    <row r="55" spans="1:24">
      <c r="A55" t="str">
        <f t="shared" si="2"/>
        <v>SB120412TAWMD22VV4TMR1</v>
      </c>
      <c r="B55" s="1" t="s">
        <v>218</v>
      </c>
      <c r="C55" s="1" t="s">
        <v>532</v>
      </c>
      <c r="D55" t="str">
        <f t="shared" si="3"/>
        <v>B120412TAWMD22</v>
      </c>
      <c r="E55" s="1">
        <v>1</v>
      </c>
      <c r="F55" s="9">
        <v>120412</v>
      </c>
      <c r="G55" t="s">
        <v>1124</v>
      </c>
      <c r="H55" s="1">
        <v>22</v>
      </c>
      <c r="I55" s="1">
        <v>22</v>
      </c>
      <c r="J55" s="1" t="s">
        <v>540</v>
      </c>
      <c r="K55" s="1" t="s">
        <v>544</v>
      </c>
      <c r="L55" t="s">
        <v>1103</v>
      </c>
      <c r="M55" t="s">
        <v>1104</v>
      </c>
      <c r="N55" s="1" t="s">
        <v>553</v>
      </c>
      <c r="O55" s="1" t="s">
        <v>558</v>
      </c>
      <c r="P55" t="s">
        <v>1114</v>
      </c>
      <c r="Q55" t="s">
        <v>1115</v>
      </c>
      <c r="R55">
        <v>250</v>
      </c>
      <c r="S55">
        <v>250</v>
      </c>
      <c r="T55">
        <v>8</v>
      </c>
      <c r="U55" s="1" t="s">
        <v>331</v>
      </c>
      <c r="V55" s="1" t="s">
        <v>783</v>
      </c>
      <c r="W55" s="1" t="s">
        <v>1084</v>
      </c>
      <c r="X55" s="1"/>
    </row>
    <row r="56" spans="1:24">
      <c r="A56" t="str">
        <f t="shared" si="2"/>
        <v>SB120412TAWMD16VV4TfiltMR1</v>
      </c>
      <c r="B56" s="1" t="s">
        <v>104</v>
      </c>
      <c r="C56" s="1" t="s">
        <v>532</v>
      </c>
      <c r="D56" t="str">
        <f t="shared" si="3"/>
        <v>B120412TAWMD16</v>
      </c>
      <c r="E56" s="1">
        <v>1</v>
      </c>
      <c r="F56" s="9">
        <v>120412</v>
      </c>
      <c r="G56" t="s">
        <v>1124</v>
      </c>
      <c r="H56" s="1">
        <v>16</v>
      </c>
      <c r="I56" s="1">
        <v>16</v>
      </c>
      <c r="J56" s="1" t="s">
        <v>540</v>
      </c>
      <c r="K56" s="1" t="s">
        <v>544</v>
      </c>
      <c r="L56" t="s">
        <v>1103</v>
      </c>
      <c r="M56" t="s">
        <v>1104</v>
      </c>
      <c r="N56" s="1" t="s">
        <v>1141</v>
      </c>
      <c r="O56" s="1" t="s">
        <v>558</v>
      </c>
      <c r="P56" t="s">
        <v>1114</v>
      </c>
      <c r="Q56" t="s">
        <v>1115</v>
      </c>
      <c r="R56">
        <v>250</v>
      </c>
      <c r="S56">
        <v>250</v>
      </c>
      <c r="T56">
        <v>8</v>
      </c>
      <c r="U56" s="1" t="s">
        <v>363</v>
      </c>
      <c r="V56" s="1" t="s">
        <v>781</v>
      </c>
      <c r="W56" s="1" t="s">
        <v>1083</v>
      </c>
    </row>
    <row r="57" spans="1:24">
      <c r="A57" t="str">
        <f t="shared" si="2"/>
        <v>SB120412TAWMD16VV4TMR1</v>
      </c>
      <c r="B57" s="1" t="s">
        <v>57</v>
      </c>
      <c r="C57" s="1" t="s">
        <v>532</v>
      </c>
      <c r="D57" t="str">
        <f t="shared" si="3"/>
        <v>B120412TAWMD16</v>
      </c>
      <c r="E57" s="1">
        <v>1</v>
      </c>
      <c r="F57" s="9">
        <v>120412</v>
      </c>
      <c r="G57" t="s">
        <v>1124</v>
      </c>
      <c r="H57" s="1">
        <v>16</v>
      </c>
      <c r="I57" s="1">
        <v>16</v>
      </c>
      <c r="J57" s="1" t="s">
        <v>540</v>
      </c>
      <c r="K57" s="1" t="s">
        <v>544</v>
      </c>
      <c r="L57" t="s">
        <v>1103</v>
      </c>
      <c r="M57" t="s">
        <v>1104</v>
      </c>
      <c r="N57" s="1" t="s">
        <v>553</v>
      </c>
      <c r="O57" s="1" t="s">
        <v>558</v>
      </c>
      <c r="P57" t="s">
        <v>1114</v>
      </c>
      <c r="Q57" t="s">
        <v>1115</v>
      </c>
      <c r="R57">
        <v>250</v>
      </c>
      <c r="S57">
        <v>250</v>
      </c>
      <c r="T57">
        <v>8</v>
      </c>
      <c r="U57" s="1" t="s">
        <v>349</v>
      </c>
      <c r="V57" s="1" t="s">
        <v>780</v>
      </c>
      <c r="W57" s="1" t="s">
        <v>1082</v>
      </c>
    </row>
    <row r="58" spans="1:24">
      <c r="A58" t="str">
        <f t="shared" si="2"/>
        <v>SB120412TAWMD22VV4TfiltMR1</v>
      </c>
      <c r="B58" s="1" t="s">
        <v>61</v>
      </c>
      <c r="C58" s="1" t="s">
        <v>532</v>
      </c>
      <c r="D58" t="str">
        <f t="shared" si="3"/>
        <v>B120412TAWMD22</v>
      </c>
      <c r="E58" s="1">
        <v>1</v>
      </c>
      <c r="F58" s="9">
        <v>120412</v>
      </c>
      <c r="G58" t="s">
        <v>1124</v>
      </c>
      <c r="H58" s="1">
        <v>22</v>
      </c>
      <c r="I58" s="1">
        <v>22</v>
      </c>
      <c r="J58" s="1" t="s">
        <v>540</v>
      </c>
      <c r="K58" s="1" t="s">
        <v>544</v>
      </c>
      <c r="L58" t="s">
        <v>1103</v>
      </c>
      <c r="M58" t="s">
        <v>1104</v>
      </c>
      <c r="N58" s="1" t="s">
        <v>1141</v>
      </c>
      <c r="O58" s="1" t="s">
        <v>558</v>
      </c>
      <c r="P58" t="s">
        <v>1114</v>
      </c>
      <c r="Q58" t="s">
        <v>1115</v>
      </c>
      <c r="R58">
        <v>250</v>
      </c>
      <c r="S58">
        <v>250</v>
      </c>
      <c r="T58">
        <v>8</v>
      </c>
      <c r="U58" s="1" t="s">
        <v>364</v>
      </c>
      <c r="V58" s="1" t="s">
        <v>784</v>
      </c>
      <c r="W58" s="1" t="s">
        <v>1098</v>
      </c>
      <c r="X58" s="1"/>
    </row>
    <row r="59" spans="1:24">
      <c r="A59" t="str">
        <f t="shared" si="2"/>
        <v>SB100912TAWMD13VV4TMR1</v>
      </c>
      <c r="B59" t="s">
        <v>246</v>
      </c>
      <c r="C59" t="s">
        <v>532</v>
      </c>
      <c r="D59" t="str">
        <f t="shared" si="3"/>
        <v>B100912TAWMD13</v>
      </c>
      <c r="E59">
        <v>1</v>
      </c>
      <c r="F59" s="9">
        <v>100912</v>
      </c>
      <c r="G59" t="s">
        <v>1121</v>
      </c>
      <c r="H59">
        <v>13</v>
      </c>
      <c r="I59">
        <v>13</v>
      </c>
      <c r="J59" t="s">
        <v>540</v>
      </c>
      <c r="K59" t="s">
        <v>544</v>
      </c>
      <c r="L59" t="s">
        <v>1103</v>
      </c>
      <c r="M59" t="s">
        <v>1104</v>
      </c>
      <c r="N59" t="s">
        <v>553</v>
      </c>
      <c r="O59" t="s">
        <v>558</v>
      </c>
      <c r="P59" t="s">
        <v>1114</v>
      </c>
      <c r="Q59" t="s">
        <v>1115</v>
      </c>
      <c r="R59">
        <v>250</v>
      </c>
      <c r="S59">
        <v>250</v>
      </c>
      <c r="T59">
        <v>8</v>
      </c>
      <c r="U59" t="s">
        <v>347</v>
      </c>
      <c r="V59" t="s">
        <v>761</v>
      </c>
      <c r="W59" s="1" t="s">
        <v>1087</v>
      </c>
      <c r="X59" s="1"/>
    </row>
    <row r="60" spans="1:24">
      <c r="A60" t="str">
        <f t="shared" si="2"/>
        <v>SB100912TAWMD16VV4TMR1</v>
      </c>
      <c r="B60" t="s">
        <v>216</v>
      </c>
      <c r="C60" t="s">
        <v>532</v>
      </c>
      <c r="D60" t="str">
        <f t="shared" si="3"/>
        <v>B100912TAWMD16</v>
      </c>
      <c r="E60">
        <v>1</v>
      </c>
      <c r="F60" s="9">
        <v>100912</v>
      </c>
      <c r="G60" t="s">
        <v>1121</v>
      </c>
      <c r="H60">
        <v>16</v>
      </c>
      <c r="I60">
        <v>16</v>
      </c>
      <c r="J60" t="s">
        <v>540</v>
      </c>
      <c r="K60" t="s">
        <v>544</v>
      </c>
      <c r="L60" t="s">
        <v>1103</v>
      </c>
      <c r="M60" t="s">
        <v>1104</v>
      </c>
      <c r="N60" t="s">
        <v>553</v>
      </c>
      <c r="O60" t="s">
        <v>558</v>
      </c>
      <c r="P60" t="s">
        <v>1114</v>
      </c>
      <c r="Q60" t="s">
        <v>1115</v>
      </c>
      <c r="R60">
        <v>250</v>
      </c>
      <c r="S60">
        <v>250</v>
      </c>
      <c r="T60">
        <v>8</v>
      </c>
      <c r="U60" t="s">
        <v>330</v>
      </c>
      <c r="V60" t="s">
        <v>762</v>
      </c>
      <c r="W60" s="1" t="s">
        <v>1087</v>
      </c>
      <c r="X60" s="1"/>
    </row>
    <row r="61" spans="1:24">
      <c r="A61" t="str">
        <f t="shared" si="2"/>
        <v>SB111412TAWMDupperVV4TMR2</v>
      </c>
      <c r="B61" t="s">
        <v>214</v>
      </c>
      <c r="C61" t="s">
        <v>532</v>
      </c>
      <c r="D61" t="str">
        <f t="shared" si="3"/>
        <v>B111412TAWMDupper</v>
      </c>
      <c r="E61">
        <v>2</v>
      </c>
      <c r="F61" s="9">
        <v>111412</v>
      </c>
      <c r="G61" t="s">
        <v>551</v>
      </c>
      <c r="H61" t="s">
        <v>564</v>
      </c>
      <c r="I61" t="s">
        <v>564</v>
      </c>
      <c r="J61" t="s">
        <v>552</v>
      </c>
      <c r="K61" t="s">
        <v>544</v>
      </c>
      <c r="L61" t="s">
        <v>1103</v>
      </c>
      <c r="M61" t="s">
        <v>1104</v>
      </c>
      <c r="N61" t="s">
        <v>553</v>
      </c>
      <c r="O61" t="s">
        <v>558</v>
      </c>
      <c r="P61" t="s">
        <v>1114</v>
      </c>
      <c r="Q61" t="s">
        <v>1115</v>
      </c>
      <c r="R61">
        <v>250</v>
      </c>
      <c r="S61">
        <v>250</v>
      </c>
      <c r="T61">
        <v>8</v>
      </c>
      <c r="U61" t="s">
        <v>329</v>
      </c>
      <c r="V61" t="s">
        <v>766</v>
      </c>
      <c r="W61" s="1" t="s">
        <v>1087</v>
      </c>
    </row>
    <row r="62" spans="1:24">
      <c r="A62" t="str">
        <f t="shared" si="2"/>
        <v>SB110212TAWMD16VV4TMR1</v>
      </c>
      <c r="B62" t="s">
        <v>234</v>
      </c>
      <c r="C62" t="s">
        <v>532</v>
      </c>
      <c r="D62" t="str">
        <f t="shared" si="3"/>
        <v>B110212TAWMD16</v>
      </c>
      <c r="E62">
        <v>1</v>
      </c>
      <c r="F62" s="9">
        <v>110212</v>
      </c>
      <c r="G62" t="s">
        <v>1123</v>
      </c>
      <c r="H62">
        <v>16</v>
      </c>
      <c r="I62">
        <v>16</v>
      </c>
      <c r="J62" t="s">
        <v>540</v>
      </c>
      <c r="K62" t="s">
        <v>544</v>
      </c>
      <c r="L62" t="s">
        <v>1103</v>
      </c>
      <c r="M62" t="s">
        <v>1104</v>
      </c>
      <c r="N62" t="s">
        <v>553</v>
      </c>
      <c r="O62" t="s">
        <v>558</v>
      </c>
      <c r="P62" t="s">
        <v>1114</v>
      </c>
      <c r="Q62" t="s">
        <v>1115</v>
      </c>
      <c r="R62">
        <v>250</v>
      </c>
      <c r="S62">
        <v>250</v>
      </c>
      <c r="T62">
        <v>8</v>
      </c>
      <c r="U62" t="s">
        <v>340</v>
      </c>
      <c r="V62" t="s">
        <v>769</v>
      </c>
      <c r="W62" s="1" t="s">
        <v>1087</v>
      </c>
    </row>
    <row r="63" spans="1:24">
      <c r="A63" t="str">
        <f t="shared" si="2"/>
        <v>SB110212TAWMDSBVV4TMR1</v>
      </c>
      <c r="B63" t="s">
        <v>51</v>
      </c>
      <c r="C63" t="s">
        <v>532</v>
      </c>
      <c r="D63" t="str">
        <f t="shared" si="3"/>
        <v>B110212TAWMDSB</v>
      </c>
      <c r="E63">
        <v>1</v>
      </c>
      <c r="F63" s="9">
        <v>110212</v>
      </c>
      <c r="G63" t="s">
        <v>1123</v>
      </c>
      <c r="H63" t="s">
        <v>567</v>
      </c>
      <c r="I63" t="s">
        <v>567</v>
      </c>
      <c r="J63" t="s">
        <v>539</v>
      </c>
      <c r="K63" t="s">
        <v>544</v>
      </c>
      <c r="L63" t="s">
        <v>1103</v>
      </c>
      <c r="M63" t="s">
        <v>1104</v>
      </c>
      <c r="N63" t="s">
        <v>553</v>
      </c>
      <c r="O63" t="s">
        <v>558</v>
      </c>
      <c r="P63" t="s">
        <v>1114</v>
      </c>
      <c r="Q63" t="s">
        <v>1115</v>
      </c>
      <c r="R63">
        <v>250</v>
      </c>
      <c r="S63">
        <v>250</v>
      </c>
      <c r="T63">
        <v>8</v>
      </c>
      <c r="U63" t="s">
        <v>325</v>
      </c>
      <c r="V63" t="s">
        <v>774</v>
      </c>
      <c r="W63" s="1" t="s">
        <v>1087</v>
      </c>
    </row>
    <row r="64" spans="1:24">
      <c r="A64" t="str">
        <f t="shared" si="2"/>
        <v>SB120412TAWMD00VV4TMR1</v>
      </c>
      <c r="B64" t="s">
        <v>53</v>
      </c>
      <c r="C64" t="s">
        <v>532</v>
      </c>
      <c r="D64" t="str">
        <f t="shared" si="3"/>
        <v>B120412TAWMD00</v>
      </c>
      <c r="E64">
        <v>1</v>
      </c>
      <c r="F64" s="9">
        <v>120412</v>
      </c>
      <c r="G64" t="s">
        <v>1124</v>
      </c>
      <c r="H64" t="str">
        <f>CONCATENATE("0",I64)</f>
        <v>00</v>
      </c>
      <c r="I64">
        <v>0</v>
      </c>
      <c r="J64" t="s">
        <v>540</v>
      </c>
      <c r="K64" t="s">
        <v>544</v>
      </c>
      <c r="L64" t="s">
        <v>1103</v>
      </c>
      <c r="M64" t="s">
        <v>1104</v>
      </c>
      <c r="N64" t="s">
        <v>553</v>
      </c>
      <c r="O64" t="s">
        <v>558</v>
      </c>
      <c r="P64" t="s">
        <v>1114</v>
      </c>
      <c r="Q64" t="s">
        <v>1115</v>
      </c>
      <c r="R64">
        <v>250</v>
      </c>
      <c r="S64">
        <v>250</v>
      </c>
      <c r="T64">
        <v>8</v>
      </c>
      <c r="U64" t="s">
        <v>333</v>
      </c>
      <c r="V64" t="s">
        <v>775</v>
      </c>
      <c r="W64" s="1" t="s">
        <v>1087</v>
      </c>
      <c r="X64" s="1"/>
    </row>
    <row r="65" spans="1:24">
      <c r="A65" t="str">
        <f t="shared" si="2"/>
        <v>SB120412TAWMD14VV4TMR2</v>
      </c>
      <c r="B65" t="s">
        <v>258</v>
      </c>
      <c r="C65" t="s">
        <v>532</v>
      </c>
      <c r="D65" t="str">
        <f t="shared" si="3"/>
        <v>B120412TAWMD14</v>
      </c>
      <c r="E65">
        <v>2</v>
      </c>
      <c r="F65" s="9">
        <v>120412</v>
      </c>
      <c r="G65" t="s">
        <v>1124</v>
      </c>
      <c r="H65">
        <v>14</v>
      </c>
      <c r="I65">
        <v>14</v>
      </c>
      <c r="J65" t="s">
        <v>540</v>
      </c>
      <c r="K65" t="s">
        <v>544</v>
      </c>
      <c r="L65" t="s">
        <v>1103</v>
      </c>
      <c r="M65" t="s">
        <v>1104</v>
      </c>
      <c r="N65" t="s">
        <v>553</v>
      </c>
      <c r="O65" t="s">
        <v>558</v>
      </c>
      <c r="P65" t="s">
        <v>1114</v>
      </c>
      <c r="Q65" t="s">
        <v>1115</v>
      </c>
      <c r="R65">
        <v>250</v>
      </c>
      <c r="S65">
        <v>250</v>
      </c>
      <c r="T65">
        <v>8</v>
      </c>
      <c r="U65" t="s">
        <v>354</v>
      </c>
      <c r="V65" t="s">
        <v>779</v>
      </c>
      <c r="W65" s="1" t="s">
        <v>1087</v>
      </c>
      <c r="X65" s="1"/>
    </row>
    <row r="66" spans="1:24">
      <c r="A66" t="str">
        <f t="shared" ref="A66:A97" si="5">CONCATENATE("S",D66,"V",K66,"T",N66,"R",E66)</f>
        <v>SB120412TAWMD00VV4TfiltMR1</v>
      </c>
      <c r="B66" t="s">
        <v>100</v>
      </c>
      <c r="C66" t="s">
        <v>532</v>
      </c>
      <c r="D66" t="str">
        <f t="shared" ref="D66:D96" si="6">CONCATENATE("B",F66,"TAWMD",H66)</f>
        <v>B120412TAWMD00</v>
      </c>
      <c r="E66">
        <v>1</v>
      </c>
      <c r="F66" s="9">
        <v>120412</v>
      </c>
      <c r="G66" t="s">
        <v>1124</v>
      </c>
      <c r="H66" t="str">
        <f>CONCATENATE("0",I66)</f>
        <v>00</v>
      </c>
      <c r="I66">
        <v>0</v>
      </c>
      <c r="J66" t="s">
        <v>540</v>
      </c>
      <c r="K66" t="s">
        <v>544</v>
      </c>
      <c r="L66" t="s">
        <v>1103</v>
      </c>
      <c r="M66" t="s">
        <v>1104</v>
      </c>
      <c r="N66" t="s">
        <v>1141</v>
      </c>
      <c r="O66" t="s">
        <v>558</v>
      </c>
      <c r="P66" t="s">
        <v>1114</v>
      </c>
      <c r="Q66" t="s">
        <v>1115</v>
      </c>
      <c r="R66">
        <v>250</v>
      </c>
      <c r="S66">
        <v>250</v>
      </c>
      <c r="T66">
        <v>8</v>
      </c>
      <c r="U66" t="s">
        <v>361</v>
      </c>
      <c r="V66" t="s">
        <v>776</v>
      </c>
      <c r="W66" s="1" t="s">
        <v>1087</v>
      </c>
      <c r="X66" s="1"/>
    </row>
    <row r="67" spans="1:24">
      <c r="A67" t="str">
        <f t="shared" si="5"/>
        <v>SB120412TAWMDSBVV4TfiltMR1</v>
      </c>
      <c r="B67" t="s">
        <v>262</v>
      </c>
      <c r="C67" t="s">
        <v>532</v>
      </c>
      <c r="D67" t="str">
        <f t="shared" si="6"/>
        <v>B120412TAWMDSB</v>
      </c>
      <c r="E67">
        <v>1</v>
      </c>
      <c r="F67" s="9">
        <v>120412</v>
      </c>
      <c r="G67" t="s">
        <v>1124</v>
      </c>
      <c r="H67" t="s">
        <v>567</v>
      </c>
      <c r="I67" t="s">
        <v>567</v>
      </c>
      <c r="J67" t="s">
        <v>539</v>
      </c>
      <c r="K67" t="s">
        <v>544</v>
      </c>
      <c r="L67" t="s">
        <v>1103</v>
      </c>
      <c r="M67" t="s">
        <v>1104</v>
      </c>
      <c r="N67" t="s">
        <v>1141</v>
      </c>
      <c r="O67" t="s">
        <v>558</v>
      </c>
      <c r="P67" t="s">
        <v>1114</v>
      </c>
      <c r="Q67" t="s">
        <v>1115</v>
      </c>
      <c r="R67">
        <v>250</v>
      </c>
      <c r="S67">
        <v>250</v>
      </c>
      <c r="T67">
        <v>8</v>
      </c>
      <c r="U67" t="s">
        <v>356</v>
      </c>
      <c r="V67" t="s">
        <v>785</v>
      </c>
      <c r="W67" s="1" t="s">
        <v>1087</v>
      </c>
      <c r="X67" s="1"/>
    </row>
    <row r="68" spans="1:24">
      <c r="A68" t="str">
        <f t="shared" si="5"/>
        <v>SB032713TAWMD00VV4TMR2</v>
      </c>
      <c r="B68" t="s">
        <v>128</v>
      </c>
      <c r="C68" t="s">
        <v>532</v>
      </c>
      <c r="D68" t="str">
        <f t="shared" si="6"/>
        <v>B032713TAWMD00</v>
      </c>
      <c r="E68">
        <v>2</v>
      </c>
      <c r="F68" s="9" t="str">
        <f t="shared" ref="F68:F78" si="7">"032713"</f>
        <v>032713</v>
      </c>
      <c r="G68" t="s">
        <v>1126</v>
      </c>
      <c r="H68" t="str">
        <f t="shared" ref="H68:H74" si="8">CONCATENATE("0",I68)</f>
        <v>00</v>
      </c>
      <c r="I68">
        <v>0</v>
      </c>
      <c r="J68" t="s">
        <v>540</v>
      </c>
      <c r="K68" t="s">
        <v>544</v>
      </c>
      <c r="L68" t="s">
        <v>1103</v>
      </c>
      <c r="M68" t="s">
        <v>1104</v>
      </c>
      <c r="N68" t="s">
        <v>553</v>
      </c>
      <c r="O68" t="s">
        <v>558</v>
      </c>
      <c r="P68" t="s">
        <v>1114</v>
      </c>
      <c r="Q68" t="s">
        <v>1115</v>
      </c>
      <c r="R68">
        <v>250</v>
      </c>
      <c r="S68">
        <v>250</v>
      </c>
      <c r="T68">
        <v>8</v>
      </c>
      <c r="U68" t="s">
        <v>377</v>
      </c>
      <c r="V68" t="s">
        <v>786</v>
      </c>
      <c r="W68" s="1" t="s">
        <v>1087</v>
      </c>
      <c r="X68" s="1"/>
    </row>
    <row r="69" spans="1:24">
      <c r="A69" t="str">
        <f t="shared" si="5"/>
        <v>SB032713TAWMD02VV4TMR1</v>
      </c>
      <c r="B69" t="s">
        <v>206</v>
      </c>
      <c r="C69" t="s">
        <v>532</v>
      </c>
      <c r="D69" t="str">
        <f t="shared" si="6"/>
        <v>B032713TAWMD02</v>
      </c>
      <c r="E69">
        <v>1</v>
      </c>
      <c r="F69" s="9" t="str">
        <f t="shared" si="7"/>
        <v>032713</v>
      </c>
      <c r="G69" t="s">
        <v>1126</v>
      </c>
      <c r="H69" t="str">
        <f t="shared" si="8"/>
        <v>02</v>
      </c>
      <c r="I69">
        <v>2</v>
      </c>
      <c r="J69" t="s">
        <v>540</v>
      </c>
      <c r="K69" t="s">
        <v>544</v>
      </c>
      <c r="L69" t="s">
        <v>1103</v>
      </c>
      <c r="M69" t="s">
        <v>1104</v>
      </c>
      <c r="N69" t="s">
        <v>553</v>
      </c>
      <c r="O69" t="s">
        <v>558</v>
      </c>
      <c r="P69" t="s">
        <v>1114</v>
      </c>
      <c r="Q69" t="s">
        <v>1115</v>
      </c>
      <c r="R69">
        <v>250</v>
      </c>
      <c r="S69">
        <v>250</v>
      </c>
      <c r="T69">
        <v>8</v>
      </c>
      <c r="U69" t="s">
        <v>419</v>
      </c>
      <c r="V69" t="s">
        <v>790</v>
      </c>
      <c r="W69" s="1" t="s">
        <v>1087</v>
      </c>
      <c r="X69" s="1"/>
    </row>
    <row r="70" spans="1:24">
      <c r="A70" t="str">
        <f t="shared" si="5"/>
        <v>SB032713TAWMD03VV4TMR1</v>
      </c>
      <c r="B70" t="s">
        <v>81</v>
      </c>
      <c r="C70" t="s">
        <v>532</v>
      </c>
      <c r="D70" t="str">
        <f t="shared" si="6"/>
        <v>B032713TAWMD03</v>
      </c>
      <c r="E70">
        <v>1</v>
      </c>
      <c r="F70" s="9" t="str">
        <f t="shared" si="7"/>
        <v>032713</v>
      </c>
      <c r="G70" t="s">
        <v>1126</v>
      </c>
      <c r="H70" t="str">
        <f t="shared" si="8"/>
        <v>03</v>
      </c>
      <c r="I70">
        <v>3</v>
      </c>
      <c r="J70" t="s">
        <v>540</v>
      </c>
      <c r="K70" t="s">
        <v>544</v>
      </c>
      <c r="L70" t="s">
        <v>1103</v>
      </c>
      <c r="M70" t="s">
        <v>1104</v>
      </c>
      <c r="N70" t="s">
        <v>553</v>
      </c>
      <c r="O70" t="s">
        <v>558</v>
      </c>
      <c r="P70" t="s">
        <v>1114</v>
      </c>
      <c r="Q70" t="s">
        <v>1115</v>
      </c>
      <c r="R70">
        <v>250</v>
      </c>
      <c r="S70">
        <v>250</v>
      </c>
      <c r="T70">
        <v>8</v>
      </c>
      <c r="U70" t="s">
        <v>365</v>
      </c>
      <c r="V70" t="s">
        <v>792</v>
      </c>
      <c r="W70" s="1" t="s">
        <v>1087</v>
      </c>
    </row>
    <row r="71" spans="1:24">
      <c r="A71" t="str">
        <f t="shared" si="5"/>
        <v>SB032713TAWMD04VV4TMR1</v>
      </c>
      <c r="B71" t="s">
        <v>144</v>
      </c>
      <c r="C71" t="s">
        <v>532</v>
      </c>
      <c r="D71" t="str">
        <f t="shared" si="6"/>
        <v>B032713TAWMD04</v>
      </c>
      <c r="E71">
        <v>1</v>
      </c>
      <c r="F71" s="9" t="str">
        <f t="shared" si="7"/>
        <v>032713</v>
      </c>
      <c r="G71" t="s">
        <v>1126</v>
      </c>
      <c r="H71" t="str">
        <f t="shared" si="8"/>
        <v>04</v>
      </c>
      <c r="I71">
        <v>4</v>
      </c>
      <c r="J71" t="s">
        <v>540</v>
      </c>
      <c r="K71" t="s">
        <v>544</v>
      </c>
      <c r="L71" t="s">
        <v>1103</v>
      </c>
      <c r="M71" t="s">
        <v>1104</v>
      </c>
      <c r="N71" t="s">
        <v>553</v>
      </c>
      <c r="O71" t="s">
        <v>558</v>
      </c>
      <c r="P71" t="s">
        <v>1114</v>
      </c>
      <c r="Q71" t="s">
        <v>1115</v>
      </c>
      <c r="R71">
        <v>250</v>
      </c>
      <c r="S71">
        <v>250</v>
      </c>
      <c r="T71">
        <v>8</v>
      </c>
      <c r="U71" t="s">
        <v>386</v>
      </c>
      <c r="V71" t="s">
        <v>793</v>
      </c>
      <c r="W71" s="1" t="s">
        <v>1087</v>
      </c>
    </row>
    <row r="72" spans="1:24">
      <c r="A72" t="str">
        <f t="shared" si="5"/>
        <v>SB032713TAWMD05VV4TMR1</v>
      </c>
      <c r="B72" t="s">
        <v>158</v>
      </c>
      <c r="C72" t="s">
        <v>532</v>
      </c>
      <c r="D72" t="str">
        <f t="shared" si="6"/>
        <v>B032713TAWMD05</v>
      </c>
      <c r="E72">
        <v>1</v>
      </c>
      <c r="F72" s="9" t="str">
        <f t="shared" si="7"/>
        <v>032713</v>
      </c>
      <c r="G72" t="s">
        <v>1126</v>
      </c>
      <c r="H72" t="str">
        <f t="shared" si="8"/>
        <v>05</v>
      </c>
      <c r="I72">
        <v>5</v>
      </c>
      <c r="J72" t="s">
        <v>540</v>
      </c>
      <c r="K72" t="s">
        <v>544</v>
      </c>
      <c r="L72" t="s">
        <v>1103</v>
      </c>
      <c r="M72" t="s">
        <v>1104</v>
      </c>
      <c r="N72" t="s">
        <v>553</v>
      </c>
      <c r="O72" t="s">
        <v>558</v>
      </c>
      <c r="P72" t="s">
        <v>1114</v>
      </c>
      <c r="Q72" t="s">
        <v>1115</v>
      </c>
      <c r="R72">
        <v>250</v>
      </c>
      <c r="S72">
        <v>250</v>
      </c>
      <c r="T72">
        <v>8</v>
      </c>
      <c r="U72" t="s">
        <v>394</v>
      </c>
      <c r="V72" t="s">
        <v>794</v>
      </c>
      <c r="W72" s="1" t="s">
        <v>1087</v>
      </c>
    </row>
    <row r="73" spans="1:24">
      <c r="A73" t="str">
        <f t="shared" si="5"/>
        <v>SB032713TAWMD06VV4TMR1</v>
      </c>
      <c r="B73" t="s">
        <v>136</v>
      </c>
      <c r="C73" t="s">
        <v>532</v>
      </c>
      <c r="D73" t="str">
        <f t="shared" si="6"/>
        <v>B032713TAWMD06</v>
      </c>
      <c r="E73">
        <v>1</v>
      </c>
      <c r="F73" s="9" t="str">
        <f t="shared" si="7"/>
        <v>032713</v>
      </c>
      <c r="G73" t="s">
        <v>1126</v>
      </c>
      <c r="H73" t="str">
        <f t="shared" si="8"/>
        <v>06</v>
      </c>
      <c r="I73">
        <v>6</v>
      </c>
      <c r="J73" t="s">
        <v>540</v>
      </c>
      <c r="K73" t="s">
        <v>544</v>
      </c>
      <c r="L73" t="s">
        <v>1103</v>
      </c>
      <c r="M73" t="s">
        <v>1104</v>
      </c>
      <c r="N73" t="s">
        <v>553</v>
      </c>
      <c r="O73" t="s">
        <v>558</v>
      </c>
      <c r="P73" t="s">
        <v>1114</v>
      </c>
      <c r="Q73" t="s">
        <v>1115</v>
      </c>
      <c r="R73">
        <v>250</v>
      </c>
      <c r="S73">
        <v>250</v>
      </c>
      <c r="T73">
        <v>8</v>
      </c>
      <c r="U73" t="s">
        <v>382</v>
      </c>
      <c r="V73" t="s">
        <v>795</v>
      </c>
      <c r="W73" s="1" t="s">
        <v>1087</v>
      </c>
      <c r="X73" s="1"/>
    </row>
    <row r="74" spans="1:24">
      <c r="A74" t="str">
        <f t="shared" si="5"/>
        <v>SB032713TAWMD08VV4TMR1</v>
      </c>
      <c r="B74" t="s">
        <v>108</v>
      </c>
      <c r="C74" t="s">
        <v>532</v>
      </c>
      <c r="D74" t="str">
        <f t="shared" si="6"/>
        <v>B032713TAWMD08</v>
      </c>
      <c r="E74">
        <v>1</v>
      </c>
      <c r="F74" s="9" t="str">
        <f t="shared" si="7"/>
        <v>032713</v>
      </c>
      <c r="G74" t="s">
        <v>1126</v>
      </c>
      <c r="H74" t="str">
        <f t="shared" si="8"/>
        <v>08</v>
      </c>
      <c r="I74">
        <v>8</v>
      </c>
      <c r="J74" t="s">
        <v>540</v>
      </c>
      <c r="K74" t="s">
        <v>544</v>
      </c>
      <c r="L74" t="s">
        <v>1103</v>
      </c>
      <c r="M74" t="s">
        <v>1104</v>
      </c>
      <c r="N74" t="s">
        <v>553</v>
      </c>
      <c r="O74" t="s">
        <v>558</v>
      </c>
      <c r="P74" t="s">
        <v>1114</v>
      </c>
      <c r="Q74" t="s">
        <v>1115</v>
      </c>
      <c r="R74">
        <v>250</v>
      </c>
      <c r="S74">
        <v>250</v>
      </c>
      <c r="T74">
        <v>8</v>
      </c>
      <c r="U74" t="s">
        <v>366</v>
      </c>
      <c r="V74" t="s">
        <v>796</v>
      </c>
      <c r="W74" s="1" t="s">
        <v>1087</v>
      </c>
      <c r="X74" s="1"/>
    </row>
    <row r="75" spans="1:24">
      <c r="A75" t="str">
        <f t="shared" si="5"/>
        <v>SB032713TAWMD10VV4TMR2</v>
      </c>
      <c r="B75" t="s">
        <v>152</v>
      </c>
      <c r="C75" t="s">
        <v>532</v>
      </c>
      <c r="D75" t="str">
        <f t="shared" si="6"/>
        <v>B032713TAWMD10</v>
      </c>
      <c r="E75">
        <v>2</v>
      </c>
      <c r="F75" s="9" t="str">
        <f t="shared" si="7"/>
        <v>032713</v>
      </c>
      <c r="G75" t="s">
        <v>1126</v>
      </c>
      <c r="H75">
        <v>10</v>
      </c>
      <c r="I75">
        <v>10</v>
      </c>
      <c r="J75" t="s">
        <v>540</v>
      </c>
      <c r="K75" t="s">
        <v>544</v>
      </c>
      <c r="L75" t="s">
        <v>1103</v>
      </c>
      <c r="M75" t="s">
        <v>1104</v>
      </c>
      <c r="N75" t="s">
        <v>553</v>
      </c>
      <c r="O75" t="s">
        <v>558</v>
      </c>
      <c r="P75" t="s">
        <v>1114</v>
      </c>
      <c r="Q75" t="s">
        <v>1115</v>
      </c>
      <c r="R75">
        <v>250</v>
      </c>
      <c r="S75">
        <v>250</v>
      </c>
      <c r="T75">
        <v>8</v>
      </c>
      <c r="U75" t="s">
        <v>391</v>
      </c>
      <c r="V75" t="s">
        <v>787</v>
      </c>
      <c r="W75" s="1" t="s">
        <v>1087</v>
      </c>
    </row>
    <row r="76" spans="1:24">
      <c r="A76" t="str">
        <f t="shared" si="5"/>
        <v>SB032713TAWMD15VV4TMR1</v>
      </c>
      <c r="B76" t="s">
        <v>116</v>
      </c>
      <c r="C76" t="s">
        <v>532</v>
      </c>
      <c r="D76" t="str">
        <f t="shared" si="6"/>
        <v>B032713TAWMD15</v>
      </c>
      <c r="E76">
        <v>1</v>
      </c>
      <c r="F76" s="9" t="str">
        <f t="shared" si="7"/>
        <v>032713</v>
      </c>
      <c r="G76" t="s">
        <v>1126</v>
      </c>
      <c r="H76">
        <v>15</v>
      </c>
      <c r="I76">
        <v>15</v>
      </c>
      <c r="J76" t="s">
        <v>540</v>
      </c>
      <c r="K76" t="s">
        <v>544</v>
      </c>
      <c r="L76" t="s">
        <v>1103</v>
      </c>
      <c r="M76" t="s">
        <v>1104</v>
      </c>
      <c r="N76" t="s">
        <v>553</v>
      </c>
      <c r="O76" t="s">
        <v>558</v>
      </c>
      <c r="P76" t="s">
        <v>1114</v>
      </c>
      <c r="Q76" t="s">
        <v>1115</v>
      </c>
      <c r="R76">
        <v>250</v>
      </c>
      <c r="S76">
        <v>250</v>
      </c>
      <c r="T76">
        <v>8</v>
      </c>
      <c r="U76" t="s">
        <v>370</v>
      </c>
      <c r="V76" t="s">
        <v>788</v>
      </c>
      <c r="W76" s="1" t="s">
        <v>1087</v>
      </c>
    </row>
    <row r="77" spans="1:24">
      <c r="A77" t="str">
        <f t="shared" si="5"/>
        <v>SB032713TAWMD20VV4TMR1</v>
      </c>
      <c r="B77" t="s">
        <v>180</v>
      </c>
      <c r="C77" t="s">
        <v>532</v>
      </c>
      <c r="D77" t="str">
        <f t="shared" si="6"/>
        <v>B032713TAWMD20</v>
      </c>
      <c r="E77">
        <v>1</v>
      </c>
      <c r="F77" s="9" t="str">
        <f t="shared" si="7"/>
        <v>032713</v>
      </c>
      <c r="G77" t="s">
        <v>1126</v>
      </c>
      <c r="H77">
        <v>20</v>
      </c>
      <c r="I77">
        <v>20</v>
      </c>
      <c r="J77" t="s">
        <v>540</v>
      </c>
      <c r="K77" t="s">
        <v>544</v>
      </c>
      <c r="L77" t="s">
        <v>1103</v>
      </c>
      <c r="M77" t="s">
        <v>1104</v>
      </c>
      <c r="N77" t="s">
        <v>553</v>
      </c>
      <c r="O77" t="s">
        <v>558</v>
      </c>
      <c r="P77" t="s">
        <v>1114</v>
      </c>
      <c r="Q77" t="s">
        <v>1115</v>
      </c>
      <c r="R77">
        <v>250</v>
      </c>
      <c r="S77">
        <v>250</v>
      </c>
      <c r="T77">
        <v>8</v>
      </c>
      <c r="U77" t="s">
        <v>406</v>
      </c>
      <c r="V77" t="s">
        <v>791</v>
      </c>
      <c r="W77" s="1" t="s">
        <v>1087</v>
      </c>
      <c r="X77" s="1"/>
    </row>
    <row r="78" spans="1:24">
      <c r="A78" t="str">
        <f t="shared" si="5"/>
        <v>SB032713TAWMDSBVV4TMR1</v>
      </c>
      <c r="B78" t="s">
        <v>154</v>
      </c>
      <c r="C78" t="s">
        <v>532</v>
      </c>
      <c r="D78" t="str">
        <f t="shared" si="6"/>
        <v>B032713TAWMDSB</v>
      </c>
      <c r="E78">
        <v>1</v>
      </c>
      <c r="F78" s="9" t="str">
        <f t="shared" si="7"/>
        <v>032713</v>
      </c>
      <c r="G78" t="s">
        <v>1126</v>
      </c>
      <c r="H78" t="s">
        <v>567</v>
      </c>
      <c r="I78" t="s">
        <v>567</v>
      </c>
      <c r="J78" t="s">
        <v>539</v>
      </c>
      <c r="K78" t="s">
        <v>544</v>
      </c>
      <c r="L78" t="s">
        <v>1103</v>
      </c>
      <c r="M78" t="s">
        <v>1104</v>
      </c>
      <c r="N78" t="s">
        <v>553</v>
      </c>
      <c r="O78" t="s">
        <v>558</v>
      </c>
      <c r="P78" t="s">
        <v>1114</v>
      </c>
      <c r="Q78" t="s">
        <v>1115</v>
      </c>
      <c r="R78">
        <v>250</v>
      </c>
      <c r="S78">
        <v>250</v>
      </c>
      <c r="T78">
        <v>8</v>
      </c>
      <c r="U78" t="s">
        <v>392</v>
      </c>
      <c r="V78" t="s">
        <v>797</v>
      </c>
      <c r="W78" s="1" t="s">
        <v>1087</v>
      </c>
      <c r="X78" s="1"/>
    </row>
    <row r="79" spans="1:24">
      <c r="A79" t="str">
        <f t="shared" si="5"/>
        <v>SB051013TAWMD00VV4TMR1</v>
      </c>
      <c r="B79" t="s">
        <v>192</v>
      </c>
      <c r="C79" t="s">
        <v>532</v>
      </c>
      <c r="D79" t="str">
        <f t="shared" si="6"/>
        <v>B051013TAWMD00</v>
      </c>
      <c r="E79">
        <v>1</v>
      </c>
      <c r="F79" s="9" t="str">
        <f>"051013"</f>
        <v>051013</v>
      </c>
      <c r="G79" t="s">
        <v>1128</v>
      </c>
      <c r="H79" t="str">
        <f>CONCATENATE("0",I79)</f>
        <v>00</v>
      </c>
      <c r="I79">
        <v>0</v>
      </c>
      <c r="J79" t="s">
        <v>540</v>
      </c>
      <c r="K79" t="s">
        <v>544</v>
      </c>
      <c r="L79" t="s">
        <v>1103</v>
      </c>
      <c r="M79" t="s">
        <v>1104</v>
      </c>
      <c r="N79" t="s">
        <v>553</v>
      </c>
      <c r="O79" t="s">
        <v>558</v>
      </c>
      <c r="P79" t="s">
        <v>1114</v>
      </c>
      <c r="Q79" t="s">
        <v>1115</v>
      </c>
      <c r="R79">
        <v>250</v>
      </c>
      <c r="S79">
        <v>250</v>
      </c>
      <c r="T79">
        <v>8</v>
      </c>
      <c r="U79" t="s">
        <v>412</v>
      </c>
      <c r="V79" t="s">
        <v>798</v>
      </c>
      <c r="W79" s="1" t="s">
        <v>1087</v>
      </c>
      <c r="X79" s="1"/>
    </row>
    <row r="80" spans="1:24">
      <c r="A80" t="str">
        <f t="shared" si="5"/>
        <v>SB051013TAWMD13VV4TMR1</v>
      </c>
      <c r="B80" t="s">
        <v>146</v>
      </c>
      <c r="C80" t="s">
        <v>532</v>
      </c>
      <c r="D80" t="str">
        <f t="shared" si="6"/>
        <v>B051013TAWMD13</v>
      </c>
      <c r="E80">
        <v>1</v>
      </c>
      <c r="F80" s="9" t="str">
        <f>"051013"</f>
        <v>051013</v>
      </c>
      <c r="G80" t="s">
        <v>1128</v>
      </c>
      <c r="H80">
        <v>13</v>
      </c>
      <c r="I80">
        <v>13</v>
      </c>
      <c r="J80" t="s">
        <v>540</v>
      </c>
      <c r="K80" t="s">
        <v>544</v>
      </c>
      <c r="L80" t="s">
        <v>1103</v>
      </c>
      <c r="M80" t="s">
        <v>1104</v>
      </c>
      <c r="N80" t="s">
        <v>553</v>
      </c>
      <c r="O80" t="s">
        <v>558</v>
      </c>
      <c r="P80" t="s">
        <v>1114</v>
      </c>
      <c r="Q80" t="s">
        <v>1115</v>
      </c>
      <c r="R80">
        <v>250</v>
      </c>
      <c r="S80">
        <v>250</v>
      </c>
      <c r="T80">
        <v>8</v>
      </c>
      <c r="U80" t="s">
        <v>387</v>
      </c>
      <c r="V80" t="s">
        <v>799</v>
      </c>
      <c r="W80" s="1" t="s">
        <v>1087</v>
      </c>
      <c r="X80" s="1"/>
    </row>
    <row r="81" spans="1:24">
      <c r="A81" t="str">
        <f t="shared" si="5"/>
        <v>SB051013TAWMD15VV4TMR1</v>
      </c>
      <c r="B81" t="s">
        <v>194</v>
      </c>
      <c r="C81" t="s">
        <v>532</v>
      </c>
      <c r="D81" t="str">
        <f t="shared" si="6"/>
        <v>B051013TAWMD15</v>
      </c>
      <c r="E81">
        <v>1</v>
      </c>
      <c r="F81" s="9" t="str">
        <f>"051013"</f>
        <v>051013</v>
      </c>
      <c r="G81" t="s">
        <v>1128</v>
      </c>
      <c r="H81">
        <v>15</v>
      </c>
      <c r="I81">
        <v>15</v>
      </c>
      <c r="J81" t="s">
        <v>540</v>
      </c>
      <c r="K81" t="s">
        <v>544</v>
      </c>
      <c r="L81" t="s">
        <v>1103</v>
      </c>
      <c r="M81" t="s">
        <v>1104</v>
      </c>
      <c r="N81" t="s">
        <v>553</v>
      </c>
      <c r="O81" t="s">
        <v>558</v>
      </c>
      <c r="P81" t="s">
        <v>1114</v>
      </c>
      <c r="Q81" t="s">
        <v>1115</v>
      </c>
      <c r="R81">
        <v>250</v>
      </c>
      <c r="S81">
        <v>250</v>
      </c>
      <c r="T81">
        <v>8</v>
      </c>
      <c r="U81" t="s">
        <v>413</v>
      </c>
      <c r="V81" t="s">
        <v>802</v>
      </c>
      <c r="W81" s="1" t="s">
        <v>1087</v>
      </c>
      <c r="X81" s="1"/>
    </row>
    <row r="82" spans="1:24">
      <c r="A82" t="str">
        <f t="shared" si="5"/>
        <v>SB051013TAWMD18VV4TMR1</v>
      </c>
      <c r="B82" t="s">
        <v>160</v>
      </c>
      <c r="C82" t="s">
        <v>532</v>
      </c>
      <c r="D82" t="str">
        <f t="shared" si="6"/>
        <v>B051013TAWMD18</v>
      </c>
      <c r="E82">
        <v>1</v>
      </c>
      <c r="F82" s="9" t="str">
        <f>"051013"</f>
        <v>051013</v>
      </c>
      <c r="G82" t="s">
        <v>1128</v>
      </c>
      <c r="H82">
        <v>18</v>
      </c>
      <c r="I82">
        <v>18</v>
      </c>
      <c r="J82" t="s">
        <v>540</v>
      </c>
      <c r="K82" t="s">
        <v>544</v>
      </c>
      <c r="L82" t="s">
        <v>1103</v>
      </c>
      <c r="M82" t="s">
        <v>1104</v>
      </c>
      <c r="N82" t="s">
        <v>553</v>
      </c>
      <c r="O82" t="s">
        <v>558</v>
      </c>
      <c r="P82" t="s">
        <v>1114</v>
      </c>
      <c r="Q82" t="s">
        <v>1115</v>
      </c>
      <c r="R82">
        <v>250</v>
      </c>
      <c r="S82">
        <v>250</v>
      </c>
      <c r="T82">
        <v>8</v>
      </c>
      <c r="U82" t="s">
        <v>395</v>
      </c>
      <c r="V82" t="s">
        <v>804</v>
      </c>
      <c r="W82" s="1" t="s">
        <v>1087</v>
      </c>
      <c r="X82" s="1"/>
    </row>
    <row r="83" spans="1:24">
      <c r="A83" t="str">
        <f t="shared" si="5"/>
        <v>SB061713TAWMD01VV4TMR1</v>
      </c>
      <c r="B83" t="s">
        <v>178</v>
      </c>
      <c r="C83" t="s">
        <v>532</v>
      </c>
      <c r="D83" t="str">
        <f t="shared" si="6"/>
        <v>B061713TAWMD01</v>
      </c>
      <c r="E83">
        <v>1</v>
      </c>
      <c r="F83" s="9" t="str">
        <f>"061713"</f>
        <v>061713</v>
      </c>
      <c r="G83" t="s">
        <v>1130</v>
      </c>
      <c r="H83" t="str">
        <f>CONCATENATE("0",I83)</f>
        <v>01</v>
      </c>
      <c r="I83">
        <v>1</v>
      </c>
      <c r="J83" t="s">
        <v>540</v>
      </c>
      <c r="K83" t="s">
        <v>544</v>
      </c>
      <c r="L83" t="s">
        <v>1103</v>
      </c>
      <c r="M83" t="s">
        <v>1104</v>
      </c>
      <c r="N83" t="s">
        <v>553</v>
      </c>
      <c r="O83" t="s">
        <v>558</v>
      </c>
      <c r="P83" t="s">
        <v>1114</v>
      </c>
      <c r="Q83" t="s">
        <v>1115</v>
      </c>
      <c r="R83">
        <v>250</v>
      </c>
      <c r="S83">
        <v>250</v>
      </c>
      <c r="T83">
        <v>8</v>
      </c>
      <c r="U83" t="s">
        <v>405</v>
      </c>
      <c r="V83" t="s">
        <v>807</v>
      </c>
      <c r="W83" s="1" t="s">
        <v>1087</v>
      </c>
    </row>
    <row r="84" spans="1:24">
      <c r="A84" t="str">
        <f t="shared" si="5"/>
        <v>SB061713TAWMD09VV4TMR1</v>
      </c>
      <c r="B84" t="s">
        <v>168</v>
      </c>
      <c r="C84" t="s">
        <v>532</v>
      </c>
      <c r="D84" t="str">
        <f t="shared" si="6"/>
        <v>B061713TAWMD09</v>
      </c>
      <c r="E84">
        <v>1</v>
      </c>
      <c r="F84" s="9" t="str">
        <f>"061713"</f>
        <v>061713</v>
      </c>
      <c r="G84" t="s">
        <v>1130</v>
      </c>
      <c r="H84" t="str">
        <f>CONCATENATE("0",I84)</f>
        <v>09</v>
      </c>
      <c r="I84">
        <v>9</v>
      </c>
      <c r="J84" t="s">
        <v>540</v>
      </c>
      <c r="K84" t="s">
        <v>544</v>
      </c>
      <c r="L84" t="s">
        <v>1103</v>
      </c>
      <c r="M84" t="s">
        <v>1104</v>
      </c>
      <c r="N84" t="s">
        <v>553</v>
      </c>
      <c r="O84" t="s">
        <v>558</v>
      </c>
      <c r="P84" t="s">
        <v>1114</v>
      </c>
      <c r="Q84" t="s">
        <v>1115</v>
      </c>
      <c r="R84">
        <v>250</v>
      </c>
      <c r="S84">
        <v>250</v>
      </c>
      <c r="T84">
        <v>8</v>
      </c>
      <c r="U84" t="s">
        <v>400</v>
      </c>
      <c r="V84" t="s">
        <v>813</v>
      </c>
      <c r="W84" s="1" t="s">
        <v>1087</v>
      </c>
    </row>
    <row r="85" spans="1:24">
      <c r="A85" t="str">
        <f t="shared" si="5"/>
        <v>SB061713TAWMD15VV4TMR1</v>
      </c>
      <c r="B85" t="s">
        <v>170</v>
      </c>
      <c r="C85" t="s">
        <v>532</v>
      </c>
      <c r="D85" t="str">
        <f t="shared" si="6"/>
        <v>B061713TAWMD15</v>
      </c>
      <c r="E85">
        <v>1</v>
      </c>
      <c r="F85" s="9" t="str">
        <f>"061713"</f>
        <v>061713</v>
      </c>
      <c r="G85" t="s">
        <v>1130</v>
      </c>
      <c r="H85">
        <v>15</v>
      </c>
      <c r="I85">
        <v>15</v>
      </c>
      <c r="J85" t="s">
        <v>540</v>
      </c>
      <c r="K85" t="s">
        <v>544</v>
      </c>
      <c r="L85" t="s">
        <v>1103</v>
      </c>
      <c r="M85" t="s">
        <v>1104</v>
      </c>
      <c r="N85" t="s">
        <v>553</v>
      </c>
      <c r="O85" t="s">
        <v>558</v>
      </c>
      <c r="P85" t="s">
        <v>1114</v>
      </c>
      <c r="Q85" t="s">
        <v>1115</v>
      </c>
      <c r="R85">
        <v>250</v>
      </c>
      <c r="S85">
        <v>250</v>
      </c>
      <c r="T85">
        <v>8</v>
      </c>
      <c r="U85" t="s">
        <v>401</v>
      </c>
      <c r="V85" t="s">
        <v>808</v>
      </c>
      <c r="W85" s="1" t="s">
        <v>1087</v>
      </c>
      <c r="X85" s="1"/>
    </row>
    <row r="86" spans="1:24">
      <c r="A86" t="str">
        <f t="shared" si="5"/>
        <v>SB071713TAWMD09VV4TMR1</v>
      </c>
      <c r="B86" t="s">
        <v>196</v>
      </c>
      <c r="C86" t="s">
        <v>532</v>
      </c>
      <c r="D86" t="str">
        <f t="shared" si="6"/>
        <v>B071713TAWMD09</v>
      </c>
      <c r="E86">
        <v>1</v>
      </c>
      <c r="F86" s="10" t="str">
        <f>"071713"</f>
        <v>071713</v>
      </c>
      <c r="G86" s="1" t="s">
        <v>1131</v>
      </c>
      <c r="H86" t="str">
        <f>CONCATENATE("0",I86)</f>
        <v>09</v>
      </c>
      <c r="I86">
        <v>9</v>
      </c>
      <c r="J86" t="s">
        <v>540</v>
      </c>
      <c r="K86" t="s">
        <v>544</v>
      </c>
      <c r="L86" t="s">
        <v>1103</v>
      </c>
      <c r="M86" t="s">
        <v>1104</v>
      </c>
      <c r="N86" t="s">
        <v>553</v>
      </c>
      <c r="O86" t="s">
        <v>558</v>
      </c>
      <c r="P86" t="s">
        <v>1114</v>
      </c>
      <c r="Q86" t="s">
        <v>1115</v>
      </c>
      <c r="R86">
        <v>250</v>
      </c>
      <c r="S86">
        <v>250</v>
      </c>
      <c r="T86">
        <v>8</v>
      </c>
      <c r="U86" t="s">
        <v>414</v>
      </c>
      <c r="V86" t="s">
        <v>818</v>
      </c>
      <c r="W86" s="1" t="s">
        <v>1087</v>
      </c>
      <c r="X86" s="1"/>
    </row>
    <row r="87" spans="1:24">
      <c r="A87" t="str">
        <f t="shared" si="5"/>
        <v>SB071713TAWMD12VV4TMR1</v>
      </c>
      <c r="B87" t="s">
        <v>164</v>
      </c>
      <c r="C87" t="s">
        <v>532</v>
      </c>
      <c r="D87" t="str">
        <f t="shared" si="6"/>
        <v>B071713TAWMD12</v>
      </c>
      <c r="E87">
        <v>1</v>
      </c>
      <c r="F87" s="10" t="str">
        <f>"071713"</f>
        <v>071713</v>
      </c>
      <c r="G87" s="1" t="s">
        <v>1131</v>
      </c>
      <c r="H87">
        <v>12</v>
      </c>
      <c r="I87">
        <v>12</v>
      </c>
      <c r="J87" t="s">
        <v>540</v>
      </c>
      <c r="K87" t="s">
        <v>544</v>
      </c>
      <c r="L87" t="s">
        <v>1103</v>
      </c>
      <c r="M87" t="s">
        <v>1104</v>
      </c>
      <c r="N87" t="s">
        <v>553</v>
      </c>
      <c r="O87" t="s">
        <v>558</v>
      </c>
      <c r="P87" t="s">
        <v>1114</v>
      </c>
      <c r="Q87" t="s">
        <v>1115</v>
      </c>
      <c r="R87">
        <v>250</v>
      </c>
      <c r="S87">
        <v>250</v>
      </c>
      <c r="T87">
        <v>8</v>
      </c>
      <c r="U87" t="s">
        <v>398</v>
      </c>
      <c r="V87" t="s">
        <v>814</v>
      </c>
      <c r="W87" s="1" t="s">
        <v>1087</v>
      </c>
      <c r="X87" s="1"/>
    </row>
    <row r="88" spans="1:24">
      <c r="A88" t="str">
        <f t="shared" si="5"/>
        <v>SB081213TAWMD05VV4TMR1</v>
      </c>
      <c r="B88" t="s">
        <v>142</v>
      </c>
      <c r="C88" t="s">
        <v>532</v>
      </c>
      <c r="D88" t="str">
        <f t="shared" si="6"/>
        <v>B081213TAWMD05</v>
      </c>
      <c r="E88">
        <v>1</v>
      </c>
      <c r="F88" s="10" t="str">
        <f>"081213"</f>
        <v>081213</v>
      </c>
      <c r="G88" s="1" t="s">
        <v>1134</v>
      </c>
      <c r="H88" t="str">
        <f>CONCATENATE("0",I88)</f>
        <v>05</v>
      </c>
      <c r="I88">
        <v>5</v>
      </c>
      <c r="J88" t="s">
        <v>540</v>
      </c>
      <c r="K88" t="s">
        <v>544</v>
      </c>
      <c r="L88" t="s">
        <v>1103</v>
      </c>
      <c r="M88" t="s">
        <v>1104</v>
      </c>
      <c r="N88" t="s">
        <v>553</v>
      </c>
      <c r="O88" t="s">
        <v>558</v>
      </c>
      <c r="P88" t="s">
        <v>1114</v>
      </c>
      <c r="Q88" t="s">
        <v>1115</v>
      </c>
      <c r="R88">
        <v>250</v>
      </c>
      <c r="S88">
        <v>250</v>
      </c>
      <c r="T88">
        <v>8</v>
      </c>
      <c r="U88" t="s">
        <v>385</v>
      </c>
      <c r="V88" t="s">
        <v>825</v>
      </c>
      <c r="W88" s="1" t="s">
        <v>1087</v>
      </c>
      <c r="X88" s="1"/>
    </row>
    <row r="89" spans="1:24">
      <c r="A89" t="str">
        <f t="shared" si="5"/>
        <v>SB081613TAWMD02VV4TMR1</v>
      </c>
      <c r="B89" t="s">
        <v>65</v>
      </c>
      <c r="C89" t="s">
        <v>532</v>
      </c>
      <c r="D89" t="str">
        <f t="shared" si="6"/>
        <v>B081613TAWMD02</v>
      </c>
      <c r="E89">
        <v>1</v>
      </c>
      <c r="F89" s="9" t="str">
        <f>"081613"</f>
        <v>081613</v>
      </c>
      <c r="G89" t="s">
        <v>1137</v>
      </c>
      <c r="H89" t="str">
        <f>CONCATENATE("0",I89)</f>
        <v>02</v>
      </c>
      <c r="I89">
        <v>2</v>
      </c>
      <c r="J89" t="s">
        <v>540</v>
      </c>
      <c r="K89" t="s">
        <v>544</v>
      </c>
      <c r="L89" t="s">
        <v>1103</v>
      </c>
      <c r="M89" t="s">
        <v>1104</v>
      </c>
      <c r="N89" t="s">
        <v>553</v>
      </c>
      <c r="O89" t="s">
        <v>558</v>
      </c>
      <c r="P89" t="s">
        <v>1114</v>
      </c>
      <c r="Q89" t="s">
        <v>1115</v>
      </c>
      <c r="R89">
        <v>250</v>
      </c>
      <c r="S89">
        <v>250</v>
      </c>
      <c r="T89">
        <v>8</v>
      </c>
      <c r="U89" t="s">
        <v>380</v>
      </c>
      <c r="V89" t="s">
        <v>831</v>
      </c>
      <c r="W89" s="1" t="s">
        <v>1087</v>
      </c>
    </row>
    <row r="90" spans="1:24">
      <c r="A90" t="str">
        <f t="shared" si="5"/>
        <v>SB081613TAWMD08VV4TMR1</v>
      </c>
      <c r="B90" t="s">
        <v>186</v>
      </c>
      <c r="C90" t="s">
        <v>532</v>
      </c>
      <c r="D90" t="str">
        <f t="shared" si="6"/>
        <v>B081613TAWMD08</v>
      </c>
      <c r="E90">
        <v>1</v>
      </c>
      <c r="F90" s="9" t="str">
        <f>"081613"</f>
        <v>081613</v>
      </c>
      <c r="G90" t="s">
        <v>1137</v>
      </c>
      <c r="H90" t="str">
        <f>CONCATENATE("0",I90)</f>
        <v>08</v>
      </c>
      <c r="I90">
        <v>8</v>
      </c>
      <c r="J90" t="s">
        <v>540</v>
      </c>
      <c r="K90" t="s">
        <v>544</v>
      </c>
      <c r="L90" t="s">
        <v>1103</v>
      </c>
      <c r="M90" t="s">
        <v>1104</v>
      </c>
      <c r="N90" t="s">
        <v>553</v>
      </c>
      <c r="O90" t="s">
        <v>558</v>
      </c>
      <c r="P90" t="s">
        <v>1114</v>
      </c>
      <c r="Q90" t="s">
        <v>1115</v>
      </c>
      <c r="R90">
        <v>250</v>
      </c>
      <c r="S90">
        <v>250</v>
      </c>
      <c r="T90">
        <v>8</v>
      </c>
      <c r="U90" t="s">
        <v>409</v>
      </c>
      <c r="V90" t="s">
        <v>833</v>
      </c>
      <c r="W90" s="1" t="s">
        <v>1087</v>
      </c>
    </row>
    <row r="91" spans="1:24">
      <c r="A91" t="str">
        <f t="shared" si="5"/>
        <v>SB082912TAWMD03VV4TMR1</v>
      </c>
      <c r="B91" t="s">
        <v>238</v>
      </c>
      <c r="C91" t="s">
        <v>532</v>
      </c>
      <c r="D91" t="str">
        <f t="shared" si="6"/>
        <v>B082912TAWMD03</v>
      </c>
      <c r="E91">
        <v>1</v>
      </c>
      <c r="F91" s="9" t="str">
        <f>"082912"</f>
        <v>082912</v>
      </c>
      <c r="G91" t="s">
        <v>1138</v>
      </c>
      <c r="H91" t="str">
        <f>CONCATENATE("0",I91)</f>
        <v>03</v>
      </c>
      <c r="I91">
        <v>3</v>
      </c>
      <c r="J91" t="s">
        <v>540</v>
      </c>
      <c r="K91" t="s">
        <v>544</v>
      </c>
      <c r="L91" t="s">
        <v>1103</v>
      </c>
      <c r="M91" t="s">
        <v>1104</v>
      </c>
      <c r="N91" t="s">
        <v>553</v>
      </c>
      <c r="O91" t="s">
        <v>558</v>
      </c>
      <c r="P91" t="s">
        <v>1114</v>
      </c>
      <c r="Q91" t="s">
        <v>1115</v>
      </c>
      <c r="R91">
        <v>250</v>
      </c>
      <c r="S91">
        <v>250</v>
      </c>
      <c r="T91">
        <v>8</v>
      </c>
      <c r="U91" t="s">
        <v>343</v>
      </c>
      <c r="V91" t="s">
        <v>836</v>
      </c>
      <c r="W91" s="1" t="s">
        <v>1087</v>
      </c>
      <c r="X91" s="1"/>
    </row>
    <row r="92" spans="1:24">
      <c r="A92" t="str">
        <f t="shared" si="5"/>
        <v>SB082912TAWMD22VV4TMR2</v>
      </c>
      <c r="B92" t="s">
        <v>260</v>
      </c>
      <c r="C92" t="s">
        <v>532</v>
      </c>
      <c r="D92" t="str">
        <f t="shared" si="6"/>
        <v>B082912TAWMD22</v>
      </c>
      <c r="E92">
        <v>2</v>
      </c>
      <c r="F92" s="9" t="str">
        <f>"082912"</f>
        <v>082912</v>
      </c>
      <c r="G92" t="s">
        <v>1138</v>
      </c>
      <c r="H92">
        <v>22</v>
      </c>
      <c r="I92">
        <v>22</v>
      </c>
      <c r="J92" t="s">
        <v>540</v>
      </c>
      <c r="K92" t="s">
        <v>544</v>
      </c>
      <c r="L92" t="s">
        <v>1103</v>
      </c>
      <c r="M92" t="s">
        <v>1104</v>
      </c>
      <c r="N92" t="s">
        <v>553</v>
      </c>
      <c r="O92" t="s">
        <v>558</v>
      </c>
      <c r="P92" t="s">
        <v>1114</v>
      </c>
      <c r="Q92" t="s">
        <v>1115</v>
      </c>
      <c r="R92">
        <v>250</v>
      </c>
      <c r="S92">
        <v>250</v>
      </c>
      <c r="T92">
        <v>8</v>
      </c>
      <c r="U92" t="s">
        <v>355</v>
      </c>
      <c r="V92" t="s">
        <v>835</v>
      </c>
      <c r="W92" s="1" t="s">
        <v>1087</v>
      </c>
      <c r="X92" s="1"/>
    </row>
    <row r="93" spans="1:24">
      <c r="A93" t="str">
        <f t="shared" si="5"/>
        <v>SB082912TAWMDDockVV4TMR2</v>
      </c>
      <c r="B93" t="s">
        <v>244</v>
      </c>
      <c r="C93" t="s">
        <v>532</v>
      </c>
      <c r="D93" t="str">
        <f t="shared" si="6"/>
        <v>B082912TAWMDDock</v>
      </c>
      <c r="E93">
        <v>2</v>
      </c>
      <c r="F93" s="9" t="str">
        <f>"082912"</f>
        <v>082912</v>
      </c>
      <c r="G93" t="s">
        <v>1138</v>
      </c>
      <c r="H93" t="s">
        <v>571</v>
      </c>
      <c r="I93" t="s">
        <v>571</v>
      </c>
      <c r="J93" t="s">
        <v>540</v>
      </c>
      <c r="K93" t="s">
        <v>544</v>
      </c>
      <c r="L93" t="s">
        <v>1103</v>
      </c>
      <c r="M93" t="s">
        <v>1104</v>
      </c>
      <c r="N93" t="s">
        <v>553</v>
      </c>
      <c r="O93" t="s">
        <v>558</v>
      </c>
      <c r="P93" t="s">
        <v>1114</v>
      </c>
      <c r="Q93" t="s">
        <v>1115</v>
      </c>
      <c r="R93">
        <v>250</v>
      </c>
      <c r="S93">
        <v>250</v>
      </c>
      <c r="T93">
        <v>8</v>
      </c>
      <c r="U93" t="s">
        <v>346</v>
      </c>
      <c r="V93" t="s">
        <v>838</v>
      </c>
      <c r="W93" s="1" t="s">
        <v>1087</v>
      </c>
    </row>
    <row r="94" spans="1:24">
      <c r="A94" t="str">
        <f t="shared" si="5"/>
        <v>SB082912TAWMDEBVV4TMR1</v>
      </c>
      <c r="B94" t="s">
        <v>75</v>
      </c>
      <c r="C94" t="s">
        <v>532</v>
      </c>
      <c r="D94" t="str">
        <f t="shared" si="6"/>
        <v>B082912TAWMDEB</v>
      </c>
      <c r="E94">
        <v>1</v>
      </c>
      <c r="F94" s="9" t="str">
        <f>"082912"</f>
        <v>082912</v>
      </c>
      <c r="G94" t="s">
        <v>1138</v>
      </c>
      <c r="H94" t="s">
        <v>566</v>
      </c>
      <c r="I94" t="s">
        <v>566</v>
      </c>
      <c r="J94" t="s">
        <v>539</v>
      </c>
      <c r="K94" t="s">
        <v>544</v>
      </c>
      <c r="L94" t="s">
        <v>1103</v>
      </c>
      <c r="M94" t="s">
        <v>1104</v>
      </c>
      <c r="N94" t="s">
        <v>553</v>
      </c>
      <c r="O94" t="s">
        <v>558</v>
      </c>
      <c r="P94" t="s">
        <v>1114</v>
      </c>
      <c r="Q94" t="s">
        <v>1115</v>
      </c>
      <c r="R94">
        <v>250</v>
      </c>
      <c r="S94">
        <v>250</v>
      </c>
      <c r="T94">
        <v>8</v>
      </c>
      <c r="U94" t="s">
        <v>342</v>
      </c>
      <c r="V94" t="s">
        <v>839</v>
      </c>
      <c r="W94" s="1" t="s">
        <v>1087</v>
      </c>
    </row>
    <row r="95" spans="1:24">
      <c r="A95" t="str">
        <f t="shared" si="5"/>
        <v>SB080812TAWMD11VV4TMR1</v>
      </c>
      <c r="B95" t="s">
        <v>224</v>
      </c>
      <c r="C95" t="s">
        <v>532</v>
      </c>
      <c r="D95" t="str">
        <f t="shared" si="6"/>
        <v>B080812TAWMD11</v>
      </c>
      <c r="E95">
        <v>1</v>
      </c>
      <c r="F95" s="9" t="str">
        <f>"080812"</f>
        <v>080812</v>
      </c>
      <c r="G95" t="s">
        <v>1140</v>
      </c>
      <c r="H95">
        <v>11</v>
      </c>
      <c r="I95">
        <v>11</v>
      </c>
      <c r="J95" t="s">
        <v>540</v>
      </c>
      <c r="K95" t="s">
        <v>544</v>
      </c>
      <c r="L95" t="s">
        <v>1103</v>
      </c>
      <c r="M95" t="s">
        <v>1104</v>
      </c>
      <c r="N95" t="s">
        <v>553</v>
      </c>
      <c r="O95" t="s">
        <v>558</v>
      </c>
      <c r="P95" t="s">
        <v>1114</v>
      </c>
      <c r="Q95" t="s">
        <v>1115</v>
      </c>
      <c r="R95">
        <v>250</v>
      </c>
      <c r="S95">
        <v>250</v>
      </c>
      <c r="T95">
        <v>8</v>
      </c>
      <c r="U95" t="s">
        <v>335</v>
      </c>
      <c r="V95" t="s">
        <v>842</v>
      </c>
      <c r="W95" s="1" t="s">
        <v>1087</v>
      </c>
      <c r="X95" s="1"/>
    </row>
    <row r="96" spans="1:24">
      <c r="A96" t="str">
        <f t="shared" si="5"/>
        <v>SB080812TAWMDEBVV4TMR1</v>
      </c>
      <c r="B96" t="s">
        <v>228</v>
      </c>
      <c r="C96" t="s">
        <v>532</v>
      </c>
      <c r="D96" t="str">
        <f t="shared" si="6"/>
        <v>B080812TAWMDEB</v>
      </c>
      <c r="E96">
        <v>1</v>
      </c>
      <c r="F96" s="9" t="str">
        <f>"080812"</f>
        <v>080812</v>
      </c>
      <c r="G96" t="s">
        <v>1140</v>
      </c>
      <c r="H96" t="s">
        <v>566</v>
      </c>
      <c r="I96" t="s">
        <v>566</v>
      </c>
      <c r="J96" t="s">
        <v>539</v>
      </c>
      <c r="K96" t="s">
        <v>544</v>
      </c>
      <c r="L96" t="s">
        <v>1103</v>
      </c>
      <c r="M96" t="s">
        <v>1104</v>
      </c>
      <c r="N96" t="s">
        <v>553</v>
      </c>
      <c r="O96" t="s">
        <v>558</v>
      </c>
      <c r="P96" t="s">
        <v>1114</v>
      </c>
      <c r="Q96" t="s">
        <v>1115</v>
      </c>
      <c r="R96">
        <v>250</v>
      </c>
      <c r="S96">
        <v>250</v>
      </c>
      <c r="T96">
        <v>8</v>
      </c>
      <c r="U96" t="s">
        <v>337</v>
      </c>
      <c r="V96" t="s">
        <v>845</v>
      </c>
      <c r="W96" s="1" t="s">
        <v>1087</v>
      </c>
      <c r="X96" s="1"/>
    </row>
    <row r="97" spans="1:23">
      <c r="A97" t="str">
        <f t="shared" si="5"/>
        <v>SBNATAWWDnightmid1VV4TMR1</v>
      </c>
      <c r="B97" t="s">
        <v>176</v>
      </c>
      <c r="C97" t="s">
        <v>532</v>
      </c>
      <c r="D97" t="s">
        <v>1142</v>
      </c>
      <c r="E97">
        <v>1</v>
      </c>
      <c r="F97" s="7" t="s">
        <v>538</v>
      </c>
      <c r="G97" t="s">
        <v>538</v>
      </c>
      <c r="H97" t="s">
        <v>573</v>
      </c>
      <c r="I97" t="s">
        <v>573</v>
      </c>
      <c r="J97" t="s">
        <v>540</v>
      </c>
      <c r="K97" t="s">
        <v>544</v>
      </c>
      <c r="L97" t="s">
        <v>1103</v>
      </c>
      <c r="M97" t="s">
        <v>1104</v>
      </c>
      <c r="N97" t="s">
        <v>553</v>
      </c>
      <c r="O97" t="s">
        <v>558</v>
      </c>
      <c r="P97" t="s">
        <v>1114</v>
      </c>
      <c r="Q97" t="s">
        <v>1115</v>
      </c>
      <c r="R97">
        <v>250</v>
      </c>
      <c r="S97">
        <v>250</v>
      </c>
      <c r="T97">
        <v>8</v>
      </c>
      <c r="U97" t="s">
        <v>404</v>
      </c>
      <c r="V97" t="s">
        <v>847</v>
      </c>
      <c r="W97"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
  <sheetViews>
    <sheetView workbookViewId="0">
      <selection activeCell="B1" sqref="B1:B1048576"/>
    </sheetView>
  </sheetViews>
  <sheetFormatPr baseColWidth="10" defaultRowHeight="15" x14ac:dyDescent="0"/>
  <sheetData>
    <row r="1" spans="1:25">
      <c r="A1" t="s">
        <v>529</v>
      </c>
      <c r="B1" t="s">
        <v>530</v>
      </c>
      <c r="C1" t="s">
        <v>531</v>
      </c>
      <c r="D1" t="s">
        <v>1118</v>
      </c>
      <c r="E1" t="s">
        <v>533</v>
      </c>
      <c r="F1" t="s">
        <v>1148</v>
      </c>
      <c r="G1" t="s">
        <v>535</v>
      </c>
      <c r="H1" t="s">
        <v>1147</v>
      </c>
      <c r="I1" t="s">
        <v>536</v>
      </c>
      <c r="J1" t="s">
        <v>541</v>
      </c>
      <c r="K1" t="s">
        <v>542</v>
      </c>
      <c r="L1" t="s">
        <v>1101</v>
      </c>
      <c r="M1" t="s">
        <v>1102</v>
      </c>
      <c r="N1" t="s">
        <v>537</v>
      </c>
      <c r="O1" t="s">
        <v>543</v>
      </c>
      <c r="P1" t="s">
        <v>1107</v>
      </c>
      <c r="Q1" t="s">
        <v>1108</v>
      </c>
      <c r="R1" t="s">
        <v>1109</v>
      </c>
      <c r="S1" t="s">
        <v>1110</v>
      </c>
      <c r="T1" t="s">
        <v>1111</v>
      </c>
      <c r="U1" t="s">
        <v>534</v>
      </c>
      <c r="V1" t="s">
        <v>1149</v>
      </c>
      <c r="W1" t="s">
        <v>1085</v>
      </c>
    </row>
    <row r="2" spans="1:25">
      <c r="A2" t="str">
        <f t="shared" ref="A2:A28" si="0">CONCATENATE("S",D2,"V",K2,"T",N2,"R",E2)</f>
        <v>SB081308TAWMD09VV4TMR1</v>
      </c>
      <c r="B2" s="1" t="s">
        <v>246</v>
      </c>
      <c r="C2" s="1" t="s">
        <v>532</v>
      </c>
      <c r="D2" t="str">
        <f t="shared" ref="D2:D28" si="1">CONCATENATE("B",F2,"TAWMD",H2)</f>
        <v>B081308TAWMD09</v>
      </c>
      <c r="E2" s="1">
        <v>1</v>
      </c>
      <c r="F2" s="9" t="str">
        <f>"081308"</f>
        <v>081308</v>
      </c>
      <c r="G2" t="s">
        <v>1135</v>
      </c>
      <c r="H2" t="str">
        <f>CONCATENATE("0",I2)</f>
        <v>09</v>
      </c>
      <c r="I2" s="1">
        <v>9</v>
      </c>
      <c r="J2" s="1" t="s">
        <v>540</v>
      </c>
      <c r="K2" s="1" t="s">
        <v>544</v>
      </c>
      <c r="L2" t="s">
        <v>1103</v>
      </c>
      <c r="M2" t="s">
        <v>1104</v>
      </c>
      <c r="N2" s="1" t="s">
        <v>553</v>
      </c>
      <c r="O2" s="1" t="s">
        <v>562</v>
      </c>
      <c r="P2" t="s">
        <v>1116</v>
      </c>
      <c r="Q2" t="s">
        <v>1117</v>
      </c>
      <c r="R2">
        <v>100</v>
      </c>
      <c r="S2">
        <v>100</v>
      </c>
      <c r="T2">
        <v>8</v>
      </c>
      <c r="U2" s="1" t="s">
        <v>525</v>
      </c>
      <c r="V2" s="1" t="s">
        <v>1062</v>
      </c>
      <c r="W2" s="1" t="s">
        <v>1064</v>
      </c>
    </row>
    <row r="3" spans="1:25">
      <c r="A3" t="str">
        <f t="shared" si="0"/>
        <v>SBNATAWMDmix9VV4TMR4</v>
      </c>
      <c r="B3" s="1" t="s">
        <v>502</v>
      </c>
      <c r="C3" s="1" t="s">
        <v>532</v>
      </c>
      <c r="D3" t="str">
        <f t="shared" si="1"/>
        <v>BNATAWMDmix9</v>
      </c>
      <c r="E3" s="1">
        <v>4</v>
      </c>
      <c r="F3" s="6" t="s">
        <v>538</v>
      </c>
      <c r="G3" s="1" t="s">
        <v>538</v>
      </c>
      <c r="H3" s="1" t="s">
        <v>90</v>
      </c>
      <c r="I3" s="1" t="s">
        <v>90</v>
      </c>
      <c r="J3" s="1" t="s">
        <v>546</v>
      </c>
      <c r="K3" s="1" t="s">
        <v>544</v>
      </c>
      <c r="L3" t="s">
        <v>1103</v>
      </c>
      <c r="M3" t="s">
        <v>1104</v>
      </c>
      <c r="N3" s="1" t="s">
        <v>553</v>
      </c>
      <c r="O3" s="1" t="s">
        <v>562</v>
      </c>
      <c r="P3" t="s">
        <v>1116</v>
      </c>
      <c r="Q3" t="s">
        <v>1117</v>
      </c>
      <c r="R3">
        <v>100</v>
      </c>
      <c r="S3">
        <v>100</v>
      </c>
      <c r="T3">
        <v>8</v>
      </c>
      <c r="U3" s="1" t="s">
        <v>501</v>
      </c>
      <c r="V3" s="1" t="s">
        <v>1024</v>
      </c>
      <c r="W3" s="1" t="s">
        <v>1064</v>
      </c>
      <c r="X3" s="1"/>
      <c r="Y3" s="1"/>
    </row>
    <row r="4" spans="1:25">
      <c r="A4" t="str">
        <f t="shared" si="0"/>
        <v>SBNATAWMDmix9VV4TMR5</v>
      </c>
      <c r="B4" s="1" t="s">
        <v>500</v>
      </c>
      <c r="C4" s="1" t="s">
        <v>532</v>
      </c>
      <c r="D4" t="str">
        <f t="shared" si="1"/>
        <v>BNATAWMDmix9</v>
      </c>
      <c r="E4" s="1">
        <v>5</v>
      </c>
      <c r="F4" s="6" t="s">
        <v>538</v>
      </c>
      <c r="G4" s="1" t="s">
        <v>538</v>
      </c>
      <c r="H4" s="1" t="s">
        <v>90</v>
      </c>
      <c r="I4" s="1" t="s">
        <v>90</v>
      </c>
      <c r="J4" s="1" t="s">
        <v>546</v>
      </c>
      <c r="K4" s="1" t="s">
        <v>544</v>
      </c>
      <c r="L4" t="s">
        <v>1103</v>
      </c>
      <c r="M4" t="s">
        <v>1104</v>
      </c>
      <c r="N4" s="1" t="s">
        <v>553</v>
      </c>
      <c r="O4" s="1" t="s">
        <v>562</v>
      </c>
      <c r="P4" t="s">
        <v>1116</v>
      </c>
      <c r="Q4" t="s">
        <v>1117</v>
      </c>
      <c r="R4">
        <v>100</v>
      </c>
      <c r="S4">
        <v>100</v>
      </c>
      <c r="T4">
        <v>8</v>
      </c>
      <c r="U4" s="1" t="s">
        <v>499</v>
      </c>
      <c r="V4" s="1" t="s">
        <v>1025</v>
      </c>
      <c r="W4" s="1" t="s">
        <v>1064</v>
      </c>
      <c r="X4" s="1"/>
      <c r="Y4" s="1"/>
    </row>
    <row r="5" spans="1:25">
      <c r="A5" t="str">
        <f t="shared" si="0"/>
        <v>SB081308TAWMD17VV4TMR2</v>
      </c>
      <c r="B5" s="1" t="s">
        <v>248</v>
      </c>
      <c r="C5" s="1" t="s">
        <v>532</v>
      </c>
      <c r="D5" t="str">
        <f t="shared" si="1"/>
        <v>B081308TAWMD17</v>
      </c>
      <c r="E5" s="1">
        <v>2</v>
      </c>
      <c r="F5" s="9" t="str">
        <f>"081308"</f>
        <v>081308</v>
      </c>
      <c r="G5" t="s">
        <v>1135</v>
      </c>
      <c r="H5" s="1">
        <v>17</v>
      </c>
      <c r="I5" s="1">
        <v>17</v>
      </c>
      <c r="J5" s="1" t="s">
        <v>540</v>
      </c>
      <c r="K5" s="1" t="s">
        <v>544</v>
      </c>
      <c r="L5" t="s">
        <v>1103</v>
      </c>
      <c r="M5" t="s">
        <v>1104</v>
      </c>
      <c r="N5" s="1" t="s">
        <v>553</v>
      </c>
      <c r="O5" s="1" t="s">
        <v>562</v>
      </c>
      <c r="P5" t="s">
        <v>1116</v>
      </c>
      <c r="Q5" t="s">
        <v>1117</v>
      </c>
      <c r="R5">
        <v>100</v>
      </c>
      <c r="S5">
        <v>100</v>
      </c>
      <c r="T5">
        <v>8</v>
      </c>
      <c r="U5" s="1" t="s">
        <v>528</v>
      </c>
      <c r="V5" s="1" t="s">
        <v>1060</v>
      </c>
      <c r="W5" s="1" t="s">
        <v>1069</v>
      </c>
    </row>
    <row r="6" spans="1:25">
      <c r="A6" t="str">
        <f t="shared" si="0"/>
        <v>SB110211TAWMD05VV4TMR4</v>
      </c>
      <c r="B6" s="1" t="s">
        <v>212</v>
      </c>
      <c r="C6" s="1" t="s">
        <v>532</v>
      </c>
      <c r="D6" t="str">
        <f t="shared" si="1"/>
        <v>B110211TAWMD05</v>
      </c>
      <c r="E6" s="1">
        <v>4</v>
      </c>
      <c r="F6" s="9">
        <v>110211</v>
      </c>
      <c r="G6" t="s">
        <v>1122</v>
      </c>
      <c r="H6" t="str">
        <f>CONCATENATE("0",I6)</f>
        <v>05</v>
      </c>
      <c r="I6" s="1">
        <v>5</v>
      </c>
      <c r="J6" s="1" t="s">
        <v>540</v>
      </c>
      <c r="K6" s="1" t="s">
        <v>544</v>
      </c>
      <c r="L6" t="s">
        <v>1103</v>
      </c>
      <c r="M6" t="s">
        <v>1104</v>
      </c>
      <c r="N6" s="1" t="s">
        <v>553</v>
      </c>
      <c r="O6" s="1" t="s">
        <v>562</v>
      </c>
      <c r="P6" t="s">
        <v>1116</v>
      </c>
      <c r="Q6" t="s">
        <v>1117</v>
      </c>
      <c r="R6">
        <v>100</v>
      </c>
      <c r="S6">
        <v>100</v>
      </c>
      <c r="T6">
        <v>8</v>
      </c>
      <c r="U6" s="1" t="s">
        <v>514</v>
      </c>
      <c r="V6" s="1" t="s">
        <v>1018</v>
      </c>
      <c r="W6" s="1" t="s">
        <v>1081</v>
      </c>
    </row>
    <row r="7" spans="1:25">
      <c r="A7" t="str">
        <f t="shared" si="0"/>
        <v>SB110211TAWMD20VV4TMR3</v>
      </c>
      <c r="B7" s="1" t="s">
        <v>55</v>
      </c>
      <c r="C7" s="1" t="s">
        <v>532</v>
      </c>
      <c r="D7" t="str">
        <f t="shared" si="1"/>
        <v>B110211TAWMD20</v>
      </c>
      <c r="E7" s="1">
        <v>3</v>
      </c>
      <c r="F7" s="9">
        <v>110211</v>
      </c>
      <c r="G7" t="s">
        <v>1122</v>
      </c>
      <c r="H7" s="1">
        <v>20</v>
      </c>
      <c r="I7" s="1">
        <v>20</v>
      </c>
      <c r="J7" s="1" t="s">
        <v>540</v>
      </c>
      <c r="K7" s="1" t="s">
        <v>544</v>
      </c>
      <c r="L7" t="s">
        <v>1103</v>
      </c>
      <c r="M7" t="s">
        <v>1104</v>
      </c>
      <c r="N7" s="1" t="s">
        <v>553</v>
      </c>
      <c r="O7" s="1" t="s">
        <v>562</v>
      </c>
      <c r="P7" t="s">
        <v>1116</v>
      </c>
      <c r="Q7" t="s">
        <v>1117</v>
      </c>
      <c r="R7">
        <v>100</v>
      </c>
      <c r="S7">
        <v>100</v>
      </c>
      <c r="T7">
        <v>8</v>
      </c>
      <c r="U7" s="1" t="s">
        <v>507</v>
      </c>
      <c r="V7" s="1" t="s">
        <v>1014</v>
      </c>
      <c r="W7" s="1" t="s">
        <v>1078</v>
      </c>
    </row>
    <row r="8" spans="1:25">
      <c r="A8" t="str">
        <f t="shared" si="0"/>
        <v>SB081308TAWMD03VV4TMR2</v>
      </c>
      <c r="B8" s="1" t="s">
        <v>244</v>
      </c>
      <c r="C8" s="1" t="s">
        <v>532</v>
      </c>
      <c r="D8" t="str">
        <f t="shared" si="1"/>
        <v>B081308TAWMD03</v>
      </c>
      <c r="E8" s="1">
        <v>2</v>
      </c>
      <c r="F8" s="9" t="str">
        <f>"081308"</f>
        <v>081308</v>
      </c>
      <c r="G8" t="s">
        <v>1135</v>
      </c>
      <c r="H8" t="str">
        <f>CONCATENATE("0",I8)</f>
        <v>03</v>
      </c>
      <c r="I8" s="1">
        <v>3</v>
      </c>
      <c r="J8" s="1" t="s">
        <v>540</v>
      </c>
      <c r="K8" s="1" t="s">
        <v>544</v>
      </c>
      <c r="L8" t="s">
        <v>1103</v>
      </c>
      <c r="M8" t="s">
        <v>1104</v>
      </c>
      <c r="N8" s="1" t="s">
        <v>553</v>
      </c>
      <c r="O8" s="1" t="s">
        <v>562</v>
      </c>
      <c r="P8" t="s">
        <v>1116</v>
      </c>
      <c r="Q8" t="s">
        <v>1117</v>
      </c>
      <c r="R8">
        <v>100</v>
      </c>
      <c r="S8">
        <v>100</v>
      </c>
      <c r="T8">
        <v>8</v>
      </c>
      <c r="U8" s="1" t="s">
        <v>522</v>
      </c>
      <c r="V8" s="1" t="s">
        <v>1061</v>
      </c>
      <c r="W8" s="1" t="s">
        <v>1065</v>
      </c>
    </row>
    <row r="9" spans="1:25">
      <c r="A9" t="str">
        <f t="shared" si="0"/>
        <v>SB110211TAWMD00VV4TMR1</v>
      </c>
      <c r="B9" t="s">
        <v>71</v>
      </c>
      <c r="C9" t="s">
        <v>532</v>
      </c>
      <c r="D9" t="str">
        <f t="shared" si="1"/>
        <v>B110211TAWMD00</v>
      </c>
      <c r="E9">
        <v>1</v>
      </c>
      <c r="F9" s="9">
        <v>110211</v>
      </c>
      <c r="G9" t="s">
        <v>1122</v>
      </c>
      <c r="H9" t="str">
        <f>CONCATENATE("0",I9)</f>
        <v>00</v>
      </c>
      <c r="I9">
        <v>0</v>
      </c>
      <c r="J9" t="s">
        <v>540</v>
      </c>
      <c r="K9" t="s">
        <v>544</v>
      </c>
      <c r="L9" t="s">
        <v>1103</v>
      </c>
      <c r="M9" t="s">
        <v>1104</v>
      </c>
      <c r="N9" t="s">
        <v>553</v>
      </c>
      <c r="O9" t="s">
        <v>562</v>
      </c>
      <c r="P9" t="s">
        <v>1116</v>
      </c>
      <c r="Q9" t="s">
        <v>1117</v>
      </c>
      <c r="R9">
        <v>100</v>
      </c>
      <c r="S9">
        <v>100</v>
      </c>
      <c r="T9">
        <v>8</v>
      </c>
      <c r="U9" t="s">
        <v>508</v>
      </c>
      <c r="V9" t="s">
        <v>1003</v>
      </c>
      <c r="W9" s="1" t="s">
        <v>1087</v>
      </c>
      <c r="X9" s="1"/>
      <c r="Y9" s="1"/>
    </row>
    <row r="10" spans="1:25">
      <c r="A10" t="str">
        <f t="shared" si="0"/>
        <v>SB110211TAWMD03VV4TMR1</v>
      </c>
      <c r="B10" t="s">
        <v>210</v>
      </c>
      <c r="C10" t="s">
        <v>532</v>
      </c>
      <c r="D10" t="str">
        <f t="shared" si="1"/>
        <v>B110211TAWMD03</v>
      </c>
      <c r="E10">
        <v>1</v>
      </c>
      <c r="F10" s="9">
        <v>110211</v>
      </c>
      <c r="G10" t="s">
        <v>1122</v>
      </c>
      <c r="H10" t="str">
        <f>CONCATENATE("0",I10)</f>
        <v>03</v>
      </c>
      <c r="I10">
        <v>3</v>
      </c>
      <c r="J10" t="s">
        <v>540</v>
      </c>
      <c r="K10" t="s">
        <v>544</v>
      </c>
      <c r="L10" t="s">
        <v>1103</v>
      </c>
      <c r="M10" t="s">
        <v>1104</v>
      </c>
      <c r="N10" t="s">
        <v>553</v>
      </c>
      <c r="O10" t="s">
        <v>562</v>
      </c>
      <c r="P10" t="s">
        <v>1116</v>
      </c>
      <c r="Q10" t="s">
        <v>1117</v>
      </c>
      <c r="R10">
        <v>100</v>
      </c>
      <c r="S10">
        <v>100</v>
      </c>
      <c r="T10">
        <v>8</v>
      </c>
      <c r="U10" t="s">
        <v>511</v>
      </c>
      <c r="V10" t="s">
        <v>1017</v>
      </c>
      <c r="W10" s="1" t="s">
        <v>1087</v>
      </c>
    </row>
    <row r="11" spans="1:25">
      <c r="A11" t="str">
        <f t="shared" si="0"/>
        <v>SB110211TAWMD07VV4TMR1</v>
      </c>
      <c r="B11" t="s">
        <v>214</v>
      </c>
      <c r="C11" t="s">
        <v>532</v>
      </c>
      <c r="D11" t="str">
        <f t="shared" si="1"/>
        <v>B110211TAWMD07</v>
      </c>
      <c r="E11">
        <v>1</v>
      </c>
      <c r="F11" s="9">
        <v>110211</v>
      </c>
      <c r="G11" t="s">
        <v>1122</v>
      </c>
      <c r="H11" t="str">
        <f>CONCATENATE("0",I11)</f>
        <v>07</v>
      </c>
      <c r="I11">
        <v>7</v>
      </c>
      <c r="J11" t="s">
        <v>540</v>
      </c>
      <c r="K11" t="s">
        <v>544</v>
      </c>
      <c r="L11" t="s">
        <v>1103</v>
      </c>
      <c r="M11" t="s">
        <v>1104</v>
      </c>
      <c r="N11" t="s">
        <v>553</v>
      </c>
      <c r="O11" t="s">
        <v>562</v>
      </c>
      <c r="P11" t="s">
        <v>1116</v>
      </c>
      <c r="Q11" t="s">
        <v>1117</v>
      </c>
      <c r="R11">
        <v>100</v>
      </c>
      <c r="S11">
        <v>100</v>
      </c>
      <c r="T11">
        <v>8</v>
      </c>
      <c r="U11" t="s">
        <v>517</v>
      </c>
      <c r="V11" t="s">
        <v>1019</v>
      </c>
      <c r="W11" s="1" t="s">
        <v>1087</v>
      </c>
      <c r="X11" s="1"/>
      <c r="Y11" s="1"/>
    </row>
    <row r="12" spans="1:25">
      <c r="A12" t="str">
        <f t="shared" si="0"/>
        <v>SB110211TAWMD09VV4TMR1</v>
      </c>
      <c r="B12" t="s">
        <v>216</v>
      </c>
      <c r="C12" t="s">
        <v>532</v>
      </c>
      <c r="D12" t="str">
        <f t="shared" si="1"/>
        <v>B110211TAWMD09</v>
      </c>
      <c r="E12">
        <v>1</v>
      </c>
      <c r="F12" s="9">
        <v>110211</v>
      </c>
      <c r="G12" t="s">
        <v>1122</v>
      </c>
      <c r="H12" t="str">
        <f>CONCATENATE("0",I12)</f>
        <v>09</v>
      </c>
      <c r="I12">
        <v>9</v>
      </c>
      <c r="J12" t="s">
        <v>540</v>
      </c>
      <c r="K12" t="s">
        <v>544</v>
      </c>
      <c r="L12" t="s">
        <v>1103</v>
      </c>
      <c r="M12" t="s">
        <v>1104</v>
      </c>
      <c r="N12" t="s">
        <v>553</v>
      </c>
      <c r="O12" t="s">
        <v>562</v>
      </c>
      <c r="P12" t="s">
        <v>1116</v>
      </c>
      <c r="Q12" t="s">
        <v>1117</v>
      </c>
      <c r="R12">
        <v>100</v>
      </c>
      <c r="S12">
        <v>100</v>
      </c>
      <c r="T12">
        <v>8</v>
      </c>
      <c r="U12" t="s">
        <v>520</v>
      </c>
      <c r="V12" t="s">
        <v>1020</v>
      </c>
      <c r="W12" s="1" t="s">
        <v>1087</v>
      </c>
      <c r="X12" s="1"/>
      <c r="Y12" s="1"/>
    </row>
    <row r="13" spans="1:25">
      <c r="A13" t="str">
        <f t="shared" si="0"/>
        <v>SB110211TAWMD10VV4TMR1</v>
      </c>
      <c r="B13" t="s">
        <v>218</v>
      </c>
      <c r="C13" t="s">
        <v>532</v>
      </c>
      <c r="D13" t="str">
        <f t="shared" si="1"/>
        <v>B110211TAWMD10</v>
      </c>
      <c r="E13">
        <v>1</v>
      </c>
      <c r="F13" s="9">
        <v>110211</v>
      </c>
      <c r="G13" t="s">
        <v>1122</v>
      </c>
      <c r="H13">
        <v>10</v>
      </c>
      <c r="I13">
        <v>10</v>
      </c>
      <c r="J13" t="s">
        <v>540</v>
      </c>
      <c r="K13" t="s">
        <v>544</v>
      </c>
      <c r="L13" t="s">
        <v>1103</v>
      </c>
      <c r="M13" t="s">
        <v>1104</v>
      </c>
      <c r="N13" t="s">
        <v>553</v>
      </c>
      <c r="O13" t="s">
        <v>562</v>
      </c>
      <c r="P13" t="s">
        <v>1116</v>
      </c>
      <c r="Q13" t="s">
        <v>1117</v>
      </c>
      <c r="R13">
        <v>100</v>
      </c>
      <c r="S13">
        <v>100</v>
      </c>
      <c r="T13">
        <v>8</v>
      </c>
      <c r="U13" t="s">
        <v>523</v>
      </c>
      <c r="V13" t="s">
        <v>1004</v>
      </c>
      <c r="W13" s="1" t="s">
        <v>1087</v>
      </c>
      <c r="X13" s="1"/>
      <c r="Y13" s="1"/>
    </row>
    <row r="14" spans="1:25">
      <c r="A14" t="str">
        <f t="shared" si="0"/>
        <v>SB110211TAWMD11VV4TMR1</v>
      </c>
      <c r="B14" t="s">
        <v>220</v>
      </c>
      <c r="C14" t="s">
        <v>532</v>
      </c>
      <c r="D14" t="str">
        <f t="shared" si="1"/>
        <v>B110211TAWMD11</v>
      </c>
      <c r="E14">
        <v>1</v>
      </c>
      <c r="F14" s="9">
        <v>110211</v>
      </c>
      <c r="G14" t="s">
        <v>1122</v>
      </c>
      <c r="H14">
        <v>11</v>
      </c>
      <c r="I14">
        <v>11</v>
      </c>
      <c r="J14" t="s">
        <v>540</v>
      </c>
      <c r="K14" t="s">
        <v>544</v>
      </c>
      <c r="L14" t="s">
        <v>1103</v>
      </c>
      <c r="M14" t="s">
        <v>1104</v>
      </c>
      <c r="N14" t="s">
        <v>553</v>
      </c>
      <c r="O14" t="s">
        <v>562</v>
      </c>
      <c r="P14" t="s">
        <v>1116</v>
      </c>
      <c r="Q14" t="s">
        <v>1117</v>
      </c>
      <c r="R14">
        <v>100</v>
      </c>
      <c r="S14">
        <v>100</v>
      </c>
      <c r="T14">
        <v>8</v>
      </c>
      <c r="U14" t="s">
        <v>526</v>
      </c>
      <c r="V14" t="s">
        <v>1005</v>
      </c>
      <c r="W14" s="1" t="s">
        <v>1087</v>
      </c>
      <c r="X14" s="1"/>
      <c r="Y14" s="1"/>
    </row>
    <row r="15" spans="1:25">
      <c r="A15" t="str">
        <f t="shared" si="0"/>
        <v>SB110211TAWMD12VV4TMR1</v>
      </c>
      <c r="B15" t="s">
        <v>53</v>
      </c>
      <c r="C15" t="s">
        <v>532</v>
      </c>
      <c r="D15" t="str">
        <f t="shared" si="1"/>
        <v>B110211TAWMD12</v>
      </c>
      <c r="E15">
        <v>1</v>
      </c>
      <c r="F15" s="9">
        <v>110211</v>
      </c>
      <c r="G15" t="s">
        <v>1122</v>
      </c>
      <c r="H15">
        <v>12</v>
      </c>
      <c r="I15">
        <v>12</v>
      </c>
      <c r="J15" t="s">
        <v>540</v>
      </c>
      <c r="K15" t="s">
        <v>544</v>
      </c>
      <c r="L15" t="s">
        <v>1103</v>
      </c>
      <c r="M15" t="s">
        <v>1104</v>
      </c>
      <c r="N15" t="s">
        <v>553</v>
      </c>
      <c r="O15" t="s">
        <v>562</v>
      </c>
      <c r="P15" t="s">
        <v>1116</v>
      </c>
      <c r="Q15" t="s">
        <v>1117</v>
      </c>
      <c r="R15">
        <v>100</v>
      </c>
      <c r="S15">
        <v>100</v>
      </c>
      <c r="T15">
        <v>8</v>
      </c>
      <c r="U15" t="s">
        <v>506</v>
      </c>
      <c r="V15" t="s">
        <v>1006</v>
      </c>
      <c r="W15" s="1" t="s">
        <v>1087</v>
      </c>
      <c r="X15" s="1"/>
      <c r="Y15" s="1"/>
    </row>
    <row r="16" spans="1:25">
      <c r="A16" t="str">
        <f t="shared" si="0"/>
        <v>SB110211TAWMD13VV4TMR1</v>
      </c>
      <c r="B16" t="s">
        <v>73</v>
      </c>
      <c r="C16" t="s">
        <v>532</v>
      </c>
      <c r="D16" t="str">
        <f t="shared" si="1"/>
        <v>B110211TAWMD13</v>
      </c>
      <c r="E16">
        <v>1</v>
      </c>
      <c r="F16" s="9">
        <v>110211</v>
      </c>
      <c r="G16" t="s">
        <v>1122</v>
      </c>
      <c r="H16">
        <v>13</v>
      </c>
      <c r="I16">
        <v>13</v>
      </c>
      <c r="J16" t="s">
        <v>540</v>
      </c>
      <c r="K16" t="s">
        <v>544</v>
      </c>
      <c r="L16" t="s">
        <v>1103</v>
      </c>
      <c r="M16" t="s">
        <v>1104</v>
      </c>
      <c r="N16" t="s">
        <v>553</v>
      </c>
      <c r="O16" t="s">
        <v>562</v>
      </c>
      <c r="P16" t="s">
        <v>1116</v>
      </c>
      <c r="Q16" t="s">
        <v>1117</v>
      </c>
      <c r="R16">
        <v>100</v>
      </c>
      <c r="S16">
        <v>100</v>
      </c>
      <c r="T16">
        <v>8</v>
      </c>
      <c r="U16" t="s">
        <v>509</v>
      </c>
      <c r="V16" t="s">
        <v>1007</v>
      </c>
      <c r="W16" s="1" t="s">
        <v>1087</v>
      </c>
    </row>
    <row r="17" spans="1:23">
      <c r="A17" t="str">
        <f t="shared" si="0"/>
        <v>SB110211TAWMD14VV4TMR1</v>
      </c>
      <c r="B17" t="s">
        <v>224</v>
      </c>
      <c r="C17" t="s">
        <v>532</v>
      </c>
      <c r="D17" t="str">
        <f t="shared" si="1"/>
        <v>B110211TAWMD14</v>
      </c>
      <c r="E17">
        <v>1</v>
      </c>
      <c r="F17" s="9">
        <v>110211</v>
      </c>
      <c r="G17" t="s">
        <v>1122</v>
      </c>
      <c r="H17">
        <v>14</v>
      </c>
      <c r="I17">
        <v>14</v>
      </c>
      <c r="J17" t="s">
        <v>540</v>
      </c>
      <c r="K17" t="s">
        <v>544</v>
      </c>
      <c r="L17" t="s">
        <v>1103</v>
      </c>
      <c r="M17" t="s">
        <v>1104</v>
      </c>
      <c r="N17" t="s">
        <v>553</v>
      </c>
      <c r="O17" t="s">
        <v>562</v>
      </c>
      <c r="P17" t="s">
        <v>1116</v>
      </c>
      <c r="Q17" t="s">
        <v>1117</v>
      </c>
      <c r="R17">
        <v>100</v>
      </c>
      <c r="S17">
        <v>100</v>
      </c>
      <c r="T17">
        <v>8</v>
      </c>
      <c r="U17" t="s">
        <v>512</v>
      </c>
      <c r="V17" t="s">
        <v>1008</v>
      </c>
      <c r="W17" s="1" t="s">
        <v>1087</v>
      </c>
    </row>
    <row r="18" spans="1:23">
      <c r="A18" t="str">
        <f t="shared" si="0"/>
        <v>SB110211TAWMD15VV4TMR1</v>
      </c>
      <c r="B18" t="s">
        <v>226</v>
      </c>
      <c r="C18" t="s">
        <v>532</v>
      </c>
      <c r="D18" t="str">
        <f t="shared" si="1"/>
        <v>B110211TAWMD15</v>
      </c>
      <c r="E18">
        <v>1</v>
      </c>
      <c r="F18" s="9">
        <v>110211</v>
      </c>
      <c r="G18" t="s">
        <v>1122</v>
      </c>
      <c r="H18">
        <v>15</v>
      </c>
      <c r="I18">
        <v>15</v>
      </c>
      <c r="J18" t="s">
        <v>540</v>
      </c>
      <c r="K18" t="s">
        <v>544</v>
      </c>
      <c r="L18" t="s">
        <v>1103</v>
      </c>
      <c r="M18" t="s">
        <v>1104</v>
      </c>
      <c r="N18" t="s">
        <v>553</v>
      </c>
      <c r="O18" t="s">
        <v>562</v>
      </c>
      <c r="P18" t="s">
        <v>1116</v>
      </c>
      <c r="Q18" t="s">
        <v>1117</v>
      </c>
      <c r="R18">
        <v>100</v>
      </c>
      <c r="S18">
        <v>100</v>
      </c>
      <c r="T18">
        <v>8</v>
      </c>
      <c r="U18" t="s">
        <v>515</v>
      </c>
      <c r="V18" t="s">
        <v>1009</v>
      </c>
      <c r="W18" s="1" t="s">
        <v>1087</v>
      </c>
    </row>
    <row r="19" spans="1:23">
      <c r="A19" t="str">
        <f t="shared" si="0"/>
        <v>SB110211TAWMD16VV4TMR1</v>
      </c>
      <c r="B19" t="s">
        <v>228</v>
      </c>
      <c r="C19" t="s">
        <v>532</v>
      </c>
      <c r="D19" t="str">
        <f t="shared" si="1"/>
        <v>B110211TAWMD16</v>
      </c>
      <c r="E19">
        <v>1</v>
      </c>
      <c r="F19" s="9">
        <v>110211</v>
      </c>
      <c r="G19" t="s">
        <v>1122</v>
      </c>
      <c r="H19">
        <v>16</v>
      </c>
      <c r="I19">
        <v>16</v>
      </c>
      <c r="J19" t="s">
        <v>540</v>
      </c>
      <c r="K19" t="s">
        <v>544</v>
      </c>
      <c r="L19" t="s">
        <v>1103</v>
      </c>
      <c r="M19" t="s">
        <v>1104</v>
      </c>
      <c r="N19" t="s">
        <v>553</v>
      </c>
      <c r="O19" t="s">
        <v>562</v>
      </c>
      <c r="P19" t="s">
        <v>1116</v>
      </c>
      <c r="Q19" t="s">
        <v>1117</v>
      </c>
      <c r="R19">
        <v>100</v>
      </c>
      <c r="S19">
        <v>100</v>
      </c>
      <c r="T19">
        <v>8</v>
      </c>
      <c r="U19" t="s">
        <v>518</v>
      </c>
      <c r="V19" t="s">
        <v>1010</v>
      </c>
      <c r="W19" s="1" t="s">
        <v>1087</v>
      </c>
    </row>
    <row r="20" spans="1:23">
      <c r="A20" t="str">
        <f t="shared" si="0"/>
        <v>SB110211TAWMD17VV4TMR1</v>
      </c>
      <c r="B20" t="s">
        <v>230</v>
      </c>
      <c r="C20" t="s">
        <v>532</v>
      </c>
      <c r="D20" t="str">
        <f t="shared" si="1"/>
        <v>B110211TAWMD17</v>
      </c>
      <c r="E20">
        <v>1</v>
      </c>
      <c r="F20" s="9">
        <v>110211</v>
      </c>
      <c r="G20" t="s">
        <v>1122</v>
      </c>
      <c r="H20">
        <v>17</v>
      </c>
      <c r="I20">
        <v>17</v>
      </c>
      <c r="J20" t="s">
        <v>540</v>
      </c>
      <c r="K20" t="s">
        <v>544</v>
      </c>
      <c r="L20" t="s">
        <v>1103</v>
      </c>
      <c r="M20" t="s">
        <v>1104</v>
      </c>
      <c r="N20" t="s">
        <v>553</v>
      </c>
      <c r="O20" t="s">
        <v>562</v>
      </c>
      <c r="P20" t="s">
        <v>1116</v>
      </c>
      <c r="Q20" t="s">
        <v>1117</v>
      </c>
      <c r="R20">
        <v>100</v>
      </c>
      <c r="S20">
        <v>100</v>
      </c>
      <c r="T20">
        <v>8</v>
      </c>
      <c r="U20" t="s">
        <v>521</v>
      </c>
      <c r="V20" t="s">
        <v>1011</v>
      </c>
      <c r="W20" s="1" t="s">
        <v>1087</v>
      </c>
    </row>
    <row r="21" spans="1:23">
      <c r="A21" t="str">
        <f t="shared" si="0"/>
        <v>SB110211TAWMD18VV4TMR1</v>
      </c>
      <c r="B21" t="s">
        <v>232</v>
      </c>
      <c r="C21" t="s">
        <v>532</v>
      </c>
      <c r="D21" t="str">
        <f t="shared" si="1"/>
        <v>B110211TAWMD18</v>
      </c>
      <c r="E21">
        <v>1</v>
      </c>
      <c r="F21" s="9">
        <v>110211</v>
      </c>
      <c r="G21" t="s">
        <v>1122</v>
      </c>
      <c r="H21">
        <v>18</v>
      </c>
      <c r="I21">
        <v>18</v>
      </c>
      <c r="J21" t="s">
        <v>540</v>
      </c>
      <c r="K21" t="s">
        <v>544</v>
      </c>
      <c r="L21" t="s">
        <v>1103</v>
      </c>
      <c r="M21" t="s">
        <v>1104</v>
      </c>
      <c r="N21" t="s">
        <v>553</v>
      </c>
      <c r="O21" t="s">
        <v>562</v>
      </c>
      <c r="P21" t="s">
        <v>1116</v>
      </c>
      <c r="Q21" t="s">
        <v>1117</v>
      </c>
      <c r="R21">
        <v>100</v>
      </c>
      <c r="S21">
        <v>100</v>
      </c>
      <c r="T21">
        <v>8</v>
      </c>
      <c r="U21" t="s">
        <v>524</v>
      </c>
      <c r="V21" t="s">
        <v>1012</v>
      </c>
      <c r="W21" s="1" t="s">
        <v>1087</v>
      </c>
    </row>
    <row r="22" spans="1:23">
      <c r="A22" t="str">
        <f t="shared" si="0"/>
        <v>SB110211TAWMD19VV4TMR1</v>
      </c>
      <c r="B22" t="s">
        <v>234</v>
      </c>
      <c r="C22" t="s">
        <v>532</v>
      </c>
      <c r="D22" t="str">
        <f t="shared" si="1"/>
        <v>B110211TAWMD19</v>
      </c>
      <c r="E22">
        <v>1</v>
      </c>
      <c r="F22" s="9">
        <v>110211</v>
      </c>
      <c r="G22" t="s">
        <v>1122</v>
      </c>
      <c r="H22">
        <v>19</v>
      </c>
      <c r="I22">
        <v>19</v>
      </c>
      <c r="J22" t="s">
        <v>540</v>
      </c>
      <c r="K22" t="s">
        <v>544</v>
      </c>
      <c r="L22" t="s">
        <v>1103</v>
      </c>
      <c r="M22" t="s">
        <v>1104</v>
      </c>
      <c r="N22" t="s">
        <v>553</v>
      </c>
      <c r="O22" t="s">
        <v>562</v>
      </c>
      <c r="P22" t="s">
        <v>1116</v>
      </c>
      <c r="Q22" t="s">
        <v>1117</v>
      </c>
      <c r="R22">
        <v>100</v>
      </c>
      <c r="S22">
        <v>100</v>
      </c>
      <c r="T22">
        <v>8</v>
      </c>
      <c r="U22" t="s">
        <v>527</v>
      </c>
      <c r="V22" t="s">
        <v>1013</v>
      </c>
      <c r="W22" s="1" t="s">
        <v>1087</v>
      </c>
    </row>
    <row r="23" spans="1:23">
      <c r="A23" t="str">
        <f t="shared" si="0"/>
        <v>SB110211TAWMD21VV4TMR1</v>
      </c>
      <c r="B23" t="s">
        <v>75</v>
      </c>
      <c r="C23" t="s">
        <v>532</v>
      </c>
      <c r="D23" t="str">
        <f t="shared" si="1"/>
        <v>B110211TAWMD21</v>
      </c>
      <c r="E23">
        <v>1</v>
      </c>
      <c r="F23" s="9">
        <v>110211</v>
      </c>
      <c r="G23" t="s">
        <v>1122</v>
      </c>
      <c r="H23">
        <v>21</v>
      </c>
      <c r="I23">
        <v>21</v>
      </c>
      <c r="J23" t="s">
        <v>540</v>
      </c>
      <c r="K23" t="s">
        <v>544</v>
      </c>
      <c r="L23" t="s">
        <v>1103</v>
      </c>
      <c r="M23" t="s">
        <v>1104</v>
      </c>
      <c r="N23" t="s">
        <v>553</v>
      </c>
      <c r="O23" t="s">
        <v>562</v>
      </c>
      <c r="P23" t="s">
        <v>1116</v>
      </c>
      <c r="Q23" t="s">
        <v>1117</v>
      </c>
      <c r="R23">
        <v>100</v>
      </c>
      <c r="S23">
        <v>100</v>
      </c>
      <c r="T23">
        <v>8</v>
      </c>
      <c r="U23" t="s">
        <v>510</v>
      </c>
      <c r="V23" t="s">
        <v>1015</v>
      </c>
      <c r="W23" s="1" t="s">
        <v>1087</v>
      </c>
    </row>
    <row r="24" spans="1:23">
      <c r="A24" t="str">
        <f t="shared" si="0"/>
        <v>SB110211TAWMD22VV4TMR1</v>
      </c>
      <c r="B24" t="s">
        <v>238</v>
      </c>
      <c r="C24" t="s">
        <v>532</v>
      </c>
      <c r="D24" t="str">
        <f t="shared" si="1"/>
        <v>B110211TAWMD22</v>
      </c>
      <c r="E24">
        <v>1</v>
      </c>
      <c r="F24" s="9">
        <v>110211</v>
      </c>
      <c r="G24" t="s">
        <v>1122</v>
      </c>
      <c r="H24">
        <v>22</v>
      </c>
      <c r="I24">
        <v>22</v>
      </c>
      <c r="J24" t="s">
        <v>540</v>
      </c>
      <c r="K24" t="s">
        <v>544</v>
      </c>
      <c r="L24" t="s">
        <v>1103</v>
      </c>
      <c r="M24" t="s">
        <v>1104</v>
      </c>
      <c r="N24" t="s">
        <v>553</v>
      </c>
      <c r="O24" t="s">
        <v>562</v>
      </c>
      <c r="P24" t="s">
        <v>1116</v>
      </c>
      <c r="Q24" t="s">
        <v>1117</v>
      </c>
      <c r="R24">
        <v>100</v>
      </c>
      <c r="S24">
        <v>100</v>
      </c>
      <c r="T24">
        <v>8</v>
      </c>
      <c r="U24" t="s">
        <v>513</v>
      </c>
      <c r="V24" t="s">
        <v>1016</v>
      </c>
      <c r="W24" s="1" t="s">
        <v>1087</v>
      </c>
    </row>
    <row r="25" spans="1:23">
      <c r="A25" t="str">
        <f t="shared" si="0"/>
        <v>SB110211TAWMDEBVV4TMR1</v>
      </c>
      <c r="B25" t="s">
        <v>240</v>
      </c>
      <c r="C25" t="s">
        <v>532</v>
      </c>
      <c r="D25" t="str">
        <f t="shared" si="1"/>
        <v>B110211TAWMDEB</v>
      </c>
      <c r="E25">
        <v>1</v>
      </c>
      <c r="F25" s="9">
        <v>110211</v>
      </c>
      <c r="G25" t="s">
        <v>1122</v>
      </c>
      <c r="H25" t="s">
        <v>566</v>
      </c>
      <c r="I25" t="s">
        <v>566</v>
      </c>
      <c r="J25" t="s">
        <v>539</v>
      </c>
      <c r="K25" t="s">
        <v>544</v>
      </c>
      <c r="L25" t="s">
        <v>1103</v>
      </c>
      <c r="M25" t="s">
        <v>1104</v>
      </c>
      <c r="N25" t="s">
        <v>553</v>
      </c>
      <c r="O25" t="s">
        <v>562</v>
      </c>
      <c r="P25" t="s">
        <v>1116</v>
      </c>
      <c r="Q25" t="s">
        <v>1117</v>
      </c>
      <c r="R25">
        <v>100</v>
      </c>
      <c r="S25">
        <v>100</v>
      </c>
      <c r="T25">
        <v>8</v>
      </c>
      <c r="U25" t="s">
        <v>516</v>
      </c>
      <c r="V25" t="s">
        <v>1021</v>
      </c>
      <c r="W25" s="1" t="s">
        <v>1087</v>
      </c>
    </row>
    <row r="26" spans="1:23">
      <c r="A26" t="str">
        <f t="shared" si="0"/>
        <v>SB110211TAWMDNegVV4TMR1</v>
      </c>
      <c r="B26" t="s">
        <v>242</v>
      </c>
      <c r="C26" t="s">
        <v>532</v>
      </c>
      <c r="D26" t="str">
        <f t="shared" si="1"/>
        <v>B110211TAWMDNeg</v>
      </c>
      <c r="E26">
        <v>1</v>
      </c>
      <c r="F26" s="9">
        <v>110211</v>
      </c>
      <c r="G26" t="s">
        <v>1122</v>
      </c>
      <c r="H26" t="s">
        <v>205</v>
      </c>
      <c r="I26" t="s">
        <v>205</v>
      </c>
      <c r="J26" t="s">
        <v>539</v>
      </c>
      <c r="K26" t="s">
        <v>544</v>
      </c>
      <c r="L26" t="s">
        <v>1103</v>
      </c>
      <c r="M26" t="s">
        <v>1104</v>
      </c>
      <c r="N26" t="s">
        <v>553</v>
      </c>
      <c r="O26" t="s">
        <v>562</v>
      </c>
      <c r="P26" t="s">
        <v>1116</v>
      </c>
      <c r="Q26" t="s">
        <v>1117</v>
      </c>
      <c r="R26">
        <v>100</v>
      </c>
      <c r="S26">
        <v>100</v>
      </c>
      <c r="T26">
        <v>8</v>
      </c>
      <c r="U26" t="s">
        <v>519</v>
      </c>
      <c r="V26" t="s">
        <v>1022</v>
      </c>
      <c r="W26" s="1" t="s">
        <v>1087</v>
      </c>
    </row>
    <row r="27" spans="1:23">
      <c r="A27" t="str">
        <f t="shared" si="0"/>
        <v>SB110211TAWMDSBVV4TMR1</v>
      </c>
      <c r="B27" t="s">
        <v>51</v>
      </c>
      <c r="C27" t="s">
        <v>532</v>
      </c>
      <c r="D27" t="str">
        <f t="shared" si="1"/>
        <v>B110211TAWMDSB</v>
      </c>
      <c r="E27">
        <v>1</v>
      </c>
      <c r="F27" s="9">
        <v>110211</v>
      </c>
      <c r="G27" t="s">
        <v>1122</v>
      </c>
      <c r="H27" t="s">
        <v>567</v>
      </c>
      <c r="I27" t="s">
        <v>567</v>
      </c>
      <c r="J27" t="s">
        <v>539</v>
      </c>
      <c r="K27" t="s">
        <v>544</v>
      </c>
      <c r="L27" t="s">
        <v>1103</v>
      </c>
      <c r="M27" t="s">
        <v>1104</v>
      </c>
      <c r="N27" t="s">
        <v>553</v>
      </c>
      <c r="O27" t="s">
        <v>562</v>
      </c>
      <c r="P27" t="s">
        <v>1116</v>
      </c>
      <c r="Q27" t="s">
        <v>1117</v>
      </c>
      <c r="R27">
        <v>100</v>
      </c>
      <c r="S27">
        <v>100</v>
      </c>
      <c r="T27">
        <v>8</v>
      </c>
      <c r="U27" t="s">
        <v>505</v>
      </c>
      <c r="V27" t="s">
        <v>1023</v>
      </c>
      <c r="W27" s="1" t="s">
        <v>1087</v>
      </c>
    </row>
    <row r="28" spans="1:23">
      <c r="A28" t="str">
        <f t="shared" si="0"/>
        <v>SBNATAWMDNegVV4TMR3</v>
      </c>
      <c r="B28" t="s">
        <v>504</v>
      </c>
      <c r="C28" t="s">
        <v>532</v>
      </c>
      <c r="D28" t="str">
        <f t="shared" si="1"/>
        <v>BNATAWMDNeg</v>
      </c>
      <c r="E28">
        <v>3</v>
      </c>
      <c r="F28" s="7" t="s">
        <v>538</v>
      </c>
      <c r="G28" t="s">
        <v>538</v>
      </c>
      <c r="H28" t="s">
        <v>205</v>
      </c>
      <c r="I28" t="s">
        <v>205</v>
      </c>
      <c r="J28" t="s">
        <v>539</v>
      </c>
      <c r="K28" t="s">
        <v>544</v>
      </c>
      <c r="L28" t="s">
        <v>1103</v>
      </c>
      <c r="M28" t="s">
        <v>1104</v>
      </c>
      <c r="N28" t="s">
        <v>553</v>
      </c>
      <c r="O28" t="s">
        <v>562</v>
      </c>
      <c r="P28" t="s">
        <v>1116</v>
      </c>
      <c r="Q28" t="s">
        <v>1117</v>
      </c>
      <c r="R28">
        <v>100</v>
      </c>
      <c r="S28">
        <v>100</v>
      </c>
      <c r="T28">
        <v>8</v>
      </c>
      <c r="U28" t="s">
        <v>503</v>
      </c>
      <c r="V28" t="s">
        <v>1026</v>
      </c>
      <c r="W28" s="1" t="s">
        <v>1087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131011Alm_remastered_mapping.tx</vt:lpstr>
      <vt:lpstr>131114Alm_remastered_mapping.tx</vt:lpstr>
      <vt:lpstr>131126Alm_remastered_mapping.tx</vt:lpstr>
      <vt:lpstr>100714B_remastered_mapping.txt</vt:lpstr>
      <vt:lpstr>121114Alm_remastered_mapping.tx</vt:lpstr>
      <vt:lpstr>130719Alm_remastered_mapping.tx</vt:lpstr>
      <vt:lpstr>130823Alm_remastered_mapping.tx</vt:lpstr>
      <vt:lpstr>131001Alm_remastered_mapping.tx</vt:lpstr>
      <vt:lpstr>BGI092012_remastered_mapping.tx</vt:lpstr>
      <vt:lpstr>Master_remastered_mapping.txt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2014-12-02T19:19:21Z</dcterms:created>
  <dcterms:modified xsi:type="dcterms:W3CDTF">2016-03-11T18:51:32Z</dcterms:modified>
</cp:coreProperties>
</file>