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16" i="1"/>
  <c r="D6" i="1"/>
  <c r="D7" i="1"/>
  <c r="D8" i="1"/>
  <c r="D9" i="1"/>
  <c r="D10" i="1"/>
  <c r="D11" i="1"/>
  <c r="D12" i="1"/>
  <c r="D5" i="1"/>
  <c r="B12" i="1" l="1"/>
  <c r="B11" i="1" l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<sst xmlns="http://schemas.openxmlformats.org/spreadsheetml/2006/main" count="30" uniqueCount="21">
  <si>
    <t>12.29.15</t>
  </si>
  <si>
    <t>12.30.15</t>
  </si>
  <si>
    <t>12.28.15-2</t>
  </si>
  <si>
    <t>12.23.15-3</t>
  </si>
  <si>
    <t>12.23.15-2</t>
  </si>
  <si>
    <t>12.23.15-1</t>
  </si>
  <si>
    <t>12.28.15-1</t>
  </si>
  <si>
    <t>12.31.15</t>
  </si>
  <si>
    <t>Duration (Minutes)</t>
  </si>
  <si>
    <t>Avg. RPU/Sec</t>
  </si>
  <si>
    <t>Max RPU/Sec</t>
  </si>
  <si>
    <t>Avg. RPU</t>
  </si>
  <si>
    <t>Max RPU</t>
  </si>
  <si>
    <t>Total RPU values</t>
  </si>
  <si>
    <t>RPU Values/Sec</t>
  </si>
  <si>
    <t>Max Calc RPU</t>
  </si>
  <si>
    <t>Min Calc RPU</t>
  </si>
  <si>
    <t>Max Calc. RPU</t>
  </si>
  <si>
    <t>Min Calc. RPU</t>
  </si>
  <si>
    <t>Precipitation Event</t>
  </si>
  <si>
    <t>Summary Tables (12.23.15-12.31.15)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</si>
</sst>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E+00"/>
    <numFmt numFmtId="165" formatCode="0.00000"/>
    <numFmt numFmtId="166" formatCode="0.000"/>
    <numFmt numFmtId="167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0" xfId="0" applyNumberFormat="1" applyBorder="1"/>
    <xf numFmtId="0" fontId="0" fillId="0" borderId="0" xfId="0" applyBorder="1"/>
    <xf numFmtId="166" fontId="0" fillId="0" borderId="0" xfId="0" applyNumberForma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6" xfId="0" applyFont="1" applyFill="1" applyBorder="1"/>
    <xf numFmtId="0" fontId="16" fillId="0" borderId="17" xfId="0" applyFont="1" applyFill="1" applyBorder="1"/>
    <xf numFmtId="0" fontId="16" fillId="0" borderId="19" xfId="0" applyFont="1" applyBorder="1"/>
    <xf numFmtId="0" fontId="16" fillId="0" borderId="0" xfId="0" applyFont="1" applyBorder="1"/>
    <xf numFmtId="164" fontId="0" fillId="0" borderId="0" xfId="0" applyNumberFormat="1" applyBorder="1"/>
    <xf numFmtId="0" fontId="0" fillId="0" borderId="14" xfId="0" applyBorder="1"/>
    <xf numFmtId="165" fontId="0" fillId="0" borderId="0" xfId="0" applyNumberFormat="1" applyFill="1" applyBorder="1" applyAlignment="1">
      <alignment horizontal="right"/>
    </xf>
    <xf numFmtId="165" fontId="0" fillId="0" borderId="1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2" xfId="0" applyNumberFormat="1" applyFill="1" applyBorder="1" applyAlignment="1">
      <alignment horizontal="right"/>
    </xf>
    <xf numFmtId="0" fontId="18" fillId="0" borderId="0" xfId="0" applyFont="1"/>
    <xf numFmtId="165" fontId="0" fillId="0" borderId="15" xfId="0" applyNumberFormat="1" applyFill="1" applyBorder="1" applyAlignment="1">
      <alignment horizontal="right"/>
    </xf>
    <xf numFmtId="165" fontId="0" fillId="0" borderId="19" xfId="0" applyNumberFormat="1" applyFill="1" applyBorder="1" applyAlignment="1">
      <alignment horizontal="right"/>
    </xf>
    <xf numFmtId="165" fontId="0" fillId="0" borderId="19" xfId="0" applyNumberFormat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0" fontId="16" fillId="0" borderId="20" xfId="0" applyFont="1" applyBorder="1"/>
    <xf numFmtId="0" fontId="16" fillId="0" borderId="21" xfId="0" applyFont="1" applyBorder="1"/>
    <xf numFmtId="165" fontId="0" fillId="0" borderId="19" xfId="0" applyNumberFormat="1" applyBorder="1"/>
    <xf numFmtId="165" fontId="0" fillId="0" borderId="13" xfId="0" applyNumberFormat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>
      <selection activeCell="E4" sqref="E4"/>
    </sheetView>
  </sheetViews>
  <sheetFormatPr defaultRowHeight="15" x14ac:dyDescent="0.25"/>
  <cols>
    <col min="1" max="1" width="17.85546875" customWidth="1"/>
    <col min="2" max="2" width="18.140625" bestFit="1" customWidth="1"/>
    <col min="3" max="3" width="13.140625" bestFit="1" customWidth="1"/>
    <col min="4" max="4" width="13.42578125" bestFit="1" customWidth="1"/>
    <col min="5" max="5" width="13.42578125" customWidth="1"/>
    <col min="6" max="6" width="12.85546875" style="2" bestFit="1" customWidth="1"/>
    <col min="7" max="7" width="15.7109375" bestFit="1" customWidth="1"/>
    <col min="8" max="8" width="13.7109375" customWidth="1"/>
    <col min="9" max="9" width="11.42578125" bestFit="1" customWidth="1"/>
    <col min="10" max="10" width="11" bestFit="1" customWidth="1"/>
    <col min="11" max="11" width="12.7109375" bestFit="1" customWidth="1"/>
  </cols>
  <sheetData>
    <row r="1" spans="1:7" ht="21" x14ac:dyDescent="0.35">
      <c r="A1" s="33" t="s">
        <v>20</v>
      </c>
      <c r="B1" s="1"/>
      <c r="F1" s="6"/>
      <c r="G1" s="6"/>
    </row>
    <row r="2" spans="1:7" ht="15.75" x14ac:dyDescent="0.25">
      <c r="A2" s="24"/>
      <c r="B2" s="1"/>
      <c r="F2" s="6"/>
      <c r="G2" s="6"/>
    </row>
    <row r="3" spans="1:7" x14ac:dyDescent="0.25">
      <c r="A3" s="1" t="s">
        <v>14</v>
      </c>
      <c r="F3" s="6"/>
      <c r="G3" s="6"/>
    </row>
    <row r="4" spans="1:7" x14ac:dyDescent="0.25">
      <c r="A4" s="16" t="s">
        <v>19</v>
      </c>
      <c r="B4" s="10" t="s">
        <v>8</v>
      </c>
      <c r="C4" s="8" t="s">
        <v>9</v>
      </c>
      <c r="D4" s="8" t="s">
        <v>10</v>
      </c>
      <c r="E4" s="8" t="s">
        <v>15</v>
      </c>
      <c r="F4" s="9" t="s">
        <v>16</v>
      </c>
    </row>
    <row r="5" spans="1:7" x14ac:dyDescent="0.25">
      <c r="A5" s="13" t="s">
        <v>5</v>
      </c>
      <c r="B5" s="31">
        <f>3622/60</f>
        <v>60.366666666666667</v>
      </c>
      <c r="C5" s="6">
        <v>-3.4005448857977039E-8</v>
      </c>
      <c r="D5" s="6">
        <f>IF(E5&gt;ABS(F5),E5,ABS(F5))</f>
        <v>2.7824769344353165E-6</v>
      </c>
      <c r="E5" s="6">
        <v>2.7824769344353165E-6</v>
      </c>
      <c r="F5" s="2">
        <v>-2.4073699874010833E-6</v>
      </c>
    </row>
    <row r="6" spans="1:7" x14ac:dyDescent="0.25">
      <c r="A6" s="13" t="s">
        <v>4</v>
      </c>
      <c r="B6" s="31">
        <f>8194/60</f>
        <v>136.56666666666666</v>
      </c>
      <c r="C6" s="6">
        <v>3.0243180649722121E-8</v>
      </c>
      <c r="D6" s="6">
        <f t="shared" ref="D6:D12" si="0">IF(E6&gt;ABS(F6),E6,ABS(F6))</f>
        <v>1.2468333759459231E-6</v>
      </c>
      <c r="E6" s="6">
        <v>1.2468333759459231E-6</v>
      </c>
      <c r="F6" s="2">
        <v>-7.0749519537093769E-7</v>
      </c>
    </row>
    <row r="7" spans="1:7" x14ac:dyDescent="0.25">
      <c r="A7" s="13" t="s">
        <v>3</v>
      </c>
      <c r="B7" s="31">
        <f>1735/60</f>
        <v>28.916666666666668</v>
      </c>
      <c r="C7" s="6">
        <v>-4.9127589915959578E-8</v>
      </c>
      <c r="D7" s="6">
        <f t="shared" si="0"/>
        <v>2.1120264249337297E-6</v>
      </c>
      <c r="E7" s="6">
        <v>2.1120264249337297E-6</v>
      </c>
      <c r="F7" s="2">
        <v>-1.8672065650459654E-6</v>
      </c>
    </row>
    <row r="8" spans="1:7" x14ac:dyDescent="0.25">
      <c r="A8" s="13" t="s">
        <v>6</v>
      </c>
      <c r="B8" s="31">
        <f>2600/60</f>
        <v>43.333333333333336</v>
      </c>
      <c r="C8" s="6">
        <v>-6.2784277725329482E-9</v>
      </c>
      <c r="D8" s="6">
        <f t="shared" si="0"/>
        <v>1.1034519580819175E-5</v>
      </c>
      <c r="E8" s="6">
        <v>7.6392187498183209E-6</v>
      </c>
      <c r="F8" s="2">
        <v>-1.1034519580819175E-5</v>
      </c>
    </row>
    <row r="9" spans="1:7" x14ac:dyDescent="0.25">
      <c r="A9" s="13" t="s">
        <v>2</v>
      </c>
      <c r="B9" s="31">
        <f>6587/60</f>
        <v>109.78333333333333</v>
      </c>
      <c r="C9" s="6">
        <v>-4.6967283436297056E-7</v>
      </c>
      <c r="D9" s="6">
        <f t="shared" si="0"/>
        <v>5.1249180957348425E-6</v>
      </c>
      <c r="E9" s="6">
        <v>3.0153284878590611E-6</v>
      </c>
      <c r="F9" s="2">
        <v>-5.1249180957348425E-6</v>
      </c>
    </row>
    <row r="10" spans="1:7" x14ac:dyDescent="0.25">
      <c r="A10" s="13" t="s">
        <v>0</v>
      </c>
      <c r="B10" s="31">
        <f>3856.6/60</f>
        <v>64.276666666666671</v>
      </c>
      <c r="C10" s="15">
        <v>2.1665857675653291E-6</v>
      </c>
      <c r="D10" s="6">
        <f t="shared" si="0"/>
        <v>8.0496218483772401E-6</v>
      </c>
      <c r="E10" s="15">
        <v>8.0496218483772401E-6</v>
      </c>
      <c r="F10" s="5">
        <v>-1.1745973011134486E-6</v>
      </c>
    </row>
    <row r="11" spans="1:7" x14ac:dyDescent="0.25">
      <c r="A11" s="13" t="s">
        <v>1</v>
      </c>
      <c r="B11" s="31">
        <f>2203/60</f>
        <v>36.716666666666669</v>
      </c>
      <c r="C11" s="15">
        <v>-2.4736115540894525E-5</v>
      </c>
      <c r="D11" s="15">
        <f t="shared" si="0"/>
        <v>7.3320971519563564E-5</v>
      </c>
      <c r="E11" s="15">
        <v>5.8056641149832352E-6</v>
      </c>
      <c r="F11" s="5">
        <v>-7.3320971519563564E-5</v>
      </c>
    </row>
    <row r="12" spans="1:7" x14ac:dyDescent="0.25">
      <c r="A12" s="30" t="s">
        <v>7</v>
      </c>
      <c r="B12" s="32">
        <f>21782.8/60</f>
        <v>363.04666666666668</v>
      </c>
      <c r="C12" s="3">
        <v>8.6123063317709598E-9</v>
      </c>
      <c r="D12" s="3">
        <f t="shared" si="0"/>
        <v>1.6833764517822767E-6</v>
      </c>
      <c r="E12" s="3">
        <v>1.6833764517822767E-6</v>
      </c>
      <c r="F12" s="4">
        <v>-1.1921753032979973E-6</v>
      </c>
    </row>
    <row r="13" spans="1:7" x14ac:dyDescent="0.25">
      <c r="A13" s="14"/>
      <c r="B13" s="7"/>
      <c r="C13" s="6"/>
      <c r="D13" s="6"/>
      <c r="E13" s="6"/>
      <c r="F13" s="6"/>
    </row>
    <row r="14" spans="1:7" x14ac:dyDescent="0.25">
      <c r="A14" s="14" t="s">
        <v>13</v>
      </c>
      <c r="F14" s="6"/>
    </row>
    <row r="15" spans="1:7" x14ac:dyDescent="0.25">
      <c r="A15" s="16" t="s">
        <v>19</v>
      </c>
      <c r="B15" s="11" t="s">
        <v>11</v>
      </c>
      <c r="C15" s="11" t="s">
        <v>12</v>
      </c>
      <c r="D15" s="11" t="s">
        <v>17</v>
      </c>
      <c r="E15" s="12" t="s">
        <v>18</v>
      </c>
      <c r="F15" s="6"/>
    </row>
    <row r="16" spans="1:7" x14ac:dyDescent="0.25">
      <c r="A16" s="29" t="s">
        <v>5</v>
      </c>
      <c r="B16" s="25">
        <v>-0.44611353893573324</v>
      </c>
      <c r="C16" s="17">
        <f>IF(D16&gt;ABS(E16),ABS(D16),ABS(E16))</f>
        <v>31.582007609796268</v>
      </c>
      <c r="D16" s="17">
        <v>-31.582007609796268</v>
      </c>
      <c r="E16" s="18">
        <v>-31.582007609796268</v>
      </c>
      <c r="F16" s="6"/>
    </row>
    <row r="17" spans="1:6" x14ac:dyDescent="0.25">
      <c r="A17" s="29" t="s">
        <v>4</v>
      </c>
      <c r="B17" s="26">
        <v>2.0305766266658862</v>
      </c>
      <c r="C17" s="17">
        <f t="shared" ref="C17:C23" si="1">IF(D17&gt;ABS(E17),ABS(D17),ABS(E17))</f>
        <v>83.71443268041233</v>
      </c>
      <c r="D17" s="19">
        <v>83.71443268041233</v>
      </c>
      <c r="E17" s="18">
        <v>-47.50238487934439</v>
      </c>
      <c r="F17" s="6"/>
    </row>
    <row r="18" spans="1:6" x14ac:dyDescent="0.25">
      <c r="A18" s="29" t="s">
        <v>3</v>
      </c>
      <c r="B18" s="26">
        <v>-0.1478850993547694</v>
      </c>
      <c r="C18" s="17">
        <f t="shared" si="1"/>
        <v>6.3576747449961362</v>
      </c>
      <c r="D18" s="17">
        <v>6.3576747449961362</v>
      </c>
      <c r="E18" s="18">
        <v>-5.6207118822654909</v>
      </c>
      <c r="F18" s="6"/>
    </row>
    <row r="19" spans="1:6" x14ac:dyDescent="0.25">
      <c r="A19" s="29" t="s">
        <v>6</v>
      </c>
      <c r="B19" s="26">
        <v>-4.2442171742322732E-2</v>
      </c>
      <c r="C19" s="17">
        <f t="shared" si="1"/>
        <v>74.593352366337626</v>
      </c>
      <c r="D19" s="17">
        <v>51.641118748771852</v>
      </c>
      <c r="E19" s="18">
        <v>-74.593352366337626</v>
      </c>
      <c r="F19" s="6"/>
    </row>
    <row r="20" spans="1:6" x14ac:dyDescent="0.25">
      <c r="A20" s="29" t="s">
        <v>2</v>
      </c>
      <c r="B20" s="26">
        <v>-20.378432181183317</v>
      </c>
      <c r="C20" s="17">
        <f t="shared" si="1"/>
        <v>222.36286241613982</v>
      </c>
      <c r="D20" s="17">
        <v>130.83078815313854</v>
      </c>
      <c r="E20" s="18">
        <v>-222.36286241613982</v>
      </c>
      <c r="F20" s="6"/>
    </row>
    <row r="21" spans="1:6" x14ac:dyDescent="0.25">
      <c r="A21" s="29" t="s">
        <v>0</v>
      </c>
      <c r="B21" s="27">
        <v>32.224417804920776</v>
      </c>
      <c r="C21" s="17">
        <f t="shared" si="1"/>
        <v>119.72495227143381</v>
      </c>
      <c r="D21" s="20">
        <v>119.72495227143381</v>
      </c>
      <c r="E21" s="21">
        <v>-33.310134288115378</v>
      </c>
      <c r="F21" s="6"/>
    </row>
    <row r="22" spans="1:6" x14ac:dyDescent="0.25">
      <c r="A22" s="29" t="s">
        <v>1</v>
      </c>
      <c r="B22" s="27">
        <v>-120.04953856810917</v>
      </c>
      <c r="C22" s="17">
        <f t="shared" si="1"/>
        <v>358.05809672520525</v>
      </c>
      <c r="D22" s="20">
        <v>28.176101333813673</v>
      </c>
      <c r="E22" s="21">
        <v>-358.05809672520525</v>
      </c>
      <c r="F22" s="6"/>
    </row>
    <row r="23" spans="1:6" x14ac:dyDescent="0.25">
      <c r="A23" s="30" t="s">
        <v>7</v>
      </c>
      <c r="B23" s="28">
        <v>4.0864564682112139</v>
      </c>
      <c r="C23" s="22">
        <f t="shared" si="1"/>
        <v>798.745925286378</v>
      </c>
      <c r="D23" s="22">
        <v>798.745925286378</v>
      </c>
      <c r="E23" s="23">
        <v>-565.67570772903264</v>
      </c>
      <c r="F23" s="6"/>
    </row>
    <row r="24" spans="1:6" x14ac:dyDescent="0.25">
      <c r="F24" s="6"/>
    </row>
    <row r="25" spans="1:6" x14ac:dyDescent="0.25">
      <c r="F25" s="6"/>
    </row>
    <row r="26" spans="1:6" x14ac:dyDescent="0.25">
      <c r="F26" s="6"/>
    </row>
    <row r="27" spans="1:6" x14ac:dyDescent="0.25">
      <c r="F27" s="6"/>
    </row>
    <row r="28" spans="1:6" x14ac:dyDescent="0.25">
      <c r="F28" s="6"/>
    </row>
    <row r="29" spans="1:6" x14ac:dyDescent="0.25">
      <c r="F29" s="6"/>
    </row>
    <row r="30" spans="1:6" x14ac:dyDescent="0.25">
      <c r="F30" s="6"/>
    </row>
    <row r="31" spans="1:6" x14ac:dyDescent="0.25">
      <c r="F31" s="6"/>
    </row>
    <row r="32" spans="1:6" x14ac:dyDescent="0.25">
      <c r="F32" s="6"/>
    </row>
    <row r="33" spans="6:6" x14ac:dyDescent="0.25">
      <c r="F33" s="6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Roush</dc:creator>
  <cp:lastModifiedBy>Karl Roush</cp:lastModifiedBy>
  <cp:lastPrinted>2016-03-19T01:34:13Z</cp:lastPrinted>
  <dcterms:created xsi:type="dcterms:W3CDTF">2016-01-21T02:50:24Z</dcterms:created>
  <dcterms:modified xsi:type="dcterms:W3CDTF">2016-03-19T01:45:39Z</dcterms:modified>
</cp:coreProperties>
</file>