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C Mechatronika\uzleti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" i="1" l="1"/>
  <c r="AB11" i="1"/>
  <c r="AB7" i="1"/>
  <c r="X7" i="1"/>
  <c r="W7" i="1"/>
  <c r="V7" i="1"/>
  <c r="U7" i="1"/>
  <c r="U4" i="1"/>
  <c r="U5" i="1"/>
  <c r="U6" i="1"/>
  <c r="U3" i="1"/>
  <c r="V4" i="1"/>
  <c r="V5" i="1"/>
  <c r="V6" i="1"/>
  <c r="V3" i="1"/>
  <c r="W4" i="1"/>
  <c r="W5" i="1"/>
  <c r="W6" i="1"/>
  <c r="W3" i="1"/>
  <c r="N15" i="1"/>
  <c r="O15" i="1"/>
  <c r="P15" i="1"/>
  <c r="Q15" i="1"/>
  <c r="M15" i="1"/>
  <c r="Q4" i="1"/>
  <c r="Q5" i="1"/>
  <c r="Q6" i="1"/>
  <c r="Q7" i="1"/>
  <c r="Q8" i="1"/>
  <c r="Q9" i="1"/>
  <c r="Q10" i="1"/>
  <c r="Q11" i="1"/>
  <c r="Q12" i="1"/>
  <c r="Q13" i="1"/>
  <c r="Q14" i="1"/>
  <c r="Q3" i="1"/>
  <c r="D11" i="1"/>
  <c r="D13" i="1" s="1"/>
  <c r="D3" i="1"/>
  <c r="D4" i="1"/>
  <c r="D5" i="1"/>
  <c r="D6" i="1"/>
  <c r="D7" i="1"/>
  <c r="D8" i="1"/>
  <c r="D9" i="1"/>
  <c r="D10" i="1"/>
  <c r="D12" i="1"/>
  <c r="D2" i="1"/>
</calcChain>
</file>

<file path=xl/sharedStrings.xml><?xml version="1.0" encoding="utf-8"?>
<sst xmlns="http://schemas.openxmlformats.org/spreadsheetml/2006/main" count="61" uniqueCount="53">
  <si>
    <t>Megnevezés</t>
  </si>
  <si>
    <t>Darabszám</t>
  </si>
  <si>
    <t>Egységár (RSD)</t>
  </si>
  <si>
    <t>Teljes összeg (RSD)</t>
  </si>
  <si>
    <t>Irodai asztal</t>
  </si>
  <si>
    <t>Irodai szék</t>
  </si>
  <si>
    <t>Légkondicionáló</t>
  </si>
  <si>
    <t>Szekrény</t>
  </si>
  <si>
    <t>Lámpa</t>
  </si>
  <si>
    <t>Szamitogép</t>
  </si>
  <si>
    <t>Képernyö</t>
  </si>
  <si>
    <t>Tárgyaló asztal</t>
  </si>
  <si>
    <t>Szék</t>
  </si>
  <si>
    <t>Microstation  Licensz</t>
  </si>
  <si>
    <t>Összes eszközköltség</t>
  </si>
  <si>
    <t>Fedezeti forma</t>
  </si>
  <si>
    <t>Összeg (euró)</t>
  </si>
  <si>
    <t>Teljes összeg</t>
  </si>
  <si>
    <t>Saját tőke (60%)</t>
  </si>
  <si>
    <t>Banki Kölcsön (40%)</t>
  </si>
  <si>
    <t>Fehér tábla</t>
  </si>
  <si>
    <t>Hónap</t>
  </si>
  <si>
    <t>Igazgató</t>
  </si>
  <si>
    <t>Manager</t>
  </si>
  <si>
    <t>Tervezö mérnök</t>
  </si>
  <si>
    <t>Takaritó</t>
  </si>
  <si>
    <t>Összesen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</si>
  <si>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</si>
  <si>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</si>
  <si>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</si>
  <si>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</si>
  <si>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</si>
  <si>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</si>
  <si>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</si>
  <si>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</si>
  <si>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</si>
  <si>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</si>
  <si>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</si>
  <si>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</si>
  <si>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Munkások</t>
  </si>
  <si>
    <t>Bruttó kereset</t>
  </si>
  <si>
    <t>Adó 10%</t>
  </si>
  <si>
    <t>Járulékok 17,9%</t>
  </si>
  <si>
    <t>Netto kereset</t>
  </si>
  <si>
    <t>Pénz formája (dinár)</t>
  </si>
  <si>
    <t>Bankihitel részlet</t>
  </si>
  <si>
    <t>Összeg</t>
  </si>
  <si>
    <t>Kamat 5.8%</t>
  </si>
  <si>
    <t>Bruttó keresetek költsége</t>
  </si>
  <si>
    <t>Kölség megnevezése</t>
  </si>
  <si>
    <t>Éves költség</t>
  </si>
  <si>
    <t>Fiksz költségek</t>
  </si>
  <si>
    <t>Marketing költség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</si>
</sst>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0" borderId="1" xfId="1" applyFill="1"/>
    <xf numFmtId="0" fontId="1" fillId="0" borderId="1" xfId="1" applyFill="1" applyAlignment="1">
      <alignment horizontal="left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X1" workbookViewId="0">
      <selection activeCell="AA10" sqref="AA10:AB13"/>
    </sheetView>
  </sheetViews>
  <sheetFormatPr defaultRowHeight="15" x14ac:dyDescent="0.25"/>
  <cols>
    <col min="1" max="1" width="19.5703125" bestFit="1" customWidth="1"/>
    <col min="2" max="2" width="10.5703125" bestFit="1" customWidth="1"/>
    <col min="3" max="3" width="14.140625" bestFit="1" customWidth="1"/>
    <col min="4" max="4" width="18.140625" bestFit="1" customWidth="1"/>
    <col min="7" max="7" width="29.85546875" customWidth="1"/>
    <col min="8" max="8" width="24.140625" customWidth="1"/>
    <col min="12" max="12" width="11.7109375" bestFit="1" customWidth="1"/>
    <col min="15" max="15" width="15.42578125" bestFit="1" customWidth="1"/>
    <col min="20" max="20" width="15.42578125" bestFit="1" customWidth="1"/>
    <col min="21" max="21" width="13.85546875" bestFit="1" customWidth="1"/>
    <col min="22" max="22" width="8.5703125" bestFit="1" customWidth="1"/>
    <col min="23" max="23" width="15.140625" bestFit="1" customWidth="1"/>
    <col min="24" max="24" width="13.42578125" bestFit="1" customWidth="1"/>
    <col min="27" max="27" width="32.85546875" customWidth="1"/>
    <col min="28" max="28" width="21.71093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28" x14ac:dyDescent="0.25">
      <c r="A2" s="1" t="s">
        <v>4</v>
      </c>
      <c r="B2" s="1">
        <v>5</v>
      </c>
      <c r="C2" s="1">
        <v>25000</v>
      </c>
      <c r="D2" s="1">
        <f>C2*B2</f>
        <v>125000</v>
      </c>
      <c r="G2" s="1" t="s">
        <v>15</v>
      </c>
      <c r="H2" s="1" t="s">
        <v>16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</row>
    <row r="3" spans="1:28" x14ac:dyDescent="0.25">
      <c r="A3" s="1" t="s">
        <v>5</v>
      </c>
      <c r="B3" s="1">
        <v>5</v>
      </c>
      <c r="C3" s="1">
        <v>8000</v>
      </c>
      <c r="D3" s="1">
        <f t="shared" ref="D3:D12" si="0">C3*B3</f>
        <v>40000</v>
      </c>
      <c r="G3" s="1" t="s">
        <v>17</v>
      </c>
      <c r="H3" s="1">
        <v>35200</v>
      </c>
      <c r="L3" s="1" t="s">
        <v>27</v>
      </c>
      <c r="M3" s="1">
        <v>60000</v>
      </c>
      <c r="N3" s="1">
        <v>60000</v>
      </c>
      <c r="O3" s="1">
        <v>60000</v>
      </c>
      <c r="P3" s="1">
        <v>15000</v>
      </c>
      <c r="Q3" s="1">
        <f>P3+O3+N3+M3</f>
        <v>195000</v>
      </c>
      <c r="T3" s="1" t="s">
        <v>22</v>
      </c>
      <c r="U3" s="1">
        <f>X3+W3+V3</f>
        <v>76740</v>
      </c>
      <c r="V3" s="1">
        <f>X3*0.1</f>
        <v>6000</v>
      </c>
      <c r="W3" s="1">
        <f>X3*0.179</f>
        <v>10740</v>
      </c>
      <c r="X3" s="1">
        <v>60000</v>
      </c>
      <c r="AA3" s="1" t="s">
        <v>44</v>
      </c>
      <c r="AB3" s="1" t="s">
        <v>46</v>
      </c>
    </row>
    <row r="4" spans="1:28" x14ac:dyDescent="0.25">
      <c r="A4" s="1" t="s">
        <v>6</v>
      </c>
      <c r="B4" s="1">
        <v>2</v>
      </c>
      <c r="C4" s="1">
        <v>64000</v>
      </c>
      <c r="D4" s="1">
        <f t="shared" si="0"/>
        <v>128000</v>
      </c>
      <c r="G4" s="1" t="s">
        <v>18</v>
      </c>
      <c r="H4" s="1">
        <v>21120</v>
      </c>
      <c r="L4" s="1" t="s">
        <v>28</v>
      </c>
      <c r="M4" s="1">
        <v>60000</v>
      </c>
      <c r="N4" s="1">
        <v>60000</v>
      </c>
      <c r="O4" s="1">
        <v>60000</v>
      </c>
      <c r="P4" s="1">
        <v>15000</v>
      </c>
      <c r="Q4" s="1">
        <f t="shared" ref="Q4:Q14" si="1">P4+O4+N4+M4</f>
        <v>195000</v>
      </c>
      <c r="T4" s="1" t="s">
        <v>23</v>
      </c>
      <c r="U4" s="1">
        <f t="shared" ref="U4:U6" si="2">X4+W4+V4</f>
        <v>76740</v>
      </c>
      <c r="V4" s="1">
        <f t="shared" ref="V4:V6" si="3">X4*0.1</f>
        <v>6000</v>
      </c>
      <c r="W4" s="1">
        <f t="shared" ref="W4:W6" si="4">X4*0.179</f>
        <v>10740</v>
      </c>
      <c r="X4" s="1">
        <v>60000</v>
      </c>
      <c r="AA4" s="1" t="s">
        <v>45</v>
      </c>
      <c r="AB4" s="1">
        <v>28160</v>
      </c>
    </row>
    <row r="5" spans="1:28" x14ac:dyDescent="0.25">
      <c r="A5" s="1" t="s">
        <v>7</v>
      </c>
      <c r="B5" s="1">
        <v>5</v>
      </c>
      <c r="C5" s="1">
        <v>18000</v>
      </c>
      <c r="D5" s="1">
        <f t="shared" si="0"/>
        <v>90000</v>
      </c>
      <c r="G5" s="1" t="s">
        <v>19</v>
      </c>
      <c r="H5" s="1">
        <v>14080</v>
      </c>
      <c r="L5" s="1" t="s">
        <v>29</v>
      </c>
      <c r="M5" s="1">
        <v>60000</v>
      </c>
      <c r="N5" s="1">
        <v>60000</v>
      </c>
      <c r="O5" s="1">
        <v>60000</v>
      </c>
      <c r="P5" s="1">
        <v>15000</v>
      </c>
      <c r="Q5" s="1">
        <f t="shared" si="1"/>
        <v>195000</v>
      </c>
      <c r="T5" s="1" t="s">
        <v>24</v>
      </c>
      <c r="U5" s="1">
        <f t="shared" si="2"/>
        <v>76740</v>
      </c>
      <c r="V5" s="1">
        <f t="shared" si="3"/>
        <v>6000</v>
      </c>
      <c r="W5" s="1">
        <f t="shared" si="4"/>
        <v>10740</v>
      </c>
      <c r="X5" s="1">
        <v>60000</v>
      </c>
      <c r="AA5" s="1" t="s">
        <v>47</v>
      </c>
      <c r="AB5" s="1">
        <v>1633.28</v>
      </c>
    </row>
    <row r="6" spans="1:28" x14ac:dyDescent="0.25">
      <c r="A6" s="1" t="s">
        <v>8</v>
      </c>
      <c r="B6" s="1">
        <v>12</v>
      </c>
      <c r="C6" s="1">
        <v>2300</v>
      </c>
      <c r="D6" s="1">
        <f t="shared" si="0"/>
        <v>27600</v>
      </c>
      <c r="L6" s="1" t="s">
        <v>30</v>
      </c>
      <c r="M6" s="1">
        <v>60000</v>
      </c>
      <c r="N6" s="1">
        <v>60000</v>
      </c>
      <c r="O6" s="1">
        <v>60000</v>
      </c>
      <c r="P6" s="1">
        <v>15000</v>
      </c>
      <c r="Q6" s="1">
        <f t="shared" si="1"/>
        <v>195000</v>
      </c>
      <c r="T6" s="1" t="s">
        <v>25</v>
      </c>
      <c r="U6" s="1">
        <f t="shared" si="2"/>
        <v>19185</v>
      </c>
      <c r="V6" s="1">
        <f t="shared" si="3"/>
        <v>1500</v>
      </c>
      <c r="W6" s="1">
        <f t="shared" si="4"/>
        <v>2685</v>
      </c>
      <c r="X6" s="1">
        <v>15000</v>
      </c>
      <c r="AA6" s="1" t="s">
        <v>48</v>
      </c>
      <c r="AB6" s="1">
        <v>249405</v>
      </c>
    </row>
    <row r="7" spans="1:28" x14ac:dyDescent="0.25">
      <c r="A7" s="1" t="s">
        <v>9</v>
      </c>
      <c r="B7" s="1">
        <v>6</v>
      </c>
      <c r="C7" s="1">
        <v>142000</v>
      </c>
      <c r="D7" s="1">
        <f t="shared" si="0"/>
        <v>852000</v>
      </c>
      <c r="L7" s="1" t="s">
        <v>31</v>
      </c>
      <c r="M7" s="1">
        <v>60000</v>
      </c>
      <c r="N7" s="1">
        <v>60000</v>
      </c>
      <c r="O7" s="1">
        <v>60000</v>
      </c>
      <c r="P7" s="1">
        <v>15000</v>
      </c>
      <c r="Q7" s="1">
        <f t="shared" si="1"/>
        <v>195000</v>
      </c>
      <c r="T7" s="1" t="s">
        <v>26</v>
      </c>
      <c r="U7" s="1">
        <f>SUM(U3:U6)</f>
        <v>249405</v>
      </c>
      <c r="V7" s="1">
        <f>SUM(V3:V6)</f>
        <v>19500</v>
      </c>
      <c r="W7" s="1">
        <f>SUM(W3:W6)</f>
        <v>34905</v>
      </c>
      <c r="X7" s="1">
        <f>SUM(X3:X6)</f>
        <v>195000</v>
      </c>
      <c r="AA7" s="1" t="s">
        <v>26</v>
      </c>
      <c r="AB7" s="1">
        <f>SUM(AB4:AB6)</f>
        <v>279198.28000000003</v>
      </c>
    </row>
    <row r="8" spans="1:28" x14ac:dyDescent="0.25">
      <c r="A8" s="1" t="s">
        <v>10</v>
      </c>
      <c r="B8" s="1">
        <v>12</v>
      </c>
      <c r="C8" s="1">
        <v>21000</v>
      </c>
      <c r="D8" s="1">
        <f t="shared" si="0"/>
        <v>252000</v>
      </c>
      <c r="L8" s="1" t="s">
        <v>32</v>
      </c>
      <c r="M8" s="1">
        <v>60000</v>
      </c>
      <c r="N8" s="1">
        <v>60000</v>
      </c>
      <c r="O8" s="1">
        <v>60000</v>
      </c>
      <c r="P8" s="1">
        <v>15000</v>
      </c>
      <c r="Q8" s="1">
        <f t="shared" si="1"/>
        <v>195000</v>
      </c>
    </row>
    <row r="9" spans="1:28" x14ac:dyDescent="0.25">
      <c r="A9" s="1" t="s">
        <v>11</v>
      </c>
      <c r="B9" s="1">
        <v>1</v>
      </c>
      <c r="C9" s="1">
        <v>16000</v>
      </c>
      <c r="D9" s="1">
        <f t="shared" si="0"/>
        <v>16000</v>
      </c>
      <c r="L9" s="1" t="s">
        <v>33</v>
      </c>
      <c r="M9" s="1">
        <v>60000</v>
      </c>
      <c r="N9" s="1">
        <v>60000</v>
      </c>
      <c r="O9" s="1">
        <v>60000</v>
      </c>
      <c r="P9" s="1">
        <v>15000</v>
      </c>
      <c r="Q9" s="1">
        <f t="shared" si="1"/>
        <v>195000</v>
      </c>
    </row>
    <row r="10" spans="1:28" x14ac:dyDescent="0.25">
      <c r="A10" s="1" t="s">
        <v>12</v>
      </c>
      <c r="B10" s="1">
        <v>6</v>
      </c>
      <c r="C10" s="1">
        <v>6000</v>
      </c>
      <c r="D10" s="1">
        <f t="shared" si="0"/>
        <v>36000</v>
      </c>
      <c r="L10" s="1" t="s">
        <v>34</v>
      </c>
      <c r="M10" s="1">
        <v>60000</v>
      </c>
      <c r="N10" s="1">
        <v>60000</v>
      </c>
      <c r="O10" s="1">
        <v>60000</v>
      </c>
      <c r="P10" s="1">
        <v>15000</v>
      </c>
      <c r="Q10" s="1">
        <f t="shared" si="1"/>
        <v>195000</v>
      </c>
      <c r="AA10" s="1" t="s">
        <v>49</v>
      </c>
      <c r="AB10" s="1" t="s">
        <v>50</v>
      </c>
    </row>
    <row r="11" spans="1:28" x14ac:dyDescent="0.25">
      <c r="A11" s="1" t="s">
        <v>20</v>
      </c>
      <c r="B11" s="1">
        <v>2</v>
      </c>
      <c r="C11" s="1">
        <v>17400</v>
      </c>
      <c r="D11" s="1">
        <f t="shared" si="0"/>
        <v>34800</v>
      </c>
      <c r="L11" s="1" t="s">
        <v>35</v>
      </c>
      <c r="M11" s="1">
        <v>60000</v>
      </c>
      <c r="N11" s="1">
        <v>60000</v>
      </c>
      <c r="O11" s="1">
        <v>60000</v>
      </c>
      <c r="P11" s="1">
        <v>15000</v>
      </c>
      <c r="Q11" s="1">
        <f t="shared" si="1"/>
        <v>195000</v>
      </c>
      <c r="AA11" s="1" t="s">
        <v>51</v>
      </c>
      <c r="AB11" s="1">
        <f>AB7*12</f>
        <v>3350379.3600000003</v>
      </c>
    </row>
    <row r="12" spans="1:28" x14ac:dyDescent="0.25">
      <c r="A12" s="1" t="s">
        <v>13</v>
      </c>
      <c r="B12" s="1">
        <v>4</v>
      </c>
      <c r="C12" s="1">
        <v>625000</v>
      </c>
      <c r="D12" s="1">
        <f t="shared" si="0"/>
        <v>2500000</v>
      </c>
      <c r="L12" s="1" t="s">
        <v>36</v>
      </c>
      <c r="M12" s="1">
        <v>60000</v>
      </c>
      <c r="N12" s="1">
        <v>60000</v>
      </c>
      <c r="O12" s="1">
        <v>60000</v>
      </c>
      <c r="P12" s="1">
        <v>15000</v>
      </c>
      <c r="Q12" s="1">
        <f t="shared" si="1"/>
        <v>195000</v>
      </c>
      <c r="AA12" s="1" t="s">
        <v>52</v>
      </c>
      <c r="AB12" s="1">
        <v>30000</v>
      </c>
    </row>
    <row r="13" spans="1:28" x14ac:dyDescent="0.25">
      <c r="A13" s="2" t="s">
        <v>14</v>
      </c>
      <c r="B13" s="2"/>
      <c r="C13" s="2"/>
      <c r="D13" s="1">
        <f>SUM(D2:D12)</f>
        <v>4101400</v>
      </c>
      <c r="L13" s="1" t="s">
        <v>37</v>
      </c>
      <c r="M13" s="1">
        <v>60000</v>
      </c>
      <c r="N13" s="1">
        <v>60000</v>
      </c>
      <c r="O13" s="1">
        <v>60000</v>
      </c>
      <c r="P13" s="1">
        <v>15000</v>
      </c>
      <c r="Q13" s="1">
        <f t="shared" si="1"/>
        <v>195000</v>
      </c>
      <c r="AA13" s="1" t="s">
        <v>26</v>
      </c>
      <c r="AB13" s="1">
        <f>SUM(AB11:AB12)</f>
        <v>3380379.3600000003</v>
      </c>
    </row>
    <row r="14" spans="1:28" x14ac:dyDescent="0.25">
      <c r="L14" s="1" t="s">
        <v>38</v>
      </c>
      <c r="M14" s="1">
        <v>60000</v>
      </c>
      <c r="N14" s="1">
        <v>60000</v>
      </c>
      <c r="O14" s="1">
        <v>60000</v>
      </c>
      <c r="P14" s="1">
        <v>15000</v>
      </c>
      <c r="Q14" s="1">
        <f t="shared" si="1"/>
        <v>195000</v>
      </c>
    </row>
    <row r="15" spans="1:28" x14ac:dyDescent="0.25">
      <c r="L15" s="1" t="s">
        <v>26</v>
      </c>
      <c r="M15" s="1">
        <f>SUM(M3:M14)</f>
        <v>720000</v>
      </c>
      <c r="N15" s="1">
        <f t="shared" ref="N15:Q15" si="5">SUM(N3:N14)</f>
        <v>720000</v>
      </c>
      <c r="O15" s="1">
        <f t="shared" si="5"/>
        <v>720000</v>
      </c>
      <c r="P15" s="1">
        <f t="shared" si="5"/>
        <v>180000</v>
      </c>
      <c r="Q15" s="1">
        <f t="shared" si="5"/>
        <v>2340000</v>
      </c>
    </row>
  </sheetData>
  <mergeCells count="1"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Sapi</dc:creator>
  <cp:lastModifiedBy>Robert Sapi</cp:lastModifiedBy>
  <dcterms:created xsi:type="dcterms:W3CDTF">2018-05-15T19:21:08Z</dcterms:created>
  <dcterms:modified xsi:type="dcterms:W3CDTF">2018-05-16T06:43:45Z</dcterms:modified>
</cp:coreProperties>
</file>