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GradSchool/PhD/Projects/apalCBASS/data/metadata/"/>
    </mc:Choice>
  </mc:AlternateContent>
  <xr:revisionPtr revIDLastSave="0" documentId="13_ncr:1_{D609F30B-66A9-D04E-9CAF-9C6BDF296206}" xr6:coauthVersionLast="47" xr6:coauthVersionMax="47" xr10:uidLastSave="{00000000-0000-0000-0000-000000000000}"/>
  <bookViews>
    <workbookView xWindow="0" yWindow="760" windowWidth="29260" windowHeight="18880" xr2:uid="{CF0C6579-60F7-2442-89B2-BB19BF3EE6D6}"/>
  </bookViews>
  <sheets>
    <sheet name="allMeta" sheetId="1" r:id="rId1"/>
    <sheet name="2022_06_08_Sampling" sheetId="3" r:id="rId2"/>
    <sheet name="2022_06_14_Sampling" sheetId="7" r:id="rId3"/>
    <sheet name="2022_06_15_Sampling" sheetId="8" r:id="rId4"/>
    <sheet name="2022_06_17_Sampling" sheetId="11" r:id="rId5"/>
    <sheet name="2022_06_16_Sampling" sheetId="9" r:id="rId6"/>
    <sheet name="MapDataSheet" sheetId="2" r:id="rId7"/>
    <sheet name="PhotoDataSheet" sheetId="6" r:id="rId8"/>
    <sheet name="IpamDataSheet" sheetId="4" r:id="rId9"/>
    <sheet name="Pam and Sample Check list" sheetId="5" r:id="rId10"/>
  </sheets>
  <definedNames>
    <definedName name="_xlnm.Print_Titles" localSheetId="6">MapDataSheet!$1:$3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6" i="1" l="1"/>
  <c r="P177" i="1"/>
  <c r="P178" i="1"/>
  <c r="P179" i="1"/>
  <c r="P180" i="1"/>
  <c r="P181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R176" i="1"/>
  <c r="R177" i="1"/>
  <c r="R178" i="1"/>
  <c r="R179" i="1"/>
  <c r="R180" i="1"/>
  <c r="R181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AU176" i="1"/>
  <c r="AU191" i="1"/>
  <c r="AU202" i="1"/>
  <c r="AU189" i="1"/>
  <c r="AU188" i="1"/>
  <c r="AU187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59" i="1"/>
  <c r="P154" i="1"/>
  <c r="P155" i="1"/>
  <c r="P156" i="1"/>
  <c r="P157" i="1"/>
  <c r="P145" i="1"/>
  <c r="P146" i="1"/>
  <c r="P147" i="1"/>
  <c r="P148" i="1"/>
  <c r="P149" i="1"/>
  <c r="P150" i="1"/>
  <c r="P151" i="1"/>
  <c r="P152" i="1"/>
  <c r="P153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31" i="1"/>
  <c r="P120" i="1"/>
  <c r="P121" i="1"/>
  <c r="P122" i="1"/>
  <c r="P123" i="1"/>
  <c r="P124" i="1"/>
  <c r="P125" i="1"/>
  <c r="P126" i="1"/>
  <c r="P127" i="1"/>
  <c r="P128" i="1"/>
  <c r="P129" i="1"/>
  <c r="P119" i="1"/>
  <c r="P104" i="1"/>
  <c r="P105" i="1"/>
  <c r="P106" i="1"/>
  <c r="P107" i="1"/>
  <c r="P108" i="1"/>
  <c r="P103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86" i="1"/>
  <c r="M12" i="1"/>
  <c r="M11" i="1"/>
  <c r="AV173" i="1"/>
  <c r="AV162" i="1"/>
  <c r="AV163" i="1"/>
  <c r="AV164" i="1"/>
  <c r="AV167" i="1"/>
  <c r="AV169" i="1"/>
  <c r="AV171" i="1"/>
  <c r="AV161" i="1"/>
  <c r="AV143" i="1"/>
  <c r="AV144" i="1"/>
  <c r="AV145" i="1"/>
  <c r="AV146" i="1"/>
  <c r="AV147" i="1"/>
  <c r="AV148" i="1"/>
  <c r="AV149" i="1"/>
  <c r="AV152" i="1"/>
  <c r="AV153" i="1"/>
  <c r="AV154" i="1"/>
  <c r="AV158" i="1"/>
  <c r="AV133" i="1"/>
  <c r="AV134" i="1"/>
  <c r="AV135" i="1"/>
  <c r="AV136" i="1"/>
  <c r="AV137" i="1"/>
  <c r="AV138" i="1"/>
  <c r="AV139" i="1"/>
  <c r="AV140" i="1"/>
  <c r="AV141" i="1"/>
  <c r="AV142" i="1"/>
  <c r="AV125" i="1"/>
  <c r="AV126" i="1"/>
  <c r="AV127" i="1"/>
  <c r="AV128" i="1"/>
  <c r="AV129" i="1"/>
  <c r="AV130" i="1"/>
  <c r="AV131" i="1"/>
  <c r="AV132" i="1"/>
  <c r="AV121" i="1"/>
  <c r="AV122" i="1"/>
  <c r="AV124" i="1"/>
  <c r="AV119" i="1"/>
  <c r="AV103" i="1"/>
  <c r="AV87" i="1"/>
  <c r="AV88" i="1"/>
  <c r="AV89" i="1"/>
  <c r="AV93" i="1"/>
  <c r="AV94" i="1"/>
  <c r="AV95" i="1"/>
  <c r="AV96" i="1"/>
  <c r="AV97" i="1"/>
  <c r="AV98" i="1"/>
  <c r="AV99" i="1"/>
  <c r="AV100" i="1"/>
  <c r="AV86" i="1"/>
  <c r="AV77" i="1"/>
  <c r="AV63" i="1"/>
  <c r="AV61" i="1"/>
  <c r="AV59" i="1"/>
  <c r="AV55" i="1"/>
  <c r="AV53" i="1"/>
  <c r="AV49" i="1"/>
  <c r="AV48" i="1"/>
  <c r="AV42" i="1"/>
  <c r="AV43" i="1"/>
  <c r="AV37" i="1"/>
  <c r="AV41" i="1"/>
  <c r="AU3" i="1"/>
  <c r="AU12" i="1"/>
  <c r="AU11" i="1"/>
  <c r="AU8" i="1"/>
  <c r="AU7" i="1"/>
  <c r="AU4" i="1"/>
  <c r="AU5" i="1"/>
  <c r="AU6" i="1"/>
  <c r="AU9" i="1"/>
  <c r="AU10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2" i="1"/>
  <c r="AU192" i="1"/>
  <c r="AU193" i="1"/>
  <c r="AU194" i="1"/>
  <c r="AU195" i="1"/>
  <c r="AU196" i="1"/>
  <c r="AU197" i="1"/>
  <c r="AU198" i="1"/>
  <c r="AU199" i="1"/>
  <c r="AU200" i="1"/>
  <c r="AU201" i="1"/>
  <c r="AU175" i="1"/>
  <c r="AU177" i="1"/>
  <c r="AU178" i="1"/>
  <c r="AU179" i="1"/>
  <c r="AU180" i="1"/>
  <c r="AU181" i="1"/>
  <c r="AU182" i="1"/>
  <c r="AU183" i="1"/>
  <c r="AU184" i="1"/>
  <c r="AU185" i="1"/>
  <c r="AU186" i="1"/>
  <c r="AU190" i="1"/>
  <c r="AU174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37" i="1"/>
</calcChain>
</file>

<file path=xl/sharedStrings.xml><?xml version="1.0" encoding="utf-8"?>
<sst xmlns="http://schemas.openxmlformats.org/spreadsheetml/2006/main" count="4475" uniqueCount="820">
  <si>
    <t>Date</t>
  </si>
  <si>
    <t>Nursery</t>
  </si>
  <si>
    <t>rackColor</t>
  </si>
  <si>
    <t>bagNumber</t>
  </si>
  <si>
    <t>Genet</t>
  </si>
  <si>
    <t>UM</t>
  </si>
  <si>
    <t>Double Pink</t>
  </si>
  <si>
    <t>position</t>
  </si>
  <si>
    <t>topLeft</t>
  </si>
  <si>
    <t>topCenter</t>
  </si>
  <si>
    <t>topRight</t>
  </si>
  <si>
    <t>bottomLeft</t>
  </si>
  <si>
    <t>bottomCenter</t>
  </si>
  <si>
    <t>bottomRight</t>
  </si>
  <si>
    <t>centerRight</t>
  </si>
  <si>
    <t>centerLeft</t>
  </si>
  <si>
    <t>Orange</t>
  </si>
  <si>
    <t>Yellow</t>
  </si>
  <si>
    <t>Pink</t>
  </si>
  <si>
    <t>Blue</t>
  </si>
  <si>
    <t>genetNumber</t>
  </si>
  <si>
    <t>CBASS Date</t>
  </si>
  <si>
    <t>Collection Date</t>
  </si>
  <si>
    <t>In 34 tank may have swapped with postion 8</t>
  </si>
  <si>
    <t>Notes</t>
  </si>
  <si>
    <t>Region</t>
  </si>
  <si>
    <t>Collection Site</t>
  </si>
  <si>
    <t>Latitude</t>
  </si>
  <si>
    <t>Longitude</t>
  </si>
  <si>
    <t>KB Nursery Tag</t>
  </si>
  <si>
    <t>Brewster-Y94</t>
  </si>
  <si>
    <t>CRF</t>
  </si>
  <si>
    <t>CN2</t>
  </si>
  <si>
    <t>Brewster-Y99</t>
  </si>
  <si>
    <t>Green</t>
  </si>
  <si>
    <t>Brewster-Y93</t>
  </si>
  <si>
    <t>Brewster-Y92</t>
  </si>
  <si>
    <t>Key Largo-G28</t>
  </si>
  <si>
    <t>Brewster-Y97</t>
  </si>
  <si>
    <t>Apal-153</t>
  </si>
  <si>
    <t>Apal-154</t>
  </si>
  <si>
    <t>Apal-171</t>
  </si>
  <si>
    <t>Apal-172</t>
  </si>
  <si>
    <t>Apal-162</t>
  </si>
  <si>
    <t>Apal-165</t>
  </si>
  <si>
    <t>Apal-164</t>
  </si>
  <si>
    <t>Apal-163</t>
  </si>
  <si>
    <t>Apal-140</t>
  </si>
  <si>
    <t>Apal-150</t>
  </si>
  <si>
    <t>Apal-159</t>
  </si>
  <si>
    <t>CF7</t>
  </si>
  <si>
    <t>Apal-28</t>
  </si>
  <si>
    <t>Apal-16</t>
  </si>
  <si>
    <t>Apal-11</t>
  </si>
  <si>
    <t>Apal-178</t>
  </si>
  <si>
    <t>Apal-175</t>
  </si>
  <si>
    <t>Apal-174</t>
  </si>
  <si>
    <t>Apal-160</t>
  </si>
  <si>
    <t>Apal-155</t>
  </si>
  <si>
    <t>Apal-21</t>
  </si>
  <si>
    <t>Apal-25</t>
  </si>
  <si>
    <t>HS1</t>
  </si>
  <si>
    <t>Apal-26</t>
  </si>
  <si>
    <t>BNP</t>
  </si>
  <si>
    <t>Brewster</t>
  </si>
  <si>
    <t>Key Largo</t>
  </si>
  <si>
    <t>RRT</t>
  </si>
  <si>
    <t>Origin</t>
  </si>
  <si>
    <t>Middle Keys</t>
  </si>
  <si>
    <t>Sombrero</t>
  </si>
  <si>
    <t>Y43</t>
  </si>
  <si>
    <t>Transferred from CRF Nursery to Reef Renewal</t>
  </si>
  <si>
    <t>ExtraNotes</t>
  </si>
  <si>
    <t>Species</t>
  </si>
  <si>
    <t>Upper Keys</t>
  </si>
  <si>
    <t>Acropora palmata</t>
  </si>
  <si>
    <t>Conch</t>
  </si>
  <si>
    <t>Y21</t>
  </si>
  <si>
    <t>Lower Keys</t>
  </si>
  <si>
    <t>Looe Key</t>
  </si>
  <si>
    <t>Y22</t>
  </si>
  <si>
    <t>Molasses</t>
  </si>
  <si>
    <t>Y24</t>
  </si>
  <si>
    <t>Y25</t>
  </si>
  <si>
    <t>Pickles</t>
  </si>
  <si>
    <t>Y26</t>
  </si>
  <si>
    <t>Y28</t>
  </si>
  <si>
    <t>Molasses Reef</t>
  </si>
  <si>
    <t>Y44</t>
  </si>
  <si>
    <t>Elbow</t>
  </si>
  <si>
    <t>Y29</t>
  </si>
  <si>
    <t>Y30</t>
  </si>
  <si>
    <t>Y31</t>
  </si>
  <si>
    <t>Y32</t>
  </si>
  <si>
    <t>Y33</t>
  </si>
  <si>
    <t>Sombrero Reef</t>
  </si>
  <si>
    <t>Y36</t>
  </si>
  <si>
    <t>Y37</t>
  </si>
  <si>
    <t>Y39</t>
  </si>
  <si>
    <t>Y40</t>
  </si>
  <si>
    <t>Y42</t>
  </si>
  <si>
    <t>Y55</t>
  </si>
  <si>
    <t>Y53</t>
  </si>
  <si>
    <t>Y54</t>
  </si>
  <si>
    <t>Key West</t>
  </si>
  <si>
    <t>Man Key</t>
  </si>
  <si>
    <t>Y45</t>
  </si>
  <si>
    <t>AMAP5</t>
  </si>
  <si>
    <t>5 fragments collected  (4 smaller frags to Lirman Lab)</t>
  </si>
  <si>
    <t>AMAP1</t>
  </si>
  <si>
    <t>3 fragments collected (2 smaller frags to Lirman Lab)</t>
  </si>
  <si>
    <t>Horseshoe Reef</t>
  </si>
  <si>
    <t>Y50</t>
  </si>
  <si>
    <t>Carysfort Reef</t>
  </si>
  <si>
    <t>Y46</t>
  </si>
  <si>
    <t>Transferred from FWC Nursery (CRF corals)</t>
  </si>
  <si>
    <t>Conch Reef</t>
  </si>
  <si>
    <t>Y47</t>
  </si>
  <si>
    <t>Y48</t>
  </si>
  <si>
    <t>Transferred from CRF Nursery to Reef Renewal. Alter Apal-32</t>
  </si>
  <si>
    <t>Y51</t>
  </si>
  <si>
    <t>cbassNotes</t>
  </si>
  <si>
    <t>shayleNumber</t>
  </si>
  <si>
    <t>Rack Color</t>
  </si>
  <si>
    <t>Position</t>
  </si>
  <si>
    <t>Position Number</t>
  </si>
  <si>
    <t>CBASS Genet Maps</t>
  </si>
  <si>
    <t>Project</t>
  </si>
  <si>
    <t>Bag/Genet</t>
  </si>
  <si>
    <t>Rich Tube Number</t>
  </si>
  <si>
    <t>Shayle Tube Number</t>
  </si>
  <si>
    <t>Apal CBASS 6/8/2022: Sampling</t>
  </si>
  <si>
    <t>Keep Survivors separate</t>
  </si>
  <si>
    <t>CBASS Run</t>
  </si>
  <si>
    <t>Picture</t>
  </si>
  <si>
    <t>Tank</t>
  </si>
  <si>
    <t>CBASS Ipam Key</t>
  </si>
  <si>
    <t>X</t>
  </si>
  <si>
    <t>X (Apical tip)</t>
  </si>
  <si>
    <t>Racks</t>
  </si>
  <si>
    <t>Pink and Orange</t>
  </si>
  <si>
    <t>All</t>
  </si>
  <si>
    <t xml:space="preserve">Transcriptomics </t>
  </si>
  <si>
    <t>Shayle</t>
  </si>
  <si>
    <t>2 x Pink</t>
  </si>
  <si>
    <t>Preserve</t>
  </si>
  <si>
    <t>SDS</t>
  </si>
  <si>
    <t>GH-Freeze</t>
  </si>
  <si>
    <t>Flash Freeze</t>
  </si>
  <si>
    <t>DNA/RNA Shield</t>
  </si>
  <si>
    <t>Rich</t>
  </si>
  <si>
    <t>CBASS Photo DataSheet</t>
  </si>
  <si>
    <t>positionNumber</t>
  </si>
  <si>
    <t>PK2</t>
  </si>
  <si>
    <t>CF4</t>
  </si>
  <si>
    <t>GR2</t>
  </si>
  <si>
    <t>AAA2</t>
  </si>
  <si>
    <t>CN4</t>
  </si>
  <si>
    <t>Phil</t>
  </si>
  <si>
    <t>TR1</t>
  </si>
  <si>
    <t>CN1</t>
  </si>
  <si>
    <t>ELN1</t>
  </si>
  <si>
    <t>PK10</t>
  </si>
  <si>
    <t>Double Orange</t>
  </si>
  <si>
    <t>Apal CBASS 6/14/2022: Sampling</t>
  </si>
  <si>
    <t>shNotes</t>
  </si>
  <si>
    <t>Ghnotes</t>
  </si>
  <si>
    <t>GH  Sampled from 33</t>
  </si>
  <si>
    <t xml:space="preserve">36 SHIn both 80 and 81 </t>
  </si>
  <si>
    <t>no 36 SH sample</t>
  </si>
  <si>
    <t>SH might be wrong for this one</t>
  </si>
  <si>
    <t>fragNotes</t>
  </si>
  <si>
    <t>Mote</t>
  </si>
  <si>
    <t>center</t>
  </si>
  <si>
    <t>Small</t>
  </si>
  <si>
    <t>Small.Some tissue loss</t>
  </si>
  <si>
    <t>Small. Bottom and top of frag used</t>
  </si>
  <si>
    <t>Freeze</t>
  </si>
  <si>
    <t>Apal CBASS 6/15/2022: Sampling</t>
  </si>
  <si>
    <t>Yes</t>
  </si>
  <si>
    <t>flashNotes</t>
  </si>
  <si>
    <t>Small. Used for Shayle Photomosaic of bleaching pattrn</t>
  </si>
  <si>
    <t>Flash frozen all in 92. Original Pink rack. But SH and geno the same</t>
  </si>
  <si>
    <t>Flash frozen all in 93. Original Pink rack. But SH and geno the same</t>
  </si>
  <si>
    <t>Flash frozen all in 94. Original Pink rack. But SH and geno the same</t>
  </si>
  <si>
    <t>Flash frozen all in 95. Original Pink rack. But SH and geno the same</t>
  </si>
  <si>
    <t>Flash frozen all in 96. Original Pink rack. But SH and geno the same</t>
  </si>
  <si>
    <t>Flash frozen all in 97. Original Pink rack. But SH and geno the same</t>
  </si>
  <si>
    <t>Flash frozen all in 98. Original Pink rack. But SH and geno the same</t>
  </si>
  <si>
    <t>Flash frozen all in 99. Original Pink rack. But SH and geno the same</t>
  </si>
  <si>
    <t>Flash frozen all in 118. Original Orange rack. But SH and geno the same</t>
  </si>
  <si>
    <t>Flash frozen all in 119. Original Orange rack. But SH and geno the same</t>
  </si>
  <si>
    <t>Flash frozen all in 120. Original Orange rack. But SH and geno the same</t>
  </si>
  <si>
    <t>Flash frozen all in 121. Original Orange rack. But SH and geno the same</t>
  </si>
  <si>
    <t>Flash frozen all in 122. Original Orange rack. But SH and geno the same</t>
  </si>
  <si>
    <t>Flash frozen all in 123. Original Orange rack. But SH and geno the same</t>
  </si>
  <si>
    <t>Flash frozen all in 124. Original Orange rack. But SH and geno the same</t>
  </si>
  <si>
    <t>Flash frozen all in 125. Original Orange rack. But SH and geno the same</t>
  </si>
  <si>
    <t>GH in 103</t>
  </si>
  <si>
    <t>GH in 104</t>
  </si>
  <si>
    <t>One piece was no good</t>
  </si>
  <si>
    <t>not a lot of tissue</t>
  </si>
  <si>
    <t>Tissueloss, pale</t>
  </si>
  <si>
    <t>Pale</t>
  </si>
  <si>
    <t>Acropora cervicornis</t>
  </si>
  <si>
    <t>Treatment</t>
  </si>
  <si>
    <t>Normal</t>
  </si>
  <si>
    <t>lowLight</t>
  </si>
  <si>
    <t>not in 33 and 34.5 tanks only 14 frags</t>
  </si>
  <si>
    <t>no Low light</t>
  </si>
  <si>
    <t>flashFreeze</t>
  </si>
  <si>
    <t>Apal CBASS 6/17/2022: Sampling</t>
  </si>
  <si>
    <t>AcerL labels</t>
  </si>
  <si>
    <t>Lots dead pre experiment</t>
  </si>
  <si>
    <t>TL 3 pieces</t>
  </si>
  <si>
    <t>TL on 2 frags. no Low light</t>
  </si>
  <si>
    <t>TL on 2 frgs</t>
  </si>
  <si>
    <t>TL on 4</t>
  </si>
  <si>
    <t>TL on 2</t>
  </si>
  <si>
    <t>Active TL</t>
  </si>
  <si>
    <t>TL on 1</t>
  </si>
  <si>
    <t>Used for Shayle photomosaic</t>
  </si>
  <si>
    <t>Apal-073</t>
  </si>
  <si>
    <t>893db877-2b16-a917-46e5-91101b8d491a</t>
  </si>
  <si>
    <t>Wild Colony</t>
  </si>
  <si>
    <t>Acropora</t>
  </si>
  <si>
    <t>palmata</t>
  </si>
  <si>
    <t>United States of America</t>
  </si>
  <si>
    <t>Not Provided</t>
  </si>
  <si>
    <t>Elbow Reef</t>
  </si>
  <si>
    <t>25.14592°</t>
  </si>
  <si>
    <t>-80.255735°</t>
  </si>
  <si>
    <t>Coral Restoration Foundation</t>
  </si>
  <si>
    <t>Alex Neufeld</t>
  </si>
  <si>
    <t>Old genotype: EL01</t>
  </si>
  <si>
    <t>Apal-069</t>
  </si>
  <si>
    <t>bc563971-b782-438d-9251-0bde3492cb43</t>
  </si>
  <si>
    <t>25.009483°</t>
  </si>
  <si>
    <t>-80.375366°</t>
  </si>
  <si>
    <t>Old genotype: ML16</t>
  </si>
  <si>
    <t>Apal-067</t>
  </si>
  <si>
    <t>71410051-8aac-751c-f115-f00bff404f33</t>
  </si>
  <si>
    <t>Pickles Reef, ball 3, slightly north and inshore</t>
  </si>
  <si>
    <t>24.9853°</t>
  </si>
  <si>
    <t>-80.416316°</t>
  </si>
  <si>
    <t>Old genotype: PK4</t>
  </si>
  <si>
    <t>Apal-002</t>
  </si>
  <si>
    <t>8b666e6b-2087-04aa-4200-3f43257ee59d</t>
  </si>
  <si>
    <t>U91 site north of Horseshoe Reef</t>
  </si>
  <si>
    <t>25.1554°</t>
  </si>
  <si>
    <t>-80.286716°</t>
  </si>
  <si>
    <t>Old genotype: Apal2</t>
  </si>
  <si>
    <t>Apal-006</t>
  </si>
  <si>
    <t>8c76c4be-3b02-a46c-759f-ab6f4be2c42c</t>
  </si>
  <si>
    <t>North Carysfort Reef</t>
  </si>
  <si>
    <t>25.2204°</t>
  </si>
  <si>
    <t>-80.211416°</t>
  </si>
  <si>
    <t>Old genotype: Apal6</t>
  </si>
  <si>
    <t>Apal-019</t>
  </si>
  <si>
    <t>909381a4-ae8c-a2b8-d04c-600f3dc125ba</t>
  </si>
  <si>
    <t>Near SK5</t>
  </si>
  <si>
    <t>24.45225°</t>
  </si>
  <si>
    <t>-81.877366°</t>
  </si>
  <si>
    <t>Old genotype: Apal19</t>
  </si>
  <si>
    <t>Apal-011</t>
  </si>
  <si>
    <t>79d5caeb-2816-b692-3066-8003512bcf36</t>
  </si>
  <si>
    <t>24.62655°</t>
  </si>
  <si>
    <t>-81.109316°</t>
  </si>
  <si>
    <t>Old genotype: Apal11</t>
  </si>
  <si>
    <t>Apal-039</t>
  </si>
  <si>
    <t>7f098d13-7ce7-de0c-c582-e3b3bee47014</t>
  </si>
  <si>
    <t>North Elbow Reef</t>
  </si>
  <si>
    <t>25.154716°</t>
  </si>
  <si>
    <t>-80.2678°</t>
  </si>
  <si>
    <t>Old genotype: ELN1</t>
  </si>
  <si>
    <t>Apal-052</t>
  </si>
  <si>
    <t>27143737-fa6e-73ce-6d16-dd944972890b</t>
  </si>
  <si>
    <t>Sand Island, North of ball 1</t>
  </si>
  <si>
    <t>25.0183°</t>
  </si>
  <si>
    <t>-80.36805°</t>
  </si>
  <si>
    <t>Old genotype: SI5</t>
  </si>
  <si>
    <t>Apal-035</t>
  </si>
  <si>
    <t>cd1cdcf5-d3c1-8d84-aba4-a302159851fe</t>
  </si>
  <si>
    <t>North Dry Rocks</t>
  </si>
  <si>
    <t>25.129516°</t>
  </si>
  <si>
    <t>-80.2937°</t>
  </si>
  <si>
    <t>Old genotype: NDR1</t>
  </si>
  <si>
    <t>Apal-194</t>
  </si>
  <si>
    <t>3d3e6746-66db-4336-94b0-e276b7806a82</t>
  </si>
  <si>
    <t>North North Dry Rocks</t>
  </si>
  <si>
    <t>25.1367°</t>
  </si>
  <si>
    <t>-80.2902°</t>
  </si>
  <si>
    <t/>
  </si>
  <si>
    <t>Apal-041</t>
  </si>
  <si>
    <t>b422a048-89dd-c226-b56f-16de1d8855ba</t>
  </si>
  <si>
    <t>25.009116°</t>
  </si>
  <si>
    <t>-80.375033°</t>
  </si>
  <si>
    <t>Old genotype: ML6</t>
  </si>
  <si>
    <t>Apal-053</t>
  </si>
  <si>
    <t>32d8ef98-edf7-c1fc-dc08-5735fd93ea0e</t>
  </si>
  <si>
    <t>French Reef, inshore spur edges</t>
  </si>
  <si>
    <t>25.03495°</t>
  </si>
  <si>
    <t>-80.3486°</t>
  </si>
  <si>
    <t>Old genotype: FR1</t>
  </si>
  <si>
    <t>Apal-057</t>
  </si>
  <si>
    <t>877cff6a-c2ef-7501-09b7-cf7859112c4b</t>
  </si>
  <si>
    <t>Turtle Rocks, north end</t>
  </si>
  <si>
    <t>25.283833°</t>
  </si>
  <si>
    <t>-80.20725°</t>
  </si>
  <si>
    <t>Old genotype: TR1</t>
  </si>
  <si>
    <t>Apal-051</t>
  </si>
  <si>
    <t>5c7d7e41-afc5-db81-d3dd-5ad6a6e72bf0</t>
  </si>
  <si>
    <t>25.009783°</t>
  </si>
  <si>
    <t>-80.374266°</t>
  </si>
  <si>
    <t>Old genotype: ML3</t>
  </si>
  <si>
    <t>Apal-087</t>
  </si>
  <si>
    <t>48995a69-2b83-30a8-e0b8-33065cd66188</t>
  </si>
  <si>
    <t>25.22288°</t>
  </si>
  <si>
    <t>-80.20953°</t>
  </si>
  <si>
    <t>Apal-068</t>
  </si>
  <si>
    <t>acc1e138-737d-5074-d488-3a51478a65dd</t>
  </si>
  <si>
    <t>Triple A</t>
  </si>
  <si>
    <t>25.168433°</t>
  </si>
  <si>
    <t>-80.267516°</t>
  </si>
  <si>
    <t>Old genotype: AAA3</t>
  </si>
  <si>
    <t>Apal-029</t>
  </si>
  <si>
    <t>1db81047-5796-869a-581f-98197a2bae0a</t>
  </si>
  <si>
    <t>North of Triple A</t>
  </si>
  <si>
    <t>25.171266°</t>
  </si>
  <si>
    <t>-80.266°</t>
  </si>
  <si>
    <t>Old genotype: Apal29</t>
  </si>
  <si>
    <t>Apal-003</t>
  </si>
  <si>
    <t>114f32d4-1608-3094-47a8-004909f0333f</t>
  </si>
  <si>
    <t>25.145083°</t>
  </si>
  <si>
    <t>-80.257316°</t>
  </si>
  <si>
    <t>Old genotype: Apal3</t>
  </si>
  <si>
    <t>Apal-009</t>
  </si>
  <si>
    <t>6cd29533-eeb4-468d-02df-f8c0425fcb7c</t>
  </si>
  <si>
    <t>Delta Shoal</t>
  </si>
  <si>
    <t>24.632583°</t>
  </si>
  <si>
    <t>-81.088966°</t>
  </si>
  <si>
    <t>Old genotype: Apal9</t>
  </si>
  <si>
    <t>Apal-024</t>
  </si>
  <si>
    <t>8b95dc67-d018-b784-b4af-5f380b07cb00</t>
  </si>
  <si>
    <t>24.54605°</t>
  </si>
  <si>
    <t>-81.40475°</t>
  </si>
  <si>
    <t>Old genotype: Apal24</t>
  </si>
  <si>
    <t>Apal-005</t>
  </si>
  <si>
    <t>8f77597f-b3f2-ace4-064d-b682c7be9e16</t>
  </si>
  <si>
    <t>South Carysfort Reef</t>
  </si>
  <si>
    <t>25.209°</t>
  </si>
  <si>
    <t>-80.2193°</t>
  </si>
  <si>
    <t>Old genotype: Apal5</t>
  </si>
  <si>
    <t>Apal-049</t>
  </si>
  <si>
    <t>8be871fd-95d2-a4d3-000f-59c02e295e1e</t>
  </si>
  <si>
    <t>French Reef, south inshore area.</t>
  </si>
  <si>
    <t>25.0331°</t>
  </si>
  <si>
    <t>-80.351166°</t>
  </si>
  <si>
    <t>Old genotype: FR4</t>
  </si>
  <si>
    <t>Apal-083</t>
  </si>
  <si>
    <t>169048c5-f67d-1565-7f6a-11a94447992f</t>
  </si>
  <si>
    <t>25.14302°</t>
  </si>
  <si>
    <t>-80.25805°</t>
  </si>
  <si>
    <t>Apal-060</t>
  </si>
  <si>
    <t>f55a8e9d-2f6b-bfa9-e6f0-a324946d9196</t>
  </si>
  <si>
    <t>Turtle Rocks, inshore between mooring 3 and 2</t>
  </si>
  <si>
    <t>25.279983°</t>
  </si>
  <si>
    <t>-80.208116°</t>
  </si>
  <si>
    <t>Old genotype: TR5</t>
  </si>
  <si>
    <t>Apal-047</t>
  </si>
  <si>
    <t>d3e5f828-383e-fffd-75f4-acf8ebc34414</t>
  </si>
  <si>
    <t>25.034133°</t>
  </si>
  <si>
    <t>-80.3493°</t>
  </si>
  <si>
    <t>Old genotype: FR2</t>
  </si>
  <si>
    <t>Apal-084</t>
  </si>
  <si>
    <t>01391e66-908a-3028-73e1-ed77c9959277</t>
  </si>
  <si>
    <t>25.14286°</t>
  </si>
  <si>
    <t>-80.25841°</t>
  </si>
  <si>
    <t>Apal-042</t>
  </si>
  <si>
    <t>71ddd479-1b41-0e19-c889-a312e1cdb521</t>
  </si>
  <si>
    <t>25.018216°</t>
  </si>
  <si>
    <t>-80.368266°</t>
  </si>
  <si>
    <t>Old genotype: SI1</t>
  </si>
  <si>
    <t>Apal-050</t>
  </si>
  <si>
    <t>a66f10e1-e836-d821-fe4e-2722b1c4768d</t>
  </si>
  <si>
    <t>25.00995°</t>
  </si>
  <si>
    <t>-80.373916°</t>
  </si>
  <si>
    <t>Old genotype: ML2</t>
  </si>
  <si>
    <t>Apal-037</t>
  </si>
  <si>
    <t>fcbe2556-90d4-6324-8787-189d00f1d914</t>
  </si>
  <si>
    <t>25.163716°</t>
  </si>
  <si>
    <t>-80.27745°</t>
  </si>
  <si>
    <t>Old genotype: AAA1</t>
  </si>
  <si>
    <t>Apal-048</t>
  </si>
  <si>
    <t>66ad72ba-28ef-1c7f-68f5-636743c7196b</t>
  </si>
  <si>
    <t>25.033783°</t>
  </si>
  <si>
    <t>-80.349416°</t>
  </si>
  <si>
    <t>Apal-086</t>
  </si>
  <si>
    <t>a4c715da-f4e1-419f-a6eb-3f7d4512ac05</t>
  </si>
  <si>
    <t>25.223088°</t>
  </si>
  <si>
    <t>-80.20985°</t>
  </si>
  <si>
    <t>Apal-033</t>
  </si>
  <si>
    <t>a21d8362-e324-4d4d-3edb-4f95e5c8aec7</t>
  </si>
  <si>
    <t>25.14545°</t>
  </si>
  <si>
    <t>-80.25655°</t>
  </si>
  <si>
    <t>Old genotype: EL1</t>
  </si>
  <si>
    <t>Apal-063</t>
  </si>
  <si>
    <t>1a1f1f59-71ed-9545-94e0-a058faa73ddb</t>
  </si>
  <si>
    <t>Carysfort Reef, shallow water of the back reef crest</t>
  </si>
  <si>
    <t>25.208033°</t>
  </si>
  <si>
    <t>-80.222283°</t>
  </si>
  <si>
    <t>Old genotype: CF1</t>
  </si>
  <si>
    <t>Apal-054</t>
  </si>
  <si>
    <t>6d10deff-23b3-6d79-977d-1b4f2f1dcc2d</t>
  </si>
  <si>
    <t>Grecian Rocks</t>
  </si>
  <si>
    <t>25.108183°</t>
  </si>
  <si>
    <t>-80.307083°</t>
  </si>
  <si>
    <t>Old genotype: GR2</t>
  </si>
  <si>
    <t>Apal-034</t>
  </si>
  <si>
    <t>0a070e4e-b99d-8388-a4a1-cbc6289e4763</t>
  </si>
  <si>
    <t>Pickles Reef</t>
  </si>
  <si>
    <t>24.984883°</t>
  </si>
  <si>
    <t>-80.418716°</t>
  </si>
  <si>
    <t>Old genotype: PK2</t>
  </si>
  <si>
    <t>Apal-090</t>
  </si>
  <si>
    <t>3ec4d354-e339-6643-59df-53568af0923d</t>
  </si>
  <si>
    <t>24.989466°</t>
  </si>
  <si>
    <t>-80.41775°</t>
  </si>
  <si>
    <t>Apal-056</t>
  </si>
  <si>
    <t>af7e1fd9-0487-fbf2-8beb-d18266e07ee7</t>
  </si>
  <si>
    <t>25.111866°</t>
  </si>
  <si>
    <t>-80.30335°</t>
  </si>
  <si>
    <t>Old genotype: GR3</t>
  </si>
  <si>
    <t>Apal-072</t>
  </si>
  <si>
    <t>fee697ee-f467-9c2c-ee48-36d94a9b6e17</t>
  </si>
  <si>
    <t>24.960966°</t>
  </si>
  <si>
    <t>-80.456216°</t>
  </si>
  <si>
    <t>Old genotype: CN2</t>
  </si>
  <si>
    <t>Apal-071</t>
  </si>
  <si>
    <t>8d41d1ec-3093-899d-a32e-4b19f18ddf56</t>
  </si>
  <si>
    <t>24.960566°</t>
  </si>
  <si>
    <t>-80.4569°</t>
  </si>
  <si>
    <t>Old genotype: CN3</t>
  </si>
  <si>
    <t>Apal-079</t>
  </si>
  <si>
    <t>d22b76b7-5249-85f7-e2bf-42cd874e0dc6</t>
  </si>
  <si>
    <t>24.986283°</t>
  </si>
  <si>
    <t>-80.418316°</t>
  </si>
  <si>
    <t>Old genotype: PK9</t>
  </si>
  <si>
    <t>Apal-038</t>
  </si>
  <si>
    <t>e52c2d84-cdc5-f6e3-f167-de1819e5b141</t>
  </si>
  <si>
    <t>25.164116°</t>
  </si>
  <si>
    <t>-80.277266°</t>
  </si>
  <si>
    <t>Old genotype: AAA2</t>
  </si>
  <si>
    <t>Apal-078</t>
  </si>
  <si>
    <t>4d35b7fa-58bf-63cc-6ce7-84f7ae4dd78d</t>
  </si>
  <si>
    <t>24.985066°</t>
  </si>
  <si>
    <t>-80.41705°</t>
  </si>
  <si>
    <t>Old genotype: PK10</t>
  </si>
  <si>
    <t>Apal-066</t>
  </si>
  <si>
    <t>8ee6e526-5f9c-26b0-7875-d257a5d47bde</t>
  </si>
  <si>
    <t>Horseshoe Reef Grounding Site</t>
  </si>
  <si>
    <t>25.13995°</t>
  </si>
  <si>
    <t>-80.294583°</t>
  </si>
  <si>
    <t>Old genotype: HS1</t>
  </si>
  <si>
    <t>Apal-077</t>
  </si>
  <si>
    <t>479f91db-ec6c-c1ff-570d-b30382662088</t>
  </si>
  <si>
    <t>25.185777°</t>
  </si>
  <si>
    <t>-80.218338°</t>
  </si>
  <si>
    <t>Old genotype: CF9</t>
  </si>
  <si>
    <t>Apal-028</t>
  </si>
  <si>
    <t>261c4e70-ded7-28b8-1bfc-2040a5dcd634</t>
  </si>
  <si>
    <t>24.515933°</t>
  </si>
  <si>
    <t>-81.924833°</t>
  </si>
  <si>
    <t>Old genotype: Apal28</t>
  </si>
  <si>
    <t>Apal-021</t>
  </si>
  <si>
    <t>a7d58f53-adff-fea2-192f-df325e0f5323</t>
  </si>
  <si>
    <t>24.546066°</t>
  </si>
  <si>
    <t>-81.40575°</t>
  </si>
  <si>
    <t>Old genotype: Apal21</t>
  </si>
  <si>
    <t>Apal-065</t>
  </si>
  <si>
    <t>0187bd59-2c2d-ff93-1b5f-5c0ff750f08c</t>
  </si>
  <si>
    <t>25.224066°</t>
  </si>
  <si>
    <t>-80.210775°</t>
  </si>
  <si>
    <t>Old genotype: CF7</t>
  </si>
  <si>
    <t>Apal-004</t>
  </si>
  <si>
    <t>34310d0a-bae8-97a0-aee1-0d3b1262edc9</t>
  </si>
  <si>
    <t>25.1475°</t>
  </si>
  <si>
    <t>-80.2549°</t>
  </si>
  <si>
    <t>Old genotype: Apal4</t>
  </si>
  <si>
    <t>Apal-012</t>
  </si>
  <si>
    <t>7aefc3de-cc1f-e4af-9613-5f805c99d150</t>
  </si>
  <si>
    <t>24.626°</t>
  </si>
  <si>
    <t>-81.1103°</t>
  </si>
  <si>
    <t>Old genotype: Apal12</t>
  </si>
  <si>
    <t>Apal-032</t>
  </si>
  <si>
    <t>1f33ff1f-537c-677d-96ce-07a40c45ef1a</t>
  </si>
  <si>
    <t>Conch Reef (deeper)</t>
  </si>
  <si>
    <t>24.959766°</t>
  </si>
  <si>
    <t>-80.4561°</t>
  </si>
  <si>
    <t>Apal-156</t>
  </si>
  <si>
    <t>23cf08f3-4a96-4525-3328-276146cf4b8b</t>
  </si>
  <si>
    <t>24.984916°</t>
  </si>
  <si>
    <t>-80.41765°</t>
  </si>
  <si>
    <t>Apal-001</t>
  </si>
  <si>
    <t>e2af0a94-ef9d-c796-0b35-9b17df42ca35</t>
  </si>
  <si>
    <t>25.1299°</t>
  </si>
  <si>
    <t>-80.293816°</t>
  </si>
  <si>
    <t>Old genotype: Apal1</t>
  </si>
  <si>
    <t>Apal-020</t>
  </si>
  <si>
    <t>832804d1-d616-3900-73b5-b848bb81544b</t>
  </si>
  <si>
    <t>Near Looe Key</t>
  </si>
  <si>
    <t>24.545716°</t>
  </si>
  <si>
    <t>-81.408983°</t>
  </si>
  <si>
    <t>Old genotype: Apal20</t>
  </si>
  <si>
    <t>Apal-076</t>
  </si>
  <si>
    <t>b4dcb687-2741-45c8-3182-71303ca51d6b</t>
  </si>
  <si>
    <t>25.185569°</t>
  </si>
  <si>
    <t>-80.21845°</t>
  </si>
  <si>
    <t>Old genotype: CF8</t>
  </si>
  <si>
    <t>Apal-045</t>
  </si>
  <si>
    <t>36a8c6dc-bc7c-ab0e-b9ec-f70a5543bf80</t>
  </si>
  <si>
    <t>Elbow Reef (ball 6) along spur edges</t>
  </si>
  <si>
    <t>25.143883°</t>
  </si>
  <si>
    <t>-80.25775°</t>
  </si>
  <si>
    <t>Old genotype: EL8</t>
  </si>
  <si>
    <t>Apal-088</t>
  </si>
  <si>
    <t>2fc92ecb-4fda-53d0-360e-d3e0d4a8c6b1</t>
  </si>
  <si>
    <t>24.63217°</t>
  </si>
  <si>
    <t>-81.091061°</t>
  </si>
  <si>
    <t>Apal-015</t>
  </si>
  <si>
    <t>38e33893-d4b2-c93c-8c51-7581499d9b01</t>
  </si>
  <si>
    <t>Yellow Rocks</t>
  </si>
  <si>
    <t>24.656466°</t>
  </si>
  <si>
    <t>-81.0099°</t>
  </si>
  <si>
    <t>Old genotype: Apal15</t>
  </si>
  <si>
    <t>Apal-010</t>
  </si>
  <si>
    <t>fe244283-6d20-827b-243b-07101b9ee387</t>
  </si>
  <si>
    <t>Snapper Ledge</t>
  </si>
  <si>
    <t>24.981516°</t>
  </si>
  <si>
    <t>-80.422166°</t>
  </si>
  <si>
    <t>Old genotype: SL1/SN1</t>
  </si>
  <si>
    <t>Apal-074</t>
  </si>
  <si>
    <t>d22b6cf6-19b6-67dd-aa33-0d0a9175363c</t>
  </si>
  <si>
    <t>25.142633°</t>
  </si>
  <si>
    <t>-80.258383°</t>
  </si>
  <si>
    <t>Old genotype: EL5</t>
  </si>
  <si>
    <t>Apal-014</t>
  </si>
  <si>
    <t>e664c443-2ff3-8c40-0d23-f277b5fc029c</t>
  </si>
  <si>
    <t>24.625933°</t>
  </si>
  <si>
    <t>-81.110366°</t>
  </si>
  <si>
    <t>Old genotype: Apal14</t>
  </si>
  <si>
    <t>Apal-043</t>
  </si>
  <si>
    <t>0a6ea632-d68f-9a6c-ad94-53f53a0e240f</t>
  </si>
  <si>
    <t>Elbow Reef (ball 5) along spur edges</t>
  </si>
  <si>
    <t>25.142933°</t>
  </si>
  <si>
    <t>-80.258233°</t>
  </si>
  <si>
    <t>Old genotype: EL6</t>
  </si>
  <si>
    <t>Apal-081</t>
  </si>
  <si>
    <t>714db32f-5292-1d10-086d-1541b7fadead</t>
  </si>
  <si>
    <t>Near Carysfort Reef</t>
  </si>
  <si>
    <t>25.186716°</t>
  </si>
  <si>
    <t>-80.242083°</t>
  </si>
  <si>
    <t>Old genotype: Wat2</t>
  </si>
  <si>
    <t>Apal-059</t>
  </si>
  <si>
    <t>37dde448-3d52-6d09-f878-4f96623562f6</t>
  </si>
  <si>
    <t>Turtle Rocks, inshore and north of ball 3</t>
  </si>
  <si>
    <t>25.281133°</t>
  </si>
  <si>
    <t>-80.207733°</t>
  </si>
  <si>
    <t>Old genotype: TR3</t>
  </si>
  <si>
    <t>Apal-030</t>
  </si>
  <si>
    <t>d6ba5a98-16b1-35c2-dfa3-0d42482b3ce5</t>
  </si>
  <si>
    <t>24.960166°</t>
  </si>
  <si>
    <t>-80.45695°</t>
  </si>
  <si>
    <t>Old genotype: CN1</t>
  </si>
  <si>
    <t>Apal-018</t>
  </si>
  <si>
    <t>4aed5d96-3d1c-98b9-699a-c349eb5d32fc</t>
  </si>
  <si>
    <t>Near SK1</t>
  </si>
  <si>
    <t>24.453333°</t>
  </si>
  <si>
    <t>-81.875533°</t>
  </si>
  <si>
    <t>Old genotype: Apal18</t>
  </si>
  <si>
    <t>Apal-023</t>
  </si>
  <si>
    <t>fe06ef42-4a08-c1ca-3c04-869fb50b12d3</t>
  </si>
  <si>
    <t>24.54585°</t>
  </si>
  <si>
    <t>-81.405116°</t>
  </si>
  <si>
    <t>Old genotype: Apal23</t>
  </si>
  <si>
    <t>Apal-070</t>
  </si>
  <si>
    <t>7ef81188-01e8-69db-6f03-065c3218d623</t>
  </si>
  <si>
    <t>Between Pickles and Molasses</t>
  </si>
  <si>
    <t>25.01575°</t>
  </si>
  <si>
    <t>-80.405216°</t>
  </si>
  <si>
    <t>Old genotype: Phil</t>
  </si>
  <si>
    <t>Apal-008</t>
  </si>
  <si>
    <t>e05fabba-2628-d226-2808-5bb2ca139201</t>
  </si>
  <si>
    <t>24.98545°</t>
  </si>
  <si>
    <t>-80.41655°</t>
  </si>
  <si>
    <t>Old genotype: Apal8</t>
  </si>
  <si>
    <t>Apal-082</t>
  </si>
  <si>
    <t>a09a56f1-73ec-ca2b-2386-92731b39a6cc</t>
  </si>
  <si>
    <t>25.18705°</t>
  </si>
  <si>
    <t>-80.242066°</t>
  </si>
  <si>
    <t>Old genotype: Wat3</t>
  </si>
  <si>
    <t>Apal-017</t>
  </si>
  <si>
    <t>cab9e6b4-6e67-a4ba-ea41-3ab71e0eab10</t>
  </si>
  <si>
    <t>25.009633°</t>
  </si>
  <si>
    <t>-80.3744°</t>
  </si>
  <si>
    <t>Old genotype: Apal17</t>
  </si>
  <si>
    <t>Apal-027</t>
  </si>
  <si>
    <t>c207efa9-bd91-6de3-82a5-c4953c518601</t>
  </si>
  <si>
    <t>24.986083°</t>
  </si>
  <si>
    <t>-80.41575°</t>
  </si>
  <si>
    <t>Old genotype: PK1</t>
  </si>
  <si>
    <t>Apal-016</t>
  </si>
  <si>
    <t>19a2f0d5-e94a-c0bb-67e9-c26cbb05bc50</t>
  </si>
  <si>
    <t>Old genotype: Apal16</t>
  </si>
  <si>
    <t>Apal-022</t>
  </si>
  <si>
    <t>c30108c6-1bd3-0927-5d4a-2f17ee6c05ec</t>
  </si>
  <si>
    <t>25.010166°</t>
  </si>
  <si>
    <t>-80.373233°</t>
  </si>
  <si>
    <t>Old genotype: ML1</t>
  </si>
  <si>
    <r>
      <rPr>
        <b/>
        <sz val="10"/>
        <rFont val="Arial"/>
        <family val="2"/>
      </rPr>
      <t>Local Sample Name</t>
    </r>
  </si>
  <si>
    <r>
      <rPr>
        <b/>
        <sz val="10"/>
        <rFont val="Arial"/>
        <family val="2"/>
      </rPr>
      <t>Accession #</t>
    </r>
  </si>
  <si>
    <r>
      <rPr>
        <b/>
        <sz val="10"/>
        <rFont val="Arial"/>
        <family val="2"/>
      </rPr>
      <t>Sample Type</t>
    </r>
  </si>
  <si>
    <r>
      <rPr>
        <b/>
        <sz val="10"/>
        <rFont val="Arial"/>
        <family val="2"/>
      </rPr>
      <t>Genus</t>
    </r>
  </si>
  <si>
    <r>
      <rPr>
        <b/>
        <sz val="10"/>
        <rFont val="Arial"/>
        <family val="2"/>
      </rPr>
      <t>Country</t>
    </r>
  </si>
  <si>
    <r>
      <rPr>
        <b/>
        <sz val="10"/>
        <rFont val="Arial"/>
        <family val="2"/>
      </rPr>
      <t>Subregion</t>
    </r>
  </si>
  <si>
    <r>
      <rPr>
        <b/>
        <sz val="10"/>
        <rFont val="Arial"/>
        <family val="2"/>
      </rPr>
      <t>Reef Name</t>
    </r>
  </si>
  <si>
    <r>
      <rPr>
        <b/>
        <sz val="10"/>
        <rFont val="Arial"/>
        <family val="2"/>
      </rPr>
      <t>Site Name</t>
    </r>
  </si>
  <si>
    <r>
      <rPr>
        <b/>
        <sz val="10"/>
        <rFont val="Arial"/>
        <family val="2"/>
      </rPr>
      <t>Organization</t>
    </r>
  </si>
  <si>
    <r>
      <rPr>
        <b/>
        <sz val="10"/>
        <rFont val="Arial"/>
        <family val="2"/>
      </rPr>
      <t>Submitter</t>
    </r>
  </si>
  <si>
    <r>
      <rPr>
        <b/>
        <sz val="10"/>
        <rFont val="Arial"/>
        <family val="2"/>
      </rPr>
      <t>Notes</t>
    </r>
  </si>
  <si>
    <t>Apal-061</t>
  </si>
  <si>
    <t>5b650e46-6e06-8a99-b30e-eec0c2595284</t>
  </si>
  <si>
    <t>Carysfort Reef south, north end</t>
  </si>
  <si>
    <t>25.2101°</t>
  </si>
  <si>
    <t>-80.218483°</t>
  </si>
  <si>
    <t>Old genotype: CF4</t>
  </si>
  <si>
    <t>crfSpecies</t>
  </si>
  <si>
    <t>crfRegion</t>
  </si>
  <si>
    <t>crfLatitude</t>
  </si>
  <si>
    <t>crfLongitude</t>
  </si>
  <si>
    <t>crf Collection Date</t>
  </si>
  <si>
    <t>Apal-50</t>
  </si>
  <si>
    <t>Apal-71</t>
  </si>
  <si>
    <t>Sand Key</t>
  </si>
  <si>
    <t xml:space="preserve"> 24.453076°</t>
  </si>
  <si>
    <t>-81.875592°</t>
  </si>
  <si>
    <t>2021.01.26</t>
  </si>
  <si>
    <t>alternateName</t>
  </si>
  <si>
    <t>ML2</t>
  </si>
  <si>
    <t>CN3</t>
  </si>
  <si>
    <t>SL1/SN1</t>
  </si>
  <si>
    <t>Apal-65</t>
  </si>
  <si>
    <t>Apal-66</t>
  </si>
  <si>
    <t>Labeled on nursery map as m2</t>
  </si>
  <si>
    <t>nurseryName</t>
  </si>
  <si>
    <t>Turtle Rocks, Fed</t>
  </si>
  <si>
    <t>Depth</t>
  </si>
  <si>
    <t>collectionDate</t>
  </si>
  <si>
    <t>North Elbow</t>
  </si>
  <si>
    <t xml:space="preserve"> 24.452350°</t>
  </si>
  <si>
    <t>-81.877233°</t>
  </si>
  <si>
    <t>Western Dry Rocks</t>
  </si>
  <si>
    <t xml:space="preserve"> 24.445381°</t>
  </si>
  <si>
    <t>-81.927422°</t>
  </si>
  <si>
    <t xml:space="preserve"> 24.445330°</t>
  </si>
  <si>
    <t>-81.927261°</t>
  </si>
  <si>
    <t>Apal-32</t>
  </si>
  <si>
    <t>registryNumber</t>
  </si>
  <si>
    <t>Upper Keys, Amanda's Reef</t>
  </si>
  <si>
    <t>RRT/CRF</t>
  </si>
  <si>
    <t>AAA Reef</t>
  </si>
  <si>
    <t>Turtle Rocks, Federal</t>
  </si>
  <si>
    <t>FWC</t>
  </si>
  <si>
    <t>North of Elbow Reef</t>
  </si>
  <si>
    <t>Different collection Date in registry</t>
  </si>
  <si>
    <t>Also Apal-72</t>
  </si>
  <si>
    <t>Labeled as Apal 66 by Ken</t>
  </si>
  <si>
    <t>2012-09-08</t>
  </si>
  <si>
    <t>2019-10-22</t>
  </si>
  <si>
    <t>2009-06-26</t>
  </si>
  <si>
    <t>2019-05-23</t>
  </si>
  <si>
    <t>2019-05-22</t>
  </si>
  <si>
    <t>2019-05-24</t>
  </si>
  <si>
    <t>2019-10-07</t>
  </si>
  <si>
    <t>2014-03-10</t>
  </si>
  <si>
    <t>2019-06-05</t>
  </si>
  <si>
    <t>2019-06-04</t>
  </si>
  <si>
    <t>2014-09-26</t>
  </si>
  <si>
    <t>2019-08-11</t>
  </si>
  <si>
    <t>2016-04-14</t>
  </si>
  <si>
    <t>2015-05-07</t>
  </si>
  <si>
    <t>2014-07-25</t>
  </si>
  <si>
    <t>2019-07-12</t>
  </si>
  <si>
    <t>2013-07-10</t>
  </si>
  <si>
    <t>2021-01-26</t>
  </si>
  <si>
    <t>2014-05--31</t>
  </si>
  <si>
    <t>2020-10-30</t>
  </si>
  <si>
    <t>2013-08-02</t>
  </si>
  <si>
    <t>2019-06-09</t>
  </si>
  <si>
    <t>2015-01-07</t>
  </si>
  <si>
    <t>2014-05-03</t>
  </si>
  <si>
    <t>2013-08-09</t>
  </si>
  <si>
    <t>2009-06-19</t>
  </si>
  <si>
    <t>2020-12-10</t>
  </si>
  <si>
    <t>2015-12-10</t>
  </si>
  <si>
    <t>2017-Elbow and Brewster (Biscayne)</t>
  </si>
  <si>
    <t>2013-Elbow/horseshoe/sand island (Upper Keys)</t>
  </si>
  <si>
    <t>2014-Elbow</t>
  </si>
  <si>
    <t>galaxyCall</t>
  </si>
  <si>
    <t>Apal-025</t>
  </si>
  <si>
    <t>Apal-026</t>
  </si>
  <si>
    <t>Apal-176</t>
  </si>
  <si>
    <t>Apal-152</t>
  </si>
  <si>
    <t>Apal-158</t>
  </si>
  <si>
    <t>Apal-173</t>
  </si>
  <si>
    <t>Apal-157</t>
  </si>
  <si>
    <t>Apal-151</t>
  </si>
  <si>
    <t>Apal-161</t>
  </si>
  <si>
    <t>Apal-166</t>
  </si>
  <si>
    <t>Apal-170</t>
  </si>
  <si>
    <t>Apal-179</t>
  </si>
  <si>
    <t>Apal-206</t>
  </si>
  <si>
    <t>Apal-203</t>
  </si>
  <si>
    <t>Apal-202</t>
  </si>
  <si>
    <t>Acer-027</t>
  </si>
  <si>
    <t>Acer-026</t>
  </si>
  <si>
    <t>Acer-061</t>
  </si>
  <si>
    <t>Acer-100</t>
  </si>
  <si>
    <t>Acer-016</t>
  </si>
  <si>
    <t>Acer-044</t>
  </si>
  <si>
    <t>Acer-107</t>
  </si>
  <si>
    <t>Acer-011</t>
  </si>
  <si>
    <t>Acer-125</t>
  </si>
  <si>
    <t>Acer-130</t>
  </si>
  <si>
    <t>Acer-129</t>
  </si>
  <si>
    <t>Acer-124</t>
  </si>
  <si>
    <t>Acer-079</t>
  </si>
  <si>
    <t>Acer-041</t>
  </si>
  <si>
    <t>Acer-077</t>
  </si>
  <si>
    <t>Apal-134-M</t>
  </si>
  <si>
    <t>Apal-008-M</t>
  </si>
  <si>
    <t>Apal-116-M</t>
  </si>
  <si>
    <t>Apal-114-M</t>
  </si>
  <si>
    <t>Apal-136-M</t>
  </si>
  <si>
    <t>Apal-021-M</t>
  </si>
  <si>
    <t>Apal-078-M</t>
  </si>
  <si>
    <t>Apal-104-M</t>
  </si>
  <si>
    <t>Apal-124-M</t>
  </si>
  <si>
    <t>Apal-023-M</t>
  </si>
  <si>
    <t>cbassNumber</t>
  </si>
  <si>
    <t>Apal-162 (RR name from dana)</t>
  </si>
  <si>
    <t>EL5, Apal-161 at RR from Dana</t>
  </si>
  <si>
    <t>Apal-164 from Dana</t>
  </si>
  <si>
    <t>Apal-CN4</t>
  </si>
  <si>
    <t>potentially Apal-004, but don't think so</t>
  </si>
  <si>
    <t>Lower Matecumbe, Steph</t>
  </si>
  <si>
    <t>24.80255°</t>
  </si>
  <si>
    <t>-80.6524°</t>
  </si>
  <si>
    <t>Old genotype: U69</t>
  </si>
  <si>
    <t>cervicornis</t>
  </si>
  <si>
    <t>9a0397fa-4226-65d3-458e-7f25f4e6a9ba</t>
  </si>
  <si>
    <t>d2f6a8db-04f6-bed4-5524-95fbb844c7ed</t>
  </si>
  <si>
    <t>Patch Reef off Plantation Key (near 13)</t>
  </si>
  <si>
    <t>24.9507°</t>
  </si>
  <si>
    <t>-80.490066°</t>
  </si>
  <si>
    <t>Old genotype: U14</t>
  </si>
  <si>
    <t>65f33a24-ca06-5fc0-77b1-7d8244050250</t>
  </si>
  <si>
    <t>Cannon patch near Little Conch, Offshore Reef Edge</t>
  </si>
  <si>
    <t>24.937533°</t>
  </si>
  <si>
    <t>-80.483533°</t>
  </si>
  <si>
    <t>Old genotype: U28</t>
  </si>
  <si>
    <t>8ef65d6b-f65f-64f1-3ae1-25850afdea27</t>
  </si>
  <si>
    <t>Triple A patch reef</t>
  </si>
  <si>
    <t>25.1687°</t>
  </si>
  <si>
    <t>-80.26795°</t>
  </si>
  <si>
    <t>Old genotype: U93</t>
  </si>
  <si>
    <t>1dce4d08-d16f-4d7a-2bb7-02a4243d21b3</t>
  </si>
  <si>
    <t>Triangles Patch Reef</t>
  </si>
  <si>
    <t>24.988466°</t>
  </si>
  <si>
    <t>-80.449883°</t>
  </si>
  <si>
    <t>Old genotype: U5</t>
  </si>
  <si>
    <t>c2d86aea-059e-fd85-58d9-0ce23b3da1b5</t>
  </si>
  <si>
    <t>Patch Reef inside Molasses Trench area</t>
  </si>
  <si>
    <t>25.00275°</t>
  </si>
  <si>
    <t>-80.422916°</t>
  </si>
  <si>
    <t>Old genotype: U21</t>
  </si>
  <si>
    <t>1e83033e-43a9-534f-214f-f3876019ef83</t>
  </si>
  <si>
    <t>Inside Little Conch, Possibly the same as U41</t>
  </si>
  <si>
    <t>24.9463°</t>
  </si>
  <si>
    <t>-80.4708°</t>
  </si>
  <si>
    <t>Old genotype: U55</t>
  </si>
  <si>
    <t>cc9febb2-ee96-ec88-a149-8ab57fa38196</t>
  </si>
  <si>
    <t>Horseshoe Reef; fragment brought in by Bill Precht in June of 2009</t>
  </si>
  <si>
    <t>25.13985°</t>
  </si>
  <si>
    <t>Old genotype: U79</t>
  </si>
  <si>
    <t>295b185b-77c0-dae6-3a7e-773073dd56d9</t>
  </si>
  <si>
    <t>Shallow patch reef near U10</t>
  </si>
  <si>
    <t>25.0208°</t>
  </si>
  <si>
    <t>-80.40085°</t>
  </si>
  <si>
    <t>Old genotype: U80</t>
  </si>
  <si>
    <t>77271045-89f1-b5d8-ead4-a88b66feb8be</t>
  </si>
  <si>
    <t>Higdons Reef</t>
  </si>
  <si>
    <t>25.141716°</t>
  </si>
  <si>
    <t>-80.313683°</t>
  </si>
  <si>
    <t>Old genotype: U16</t>
  </si>
  <si>
    <t>12c9ebf1-4f63-c9f0-fda9-4836d5e266eb</t>
  </si>
  <si>
    <t>Patch Reef inshore from Molasses Trench area</t>
  </si>
  <si>
    <t>25.01075°</t>
  </si>
  <si>
    <t>-80.417°</t>
  </si>
  <si>
    <t>Old genotype: U48</t>
  </si>
  <si>
    <t>cfb0a535-84c7-7b0d-1b6c-3696f431b854</t>
  </si>
  <si>
    <t>Patch Reef just off Triangle Marker off Tavernier</t>
  </si>
  <si>
    <t>25.003066°</t>
  </si>
  <si>
    <t>-80.45085°</t>
  </si>
  <si>
    <t>Old genotype: U34</t>
  </si>
  <si>
    <t>2ccb0e2b-af78-b3eb-7aca-6948671c3532</t>
  </si>
  <si>
    <t>Patch Reef inside Staghorn Nursery</t>
  </si>
  <si>
    <t>24.983016°</t>
  </si>
  <si>
    <t>-80.44325°</t>
  </si>
  <si>
    <t>Old genotype: U50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</si>
</sst>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1"/>
      <color indexed="8"/>
      <name val="Times New Roman"/>
      <family val="1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6" fillId="0" borderId="0" xfId="0" applyNumberFormat="1" applyFont="1" applyAlignment="1">
      <alignment horizontal="left" vertical="center" wrapText="1"/>
    </xf>
    <xf numFmtId="0" fontId="9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F98D-94E8-2847-B7A9-05D13C1D94F1}">
  <dimension ref="A1:AW205"/>
  <sheetViews>
    <sheetView tabSelected="1" topLeftCell="K1" workbookViewId="0">
      <pane ySplit="1" topLeftCell="A2" activePane="bottomLeft" state="frozen"/>
      <selection pane="bottomLeft" activeCell="V38" sqref="V38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1" bestFit="1" customWidth="1"/>
    <col min="4" max="4" width="7.6640625" bestFit="1" customWidth="1"/>
    <col min="5" max="5" width="10.6640625" bestFit="1" customWidth="1"/>
    <col min="6" max="6" width="12.5" bestFit="1" customWidth="1"/>
    <col min="7" max="7" width="15" bestFit="1" customWidth="1"/>
    <col min="8" max="8" width="15" customWidth="1"/>
    <col min="9" max="9" width="12.5" bestFit="1" customWidth="1"/>
    <col min="10" max="10" width="12.5" customWidth="1"/>
    <col min="14" max="14" width="13" bestFit="1" customWidth="1"/>
    <col min="15" max="15" width="9" bestFit="1" customWidth="1"/>
  </cols>
  <sheetData>
    <row r="1" spans="1:49" x14ac:dyDescent="0.2">
      <c r="A1" s="5" t="s">
        <v>22</v>
      </c>
      <c r="B1" s="5" t="s">
        <v>133</v>
      </c>
      <c r="C1" s="5" t="s">
        <v>21</v>
      </c>
      <c r="D1" s="5" t="s">
        <v>1</v>
      </c>
      <c r="E1" s="5" t="s">
        <v>2</v>
      </c>
      <c r="F1" s="5" t="s">
        <v>7</v>
      </c>
      <c r="G1" s="5" t="s">
        <v>152</v>
      </c>
      <c r="H1" s="5" t="s">
        <v>749</v>
      </c>
      <c r="I1" s="5" t="s">
        <v>20</v>
      </c>
      <c r="J1" s="5" t="s">
        <v>122</v>
      </c>
      <c r="K1" s="5" t="s">
        <v>121</v>
      </c>
      <c r="L1" s="5" t="s">
        <v>3</v>
      </c>
      <c r="M1" s="5" t="s">
        <v>667</v>
      </c>
      <c r="N1" s="5" t="s">
        <v>4</v>
      </c>
      <c r="O1" s="5" t="s">
        <v>67</v>
      </c>
      <c r="P1" s="5" t="s">
        <v>25</v>
      </c>
      <c r="Q1" s="5" t="s">
        <v>73</v>
      </c>
      <c r="R1" s="5" t="s">
        <v>26</v>
      </c>
      <c r="S1" s="5" t="s">
        <v>27</v>
      </c>
      <c r="T1" s="5" t="s">
        <v>28</v>
      </c>
      <c r="U1" s="5" t="s">
        <v>656</v>
      </c>
      <c r="V1" s="5" t="s">
        <v>657</v>
      </c>
      <c r="W1" s="5" t="s">
        <v>29</v>
      </c>
      <c r="X1" s="5" t="s">
        <v>72</v>
      </c>
      <c r="Y1" s="5" t="s">
        <v>205</v>
      </c>
      <c r="Z1" s="5" t="s">
        <v>171</v>
      </c>
      <c r="AA1" s="5" t="s">
        <v>165</v>
      </c>
      <c r="AB1" s="5" t="s">
        <v>166</v>
      </c>
      <c r="AC1" s="5" t="s">
        <v>180</v>
      </c>
      <c r="AD1" s="14" t="s">
        <v>619</v>
      </c>
      <c r="AE1" s="14" t="s">
        <v>620</v>
      </c>
      <c r="AF1" s="14" t="s">
        <v>621</v>
      </c>
      <c r="AH1" s="14" t="s">
        <v>622</v>
      </c>
      <c r="AI1" s="15" t="s">
        <v>636</v>
      </c>
      <c r="AJ1" s="15" t="s">
        <v>640</v>
      </c>
      <c r="AK1" s="14" t="s">
        <v>623</v>
      </c>
      <c r="AL1" s="15" t="s">
        <v>637</v>
      </c>
      <c r="AM1" s="14" t="s">
        <v>624</v>
      </c>
      <c r="AN1" s="14" t="s">
        <v>625</v>
      </c>
      <c r="AO1" s="14" t="s">
        <v>626</v>
      </c>
      <c r="AP1" s="15" t="s">
        <v>638</v>
      </c>
      <c r="AQ1" s="15" t="s">
        <v>639</v>
      </c>
      <c r="AR1" s="14" t="s">
        <v>627</v>
      </c>
      <c r="AS1" s="14" t="s">
        <v>628</v>
      </c>
      <c r="AT1" s="14" t="s">
        <v>629</v>
      </c>
      <c r="AU1" s="14" t="s">
        <v>654</v>
      </c>
      <c r="AV1" s="14" t="s">
        <v>647</v>
      </c>
      <c r="AW1" t="s">
        <v>708</v>
      </c>
    </row>
    <row r="2" spans="1:49" x14ac:dyDescent="0.2">
      <c r="A2" s="1">
        <v>44720</v>
      </c>
      <c r="B2">
        <v>1</v>
      </c>
      <c r="C2" s="1">
        <v>44720</v>
      </c>
      <c r="D2" t="s">
        <v>5</v>
      </c>
      <c r="E2" t="s">
        <v>6</v>
      </c>
      <c r="F2" t="s">
        <v>8</v>
      </c>
      <c r="G2">
        <v>1</v>
      </c>
      <c r="H2">
        <v>1</v>
      </c>
      <c r="I2">
        <v>1</v>
      </c>
      <c r="L2">
        <v>20</v>
      </c>
      <c r="N2" s="3" t="s">
        <v>30</v>
      </c>
      <c r="O2" s="3" t="s">
        <v>64</v>
      </c>
      <c r="P2" t="s">
        <v>74</v>
      </c>
      <c r="Q2" t="s">
        <v>75</v>
      </c>
      <c r="Y2" t="s">
        <v>206</v>
      </c>
      <c r="AB2" t="s">
        <v>167</v>
      </c>
      <c r="AU2" t="str">
        <f>_xlfn.CONCAT(N2)</f>
        <v>Brewster-Y94</v>
      </c>
      <c r="AW2" t="s">
        <v>30</v>
      </c>
    </row>
    <row r="3" spans="1:49" x14ac:dyDescent="0.2">
      <c r="A3" s="1">
        <v>44720</v>
      </c>
      <c r="B3">
        <v>1</v>
      </c>
      <c r="C3" s="1">
        <v>44720</v>
      </c>
      <c r="D3" t="s">
        <v>5</v>
      </c>
      <c r="E3" t="s">
        <v>6</v>
      </c>
      <c r="F3" t="s">
        <v>9</v>
      </c>
      <c r="G3">
        <v>2</v>
      </c>
      <c r="H3">
        <v>2</v>
      </c>
      <c r="I3">
        <v>2</v>
      </c>
      <c r="L3">
        <v>17</v>
      </c>
      <c r="M3" t="s">
        <v>666</v>
      </c>
      <c r="N3" s="3" t="s">
        <v>32</v>
      </c>
      <c r="O3" s="3" t="s">
        <v>31</v>
      </c>
      <c r="P3" t="s">
        <v>74</v>
      </c>
      <c r="Q3" s="19" t="s">
        <v>75</v>
      </c>
      <c r="R3" t="s">
        <v>116</v>
      </c>
      <c r="S3" s="18">
        <v>24.959766699999999</v>
      </c>
      <c r="T3" s="18">
        <v>-80.456100000000006</v>
      </c>
      <c r="U3" s="20">
        <v>10</v>
      </c>
      <c r="V3" s="21" t="s">
        <v>677</v>
      </c>
      <c r="W3" t="s">
        <v>117</v>
      </c>
      <c r="X3" t="s">
        <v>119</v>
      </c>
      <c r="Y3" t="s">
        <v>206</v>
      </c>
      <c r="AB3" t="s">
        <v>167</v>
      </c>
      <c r="AU3" t="str">
        <f>_xlfn.CONCAT("Apal-",N3)</f>
        <v>Apal-CN2</v>
      </c>
      <c r="AV3" t="s">
        <v>666</v>
      </c>
      <c r="AW3" t="s">
        <v>494</v>
      </c>
    </row>
    <row r="4" spans="1:49" x14ac:dyDescent="0.2">
      <c r="A4" s="1">
        <v>44720</v>
      </c>
      <c r="B4">
        <v>1</v>
      </c>
      <c r="C4" s="1">
        <v>44720</v>
      </c>
      <c r="D4" t="s">
        <v>5</v>
      </c>
      <c r="E4" t="s">
        <v>6</v>
      </c>
      <c r="F4" t="s">
        <v>10</v>
      </c>
      <c r="G4">
        <v>3</v>
      </c>
      <c r="H4">
        <v>3</v>
      </c>
      <c r="I4">
        <v>3</v>
      </c>
      <c r="L4">
        <v>16</v>
      </c>
      <c r="N4" s="4" t="s">
        <v>37</v>
      </c>
      <c r="O4" s="3" t="s">
        <v>65</v>
      </c>
      <c r="P4" t="s">
        <v>74</v>
      </c>
      <c r="Q4" t="s">
        <v>75</v>
      </c>
      <c r="V4" s="21"/>
      <c r="Y4" t="s">
        <v>206</v>
      </c>
      <c r="AB4" t="s">
        <v>167</v>
      </c>
      <c r="AU4" t="str">
        <f>_xlfn.CONCAT(N4)</f>
        <v>Key Largo-G28</v>
      </c>
      <c r="AW4" t="s">
        <v>37</v>
      </c>
    </row>
    <row r="5" spans="1:49" x14ac:dyDescent="0.2">
      <c r="A5" s="1">
        <v>44720</v>
      </c>
      <c r="B5">
        <v>1</v>
      </c>
      <c r="C5" s="1">
        <v>44720</v>
      </c>
      <c r="D5" t="s">
        <v>5</v>
      </c>
      <c r="E5" t="s">
        <v>6</v>
      </c>
      <c r="F5" t="s">
        <v>15</v>
      </c>
      <c r="G5">
        <v>4</v>
      </c>
      <c r="H5">
        <v>4</v>
      </c>
      <c r="I5">
        <v>4</v>
      </c>
      <c r="L5">
        <v>12</v>
      </c>
      <c r="N5" s="4" t="s">
        <v>33</v>
      </c>
      <c r="O5" s="3" t="s">
        <v>64</v>
      </c>
      <c r="P5" t="s">
        <v>74</v>
      </c>
      <c r="Q5" t="s">
        <v>75</v>
      </c>
      <c r="V5" s="21"/>
      <c r="Y5" t="s">
        <v>206</v>
      </c>
      <c r="AB5" t="s">
        <v>167</v>
      </c>
      <c r="AU5" t="str">
        <f>_xlfn.CONCAT(N5)</f>
        <v>Brewster-Y99</v>
      </c>
      <c r="AW5" t="s">
        <v>33</v>
      </c>
    </row>
    <row r="6" spans="1:49" x14ac:dyDescent="0.2">
      <c r="A6" s="1">
        <v>44720</v>
      </c>
      <c r="B6">
        <v>1</v>
      </c>
      <c r="C6" s="1">
        <v>44720</v>
      </c>
      <c r="D6" t="s">
        <v>5</v>
      </c>
      <c r="E6" t="s">
        <v>6</v>
      </c>
      <c r="F6" t="s">
        <v>14</v>
      </c>
      <c r="G6">
        <v>5</v>
      </c>
      <c r="H6">
        <v>5</v>
      </c>
      <c r="I6">
        <v>5</v>
      </c>
      <c r="L6">
        <v>15</v>
      </c>
      <c r="N6" s="4" t="s">
        <v>36</v>
      </c>
      <c r="O6" s="3" t="s">
        <v>64</v>
      </c>
      <c r="P6" t="s">
        <v>74</v>
      </c>
      <c r="Q6" t="s">
        <v>75</v>
      </c>
      <c r="V6" s="21"/>
      <c r="Y6" t="s">
        <v>206</v>
      </c>
      <c r="AB6" t="s">
        <v>167</v>
      </c>
      <c r="AU6" t="str">
        <f>_xlfn.CONCAT(N6)</f>
        <v>Brewster-Y92</v>
      </c>
      <c r="AW6" t="s">
        <v>36</v>
      </c>
    </row>
    <row r="7" spans="1:49" x14ac:dyDescent="0.2">
      <c r="A7" s="1">
        <v>44720</v>
      </c>
      <c r="B7">
        <v>1</v>
      </c>
      <c r="C7" s="1">
        <v>44720</v>
      </c>
      <c r="D7" t="s">
        <v>5</v>
      </c>
      <c r="E7" t="s">
        <v>6</v>
      </c>
      <c r="F7" t="s">
        <v>11</v>
      </c>
      <c r="G7">
        <v>6</v>
      </c>
      <c r="H7">
        <v>6</v>
      </c>
      <c r="I7">
        <v>6</v>
      </c>
      <c r="L7">
        <v>11</v>
      </c>
      <c r="M7" t="s">
        <v>107</v>
      </c>
      <c r="N7" s="3" t="s">
        <v>19</v>
      </c>
      <c r="O7" s="3" t="s">
        <v>63</v>
      </c>
      <c r="P7" t="s">
        <v>668</v>
      </c>
      <c r="Q7" t="s">
        <v>75</v>
      </c>
      <c r="S7">
        <v>25.352650000000001</v>
      </c>
      <c r="T7">
        <v>-80.178430000000006</v>
      </c>
      <c r="V7" s="21"/>
      <c r="W7" t="s">
        <v>108</v>
      </c>
      <c r="Y7" t="s">
        <v>206</v>
      </c>
      <c r="AB7" t="s">
        <v>167</v>
      </c>
      <c r="AU7" t="str">
        <f>_xlfn.CONCAT("Apal-",N7)</f>
        <v>Apal-Blue</v>
      </c>
      <c r="AW7" t="s">
        <v>107</v>
      </c>
    </row>
    <row r="8" spans="1:49" x14ac:dyDescent="0.2">
      <c r="A8" s="1">
        <v>44720</v>
      </c>
      <c r="B8">
        <v>1</v>
      </c>
      <c r="C8" s="1">
        <v>44720</v>
      </c>
      <c r="D8" t="s">
        <v>5</v>
      </c>
      <c r="E8" t="s">
        <v>6</v>
      </c>
      <c r="F8" t="s">
        <v>12</v>
      </c>
      <c r="G8">
        <v>7</v>
      </c>
      <c r="H8">
        <v>7</v>
      </c>
      <c r="I8">
        <v>7</v>
      </c>
      <c r="L8">
        <v>13</v>
      </c>
      <c r="M8" t="s">
        <v>109</v>
      </c>
      <c r="N8" s="4" t="s">
        <v>34</v>
      </c>
      <c r="O8" s="4" t="s">
        <v>63</v>
      </c>
      <c r="P8" t="s">
        <v>668</v>
      </c>
      <c r="Q8" t="s">
        <v>75</v>
      </c>
      <c r="S8">
        <v>25.352329999999998</v>
      </c>
      <c r="T8">
        <v>-80.178569999999993</v>
      </c>
      <c r="V8" s="21"/>
      <c r="W8" t="s">
        <v>110</v>
      </c>
      <c r="Y8" t="s">
        <v>206</v>
      </c>
      <c r="AB8" t="s">
        <v>167</v>
      </c>
      <c r="AU8" t="str">
        <f>_xlfn.CONCAT("Apal-",N8)</f>
        <v>Apal-Green</v>
      </c>
      <c r="AW8" t="s">
        <v>109</v>
      </c>
    </row>
    <row r="9" spans="1:49" x14ac:dyDescent="0.2">
      <c r="A9" s="1">
        <v>44720</v>
      </c>
      <c r="B9">
        <v>1</v>
      </c>
      <c r="C9" s="1">
        <v>44720</v>
      </c>
      <c r="D9" t="s">
        <v>5</v>
      </c>
      <c r="E9" t="s">
        <v>6</v>
      </c>
      <c r="F9" t="s">
        <v>13</v>
      </c>
      <c r="G9">
        <v>8</v>
      </c>
      <c r="H9">
        <v>8</v>
      </c>
      <c r="I9">
        <v>8</v>
      </c>
      <c r="L9">
        <v>19</v>
      </c>
      <c r="N9" s="3" t="s">
        <v>38</v>
      </c>
      <c r="O9" s="3" t="s">
        <v>64</v>
      </c>
      <c r="P9" t="s">
        <v>74</v>
      </c>
      <c r="Q9" t="s">
        <v>75</v>
      </c>
      <c r="V9" s="21"/>
      <c r="Y9" t="s">
        <v>206</v>
      </c>
      <c r="AB9" t="s">
        <v>167</v>
      </c>
      <c r="AU9" t="str">
        <f>_xlfn.CONCAT(N9)</f>
        <v>Brewster-Y97</v>
      </c>
      <c r="AW9" t="s">
        <v>38</v>
      </c>
    </row>
    <row r="10" spans="1:49" x14ac:dyDescent="0.2">
      <c r="A10" s="1">
        <v>44720</v>
      </c>
      <c r="B10">
        <v>1</v>
      </c>
      <c r="C10" s="1">
        <v>44720</v>
      </c>
      <c r="D10" t="s">
        <v>5</v>
      </c>
      <c r="E10" t="s">
        <v>16</v>
      </c>
      <c r="F10" t="s">
        <v>8</v>
      </c>
      <c r="G10">
        <v>1</v>
      </c>
      <c r="H10">
        <v>9</v>
      </c>
      <c r="I10">
        <v>9</v>
      </c>
      <c r="J10">
        <v>1</v>
      </c>
      <c r="L10">
        <v>14</v>
      </c>
      <c r="N10" s="4" t="s">
        <v>35</v>
      </c>
      <c r="O10" s="3" t="s">
        <v>64</v>
      </c>
      <c r="P10" t="s">
        <v>74</v>
      </c>
      <c r="Q10" t="s">
        <v>75</v>
      </c>
      <c r="V10" s="21"/>
      <c r="Y10" t="s">
        <v>206</v>
      </c>
      <c r="AB10" t="s">
        <v>167</v>
      </c>
      <c r="AC10" t="s">
        <v>210</v>
      </c>
      <c r="AU10" t="str">
        <f>_xlfn.CONCAT(N10)</f>
        <v>Brewster-Y93</v>
      </c>
      <c r="AW10" t="s">
        <v>35</v>
      </c>
    </row>
    <row r="11" spans="1:49" x14ac:dyDescent="0.2">
      <c r="A11" s="1">
        <v>44720</v>
      </c>
      <c r="B11">
        <v>1</v>
      </c>
      <c r="C11" s="1">
        <v>44720</v>
      </c>
      <c r="D11" t="s">
        <v>5</v>
      </c>
      <c r="E11" t="s">
        <v>16</v>
      </c>
      <c r="F11" t="s">
        <v>9</v>
      </c>
      <c r="G11">
        <v>2</v>
      </c>
      <c r="H11">
        <v>10</v>
      </c>
      <c r="I11">
        <v>10</v>
      </c>
      <c r="J11">
        <v>2</v>
      </c>
      <c r="L11">
        <v>42</v>
      </c>
      <c r="M11" t="str">
        <f>AV11</f>
        <v>Apal-65</v>
      </c>
      <c r="N11" s="3" t="s">
        <v>50</v>
      </c>
      <c r="O11" s="3" t="s">
        <v>66</v>
      </c>
      <c r="P11" t="s">
        <v>74</v>
      </c>
      <c r="Q11" t="s">
        <v>75</v>
      </c>
      <c r="R11" t="s">
        <v>113</v>
      </c>
      <c r="S11" s="18">
        <v>25.2241833</v>
      </c>
      <c r="T11" s="18">
        <v>-80.210716700000006</v>
      </c>
      <c r="U11" s="20">
        <v>5</v>
      </c>
      <c r="V11" s="21" t="s">
        <v>678</v>
      </c>
      <c r="W11" t="s">
        <v>114</v>
      </c>
      <c r="X11" t="s">
        <v>115</v>
      </c>
      <c r="Y11" t="s">
        <v>206</v>
      </c>
      <c r="AB11" t="s">
        <v>167</v>
      </c>
      <c r="AC11" t="s">
        <v>210</v>
      </c>
      <c r="AU11" t="str">
        <f>_xlfn.CONCAT("Apal-",N11)</f>
        <v>Apal-CF7</v>
      </c>
      <c r="AV11" t="s">
        <v>651</v>
      </c>
      <c r="AW11" t="s">
        <v>479</v>
      </c>
    </row>
    <row r="12" spans="1:49" x14ac:dyDescent="0.2">
      <c r="A12" s="1">
        <v>44720</v>
      </c>
      <c r="B12">
        <v>1</v>
      </c>
      <c r="C12" s="1">
        <v>44720</v>
      </c>
      <c r="D12" t="s">
        <v>5</v>
      </c>
      <c r="E12" t="s">
        <v>16</v>
      </c>
      <c r="F12" t="s">
        <v>10</v>
      </c>
      <c r="G12">
        <v>3</v>
      </c>
      <c r="H12">
        <v>11</v>
      </c>
      <c r="I12">
        <v>11</v>
      </c>
      <c r="J12">
        <v>3</v>
      </c>
      <c r="L12">
        <v>58</v>
      </c>
      <c r="M12" t="str">
        <f>AV12</f>
        <v>Apal-66</v>
      </c>
      <c r="N12" s="3" t="s">
        <v>61</v>
      </c>
      <c r="O12" s="3" t="s">
        <v>66</v>
      </c>
      <c r="P12" t="s">
        <v>74</v>
      </c>
      <c r="Q12" t="s">
        <v>75</v>
      </c>
      <c r="R12" t="s">
        <v>111</v>
      </c>
      <c r="S12" s="18">
        <v>25.139949999999999</v>
      </c>
      <c r="T12" s="18">
        <v>-80.294583299999999</v>
      </c>
      <c r="U12" s="20">
        <v>8</v>
      </c>
      <c r="V12" s="21" t="s">
        <v>679</v>
      </c>
      <c r="W12" t="s">
        <v>112</v>
      </c>
      <c r="X12" t="s">
        <v>71</v>
      </c>
      <c r="Y12" t="s">
        <v>206</v>
      </c>
      <c r="AB12" t="s">
        <v>167</v>
      </c>
      <c r="AC12" t="s">
        <v>210</v>
      </c>
      <c r="AU12" t="str">
        <f>_xlfn.CONCAT("Apal-",N12)</f>
        <v>Apal-HS1</v>
      </c>
      <c r="AV12" t="s">
        <v>652</v>
      </c>
      <c r="AW12" t="s">
        <v>458</v>
      </c>
    </row>
    <row r="13" spans="1:49" x14ac:dyDescent="0.2">
      <c r="A13" s="1">
        <v>44720</v>
      </c>
      <c r="B13">
        <v>1</v>
      </c>
      <c r="C13" s="1">
        <v>44720</v>
      </c>
      <c r="D13" t="s">
        <v>5</v>
      </c>
      <c r="E13" t="s">
        <v>16</v>
      </c>
      <c r="F13" t="s">
        <v>15</v>
      </c>
      <c r="G13">
        <v>4</v>
      </c>
      <c r="H13">
        <v>12</v>
      </c>
      <c r="I13">
        <v>12</v>
      </c>
      <c r="J13">
        <v>4</v>
      </c>
      <c r="L13">
        <v>55</v>
      </c>
      <c r="N13" s="3" t="s">
        <v>59</v>
      </c>
      <c r="O13" s="3" t="s">
        <v>66</v>
      </c>
      <c r="P13" t="s">
        <v>78</v>
      </c>
      <c r="Q13" t="s">
        <v>75</v>
      </c>
      <c r="R13" t="s">
        <v>79</v>
      </c>
      <c r="S13" s="18">
        <v>24.546066700000001</v>
      </c>
      <c r="T13" s="18">
        <v>-81.405749999999998</v>
      </c>
      <c r="U13" s="20">
        <v>12</v>
      </c>
      <c r="V13" s="21" t="s">
        <v>680</v>
      </c>
      <c r="W13" t="s">
        <v>101</v>
      </c>
      <c r="Y13" t="s">
        <v>206</v>
      </c>
      <c r="AB13" t="s">
        <v>167</v>
      </c>
      <c r="AC13" t="s">
        <v>210</v>
      </c>
      <c r="AU13" t="str">
        <f t="shared" ref="AU13:AU36" si="0">_xlfn.CONCAT(N13)</f>
        <v>Apal-21</v>
      </c>
      <c r="AW13" t="s">
        <v>474</v>
      </c>
    </row>
    <row r="14" spans="1:49" x14ac:dyDescent="0.2">
      <c r="A14" s="1">
        <v>44720</v>
      </c>
      <c r="B14">
        <v>1</v>
      </c>
      <c r="C14" s="1">
        <v>44720</v>
      </c>
      <c r="D14" t="s">
        <v>5</v>
      </c>
      <c r="E14" t="s">
        <v>16</v>
      </c>
      <c r="F14" t="s">
        <v>14</v>
      </c>
      <c r="G14">
        <v>5</v>
      </c>
      <c r="H14">
        <v>13</v>
      </c>
      <c r="I14">
        <v>13</v>
      </c>
      <c r="J14">
        <v>5</v>
      </c>
      <c r="L14">
        <v>56</v>
      </c>
      <c r="N14" s="3" t="s">
        <v>60</v>
      </c>
      <c r="O14" s="3" t="s">
        <v>66</v>
      </c>
      <c r="P14" t="s">
        <v>78</v>
      </c>
      <c r="Q14" t="s">
        <v>75</v>
      </c>
      <c r="R14" t="s">
        <v>79</v>
      </c>
      <c r="S14" s="18">
        <v>24.545183300000001</v>
      </c>
      <c r="T14" s="18">
        <v>-81.408900000000003</v>
      </c>
      <c r="U14" s="20">
        <v>10</v>
      </c>
      <c r="V14" s="21" t="s">
        <v>681</v>
      </c>
      <c r="W14" t="s">
        <v>102</v>
      </c>
      <c r="Y14" t="s">
        <v>206</v>
      </c>
      <c r="AB14" t="s">
        <v>167</v>
      </c>
      <c r="AC14" t="s">
        <v>210</v>
      </c>
      <c r="AU14" t="str">
        <f t="shared" si="0"/>
        <v>Apal-25</v>
      </c>
      <c r="AW14" t="s">
        <v>709</v>
      </c>
    </row>
    <row r="15" spans="1:49" x14ac:dyDescent="0.2">
      <c r="A15" s="1">
        <v>44720</v>
      </c>
      <c r="B15">
        <v>1</v>
      </c>
      <c r="C15" s="1">
        <v>44720</v>
      </c>
      <c r="D15" t="s">
        <v>5</v>
      </c>
      <c r="E15" t="s">
        <v>16</v>
      </c>
      <c r="F15" t="s">
        <v>11</v>
      </c>
      <c r="G15">
        <v>6</v>
      </c>
      <c r="H15">
        <v>14</v>
      </c>
      <c r="I15">
        <v>14</v>
      </c>
      <c r="J15">
        <v>6</v>
      </c>
      <c r="L15">
        <v>59</v>
      </c>
      <c r="N15" s="3" t="s">
        <v>62</v>
      </c>
      <c r="O15" s="3" t="s">
        <v>66</v>
      </c>
      <c r="P15" t="s">
        <v>78</v>
      </c>
      <c r="Q15" t="s">
        <v>75</v>
      </c>
      <c r="R15" t="s">
        <v>79</v>
      </c>
      <c r="S15" s="18">
        <v>24.547066699999998</v>
      </c>
      <c r="T15" s="18">
        <v>-81.407916700000001</v>
      </c>
      <c r="U15" s="20">
        <v>5</v>
      </c>
      <c r="V15" s="21" t="s">
        <v>682</v>
      </c>
      <c r="W15" t="s">
        <v>103</v>
      </c>
      <c r="Y15" t="s">
        <v>206</v>
      </c>
      <c r="AB15" t="s">
        <v>167</v>
      </c>
      <c r="AC15" t="s">
        <v>210</v>
      </c>
      <c r="AU15" t="str">
        <f t="shared" si="0"/>
        <v>Apal-26</v>
      </c>
      <c r="AW15" t="s">
        <v>710</v>
      </c>
    </row>
    <row r="16" spans="1:49" x14ac:dyDescent="0.2">
      <c r="A16" s="1">
        <v>44720</v>
      </c>
      <c r="B16">
        <v>1</v>
      </c>
      <c r="C16" s="1">
        <v>44720</v>
      </c>
      <c r="D16" t="s">
        <v>5</v>
      </c>
      <c r="E16" t="s">
        <v>16</v>
      </c>
      <c r="F16" t="s">
        <v>12</v>
      </c>
      <c r="G16">
        <v>7</v>
      </c>
      <c r="H16">
        <v>15</v>
      </c>
      <c r="I16">
        <v>15</v>
      </c>
      <c r="J16">
        <v>7</v>
      </c>
      <c r="L16">
        <v>48</v>
      </c>
      <c r="N16" s="3" t="s">
        <v>56</v>
      </c>
      <c r="O16" s="3" t="s">
        <v>66</v>
      </c>
      <c r="P16" t="s">
        <v>68</v>
      </c>
      <c r="Q16" t="s">
        <v>75</v>
      </c>
      <c r="R16" t="s">
        <v>95</v>
      </c>
      <c r="S16" s="18">
        <v>24.625816700000001</v>
      </c>
      <c r="T16" s="18">
        <v>-81.111666700000001</v>
      </c>
      <c r="U16" s="20">
        <v>16</v>
      </c>
      <c r="V16" s="21" t="s">
        <v>683</v>
      </c>
      <c r="W16" t="s">
        <v>98</v>
      </c>
      <c r="Y16" t="s">
        <v>206</v>
      </c>
      <c r="AB16" t="s">
        <v>167</v>
      </c>
      <c r="AC16" t="s">
        <v>210</v>
      </c>
      <c r="AU16" t="str">
        <f t="shared" si="0"/>
        <v>Apal-174</v>
      </c>
      <c r="AW16" t="s">
        <v>56</v>
      </c>
    </row>
    <row r="17" spans="1:49" x14ac:dyDescent="0.2">
      <c r="A17" s="1">
        <v>44720</v>
      </c>
      <c r="B17">
        <v>1</v>
      </c>
      <c r="C17" s="1">
        <v>44720</v>
      </c>
      <c r="D17" t="s">
        <v>5</v>
      </c>
      <c r="E17" t="s">
        <v>16</v>
      </c>
      <c r="F17" t="s">
        <v>13</v>
      </c>
      <c r="G17">
        <v>8</v>
      </c>
      <c r="H17">
        <v>16</v>
      </c>
      <c r="I17">
        <v>16</v>
      </c>
      <c r="J17">
        <v>8</v>
      </c>
      <c r="L17">
        <v>57</v>
      </c>
      <c r="N17" s="3" t="s">
        <v>641</v>
      </c>
      <c r="O17" s="3" t="s">
        <v>66</v>
      </c>
      <c r="P17" t="s">
        <v>74</v>
      </c>
      <c r="Q17" t="s">
        <v>75</v>
      </c>
      <c r="R17" t="s">
        <v>87</v>
      </c>
      <c r="S17" s="18">
        <v>25.00995</v>
      </c>
      <c r="T17" s="18">
        <v>-80.373916699999995</v>
      </c>
      <c r="U17" s="20">
        <v>15</v>
      </c>
      <c r="V17" s="21" t="s">
        <v>684</v>
      </c>
      <c r="W17" t="s">
        <v>120</v>
      </c>
      <c r="X17" t="s">
        <v>71</v>
      </c>
      <c r="Y17" t="s">
        <v>206</v>
      </c>
      <c r="AB17" t="s">
        <v>167</v>
      </c>
      <c r="AC17" t="s">
        <v>210</v>
      </c>
      <c r="AD17" t="s">
        <v>383</v>
      </c>
      <c r="AE17" t="s">
        <v>384</v>
      </c>
      <c r="AF17" t="s">
        <v>224</v>
      </c>
      <c r="AH17" t="s">
        <v>225</v>
      </c>
      <c r="AI17" t="s">
        <v>226</v>
      </c>
      <c r="AJ17" s="1">
        <v>41708</v>
      </c>
      <c r="AK17" t="s">
        <v>227</v>
      </c>
      <c r="AL17" t="s">
        <v>74</v>
      </c>
      <c r="AM17" t="s">
        <v>228</v>
      </c>
      <c r="AN17" t="s">
        <v>87</v>
      </c>
      <c r="AO17" t="s">
        <v>228</v>
      </c>
      <c r="AP17" t="s">
        <v>385</v>
      </c>
      <c r="AQ17" t="s">
        <v>386</v>
      </c>
      <c r="AR17" t="s">
        <v>232</v>
      </c>
      <c r="AS17" t="s">
        <v>233</v>
      </c>
      <c r="AT17" t="s">
        <v>387</v>
      </c>
      <c r="AU17" t="str">
        <f t="shared" si="0"/>
        <v>Apal-50</v>
      </c>
      <c r="AV17" t="s">
        <v>648</v>
      </c>
      <c r="AW17" t="s">
        <v>383</v>
      </c>
    </row>
    <row r="18" spans="1:49" x14ac:dyDescent="0.2">
      <c r="A18" s="1">
        <v>44720</v>
      </c>
      <c r="B18">
        <v>1</v>
      </c>
      <c r="C18" s="1">
        <v>44720</v>
      </c>
      <c r="D18" t="s">
        <v>5</v>
      </c>
      <c r="E18" t="s">
        <v>17</v>
      </c>
      <c r="F18" s="2" t="s">
        <v>8</v>
      </c>
      <c r="G18">
        <v>1</v>
      </c>
      <c r="H18">
        <v>17</v>
      </c>
      <c r="I18">
        <v>17</v>
      </c>
      <c r="L18">
        <v>47</v>
      </c>
      <c r="N18" s="3" t="s">
        <v>55</v>
      </c>
      <c r="O18" s="3" t="s">
        <v>66</v>
      </c>
      <c r="P18" t="s">
        <v>68</v>
      </c>
      <c r="Q18" s="19" t="s">
        <v>75</v>
      </c>
      <c r="R18" t="s">
        <v>95</v>
      </c>
      <c r="S18" s="18">
        <v>24.625816700000001</v>
      </c>
      <c r="T18" s="18">
        <v>-81.111883300000002</v>
      </c>
      <c r="U18" s="20">
        <v>18</v>
      </c>
      <c r="V18" s="21" t="s">
        <v>683</v>
      </c>
      <c r="W18" t="s">
        <v>99</v>
      </c>
      <c r="Y18" t="s">
        <v>206</v>
      </c>
      <c r="AB18" t="s">
        <v>167</v>
      </c>
      <c r="AU18" t="str">
        <f t="shared" si="0"/>
        <v>Apal-175</v>
      </c>
      <c r="AW18" t="s">
        <v>55</v>
      </c>
    </row>
    <row r="19" spans="1:49" x14ac:dyDescent="0.2">
      <c r="A19" s="1">
        <v>44720</v>
      </c>
      <c r="B19">
        <v>1</v>
      </c>
      <c r="C19" s="1">
        <v>44720</v>
      </c>
      <c r="D19" t="s">
        <v>5</v>
      </c>
      <c r="E19" t="s">
        <v>17</v>
      </c>
      <c r="F19" s="2" t="s">
        <v>9</v>
      </c>
      <c r="G19">
        <v>2</v>
      </c>
      <c r="H19">
        <v>18</v>
      </c>
      <c r="I19">
        <v>18</v>
      </c>
      <c r="L19">
        <v>23</v>
      </c>
      <c r="N19" s="3" t="s">
        <v>41</v>
      </c>
      <c r="O19" s="3" t="s">
        <v>66</v>
      </c>
      <c r="P19" t="s">
        <v>68</v>
      </c>
      <c r="Q19" s="19" t="s">
        <v>75</v>
      </c>
      <c r="R19" t="s">
        <v>95</v>
      </c>
      <c r="S19" s="18">
        <v>24.6258667</v>
      </c>
      <c r="T19" s="18">
        <v>-81.111433300000002</v>
      </c>
      <c r="U19" s="20">
        <v>15</v>
      </c>
      <c r="V19" s="21" t="s">
        <v>683</v>
      </c>
      <c r="W19" t="s">
        <v>96</v>
      </c>
      <c r="Y19" t="s">
        <v>206</v>
      </c>
      <c r="AB19" t="s">
        <v>167</v>
      </c>
      <c r="AU19" t="str">
        <f t="shared" si="0"/>
        <v>Apal-171</v>
      </c>
      <c r="AW19" t="s">
        <v>41</v>
      </c>
    </row>
    <row r="20" spans="1:49" x14ac:dyDescent="0.2">
      <c r="A20" s="1">
        <v>44720</v>
      </c>
      <c r="B20">
        <v>1</v>
      </c>
      <c r="C20" s="1">
        <v>44720</v>
      </c>
      <c r="D20" t="s">
        <v>5</v>
      </c>
      <c r="E20" t="s">
        <v>17</v>
      </c>
      <c r="F20" s="2" t="s">
        <v>10</v>
      </c>
      <c r="G20">
        <v>3</v>
      </c>
      <c r="H20">
        <v>19</v>
      </c>
      <c r="I20">
        <v>19</v>
      </c>
      <c r="L20">
        <v>46</v>
      </c>
      <c r="N20" s="3" t="s">
        <v>54</v>
      </c>
      <c r="O20" s="3" t="s">
        <v>66</v>
      </c>
      <c r="P20" t="s">
        <v>68</v>
      </c>
      <c r="Q20" s="19" t="s">
        <v>75</v>
      </c>
      <c r="R20" t="s">
        <v>95</v>
      </c>
      <c r="S20" s="18">
        <v>24.626200000000001</v>
      </c>
      <c r="T20" s="18">
        <v>-81.110333299999994</v>
      </c>
      <c r="U20" s="20">
        <v>6</v>
      </c>
      <c r="V20" s="21" t="s">
        <v>683</v>
      </c>
      <c r="W20" t="s">
        <v>100</v>
      </c>
      <c r="Y20" t="s">
        <v>206</v>
      </c>
      <c r="AB20" t="s">
        <v>167</v>
      </c>
      <c r="AU20" t="str">
        <f t="shared" si="0"/>
        <v>Apal-178</v>
      </c>
      <c r="AW20" t="s">
        <v>54</v>
      </c>
    </row>
    <row r="21" spans="1:49" x14ac:dyDescent="0.2">
      <c r="A21" s="1">
        <v>44720</v>
      </c>
      <c r="B21">
        <v>1</v>
      </c>
      <c r="C21" s="1">
        <v>44720</v>
      </c>
      <c r="D21" t="s">
        <v>5</v>
      </c>
      <c r="E21" t="s">
        <v>17</v>
      </c>
      <c r="F21" s="2" t="s">
        <v>15</v>
      </c>
      <c r="G21">
        <v>4</v>
      </c>
      <c r="H21">
        <v>20</v>
      </c>
      <c r="I21">
        <v>20</v>
      </c>
      <c r="L21">
        <v>29</v>
      </c>
      <c r="N21" s="3" t="s">
        <v>47</v>
      </c>
      <c r="O21" s="3" t="s">
        <v>66</v>
      </c>
      <c r="P21" t="s">
        <v>74</v>
      </c>
      <c r="Q21" s="19" t="s">
        <v>75</v>
      </c>
      <c r="R21" t="s">
        <v>76</v>
      </c>
      <c r="S21" s="18">
        <v>24.961083299999999</v>
      </c>
      <c r="T21" s="18">
        <v>-80.455716699999996</v>
      </c>
      <c r="U21" s="20">
        <v>8</v>
      </c>
      <c r="V21" s="21" t="s">
        <v>685</v>
      </c>
      <c r="W21" t="s">
        <v>77</v>
      </c>
      <c r="Y21" t="s">
        <v>206</v>
      </c>
      <c r="AB21" t="s">
        <v>167</v>
      </c>
      <c r="AU21" t="str">
        <f t="shared" si="0"/>
        <v>Apal-140</v>
      </c>
      <c r="AW21" t="s">
        <v>47</v>
      </c>
    </row>
    <row r="22" spans="1:49" x14ac:dyDescent="0.2">
      <c r="A22" s="1">
        <v>44720</v>
      </c>
      <c r="B22">
        <v>1</v>
      </c>
      <c r="C22" s="1">
        <v>44720</v>
      </c>
      <c r="D22" t="s">
        <v>5</v>
      </c>
      <c r="E22" t="s">
        <v>17</v>
      </c>
      <c r="F22" s="2" t="s">
        <v>14</v>
      </c>
      <c r="G22">
        <v>5</v>
      </c>
      <c r="H22">
        <v>21</v>
      </c>
      <c r="I22">
        <v>21</v>
      </c>
      <c r="L22">
        <v>21</v>
      </c>
      <c r="N22" s="3" t="s">
        <v>39</v>
      </c>
      <c r="O22" s="3" t="s">
        <v>66</v>
      </c>
      <c r="P22" t="s">
        <v>74</v>
      </c>
      <c r="Q22" s="19" t="s">
        <v>75</v>
      </c>
      <c r="R22" t="s">
        <v>81</v>
      </c>
      <c r="S22" s="18">
        <v>25.009049999999998</v>
      </c>
      <c r="T22" s="18">
        <v>-80.376266700000002</v>
      </c>
      <c r="U22" s="20">
        <v>15</v>
      </c>
      <c r="V22" s="21" t="s">
        <v>686</v>
      </c>
      <c r="W22" t="s">
        <v>82</v>
      </c>
      <c r="Y22" t="s">
        <v>206</v>
      </c>
      <c r="AB22" t="s">
        <v>167</v>
      </c>
      <c r="AU22" t="str">
        <f t="shared" si="0"/>
        <v>Apal-153</v>
      </c>
      <c r="AW22" t="s">
        <v>39</v>
      </c>
    </row>
    <row r="23" spans="1:49" x14ac:dyDescent="0.2">
      <c r="A23" s="1">
        <v>44720</v>
      </c>
      <c r="B23">
        <v>1</v>
      </c>
      <c r="C23" s="1">
        <v>44720</v>
      </c>
      <c r="D23" t="s">
        <v>5</v>
      </c>
      <c r="E23" t="s">
        <v>17</v>
      </c>
      <c r="F23" s="2" t="s">
        <v>11</v>
      </c>
      <c r="G23">
        <v>6</v>
      </c>
      <c r="H23">
        <v>22</v>
      </c>
      <c r="I23">
        <v>22</v>
      </c>
      <c r="L23">
        <v>60</v>
      </c>
      <c r="N23" s="3" t="s">
        <v>642</v>
      </c>
      <c r="O23" s="3" t="s">
        <v>66</v>
      </c>
      <c r="P23" t="s">
        <v>74</v>
      </c>
      <c r="Q23" s="19" t="s">
        <v>75</v>
      </c>
      <c r="R23" t="s">
        <v>116</v>
      </c>
      <c r="S23" s="18">
        <v>24.960566700000001</v>
      </c>
      <c r="T23" s="18">
        <v>-80.456900000000005</v>
      </c>
      <c r="U23" s="20">
        <v>5</v>
      </c>
      <c r="V23" s="21" t="s">
        <v>687</v>
      </c>
      <c r="W23" t="s">
        <v>118</v>
      </c>
      <c r="X23" t="s">
        <v>71</v>
      </c>
      <c r="Y23" t="s">
        <v>206</v>
      </c>
      <c r="AB23" t="s">
        <v>167</v>
      </c>
      <c r="AD23" t="s">
        <v>438</v>
      </c>
      <c r="AE23" t="s">
        <v>439</v>
      </c>
      <c r="AF23" t="s">
        <v>224</v>
      </c>
      <c r="AH23" t="s">
        <v>225</v>
      </c>
      <c r="AI23" t="s">
        <v>226</v>
      </c>
      <c r="AJ23" s="1">
        <v>42083</v>
      </c>
      <c r="AK23" t="s">
        <v>227</v>
      </c>
      <c r="AL23" t="s">
        <v>74</v>
      </c>
      <c r="AM23" t="s">
        <v>228</v>
      </c>
      <c r="AN23" t="s">
        <v>116</v>
      </c>
      <c r="AO23" t="s">
        <v>228</v>
      </c>
      <c r="AP23" t="s">
        <v>440</v>
      </c>
      <c r="AQ23" t="s">
        <v>441</v>
      </c>
      <c r="AR23" t="s">
        <v>232</v>
      </c>
      <c r="AS23" t="s">
        <v>233</v>
      </c>
      <c r="AT23" t="s">
        <v>442</v>
      </c>
      <c r="AU23" t="str">
        <f t="shared" si="0"/>
        <v>Apal-71</v>
      </c>
      <c r="AV23" t="s">
        <v>649</v>
      </c>
      <c r="AW23" t="s">
        <v>438</v>
      </c>
    </row>
    <row r="24" spans="1:49" x14ac:dyDescent="0.2">
      <c r="A24" s="1">
        <v>44720</v>
      </c>
      <c r="B24">
        <v>1</v>
      </c>
      <c r="C24" s="1">
        <v>44720</v>
      </c>
      <c r="D24" t="s">
        <v>5</v>
      </c>
      <c r="E24" t="s">
        <v>17</v>
      </c>
      <c r="F24" s="2" t="s">
        <v>12</v>
      </c>
      <c r="G24">
        <v>7</v>
      </c>
      <c r="H24">
        <v>23</v>
      </c>
      <c r="I24">
        <v>23</v>
      </c>
      <c r="K24" t="s">
        <v>23</v>
      </c>
      <c r="L24">
        <v>26</v>
      </c>
      <c r="N24" s="3" t="s">
        <v>44</v>
      </c>
      <c r="O24" s="3" t="s">
        <v>66</v>
      </c>
      <c r="P24" t="s">
        <v>74</v>
      </c>
      <c r="Q24" s="19" t="s">
        <v>75</v>
      </c>
      <c r="R24" t="s">
        <v>89</v>
      </c>
      <c r="S24" s="18">
        <v>25.142949999999999</v>
      </c>
      <c r="T24" s="18">
        <v>-80.258349999999993</v>
      </c>
      <c r="U24" s="20">
        <v>10</v>
      </c>
      <c r="V24" s="21" t="s">
        <v>688</v>
      </c>
      <c r="W24" t="s">
        <v>94</v>
      </c>
      <c r="Y24" t="s">
        <v>206</v>
      </c>
      <c r="AB24" t="s">
        <v>167</v>
      </c>
      <c r="AU24" t="str">
        <f t="shared" si="0"/>
        <v>Apal-165</v>
      </c>
      <c r="AW24" t="s">
        <v>44</v>
      </c>
    </row>
    <row r="25" spans="1:49" x14ac:dyDescent="0.2">
      <c r="A25" s="1">
        <v>44720</v>
      </c>
      <c r="B25">
        <v>1</v>
      </c>
      <c r="C25" s="1">
        <v>44720</v>
      </c>
      <c r="D25" t="s">
        <v>5</v>
      </c>
      <c r="E25" t="s">
        <v>17</v>
      </c>
      <c r="F25" s="2" t="s">
        <v>13</v>
      </c>
      <c r="G25">
        <v>8</v>
      </c>
      <c r="H25">
        <v>24</v>
      </c>
      <c r="I25">
        <v>24</v>
      </c>
      <c r="K25" t="s">
        <v>23</v>
      </c>
      <c r="L25">
        <v>45</v>
      </c>
      <c r="N25" s="3" t="s">
        <v>53</v>
      </c>
      <c r="O25" s="3" t="s">
        <v>669</v>
      </c>
      <c r="P25" t="s">
        <v>68</v>
      </c>
      <c r="Q25" s="19" t="s">
        <v>75</v>
      </c>
      <c r="R25" t="s">
        <v>69</v>
      </c>
      <c r="S25" s="18">
        <v>24.626550000000002</v>
      </c>
      <c r="T25" s="18">
        <v>-81.109316699999994</v>
      </c>
      <c r="U25" s="20">
        <v>10</v>
      </c>
      <c r="V25" s="21" t="s">
        <v>689</v>
      </c>
      <c r="W25" t="s">
        <v>70</v>
      </c>
      <c r="X25" t="s">
        <v>71</v>
      </c>
      <c r="Y25" t="s">
        <v>206</v>
      </c>
      <c r="AB25" t="s">
        <v>167</v>
      </c>
      <c r="AU25" t="str">
        <f t="shared" si="0"/>
        <v>Apal-11</v>
      </c>
      <c r="AW25" t="s">
        <v>264</v>
      </c>
    </row>
    <row r="26" spans="1:49" x14ac:dyDescent="0.2">
      <c r="A26" s="1">
        <v>44720</v>
      </c>
      <c r="B26">
        <v>1</v>
      </c>
      <c r="C26" s="1">
        <v>44720</v>
      </c>
      <c r="D26" t="s">
        <v>5</v>
      </c>
      <c r="E26" t="s">
        <v>18</v>
      </c>
      <c r="F26" s="2" t="s">
        <v>8</v>
      </c>
      <c r="G26">
        <v>1</v>
      </c>
      <c r="H26">
        <v>25</v>
      </c>
      <c r="I26">
        <v>25</v>
      </c>
      <c r="J26">
        <v>9</v>
      </c>
      <c r="L26">
        <v>44</v>
      </c>
      <c r="N26" s="3" t="s">
        <v>52</v>
      </c>
      <c r="O26" s="3" t="s">
        <v>669</v>
      </c>
      <c r="P26" t="s">
        <v>74</v>
      </c>
      <c r="Q26" s="19" t="s">
        <v>75</v>
      </c>
      <c r="R26" t="s">
        <v>87</v>
      </c>
      <c r="S26" s="18">
        <v>25.009783299999999</v>
      </c>
      <c r="T26" s="18">
        <v>-80.374266700000007</v>
      </c>
      <c r="U26" s="20">
        <v>15</v>
      </c>
      <c r="V26" s="21" t="s">
        <v>690</v>
      </c>
      <c r="W26" t="s">
        <v>88</v>
      </c>
      <c r="X26" t="s">
        <v>71</v>
      </c>
      <c r="Y26" t="s">
        <v>206</v>
      </c>
      <c r="AB26" t="s">
        <v>167</v>
      </c>
      <c r="AC26" t="s">
        <v>210</v>
      </c>
      <c r="AU26" t="str">
        <f t="shared" si="0"/>
        <v>Apal-16</v>
      </c>
      <c r="AW26" t="s">
        <v>611</v>
      </c>
    </row>
    <row r="27" spans="1:49" x14ac:dyDescent="0.2">
      <c r="A27" s="1">
        <v>44720</v>
      </c>
      <c r="B27">
        <v>1</v>
      </c>
      <c r="C27" s="1">
        <v>44720</v>
      </c>
      <c r="D27" t="s">
        <v>5</v>
      </c>
      <c r="E27" t="s">
        <v>18</v>
      </c>
      <c r="F27" s="2" t="s">
        <v>9</v>
      </c>
      <c r="G27">
        <v>2</v>
      </c>
      <c r="H27">
        <v>26</v>
      </c>
      <c r="I27">
        <v>26</v>
      </c>
      <c r="J27">
        <v>10</v>
      </c>
      <c r="L27">
        <v>25</v>
      </c>
      <c r="N27" s="3" t="s">
        <v>43</v>
      </c>
      <c r="O27" s="3" t="s">
        <v>66</v>
      </c>
      <c r="P27" t="s">
        <v>74</v>
      </c>
      <c r="Q27" s="19" t="s">
        <v>75</v>
      </c>
      <c r="R27" t="s">
        <v>89</v>
      </c>
      <c r="S27" s="18">
        <v>25.143083300000001</v>
      </c>
      <c r="T27" s="18">
        <v>-80.258116700000002</v>
      </c>
      <c r="U27" s="20">
        <v>10</v>
      </c>
      <c r="V27" s="21" t="s">
        <v>688</v>
      </c>
      <c r="W27" t="s">
        <v>91</v>
      </c>
      <c r="Y27" t="s">
        <v>206</v>
      </c>
      <c r="AB27" t="s">
        <v>167</v>
      </c>
      <c r="AC27" t="s">
        <v>210</v>
      </c>
      <c r="AU27" t="str">
        <f t="shared" si="0"/>
        <v>Apal-162</v>
      </c>
      <c r="AW27" t="s">
        <v>43</v>
      </c>
    </row>
    <row r="28" spans="1:49" x14ac:dyDescent="0.2">
      <c r="A28" s="1">
        <v>44720</v>
      </c>
      <c r="B28">
        <v>1</v>
      </c>
      <c r="C28" s="1">
        <v>44720</v>
      </c>
      <c r="D28" t="s">
        <v>5</v>
      </c>
      <c r="E28" t="s">
        <v>18</v>
      </c>
      <c r="F28" s="2" t="s">
        <v>10</v>
      </c>
      <c r="G28">
        <v>3</v>
      </c>
      <c r="H28">
        <v>27</v>
      </c>
      <c r="I28">
        <v>27</v>
      </c>
      <c r="J28">
        <v>11</v>
      </c>
      <c r="L28">
        <v>49</v>
      </c>
      <c r="N28" s="3" t="s">
        <v>57</v>
      </c>
      <c r="O28" s="3" t="s">
        <v>66</v>
      </c>
      <c r="P28" t="s">
        <v>74</v>
      </c>
      <c r="Q28" s="19" t="s">
        <v>75</v>
      </c>
      <c r="R28" t="s">
        <v>89</v>
      </c>
      <c r="S28" s="18">
        <v>25.1424667</v>
      </c>
      <c r="T28" s="18">
        <v>-80.258383300000006</v>
      </c>
      <c r="U28" s="20">
        <v>15</v>
      </c>
      <c r="V28" s="21" t="s">
        <v>688</v>
      </c>
      <c r="W28" t="s">
        <v>90</v>
      </c>
      <c r="Y28" t="s">
        <v>206</v>
      </c>
      <c r="AB28" t="s">
        <v>167</v>
      </c>
      <c r="AC28" t="s">
        <v>210</v>
      </c>
      <c r="AU28" t="str">
        <f t="shared" si="0"/>
        <v>Apal-160</v>
      </c>
      <c r="AW28" t="s">
        <v>57</v>
      </c>
    </row>
    <row r="29" spans="1:49" x14ac:dyDescent="0.2">
      <c r="A29" s="1">
        <v>44720</v>
      </c>
      <c r="B29">
        <v>1</v>
      </c>
      <c r="C29" s="1">
        <v>44720</v>
      </c>
      <c r="D29" t="s">
        <v>5</v>
      </c>
      <c r="E29" t="s">
        <v>18</v>
      </c>
      <c r="F29" s="2" t="s">
        <v>15</v>
      </c>
      <c r="G29">
        <v>4</v>
      </c>
      <c r="H29">
        <v>28</v>
      </c>
      <c r="I29">
        <v>28</v>
      </c>
      <c r="J29">
        <v>12</v>
      </c>
      <c r="L29">
        <v>50</v>
      </c>
      <c r="N29" s="3" t="s">
        <v>58</v>
      </c>
      <c r="O29" s="3" t="s">
        <v>66</v>
      </c>
      <c r="P29" t="s">
        <v>74</v>
      </c>
      <c r="Q29" s="19" t="s">
        <v>75</v>
      </c>
      <c r="R29" t="s">
        <v>84</v>
      </c>
      <c r="S29" s="18">
        <v>24.985483299999999</v>
      </c>
      <c r="T29" s="18">
        <v>-80.416749999999993</v>
      </c>
      <c r="U29" s="20">
        <v>6</v>
      </c>
      <c r="V29" s="21" t="s">
        <v>686</v>
      </c>
      <c r="W29" t="s">
        <v>85</v>
      </c>
      <c r="Y29" t="s">
        <v>206</v>
      </c>
      <c r="AB29" t="s">
        <v>167</v>
      </c>
      <c r="AC29" t="s">
        <v>210</v>
      </c>
      <c r="AU29" t="str">
        <f t="shared" si="0"/>
        <v>Apal-155</v>
      </c>
      <c r="AW29" t="s">
        <v>58</v>
      </c>
    </row>
    <row r="30" spans="1:49" x14ac:dyDescent="0.2">
      <c r="A30" s="1">
        <v>44720</v>
      </c>
      <c r="B30">
        <v>1</v>
      </c>
      <c r="C30" s="1">
        <v>44720</v>
      </c>
      <c r="D30" t="s">
        <v>5</v>
      </c>
      <c r="E30" t="s">
        <v>18</v>
      </c>
      <c r="F30" s="2" t="s">
        <v>14</v>
      </c>
      <c r="G30">
        <v>5</v>
      </c>
      <c r="H30">
        <v>29</v>
      </c>
      <c r="I30">
        <v>29</v>
      </c>
      <c r="J30">
        <v>13</v>
      </c>
      <c r="L30">
        <v>28</v>
      </c>
      <c r="N30" s="3" t="s">
        <v>46</v>
      </c>
      <c r="O30" s="3" t="s">
        <v>66</v>
      </c>
      <c r="P30" t="s">
        <v>74</v>
      </c>
      <c r="Q30" s="19" t="s">
        <v>75</v>
      </c>
      <c r="R30" t="s">
        <v>89</v>
      </c>
      <c r="S30" s="18">
        <v>25.143083300000001</v>
      </c>
      <c r="T30" s="18">
        <v>-80.258216700000006</v>
      </c>
      <c r="U30" s="20">
        <v>10</v>
      </c>
      <c r="V30" s="21" t="s">
        <v>688</v>
      </c>
      <c r="W30" t="s">
        <v>92</v>
      </c>
      <c r="Y30" t="s">
        <v>206</v>
      </c>
      <c r="AB30" t="s">
        <v>167</v>
      </c>
      <c r="AC30" t="s">
        <v>210</v>
      </c>
      <c r="AU30" t="str">
        <f t="shared" si="0"/>
        <v>Apal-163</v>
      </c>
      <c r="AW30" t="s">
        <v>46</v>
      </c>
    </row>
    <row r="31" spans="1:49" x14ac:dyDescent="0.2">
      <c r="A31" s="1">
        <v>44720</v>
      </c>
      <c r="B31">
        <v>1</v>
      </c>
      <c r="C31" s="1">
        <v>44720</v>
      </c>
      <c r="D31" t="s">
        <v>5</v>
      </c>
      <c r="E31" t="s">
        <v>18</v>
      </c>
      <c r="F31" s="2" t="s">
        <v>11</v>
      </c>
      <c r="G31">
        <v>6</v>
      </c>
      <c r="H31">
        <v>30</v>
      </c>
      <c r="I31">
        <v>30</v>
      </c>
      <c r="J31">
        <v>14</v>
      </c>
      <c r="L31">
        <v>43</v>
      </c>
      <c r="N31" s="3" t="s">
        <v>51</v>
      </c>
      <c r="O31" s="3" t="s">
        <v>669</v>
      </c>
      <c r="P31" t="s">
        <v>104</v>
      </c>
      <c r="Q31" s="19" t="s">
        <v>75</v>
      </c>
      <c r="R31" t="s">
        <v>105</v>
      </c>
      <c r="S31" s="18">
        <v>24.5159333</v>
      </c>
      <c r="T31" s="18">
        <v>-81.924833300000003</v>
      </c>
      <c r="U31" s="20">
        <v>10</v>
      </c>
      <c r="V31" s="21" t="s">
        <v>691</v>
      </c>
      <c r="W31" t="s">
        <v>106</v>
      </c>
      <c r="X31" t="s">
        <v>71</v>
      </c>
      <c r="Y31" t="s">
        <v>206</v>
      </c>
      <c r="AB31" t="s">
        <v>167</v>
      </c>
      <c r="AC31" t="s">
        <v>210</v>
      </c>
      <c r="AU31" t="str">
        <f t="shared" si="0"/>
        <v>Apal-28</v>
      </c>
      <c r="AW31" t="s">
        <v>469</v>
      </c>
    </row>
    <row r="32" spans="1:49" x14ac:dyDescent="0.2">
      <c r="A32" s="1">
        <v>44720</v>
      </c>
      <c r="B32">
        <v>1</v>
      </c>
      <c r="C32" s="1">
        <v>44720</v>
      </c>
      <c r="D32" t="s">
        <v>5</v>
      </c>
      <c r="E32" t="s">
        <v>18</v>
      </c>
      <c r="F32" s="2" t="s">
        <v>12</v>
      </c>
      <c r="G32">
        <v>7</v>
      </c>
      <c r="H32">
        <v>31</v>
      </c>
      <c r="I32">
        <v>31</v>
      </c>
      <c r="J32">
        <v>15</v>
      </c>
      <c r="L32">
        <v>24</v>
      </c>
      <c r="N32" s="3" t="s">
        <v>42</v>
      </c>
      <c r="O32" s="3" t="s">
        <v>66</v>
      </c>
      <c r="P32" t="s">
        <v>68</v>
      </c>
      <c r="Q32" s="19" t="s">
        <v>75</v>
      </c>
      <c r="R32" t="s">
        <v>95</v>
      </c>
      <c r="S32" s="18">
        <v>24.6258667</v>
      </c>
      <c r="T32" s="18">
        <v>-81.111549999999994</v>
      </c>
      <c r="U32" s="20">
        <v>20</v>
      </c>
      <c r="V32" s="21" t="s">
        <v>683</v>
      </c>
      <c r="W32" t="s">
        <v>97</v>
      </c>
      <c r="Y32" t="s">
        <v>206</v>
      </c>
      <c r="AB32" t="s">
        <v>167</v>
      </c>
      <c r="AC32" t="s">
        <v>210</v>
      </c>
      <c r="AU32" t="str">
        <f t="shared" si="0"/>
        <v>Apal-172</v>
      </c>
      <c r="AW32" t="s">
        <v>42</v>
      </c>
    </row>
    <row r="33" spans="1:49" x14ac:dyDescent="0.2">
      <c r="A33" s="1">
        <v>44720</v>
      </c>
      <c r="B33">
        <v>1</v>
      </c>
      <c r="C33" s="1">
        <v>44720</v>
      </c>
      <c r="D33" t="s">
        <v>5</v>
      </c>
      <c r="E33" t="s">
        <v>18</v>
      </c>
      <c r="F33" s="2" t="s">
        <v>13</v>
      </c>
      <c r="G33">
        <v>8</v>
      </c>
      <c r="H33">
        <v>32</v>
      </c>
      <c r="I33">
        <v>32</v>
      </c>
      <c r="J33">
        <v>16</v>
      </c>
      <c r="L33">
        <v>41</v>
      </c>
      <c r="N33" s="3" t="s">
        <v>49</v>
      </c>
      <c r="O33" s="3" t="s">
        <v>66</v>
      </c>
      <c r="P33" t="s">
        <v>78</v>
      </c>
      <c r="Q33" t="s">
        <v>75</v>
      </c>
      <c r="R33" t="s">
        <v>79</v>
      </c>
      <c r="S33" s="18">
        <v>24.545016700000001</v>
      </c>
      <c r="T33" s="18">
        <v>-81.409233299999997</v>
      </c>
      <c r="U33" s="20">
        <v>8</v>
      </c>
      <c r="V33" s="21" t="s">
        <v>692</v>
      </c>
      <c r="W33" t="s">
        <v>86</v>
      </c>
      <c r="Y33" t="s">
        <v>206</v>
      </c>
      <c r="AB33" t="s">
        <v>167</v>
      </c>
      <c r="AC33" t="s">
        <v>210</v>
      </c>
      <c r="AU33" t="str">
        <f t="shared" si="0"/>
        <v>Apal-159</v>
      </c>
      <c r="AW33" t="s">
        <v>49</v>
      </c>
    </row>
    <row r="34" spans="1:49" x14ac:dyDescent="0.2">
      <c r="A34" s="1">
        <v>44720</v>
      </c>
      <c r="B34">
        <v>1</v>
      </c>
      <c r="C34" s="1">
        <v>44720</v>
      </c>
      <c r="D34" t="s">
        <v>5</v>
      </c>
      <c r="E34" t="s">
        <v>19</v>
      </c>
      <c r="F34" s="2" t="s">
        <v>8</v>
      </c>
      <c r="G34">
        <v>1</v>
      </c>
      <c r="H34">
        <v>33</v>
      </c>
      <c r="I34">
        <v>33</v>
      </c>
      <c r="L34">
        <v>27</v>
      </c>
      <c r="N34" s="3" t="s">
        <v>45</v>
      </c>
      <c r="O34" s="3" t="s">
        <v>66</v>
      </c>
      <c r="P34" t="s">
        <v>74</v>
      </c>
      <c r="Q34" s="19" t="s">
        <v>75</v>
      </c>
      <c r="R34" t="s">
        <v>89</v>
      </c>
      <c r="S34" s="18">
        <v>25.142900000000001</v>
      </c>
      <c r="T34" s="18">
        <v>-80.258416699999998</v>
      </c>
      <c r="U34" s="20">
        <v>10</v>
      </c>
      <c r="V34" s="21" t="s">
        <v>688</v>
      </c>
      <c r="W34" t="s">
        <v>93</v>
      </c>
      <c r="Y34" t="s">
        <v>206</v>
      </c>
      <c r="AB34" t="s">
        <v>167</v>
      </c>
      <c r="AU34" t="str">
        <f t="shared" si="0"/>
        <v>Apal-164</v>
      </c>
      <c r="AW34" t="s">
        <v>45</v>
      </c>
    </row>
    <row r="35" spans="1:49" x14ac:dyDescent="0.2">
      <c r="A35" s="1">
        <v>44720</v>
      </c>
      <c r="B35">
        <v>1</v>
      </c>
      <c r="C35" s="1">
        <v>44720</v>
      </c>
      <c r="D35" t="s">
        <v>5</v>
      </c>
      <c r="E35" t="s">
        <v>19</v>
      </c>
      <c r="F35" s="2" t="s">
        <v>15</v>
      </c>
      <c r="G35">
        <v>4</v>
      </c>
      <c r="H35">
        <v>34</v>
      </c>
      <c r="I35">
        <v>34</v>
      </c>
      <c r="L35">
        <v>22</v>
      </c>
      <c r="N35" s="3" t="s">
        <v>40</v>
      </c>
      <c r="O35" s="3" t="s">
        <v>66</v>
      </c>
      <c r="P35" t="s">
        <v>74</v>
      </c>
      <c r="Q35" s="19" t="s">
        <v>75</v>
      </c>
      <c r="R35" t="s">
        <v>81</v>
      </c>
      <c r="S35" s="18">
        <v>25.0097667</v>
      </c>
      <c r="T35" s="18">
        <v>-80.374883299999993</v>
      </c>
      <c r="U35" s="20">
        <v>15</v>
      </c>
      <c r="V35" s="21" t="s">
        <v>686</v>
      </c>
      <c r="W35" t="s">
        <v>83</v>
      </c>
      <c r="Y35" t="s">
        <v>206</v>
      </c>
      <c r="AB35" t="s">
        <v>167</v>
      </c>
      <c r="AU35" t="str">
        <f t="shared" si="0"/>
        <v>Apal-154</v>
      </c>
      <c r="AW35" t="s">
        <v>40</v>
      </c>
    </row>
    <row r="36" spans="1:49" x14ac:dyDescent="0.2">
      <c r="A36" s="1">
        <v>44720</v>
      </c>
      <c r="B36">
        <v>1</v>
      </c>
      <c r="C36" s="1">
        <v>44720</v>
      </c>
      <c r="D36" t="s">
        <v>5</v>
      </c>
      <c r="E36" t="s">
        <v>19</v>
      </c>
      <c r="F36" s="2" t="s">
        <v>13</v>
      </c>
      <c r="G36">
        <v>8</v>
      </c>
      <c r="H36">
        <v>35</v>
      </c>
      <c r="I36">
        <v>35</v>
      </c>
      <c r="L36">
        <v>30</v>
      </c>
      <c r="N36" s="3" t="s">
        <v>48</v>
      </c>
      <c r="O36" s="3" t="s">
        <v>66</v>
      </c>
      <c r="P36" t="s">
        <v>78</v>
      </c>
      <c r="Q36" s="19" t="s">
        <v>75</v>
      </c>
      <c r="R36" t="s">
        <v>79</v>
      </c>
      <c r="S36" s="18">
        <v>24.545083300000002</v>
      </c>
      <c r="T36" s="18">
        <v>-81.409616700000001</v>
      </c>
      <c r="U36" s="20">
        <v>8</v>
      </c>
      <c r="V36" s="21" t="s">
        <v>680</v>
      </c>
      <c r="W36" t="s">
        <v>80</v>
      </c>
      <c r="Y36" t="s">
        <v>206</v>
      </c>
      <c r="AB36" t="s">
        <v>167</v>
      </c>
      <c r="AU36" t="str">
        <f t="shared" si="0"/>
        <v>Apal-150</v>
      </c>
      <c r="AW36" t="s">
        <v>48</v>
      </c>
    </row>
    <row r="37" spans="1:49" x14ac:dyDescent="0.2">
      <c r="A37" s="1">
        <v>44725</v>
      </c>
      <c r="B37">
        <v>2</v>
      </c>
      <c r="C37" s="1">
        <v>44726</v>
      </c>
      <c r="D37" t="s">
        <v>66</v>
      </c>
      <c r="E37" t="s">
        <v>18</v>
      </c>
      <c r="F37" s="2" t="s">
        <v>8</v>
      </c>
      <c r="G37">
        <v>1</v>
      </c>
      <c r="H37">
        <v>36</v>
      </c>
      <c r="I37">
        <v>36</v>
      </c>
      <c r="M37" t="s">
        <v>418</v>
      </c>
      <c r="N37" s="13" t="s">
        <v>153</v>
      </c>
      <c r="O37" s="13" t="s">
        <v>66</v>
      </c>
      <c r="P37" t="s">
        <v>74</v>
      </c>
      <c r="Q37" t="s">
        <v>75</v>
      </c>
      <c r="R37" t="s">
        <v>420</v>
      </c>
      <c r="S37" t="s">
        <v>421</v>
      </c>
      <c r="T37" t="s">
        <v>422</v>
      </c>
      <c r="V37" s="21" t="s">
        <v>693</v>
      </c>
      <c r="Y37" t="s">
        <v>206</v>
      </c>
      <c r="AC37" t="s">
        <v>210</v>
      </c>
      <c r="AD37" t="s">
        <v>418</v>
      </c>
      <c r="AE37" t="s">
        <v>419</v>
      </c>
      <c r="AF37" t="s">
        <v>224</v>
      </c>
      <c r="AH37" t="s">
        <v>225</v>
      </c>
      <c r="AI37" t="s">
        <v>226</v>
      </c>
      <c r="AJ37" s="1">
        <v>41465</v>
      </c>
      <c r="AK37" t="s">
        <v>227</v>
      </c>
      <c r="AL37" t="s">
        <v>74</v>
      </c>
      <c r="AM37" t="s">
        <v>228</v>
      </c>
      <c r="AR37" t="s">
        <v>232</v>
      </c>
      <c r="AS37" t="s">
        <v>233</v>
      </c>
      <c r="AT37" t="s">
        <v>423</v>
      </c>
      <c r="AU37" t="str">
        <f t="shared" ref="AU37:AU68" si="1">_xlfn.CONCAT("Apal-", N37)</f>
        <v>Apal-PK2</v>
      </c>
      <c r="AV37" t="str">
        <f>AD37</f>
        <v>Apal-034</v>
      </c>
      <c r="AW37" t="s">
        <v>418</v>
      </c>
    </row>
    <row r="38" spans="1:49" ht="32" x14ac:dyDescent="0.2">
      <c r="A38" s="1">
        <v>44725</v>
      </c>
      <c r="B38">
        <v>2</v>
      </c>
      <c r="C38" s="1">
        <v>44726</v>
      </c>
      <c r="D38" t="s">
        <v>66</v>
      </c>
      <c r="E38" t="s">
        <v>18</v>
      </c>
      <c r="F38" s="2" t="s">
        <v>9</v>
      </c>
      <c r="G38">
        <v>2</v>
      </c>
      <c r="H38">
        <v>37</v>
      </c>
      <c r="I38">
        <v>37</v>
      </c>
      <c r="N38">
        <v>18</v>
      </c>
      <c r="O38" s="13" t="s">
        <v>66</v>
      </c>
      <c r="P38" s="16" t="s">
        <v>104</v>
      </c>
      <c r="Q38" s="17" t="s">
        <v>75</v>
      </c>
      <c r="R38" s="16" t="s">
        <v>643</v>
      </c>
      <c r="S38" s="16" t="s">
        <v>644</v>
      </c>
      <c r="T38" s="16" t="s">
        <v>645</v>
      </c>
      <c r="U38" s="16">
        <v>5</v>
      </c>
      <c r="V38" s="22" t="s">
        <v>694</v>
      </c>
      <c r="Y38" t="s">
        <v>206</v>
      </c>
      <c r="AC38" t="s">
        <v>210</v>
      </c>
      <c r="AU38" t="str">
        <f t="shared" si="1"/>
        <v>Apal-18</v>
      </c>
      <c r="AW38" t="s">
        <v>574</v>
      </c>
    </row>
    <row r="39" spans="1:49" x14ac:dyDescent="0.2">
      <c r="A39" s="1">
        <v>44725</v>
      </c>
      <c r="B39">
        <v>2</v>
      </c>
      <c r="C39" s="1">
        <v>44726</v>
      </c>
      <c r="D39" t="s">
        <v>66</v>
      </c>
      <c r="E39" t="s">
        <v>18</v>
      </c>
      <c r="F39" s="2" t="s">
        <v>10</v>
      </c>
      <c r="G39">
        <v>3</v>
      </c>
      <c r="H39">
        <v>38</v>
      </c>
      <c r="I39">
        <v>38</v>
      </c>
      <c r="N39">
        <v>176</v>
      </c>
      <c r="O39" s="13" t="s">
        <v>66</v>
      </c>
      <c r="P39" t="s">
        <v>68</v>
      </c>
      <c r="Q39" s="19" t="s">
        <v>75</v>
      </c>
      <c r="R39" t="s">
        <v>95</v>
      </c>
      <c r="S39" s="18">
        <v>24.625633300000001</v>
      </c>
      <c r="T39" s="18">
        <v>-81.111949999999993</v>
      </c>
      <c r="U39" s="20">
        <v>10</v>
      </c>
      <c r="V39" s="21" t="s">
        <v>683</v>
      </c>
      <c r="Y39" t="s">
        <v>206</v>
      </c>
      <c r="AC39" t="s">
        <v>210</v>
      </c>
      <c r="AU39" t="str">
        <f t="shared" si="1"/>
        <v>Apal-176</v>
      </c>
      <c r="AW39" t="s">
        <v>711</v>
      </c>
    </row>
    <row r="40" spans="1:49" x14ac:dyDescent="0.2">
      <c r="A40" s="1">
        <v>44725</v>
      </c>
      <c r="B40">
        <v>2</v>
      </c>
      <c r="C40" s="1">
        <v>44726</v>
      </c>
      <c r="D40" t="s">
        <v>66</v>
      </c>
      <c r="E40" t="s">
        <v>18</v>
      </c>
      <c r="F40" s="2" t="s">
        <v>15</v>
      </c>
      <c r="G40">
        <v>4</v>
      </c>
      <c r="H40">
        <v>39</v>
      </c>
      <c r="I40">
        <v>39</v>
      </c>
      <c r="N40">
        <v>152</v>
      </c>
      <c r="O40" s="13" t="s">
        <v>66</v>
      </c>
      <c r="P40" t="s">
        <v>74</v>
      </c>
      <c r="Q40" s="19" t="s">
        <v>75</v>
      </c>
      <c r="R40" t="s">
        <v>81</v>
      </c>
      <c r="S40" s="18">
        <v>25.0091</v>
      </c>
      <c r="T40" s="18">
        <v>-80.376649999999998</v>
      </c>
      <c r="U40" s="20">
        <v>15</v>
      </c>
      <c r="V40" s="21" t="s">
        <v>686</v>
      </c>
      <c r="Y40" t="s">
        <v>206</v>
      </c>
      <c r="AC40" t="s">
        <v>210</v>
      </c>
      <c r="AU40" t="str">
        <f t="shared" si="1"/>
        <v>Apal-152</v>
      </c>
      <c r="AW40" t="s">
        <v>712</v>
      </c>
    </row>
    <row r="41" spans="1:49" x14ac:dyDescent="0.2">
      <c r="A41" s="1">
        <v>44725</v>
      </c>
      <c r="B41">
        <v>2</v>
      </c>
      <c r="C41" s="1">
        <v>44726</v>
      </c>
      <c r="D41" t="s">
        <v>66</v>
      </c>
      <c r="E41" t="s">
        <v>18</v>
      </c>
      <c r="F41" s="2" t="s">
        <v>14</v>
      </c>
      <c r="G41">
        <v>5</v>
      </c>
      <c r="H41">
        <v>40</v>
      </c>
      <c r="I41">
        <v>40</v>
      </c>
      <c r="M41" t="s">
        <v>630</v>
      </c>
      <c r="N41" t="s">
        <v>154</v>
      </c>
      <c r="O41" s="13" t="s">
        <v>66</v>
      </c>
      <c r="P41" t="s">
        <v>74</v>
      </c>
      <c r="Q41" t="s">
        <v>75</v>
      </c>
      <c r="R41" t="s">
        <v>632</v>
      </c>
      <c r="S41" t="s">
        <v>633</v>
      </c>
      <c r="T41" t="s">
        <v>634</v>
      </c>
      <c r="V41" s="21" t="s">
        <v>695</v>
      </c>
      <c r="Y41" t="s">
        <v>206</v>
      </c>
      <c r="AC41" t="s">
        <v>210</v>
      </c>
      <c r="AD41" t="s">
        <v>630</v>
      </c>
      <c r="AE41" t="s">
        <v>631</v>
      </c>
      <c r="AF41" t="s">
        <v>224</v>
      </c>
      <c r="AH41" t="s">
        <v>225</v>
      </c>
      <c r="AI41" t="s">
        <v>226</v>
      </c>
      <c r="AJ41" s="1">
        <v>41790</v>
      </c>
      <c r="AK41" t="s">
        <v>227</v>
      </c>
      <c r="AL41" t="s">
        <v>74</v>
      </c>
      <c r="AM41" t="s">
        <v>228</v>
      </c>
      <c r="AR41" t="s">
        <v>232</v>
      </c>
      <c r="AS41" t="s">
        <v>233</v>
      </c>
      <c r="AT41" t="s">
        <v>635</v>
      </c>
      <c r="AU41" t="str">
        <f t="shared" si="1"/>
        <v>Apal-CF4</v>
      </c>
      <c r="AV41" t="str">
        <f>AD41</f>
        <v>Apal-061</v>
      </c>
      <c r="AW41" t="s">
        <v>630</v>
      </c>
    </row>
    <row r="42" spans="1:49" x14ac:dyDescent="0.2">
      <c r="A42" s="1">
        <v>44725</v>
      </c>
      <c r="B42">
        <v>2</v>
      </c>
      <c r="C42" s="1">
        <v>44726</v>
      </c>
      <c r="D42" t="s">
        <v>66</v>
      </c>
      <c r="E42" t="s">
        <v>18</v>
      </c>
      <c r="F42" s="2" t="s">
        <v>11</v>
      </c>
      <c r="G42">
        <v>6</v>
      </c>
      <c r="H42">
        <v>41</v>
      </c>
      <c r="I42">
        <v>41</v>
      </c>
      <c r="M42" t="s">
        <v>412</v>
      </c>
      <c r="N42" t="s">
        <v>155</v>
      </c>
      <c r="O42" s="13" t="s">
        <v>66</v>
      </c>
      <c r="P42" t="s">
        <v>74</v>
      </c>
      <c r="Q42" s="19" t="s">
        <v>75</v>
      </c>
      <c r="R42" t="s">
        <v>414</v>
      </c>
      <c r="S42" s="18">
        <v>25.108166700000002</v>
      </c>
      <c r="T42" s="18">
        <v>-80.307083300000002</v>
      </c>
      <c r="U42" s="20">
        <v>10</v>
      </c>
      <c r="V42" s="21" t="s">
        <v>696</v>
      </c>
      <c r="Y42" t="s">
        <v>206</v>
      </c>
      <c r="AC42" t="s">
        <v>210</v>
      </c>
      <c r="AD42" t="s">
        <v>412</v>
      </c>
      <c r="AE42" t="s">
        <v>413</v>
      </c>
      <c r="AF42" t="s">
        <v>224</v>
      </c>
      <c r="AH42" t="s">
        <v>225</v>
      </c>
      <c r="AI42" t="s">
        <v>226</v>
      </c>
      <c r="AJ42" s="1">
        <v>41743</v>
      </c>
      <c r="AK42" t="s">
        <v>227</v>
      </c>
      <c r="AL42" t="s">
        <v>74</v>
      </c>
      <c r="AM42" t="s">
        <v>228</v>
      </c>
      <c r="AR42" t="s">
        <v>232</v>
      </c>
      <c r="AS42" t="s">
        <v>233</v>
      </c>
      <c r="AT42" t="s">
        <v>417</v>
      </c>
      <c r="AU42" t="str">
        <f t="shared" si="1"/>
        <v>Apal-GR2</v>
      </c>
      <c r="AV42" t="str">
        <f t="shared" ref="AV42:AV43" si="2">AD42</f>
        <v>Apal-054</v>
      </c>
      <c r="AW42" t="s">
        <v>412</v>
      </c>
    </row>
    <row r="43" spans="1:49" x14ac:dyDescent="0.2">
      <c r="A43" s="1">
        <v>44725</v>
      </c>
      <c r="B43">
        <v>2</v>
      </c>
      <c r="C43" s="1">
        <v>44726</v>
      </c>
      <c r="D43" t="s">
        <v>66</v>
      </c>
      <c r="E43" t="s">
        <v>18</v>
      </c>
      <c r="F43" s="2" t="s">
        <v>12</v>
      </c>
      <c r="G43">
        <v>7</v>
      </c>
      <c r="H43">
        <v>42</v>
      </c>
      <c r="I43">
        <v>42</v>
      </c>
      <c r="M43" t="s">
        <v>448</v>
      </c>
      <c r="N43" t="s">
        <v>156</v>
      </c>
      <c r="O43" s="13" t="s">
        <v>31</v>
      </c>
      <c r="P43" t="s">
        <v>74</v>
      </c>
      <c r="Q43" s="19" t="s">
        <v>75</v>
      </c>
      <c r="R43" t="s">
        <v>670</v>
      </c>
      <c r="S43" s="18">
        <v>25.164116700000001</v>
      </c>
      <c r="T43" s="18">
        <v>-80.277266699999998</v>
      </c>
      <c r="U43" s="20">
        <v>8</v>
      </c>
      <c r="V43" s="21" t="s">
        <v>697</v>
      </c>
      <c r="Y43" t="s">
        <v>206</v>
      </c>
      <c r="AC43" t="s">
        <v>210</v>
      </c>
      <c r="AD43" t="s">
        <v>448</v>
      </c>
      <c r="AE43" t="s">
        <v>449</v>
      </c>
      <c r="AF43" t="s">
        <v>224</v>
      </c>
      <c r="AH43" t="s">
        <v>225</v>
      </c>
      <c r="AI43" t="s">
        <v>226</v>
      </c>
      <c r="AJ43" s="1">
        <v>41488</v>
      </c>
      <c r="AK43" t="s">
        <v>227</v>
      </c>
      <c r="AL43" t="s">
        <v>74</v>
      </c>
      <c r="AM43" t="s">
        <v>228</v>
      </c>
      <c r="AR43" t="s">
        <v>232</v>
      </c>
      <c r="AS43" t="s">
        <v>233</v>
      </c>
      <c r="AT43" t="s">
        <v>452</v>
      </c>
      <c r="AU43" t="str">
        <f t="shared" si="1"/>
        <v>Apal-AAA2</v>
      </c>
      <c r="AV43" t="str">
        <f t="shared" si="2"/>
        <v>Apal-038</v>
      </c>
      <c r="AW43" t="s">
        <v>448</v>
      </c>
    </row>
    <row r="44" spans="1:49" x14ac:dyDescent="0.2">
      <c r="A44" s="1">
        <v>44725</v>
      </c>
      <c r="B44">
        <v>2</v>
      </c>
      <c r="C44" s="1">
        <v>44726</v>
      </c>
      <c r="D44" t="s">
        <v>66</v>
      </c>
      <c r="E44" t="s">
        <v>18</v>
      </c>
      <c r="F44" s="2" t="s">
        <v>13</v>
      </c>
      <c r="G44">
        <v>8</v>
      </c>
      <c r="H44">
        <v>43</v>
      </c>
      <c r="I44">
        <v>43</v>
      </c>
      <c r="N44">
        <v>158</v>
      </c>
      <c r="O44" s="13" t="s">
        <v>66</v>
      </c>
      <c r="P44" t="s">
        <v>78</v>
      </c>
      <c r="Q44" s="19" t="s">
        <v>75</v>
      </c>
      <c r="R44" t="s">
        <v>79</v>
      </c>
      <c r="S44" s="18">
        <v>24.546683300000002</v>
      </c>
      <c r="T44" s="18">
        <v>-81.402749999999997</v>
      </c>
      <c r="U44" s="20">
        <v>8</v>
      </c>
      <c r="V44" s="21" t="s">
        <v>692</v>
      </c>
      <c r="Y44" t="s">
        <v>206</v>
      </c>
      <c r="AC44" t="s">
        <v>210</v>
      </c>
      <c r="AU44" t="str">
        <f t="shared" si="1"/>
        <v>Apal-158</v>
      </c>
      <c r="AW44" t="s">
        <v>713</v>
      </c>
    </row>
    <row r="45" spans="1:49" x14ac:dyDescent="0.2">
      <c r="A45" s="1">
        <v>44725</v>
      </c>
      <c r="B45">
        <v>2</v>
      </c>
      <c r="C45" s="1">
        <v>44726</v>
      </c>
      <c r="D45" t="s">
        <v>66</v>
      </c>
      <c r="E45" t="s">
        <v>16</v>
      </c>
      <c r="F45" s="2" t="s">
        <v>8</v>
      </c>
      <c r="G45">
        <v>1</v>
      </c>
      <c r="H45">
        <v>44</v>
      </c>
      <c r="I45">
        <v>44</v>
      </c>
      <c r="N45">
        <v>173</v>
      </c>
      <c r="O45" s="13" t="s">
        <v>66</v>
      </c>
      <c r="P45" t="s">
        <v>68</v>
      </c>
      <c r="Q45" s="19" t="s">
        <v>75</v>
      </c>
      <c r="R45" t="s">
        <v>95</v>
      </c>
      <c r="S45" s="18">
        <v>24.625883300000002</v>
      </c>
      <c r="T45" s="18">
        <v>-81.111583300000007</v>
      </c>
      <c r="U45" s="20">
        <v>18</v>
      </c>
      <c r="V45" s="21" t="s">
        <v>683</v>
      </c>
      <c r="Y45" t="s">
        <v>206</v>
      </c>
      <c r="AC45" t="s">
        <v>210</v>
      </c>
      <c r="AU45" t="str">
        <f t="shared" si="1"/>
        <v>Apal-173</v>
      </c>
      <c r="AW45" t="s">
        <v>714</v>
      </c>
    </row>
    <row r="46" spans="1:49" x14ac:dyDescent="0.2">
      <c r="A46" s="1">
        <v>44725</v>
      </c>
      <c r="B46">
        <v>2</v>
      </c>
      <c r="C46" s="1">
        <v>44726</v>
      </c>
      <c r="D46" t="s">
        <v>66</v>
      </c>
      <c r="E46" t="s">
        <v>16</v>
      </c>
      <c r="F46" s="2" t="s">
        <v>9</v>
      </c>
      <c r="G46">
        <v>2</v>
      </c>
      <c r="H46">
        <v>45</v>
      </c>
      <c r="I46">
        <v>45</v>
      </c>
      <c r="N46" t="s">
        <v>157</v>
      </c>
      <c r="O46" s="13" t="s">
        <v>31</v>
      </c>
      <c r="P46" t="s">
        <v>74</v>
      </c>
      <c r="Q46" s="19" t="s">
        <v>75</v>
      </c>
      <c r="R46" t="s">
        <v>116</v>
      </c>
      <c r="S46" s="18">
        <v>24.9609667</v>
      </c>
      <c r="T46" s="18">
        <v>-80.456216699999999</v>
      </c>
      <c r="U46" s="20">
        <v>6</v>
      </c>
      <c r="V46" s="21" t="s">
        <v>687</v>
      </c>
      <c r="Y46" t="s">
        <v>206</v>
      </c>
      <c r="AC46" t="s">
        <v>210</v>
      </c>
      <c r="AU46" t="str">
        <f t="shared" si="1"/>
        <v>Apal-CN4</v>
      </c>
      <c r="AV46" t="s">
        <v>754</v>
      </c>
      <c r="AW46" t="s">
        <v>753</v>
      </c>
    </row>
    <row r="47" spans="1:49" x14ac:dyDescent="0.2">
      <c r="A47" s="1">
        <v>44725</v>
      </c>
      <c r="B47">
        <v>2</v>
      </c>
      <c r="C47" s="1">
        <v>44726</v>
      </c>
      <c r="D47" t="s">
        <v>66</v>
      </c>
      <c r="E47" t="s">
        <v>16</v>
      </c>
      <c r="F47" s="2" t="s">
        <v>10</v>
      </c>
      <c r="G47">
        <v>3</v>
      </c>
      <c r="H47">
        <v>46</v>
      </c>
      <c r="I47">
        <v>46</v>
      </c>
      <c r="N47">
        <v>157</v>
      </c>
      <c r="O47" s="13" t="s">
        <v>66</v>
      </c>
      <c r="P47" t="s">
        <v>74</v>
      </c>
      <c r="Q47" s="19" t="s">
        <v>75</v>
      </c>
      <c r="R47" t="s">
        <v>655</v>
      </c>
      <c r="S47" s="18">
        <v>25.280716699999999</v>
      </c>
      <c r="T47" s="18">
        <v>-80.208866700000002</v>
      </c>
      <c r="U47" s="20">
        <v>8</v>
      </c>
      <c r="V47" s="21" t="s">
        <v>698</v>
      </c>
      <c r="Y47" t="s">
        <v>206</v>
      </c>
      <c r="AC47" t="s">
        <v>210</v>
      </c>
      <c r="AU47" t="str">
        <f t="shared" si="1"/>
        <v>Apal-157</v>
      </c>
      <c r="AW47" t="s">
        <v>715</v>
      </c>
    </row>
    <row r="48" spans="1:49" x14ac:dyDescent="0.2">
      <c r="A48" s="1">
        <v>44725</v>
      </c>
      <c r="B48">
        <v>2</v>
      </c>
      <c r="C48" s="1">
        <v>44726</v>
      </c>
      <c r="D48" t="s">
        <v>66</v>
      </c>
      <c r="E48" t="s">
        <v>16</v>
      </c>
      <c r="F48" s="2" t="s">
        <v>15</v>
      </c>
      <c r="G48">
        <v>4</v>
      </c>
      <c r="H48">
        <v>47</v>
      </c>
      <c r="I48">
        <v>47</v>
      </c>
      <c r="M48" t="s">
        <v>585</v>
      </c>
      <c r="N48" t="s">
        <v>158</v>
      </c>
      <c r="O48" s="13" t="s">
        <v>66</v>
      </c>
      <c r="P48" t="s">
        <v>74</v>
      </c>
      <c r="Q48" t="s">
        <v>75</v>
      </c>
      <c r="R48" t="s">
        <v>587</v>
      </c>
      <c r="S48" t="s">
        <v>588</v>
      </c>
      <c r="T48" t="s">
        <v>589</v>
      </c>
      <c r="V48" s="21" t="s">
        <v>699</v>
      </c>
      <c r="Y48" t="s">
        <v>206</v>
      </c>
      <c r="AC48" t="s">
        <v>210</v>
      </c>
      <c r="AD48" t="s">
        <v>585</v>
      </c>
      <c r="AE48" t="s">
        <v>586</v>
      </c>
      <c r="AF48" t="s">
        <v>224</v>
      </c>
      <c r="AH48" t="s">
        <v>225</v>
      </c>
      <c r="AI48" t="s">
        <v>226</v>
      </c>
      <c r="AJ48" s="1">
        <v>42011</v>
      </c>
      <c r="AK48" t="s">
        <v>227</v>
      </c>
      <c r="AL48" t="s">
        <v>74</v>
      </c>
      <c r="AM48" t="s">
        <v>228</v>
      </c>
      <c r="AR48" t="s">
        <v>232</v>
      </c>
      <c r="AS48" t="s">
        <v>233</v>
      </c>
      <c r="AT48" t="s">
        <v>590</v>
      </c>
      <c r="AU48" t="str">
        <f t="shared" si="1"/>
        <v>Apal-Phil</v>
      </c>
      <c r="AV48" t="str">
        <f t="shared" ref="AV48:AV49" si="3">AD48</f>
        <v>Apal-070</v>
      </c>
      <c r="AW48" t="s">
        <v>585</v>
      </c>
    </row>
    <row r="49" spans="1:49" x14ac:dyDescent="0.2">
      <c r="A49" s="1">
        <v>44725</v>
      </c>
      <c r="B49">
        <v>2</v>
      </c>
      <c r="C49" s="1">
        <v>44726</v>
      </c>
      <c r="D49" t="s">
        <v>66</v>
      </c>
      <c r="E49" t="s">
        <v>16</v>
      </c>
      <c r="F49" s="2" t="s">
        <v>14</v>
      </c>
      <c r="G49">
        <v>5</v>
      </c>
      <c r="H49">
        <v>48</v>
      </c>
      <c r="I49">
        <v>48</v>
      </c>
      <c r="M49" t="s">
        <v>304</v>
      </c>
      <c r="N49" t="s">
        <v>159</v>
      </c>
      <c r="O49" s="13" t="s">
        <v>66</v>
      </c>
      <c r="P49" t="s">
        <v>74</v>
      </c>
      <c r="Q49" s="19" t="s">
        <v>75</v>
      </c>
      <c r="R49" t="s">
        <v>671</v>
      </c>
      <c r="S49" s="18">
        <v>25.283833300000001</v>
      </c>
      <c r="T49" s="18">
        <v>-80.207250000000002</v>
      </c>
      <c r="U49" s="20">
        <v>10</v>
      </c>
      <c r="V49" s="21" t="s">
        <v>700</v>
      </c>
      <c r="X49" t="s">
        <v>676</v>
      </c>
      <c r="Y49" t="s">
        <v>206</v>
      </c>
      <c r="AC49" t="s">
        <v>210</v>
      </c>
      <c r="AD49" t="s">
        <v>304</v>
      </c>
      <c r="AE49" t="s">
        <v>305</v>
      </c>
      <c r="AF49" t="s">
        <v>224</v>
      </c>
      <c r="AH49" t="s">
        <v>225</v>
      </c>
      <c r="AI49" t="s">
        <v>226</v>
      </c>
      <c r="AJ49" s="1">
        <v>41762</v>
      </c>
      <c r="AK49" t="s">
        <v>227</v>
      </c>
      <c r="AL49" t="s">
        <v>74</v>
      </c>
      <c r="AM49" t="s">
        <v>228</v>
      </c>
      <c r="AR49" t="s">
        <v>232</v>
      </c>
      <c r="AS49" t="s">
        <v>233</v>
      </c>
      <c r="AT49" t="s">
        <v>309</v>
      </c>
      <c r="AU49" t="str">
        <f t="shared" si="1"/>
        <v>Apal-TR1</v>
      </c>
      <c r="AV49" t="str">
        <f t="shared" si="3"/>
        <v>Apal-057</v>
      </c>
      <c r="AW49" t="s">
        <v>304</v>
      </c>
    </row>
    <row r="50" spans="1:49" x14ac:dyDescent="0.2">
      <c r="A50" s="1">
        <v>44725</v>
      </c>
      <c r="B50">
        <v>2</v>
      </c>
      <c r="C50" s="1">
        <v>44726</v>
      </c>
      <c r="D50" t="s">
        <v>66</v>
      </c>
      <c r="E50" t="s">
        <v>16</v>
      </c>
      <c r="F50" s="2" t="s">
        <v>11</v>
      </c>
      <c r="G50">
        <v>6</v>
      </c>
      <c r="H50">
        <v>49</v>
      </c>
      <c r="I50">
        <v>49</v>
      </c>
      <c r="N50">
        <v>15</v>
      </c>
      <c r="O50" s="13" t="s">
        <v>31</v>
      </c>
      <c r="P50" t="s">
        <v>68</v>
      </c>
      <c r="Q50" s="19" t="s">
        <v>75</v>
      </c>
      <c r="R50" t="s">
        <v>531</v>
      </c>
      <c r="S50" s="18">
        <v>24.656466699999999</v>
      </c>
      <c r="T50" s="18">
        <v>-81.009900000000002</v>
      </c>
      <c r="U50" s="20">
        <v>20</v>
      </c>
      <c r="V50" s="21" t="s">
        <v>689</v>
      </c>
      <c r="Y50" t="s">
        <v>206</v>
      </c>
      <c r="AC50" t="s">
        <v>210</v>
      </c>
      <c r="AU50" t="str">
        <f t="shared" si="1"/>
        <v>Apal-15</v>
      </c>
      <c r="AW50" t="s">
        <v>529</v>
      </c>
    </row>
    <row r="51" spans="1:49" x14ac:dyDescent="0.2">
      <c r="A51" s="1">
        <v>44725</v>
      </c>
      <c r="B51">
        <v>2</v>
      </c>
      <c r="C51" s="1">
        <v>44726</v>
      </c>
      <c r="D51" t="s">
        <v>66</v>
      </c>
      <c r="E51" t="s">
        <v>16</v>
      </c>
      <c r="F51" s="2" t="s">
        <v>12</v>
      </c>
      <c r="G51">
        <v>7</v>
      </c>
      <c r="H51">
        <v>50</v>
      </c>
      <c r="I51">
        <v>50</v>
      </c>
      <c r="N51">
        <v>151</v>
      </c>
      <c r="O51" s="13" t="s">
        <v>66</v>
      </c>
      <c r="P51" t="s">
        <v>78</v>
      </c>
      <c r="Q51" s="19" t="s">
        <v>75</v>
      </c>
      <c r="R51" t="s">
        <v>79</v>
      </c>
      <c r="S51" s="18">
        <v>24.546283299999999</v>
      </c>
      <c r="T51" s="18">
        <v>-81.404650000000004</v>
      </c>
      <c r="U51" s="20">
        <v>10</v>
      </c>
      <c r="V51" s="21" t="s">
        <v>680</v>
      </c>
      <c r="Y51" t="s">
        <v>206</v>
      </c>
      <c r="AC51" t="s">
        <v>210</v>
      </c>
      <c r="AU51" t="str">
        <f t="shared" si="1"/>
        <v>Apal-151</v>
      </c>
      <c r="AW51" t="s">
        <v>716</v>
      </c>
    </row>
    <row r="52" spans="1:49" x14ac:dyDescent="0.2">
      <c r="A52" s="1">
        <v>44725</v>
      </c>
      <c r="B52">
        <v>2</v>
      </c>
      <c r="C52" s="1">
        <v>44726</v>
      </c>
      <c r="D52" t="s">
        <v>66</v>
      </c>
      <c r="E52" t="s">
        <v>16</v>
      </c>
      <c r="F52" s="2" t="s">
        <v>13</v>
      </c>
      <c r="G52">
        <v>8</v>
      </c>
      <c r="H52">
        <v>51</v>
      </c>
      <c r="I52">
        <v>51</v>
      </c>
      <c r="N52">
        <v>161</v>
      </c>
      <c r="O52" s="13" t="s">
        <v>66</v>
      </c>
      <c r="P52" t="s">
        <v>74</v>
      </c>
      <c r="Q52" s="19" t="s">
        <v>75</v>
      </c>
      <c r="R52" t="s">
        <v>89</v>
      </c>
      <c r="S52" s="18">
        <v>25.142600000000002</v>
      </c>
      <c r="T52" s="18">
        <v>-80.258366699999996</v>
      </c>
      <c r="U52" s="20">
        <v>8</v>
      </c>
      <c r="V52" s="21" t="s">
        <v>688</v>
      </c>
      <c r="Y52" t="s">
        <v>206</v>
      </c>
      <c r="AC52" t="s">
        <v>210</v>
      </c>
      <c r="AU52" t="str">
        <f t="shared" si="1"/>
        <v>Apal-161</v>
      </c>
      <c r="AW52" t="s">
        <v>717</v>
      </c>
    </row>
    <row r="53" spans="1:49" x14ac:dyDescent="0.2">
      <c r="A53" s="1">
        <v>44725</v>
      </c>
      <c r="B53">
        <v>2</v>
      </c>
      <c r="C53" s="1">
        <v>44726</v>
      </c>
      <c r="D53" t="s">
        <v>66</v>
      </c>
      <c r="E53" t="s">
        <v>19</v>
      </c>
      <c r="F53" s="2" t="s">
        <v>8</v>
      </c>
      <c r="G53">
        <v>1</v>
      </c>
      <c r="H53">
        <v>52</v>
      </c>
      <c r="I53">
        <v>52</v>
      </c>
      <c r="M53" t="s">
        <v>479</v>
      </c>
      <c r="N53" t="s">
        <v>50</v>
      </c>
      <c r="O53" s="13" t="s">
        <v>672</v>
      </c>
      <c r="P53" t="s">
        <v>74</v>
      </c>
      <c r="Q53" s="19" t="s">
        <v>75</v>
      </c>
      <c r="R53" t="s">
        <v>113</v>
      </c>
      <c r="S53" s="18">
        <v>25.2241833</v>
      </c>
      <c r="T53" s="18">
        <v>-80.210716700000006</v>
      </c>
      <c r="U53" s="20">
        <v>5</v>
      </c>
      <c r="V53" s="21" t="s">
        <v>701</v>
      </c>
      <c r="Y53" t="s">
        <v>206</v>
      </c>
      <c r="AB53" t="s">
        <v>167</v>
      </c>
      <c r="AD53" t="s">
        <v>479</v>
      </c>
      <c r="AE53" t="s">
        <v>480</v>
      </c>
      <c r="AF53" t="s">
        <v>224</v>
      </c>
      <c r="AH53" t="s">
        <v>225</v>
      </c>
      <c r="AI53" t="s">
        <v>226</v>
      </c>
      <c r="AJ53" s="1">
        <v>41790</v>
      </c>
      <c r="AK53" t="s">
        <v>227</v>
      </c>
      <c r="AL53" t="s">
        <v>74</v>
      </c>
      <c r="AM53" t="s">
        <v>228</v>
      </c>
      <c r="AN53" t="s">
        <v>113</v>
      </c>
      <c r="AO53" t="s">
        <v>228</v>
      </c>
      <c r="AP53" t="s">
        <v>481</v>
      </c>
      <c r="AQ53" t="s">
        <v>482</v>
      </c>
      <c r="AR53" t="s">
        <v>232</v>
      </c>
      <c r="AS53" t="s">
        <v>233</v>
      </c>
      <c r="AT53" t="s">
        <v>483</v>
      </c>
      <c r="AU53" t="str">
        <f t="shared" si="1"/>
        <v>Apal-CF7</v>
      </c>
      <c r="AV53" t="str">
        <f t="shared" ref="AV53" si="4">AD53</f>
        <v>Apal-065</v>
      </c>
      <c r="AW53" t="s">
        <v>479</v>
      </c>
    </row>
    <row r="54" spans="1:49" x14ac:dyDescent="0.2">
      <c r="A54" s="1">
        <v>44725</v>
      </c>
      <c r="B54">
        <v>2</v>
      </c>
      <c r="C54" s="1">
        <v>44726</v>
      </c>
      <c r="D54" t="s">
        <v>66</v>
      </c>
      <c r="E54" t="s">
        <v>19</v>
      </c>
      <c r="F54" s="2" t="s">
        <v>9</v>
      </c>
      <c r="G54">
        <v>2</v>
      </c>
      <c r="H54">
        <v>53</v>
      </c>
      <c r="I54">
        <v>53</v>
      </c>
      <c r="N54">
        <v>26</v>
      </c>
      <c r="O54" s="13" t="s">
        <v>66</v>
      </c>
      <c r="P54" t="s">
        <v>78</v>
      </c>
      <c r="Q54" s="19" t="s">
        <v>75</v>
      </c>
      <c r="R54" t="s">
        <v>79</v>
      </c>
      <c r="S54" s="18">
        <v>24.547066699999998</v>
      </c>
      <c r="T54" s="18">
        <v>-81.407916700000001</v>
      </c>
      <c r="U54" s="20">
        <v>5</v>
      </c>
      <c r="V54" s="21" t="s">
        <v>682</v>
      </c>
      <c r="Y54" t="s">
        <v>206</v>
      </c>
      <c r="AB54" t="s">
        <v>167</v>
      </c>
      <c r="AU54" t="str">
        <f t="shared" si="1"/>
        <v>Apal-26</v>
      </c>
      <c r="AW54" t="s">
        <v>710</v>
      </c>
    </row>
    <row r="55" spans="1:49" x14ac:dyDescent="0.2">
      <c r="A55" s="1">
        <v>44725</v>
      </c>
      <c r="B55">
        <v>2</v>
      </c>
      <c r="C55" s="1">
        <v>44726</v>
      </c>
      <c r="D55" t="s">
        <v>66</v>
      </c>
      <c r="E55" t="s">
        <v>19</v>
      </c>
      <c r="F55" s="2" t="s">
        <v>10</v>
      </c>
      <c r="G55">
        <v>3</v>
      </c>
      <c r="H55">
        <v>54</v>
      </c>
      <c r="I55">
        <v>54</v>
      </c>
      <c r="M55" t="s">
        <v>569</v>
      </c>
      <c r="N55" t="s">
        <v>160</v>
      </c>
      <c r="O55" s="13" t="s">
        <v>31</v>
      </c>
      <c r="P55" t="s">
        <v>74</v>
      </c>
      <c r="Q55" s="19" t="s">
        <v>75</v>
      </c>
      <c r="R55" t="s">
        <v>116</v>
      </c>
      <c r="S55" s="18">
        <v>24.960166699999998</v>
      </c>
      <c r="T55" s="18">
        <v>-80.456950000000006</v>
      </c>
      <c r="U55" s="20">
        <v>5</v>
      </c>
      <c r="V55" s="21" t="s">
        <v>702</v>
      </c>
      <c r="Y55" t="s">
        <v>206</v>
      </c>
      <c r="AB55" t="s">
        <v>167</v>
      </c>
      <c r="AD55" t="s">
        <v>569</v>
      </c>
      <c r="AE55" t="s">
        <v>570</v>
      </c>
      <c r="AF55" t="s">
        <v>224</v>
      </c>
      <c r="AH55" t="s">
        <v>225</v>
      </c>
      <c r="AI55" t="s">
        <v>226</v>
      </c>
      <c r="AJ55" s="1">
        <v>39983</v>
      </c>
      <c r="AK55" t="s">
        <v>227</v>
      </c>
      <c r="AL55" t="s">
        <v>74</v>
      </c>
      <c r="AM55" t="s">
        <v>228</v>
      </c>
      <c r="AN55" t="s">
        <v>116</v>
      </c>
      <c r="AO55" t="s">
        <v>228</v>
      </c>
      <c r="AP55" t="s">
        <v>571</v>
      </c>
      <c r="AQ55" t="s">
        <v>572</v>
      </c>
      <c r="AR55" t="s">
        <v>232</v>
      </c>
      <c r="AS55" t="s">
        <v>233</v>
      </c>
      <c r="AT55" t="s">
        <v>573</v>
      </c>
      <c r="AU55" t="str">
        <f t="shared" si="1"/>
        <v>Apal-CN1</v>
      </c>
      <c r="AV55" t="str">
        <f t="shared" ref="AV55" si="5">AD55</f>
        <v>Apal-030</v>
      </c>
      <c r="AW55" t="s">
        <v>569</v>
      </c>
    </row>
    <row r="56" spans="1:49" x14ac:dyDescent="0.2">
      <c r="A56" s="1">
        <v>44725</v>
      </c>
      <c r="B56">
        <v>2</v>
      </c>
      <c r="C56" s="1">
        <v>44726</v>
      </c>
      <c r="D56" t="s">
        <v>66</v>
      </c>
      <c r="E56" t="s">
        <v>19</v>
      </c>
      <c r="F56" s="2" t="s">
        <v>15</v>
      </c>
      <c r="G56">
        <v>4</v>
      </c>
      <c r="H56">
        <v>55</v>
      </c>
      <c r="I56">
        <v>55</v>
      </c>
      <c r="N56">
        <v>21</v>
      </c>
      <c r="O56" s="13" t="s">
        <v>66</v>
      </c>
      <c r="P56" t="s">
        <v>78</v>
      </c>
      <c r="Q56" s="19" t="s">
        <v>75</v>
      </c>
      <c r="R56" t="s">
        <v>79</v>
      </c>
      <c r="S56" s="18">
        <v>24.546066700000001</v>
      </c>
      <c r="T56" s="18">
        <v>-81.405749999999998</v>
      </c>
      <c r="U56" s="20">
        <v>12</v>
      </c>
      <c r="V56" s="21" t="s">
        <v>680</v>
      </c>
      <c r="Y56" t="s">
        <v>206</v>
      </c>
      <c r="AB56" t="s">
        <v>167</v>
      </c>
      <c r="AU56" t="str">
        <f t="shared" si="1"/>
        <v>Apal-21</v>
      </c>
      <c r="AW56" t="s">
        <v>474</v>
      </c>
    </row>
    <row r="57" spans="1:49" x14ac:dyDescent="0.2">
      <c r="A57" s="1">
        <v>44725</v>
      </c>
      <c r="B57">
        <v>2</v>
      </c>
      <c r="C57" s="1">
        <v>44726</v>
      </c>
      <c r="D57" t="s">
        <v>66</v>
      </c>
      <c r="E57" t="s">
        <v>19</v>
      </c>
      <c r="F57" s="2" t="s">
        <v>14</v>
      </c>
      <c r="G57">
        <v>5</v>
      </c>
      <c r="H57">
        <v>56</v>
      </c>
      <c r="I57">
        <v>56</v>
      </c>
      <c r="N57">
        <v>155</v>
      </c>
      <c r="O57" s="13" t="s">
        <v>66</v>
      </c>
      <c r="P57" t="s">
        <v>74</v>
      </c>
      <c r="Q57" s="19" t="s">
        <v>75</v>
      </c>
      <c r="R57" t="s">
        <v>84</v>
      </c>
      <c r="S57" s="18">
        <v>24.985483299999999</v>
      </c>
      <c r="T57" s="18">
        <v>-80.416749999999993</v>
      </c>
      <c r="U57" s="20">
        <v>6</v>
      </c>
      <c r="V57" s="21" t="s">
        <v>686</v>
      </c>
      <c r="Y57" t="s">
        <v>206</v>
      </c>
      <c r="AB57" t="s">
        <v>167</v>
      </c>
      <c r="AU57" t="str">
        <f t="shared" si="1"/>
        <v>Apal-155</v>
      </c>
      <c r="AW57" t="s">
        <v>58</v>
      </c>
    </row>
    <row r="58" spans="1:49" x14ac:dyDescent="0.2">
      <c r="A58" s="1">
        <v>44725</v>
      </c>
      <c r="B58">
        <v>2</v>
      </c>
      <c r="C58" s="1">
        <v>44726</v>
      </c>
      <c r="D58" t="s">
        <v>66</v>
      </c>
      <c r="E58" t="s">
        <v>19</v>
      </c>
      <c r="F58" s="2" t="s">
        <v>11</v>
      </c>
      <c r="G58">
        <v>6</v>
      </c>
      <c r="H58">
        <v>57</v>
      </c>
      <c r="I58">
        <v>57</v>
      </c>
      <c r="N58">
        <v>165</v>
      </c>
      <c r="O58" s="13" t="s">
        <v>66</v>
      </c>
      <c r="P58" t="s">
        <v>74</v>
      </c>
      <c r="Q58" s="19" t="s">
        <v>75</v>
      </c>
      <c r="R58" t="s">
        <v>89</v>
      </c>
      <c r="S58" s="18">
        <v>25.142949999999999</v>
      </c>
      <c r="T58" s="18">
        <v>-80.258349999999993</v>
      </c>
      <c r="U58" s="20">
        <v>10</v>
      </c>
      <c r="V58" s="21" t="s">
        <v>688</v>
      </c>
      <c r="Y58" t="s">
        <v>206</v>
      </c>
      <c r="AB58" t="s">
        <v>167</v>
      </c>
      <c r="AU58" t="str">
        <f t="shared" si="1"/>
        <v>Apal-165</v>
      </c>
      <c r="AW58" t="s">
        <v>44</v>
      </c>
    </row>
    <row r="59" spans="1:49" x14ac:dyDescent="0.2">
      <c r="A59" s="1">
        <v>44725</v>
      </c>
      <c r="B59">
        <v>2</v>
      </c>
      <c r="C59" s="1">
        <v>44726</v>
      </c>
      <c r="D59" t="s">
        <v>66</v>
      </c>
      <c r="E59" t="s">
        <v>19</v>
      </c>
      <c r="F59" s="2" t="s">
        <v>12</v>
      </c>
      <c r="G59">
        <v>7</v>
      </c>
      <c r="H59">
        <v>58</v>
      </c>
      <c r="I59">
        <v>58</v>
      </c>
      <c r="M59" t="s">
        <v>269</v>
      </c>
      <c r="N59" t="s">
        <v>161</v>
      </c>
      <c r="O59" s="13" t="s">
        <v>66</v>
      </c>
      <c r="P59" t="s">
        <v>74</v>
      </c>
      <c r="Q59" s="19" t="s">
        <v>75</v>
      </c>
      <c r="R59" t="s">
        <v>673</v>
      </c>
      <c r="S59" s="18">
        <v>25.154716700000002</v>
      </c>
      <c r="T59" s="18">
        <v>-80.267799999999994</v>
      </c>
      <c r="U59" s="20">
        <v>10</v>
      </c>
      <c r="V59" s="21" t="s">
        <v>703</v>
      </c>
      <c r="X59" t="s">
        <v>674</v>
      </c>
      <c r="Y59" t="s">
        <v>206</v>
      </c>
      <c r="AB59" t="s">
        <v>167</v>
      </c>
      <c r="AD59" t="s">
        <v>269</v>
      </c>
      <c r="AE59" t="s">
        <v>270</v>
      </c>
      <c r="AF59" t="s">
        <v>224</v>
      </c>
      <c r="AH59" t="s">
        <v>225</v>
      </c>
      <c r="AI59" t="s">
        <v>226</v>
      </c>
      <c r="AJ59" s="1">
        <v>41494</v>
      </c>
      <c r="AK59" t="s">
        <v>227</v>
      </c>
      <c r="AL59" t="s">
        <v>74</v>
      </c>
      <c r="AM59" t="s">
        <v>228</v>
      </c>
      <c r="AR59" t="s">
        <v>232</v>
      </c>
      <c r="AS59" t="s">
        <v>233</v>
      </c>
      <c r="AT59" t="s">
        <v>274</v>
      </c>
      <c r="AU59" t="str">
        <f t="shared" si="1"/>
        <v>Apal-ELN1</v>
      </c>
      <c r="AV59" t="str">
        <f t="shared" ref="AV59" si="6">AD59</f>
        <v>Apal-039</v>
      </c>
      <c r="AW59" t="s">
        <v>269</v>
      </c>
    </row>
    <row r="60" spans="1:49" x14ac:dyDescent="0.2">
      <c r="A60" s="1">
        <v>44725</v>
      </c>
      <c r="B60">
        <v>2</v>
      </c>
      <c r="C60" s="1">
        <v>44726</v>
      </c>
      <c r="D60" t="s">
        <v>66</v>
      </c>
      <c r="E60" t="s">
        <v>19</v>
      </c>
      <c r="F60" s="2" t="s">
        <v>13</v>
      </c>
      <c r="G60">
        <v>8</v>
      </c>
      <c r="H60">
        <v>59</v>
      </c>
      <c r="I60">
        <v>59</v>
      </c>
      <c r="N60">
        <v>154</v>
      </c>
      <c r="O60" s="13" t="s">
        <v>66</v>
      </c>
      <c r="P60" t="s">
        <v>74</v>
      </c>
      <c r="Q60" s="19" t="s">
        <v>75</v>
      </c>
      <c r="R60" t="s">
        <v>81</v>
      </c>
      <c r="S60" s="18">
        <v>25.0097667</v>
      </c>
      <c r="T60" s="18">
        <v>-80.374883299999993</v>
      </c>
      <c r="U60" s="20">
        <v>15</v>
      </c>
      <c r="V60" s="21" t="s">
        <v>686</v>
      </c>
      <c r="Y60" t="s">
        <v>206</v>
      </c>
      <c r="AB60" t="s">
        <v>167</v>
      </c>
      <c r="AU60" t="str">
        <f t="shared" si="1"/>
        <v>Apal-154</v>
      </c>
      <c r="AW60" t="s">
        <v>40</v>
      </c>
    </row>
    <row r="61" spans="1:49" x14ac:dyDescent="0.2">
      <c r="A61" s="1">
        <v>44725</v>
      </c>
      <c r="B61">
        <v>2</v>
      </c>
      <c r="C61" s="1">
        <v>44726</v>
      </c>
      <c r="D61" t="s">
        <v>66</v>
      </c>
      <c r="E61" t="s">
        <v>6</v>
      </c>
      <c r="F61" s="2" t="s">
        <v>8</v>
      </c>
      <c r="G61">
        <v>1</v>
      </c>
      <c r="H61">
        <v>60</v>
      </c>
      <c r="I61">
        <v>60</v>
      </c>
      <c r="M61" t="s">
        <v>666</v>
      </c>
      <c r="N61" t="s">
        <v>32</v>
      </c>
      <c r="O61" s="13" t="s">
        <v>31</v>
      </c>
      <c r="P61" t="s">
        <v>74</v>
      </c>
      <c r="Q61" s="19" t="s">
        <v>75</v>
      </c>
      <c r="R61" t="s">
        <v>116</v>
      </c>
      <c r="S61" s="18">
        <v>24.959766699999999</v>
      </c>
      <c r="T61" s="18">
        <v>-80.456100000000006</v>
      </c>
      <c r="U61" s="20">
        <v>10</v>
      </c>
      <c r="V61" s="21" t="s">
        <v>677</v>
      </c>
      <c r="X61" t="s">
        <v>675</v>
      </c>
      <c r="Y61" t="s">
        <v>206</v>
      </c>
      <c r="AD61" t="s">
        <v>433</v>
      </c>
      <c r="AE61" t="s">
        <v>434</v>
      </c>
      <c r="AF61" t="s">
        <v>224</v>
      </c>
      <c r="AH61" t="s">
        <v>225</v>
      </c>
      <c r="AI61" t="s">
        <v>226</v>
      </c>
      <c r="AJ61" s="1">
        <v>42083</v>
      </c>
      <c r="AK61" t="s">
        <v>227</v>
      </c>
      <c r="AL61" t="s">
        <v>74</v>
      </c>
      <c r="AM61" t="s">
        <v>228</v>
      </c>
      <c r="AR61" t="s">
        <v>232</v>
      </c>
      <c r="AS61" t="s">
        <v>233</v>
      </c>
      <c r="AT61" t="s">
        <v>437</v>
      </c>
      <c r="AU61" t="str">
        <f t="shared" si="1"/>
        <v>Apal-CN2</v>
      </c>
      <c r="AV61" t="str">
        <f t="shared" ref="AV61" si="7">AD61</f>
        <v>Apal-072</v>
      </c>
      <c r="AW61" t="s">
        <v>494</v>
      </c>
    </row>
    <row r="62" spans="1:49" x14ac:dyDescent="0.2">
      <c r="A62" s="1">
        <v>44725</v>
      </c>
      <c r="B62">
        <v>2</v>
      </c>
      <c r="C62" s="1">
        <v>44726</v>
      </c>
      <c r="D62" t="s">
        <v>66</v>
      </c>
      <c r="E62" t="s">
        <v>6</v>
      </c>
      <c r="F62" s="2" t="s">
        <v>9</v>
      </c>
      <c r="G62">
        <v>2</v>
      </c>
      <c r="H62">
        <v>61</v>
      </c>
      <c r="I62">
        <v>61</v>
      </c>
      <c r="N62">
        <v>16</v>
      </c>
      <c r="O62" s="13" t="s">
        <v>31</v>
      </c>
      <c r="P62" t="s">
        <v>74</v>
      </c>
      <c r="Q62" s="19" t="s">
        <v>75</v>
      </c>
      <c r="R62" t="s">
        <v>87</v>
      </c>
      <c r="S62" s="18">
        <v>25.009783299999999</v>
      </c>
      <c r="T62" s="18">
        <v>-80.374266700000007</v>
      </c>
      <c r="U62" s="20">
        <v>15</v>
      </c>
      <c r="V62" s="21" t="s">
        <v>690</v>
      </c>
      <c r="Y62" t="s">
        <v>206</v>
      </c>
      <c r="AU62" t="str">
        <f t="shared" si="1"/>
        <v>Apal-16</v>
      </c>
      <c r="AW62" t="s">
        <v>611</v>
      </c>
    </row>
    <row r="63" spans="1:49" x14ac:dyDescent="0.2">
      <c r="A63" s="1">
        <v>44725</v>
      </c>
      <c r="B63">
        <v>2</v>
      </c>
      <c r="C63" s="1">
        <v>44726</v>
      </c>
      <c r="D63" t="s">
        <v>66</v>
      </c>
      <c r="E63" t="s">
        <v>6</v>
      </c>
      <c r="F63" s="2" t="s">
        <v>10</v>
      </c>
      <c r="G63">
        <v>3</v>
      </c>
      <c r="H63">
        <v>62</v>
      </c>
      <c r="I63">
        <v>62</v>
      </c>
      <c r="M63" t="s">
        <v>453</v>
      </c>
      <c r="N63" t="s">
        <v>162</v>
      </c>
      <c r="O63" s="13" t="s">
        <v>31</v>
      </c>
      <c r="P63" t="s">
        <v>74</v>
      </c>
      <c r="Q63" s="19" t="s">
        <v>75</v>
      </c>
      <c r="R63" t="s">
        <v>420</v>
      </c>
      <c r="S63" s="18">
        <v>24.985066700000001</v>
      </c>
      <c r="T63" s="18">
        <v>-80.417050000000003</v>
      </c>
      <c r="U63" s="20">
        <v>6</v>
      </c>
      <c r="V63" s="21" t="s">
        <v>704</v>
      </c>
      <c r="Y63" t="s">
        <v>206</v>
      </c>
      <c r="AD63" t="s">
        <v>453</v>
      </c>
      <c r="AE63" t="s">
        <v>454</v>
      </c>
      <c r="AF63" t="s">
        <v>224</v>
      </c>
      <c r="AH63" t="s">
        <v>225</v>
      </c>
      <c r="AI63" t="s">
        <v>226</v>
      </c>
      <c r="AJ63" s="1">
        <v>42339</v>
      </c>
      <c r="AK63" t="s">
        <v>227</v>
      </c>
      <c r="AL63" t="s">
        <v>74</v>
      </c>
      <c r="AM63" t="s">
        <v>228</v>
      </c>
      <c r="AN63" t="s">
        <v>420</v>
      </c>
      <c r="AO63" t="s">
        <v>228</v>
      </c>
      <c r="AP63" t="s">
        <v>455</v>
      </c>
      <c r="AQ63" t="s">
        <v>456</v>
      </c>
      <c r="AR63" t="s">
        <v>232</v>
      </c>
      <c r="AS63" t="s">
        <v>233</v>
      </c>
      <c r="AT63" t="s">
        <v>457</v>
      </c>
      <c r="AU63" t="str">
        <f t="shared" si="1"/>
        <v>Apal-PK10</v>
      </c>
      <c r="AV63" t="str">
        <f t="shared" ref="AV63" si="8">AD63</f>
        <v>Apal-078</v>
      </c>
      <c r="AW63" t="s">
        <v>453</v>
      </c>
    </row>
    <row r="64" spans="1:49" x14ac:dyDescent="0.2">
      <c r="A64" s="1">
        <v>44725</v>
      </c>
      <c r="B64">
        <v>2</v>
      </c>
      <c r="C64" s="1">
        <v>44726</v>
      </c>
      <c r="D64" t="s">
        <v>66</v>
      </c>
      <c r="E64" t="s">
        <v>6</v>
      </c>
      <c r="F64" s="2" t="s">
        <v>15</v>
      </c>
      <c r="G64">
        <v>4</v>
      </c>
      <c r="H64">
        <v>63</v>
      </c>
      <c r="I64">
        <v>63</v>
      </c>
      <c r="N64">
        <v>175</v>
      </c>
      <c r="O64" s="13" t="s">
        <v>66</v>
      </c>
      <c r="P64" t="s">
        <v>68</v>
      </c>
      <c r="Q64" s="19" t="s">
        <v>75</v>
      </c>
      <c r="R64" t="s">
        <v>95</v>
      </c>
      <c r="S64" s="18">
        <v>24.625816700000001</v>
      </c>
      <c r="T64" s="18">
        <v>-81.111883300000002</v>
      </c>
      <c r="U64" s="20">
        <v>18</v>
      </c>
      <c r="V64" s="21" t="s">
        <v>683</v>
      </c>
      <c r="Y64" t="s">
        <v>206</v>
      </c>
      <c r="AU64" t="str">
        <f t="shared" si="1"/>
        <v>Apal-175</v>
      </c>
      <c r="AW64" t="s">
        <v>55</v>
      </c>
    </row>
    <row r="65" spans="1:49" x14ac:dyDescent="0.2">
      <c r="A65" s="1">
        <v>44725</v>
      </c>
      <c r="B65">
        <v>2</v>
      </c>
      <c r="C65" s="1">
        <v>44726</v>
      </c>
      <c r="D65" t="s">
        <v>66</v>
      </c>
      <c r="E65" t="s">
        <v>6</v>
      </c>
      <c r="F65" s="2" t="s">
        <v>14</v>
      </c>
      <c r="G65">
        <v>5</v>
      </c>
      <c r="H65">
        <v>64</v>
      </c>
      <c r="I65">
        <v>64</v>
      </c>
      <c r="N65">
        <v>28</v>
      </c>
      <c r="O65" s="13" t="s">
        <v>31</v>
      </c>
      <c r="P65" t="s">
        <v>104</v>
      </c>
      <c r="Q65" s="19" t="s">
        <v>75</v>
      </c>
      <c r="R65" t="s">
        <v>105</v>
      </c>
      <c r="S65" s="18">
        <v>24.5159333</v>
      </c>
      <c r="T65" s="18">
        <v>-81.924833300000003</v>
      </c>
      <c r="U65" s="20">
        <v>10</v>
      </c>
      <c r="V65" s="21" t="s">
        <v>691</v>
      </c>
      <c r="Y65" t="s">
        <v>206</v>
      </c>
      <c r="AU65" t="str">
        <f t="shared" si="1"/>
        <v>Apal-28</v>
      </c>
      <c r="AW65" t="s">
        <v>469</v>
      </c>
    </row>
    <row r="66" spans="1:49" x14ac:dyDescent="0.2">
      <c r="A66" s="1">
        <v>44725</v>
      </c>
      <c r="B66">
        <v>2</v>
      </c>
      <c r="C66" s="1">
        <v>44726</v>
      </c>
      <c r="D66" t="s">
        <v>66</v>
      </c>
      <c r="E66" t="s">
        <v>6</v>
      </c>
      <c r="F66" s="2" t="s">
        <v>11</v>
      </c>
      <c r="G66">
        <v>6</v>
      </c>
      <c r="H66">
        <v>65</v>
      </c>
      <c r="I66">
        <v>65</v>
      </c>
      <c r="N66">
        <v>159</v>
      </c>
      <c r="O66" s="13" t="s">
        <v>66</v>
      </c>
      <c r="P66" t="s">
        <v>78</v>
      </c>
      <c r="Q66" s="19" t="s">
        <v>75</v>
      </c>
      <c r="R66" t="s">
        <v>79</v>
      </c>
      <c r="S66" s="18">
        <v>24.545016700000001</v>
      </c>
      <c r="T66" s="18">
        <v>-81.409233299999997</v>
      </c>
      <c r="U66" s="20">
        <v>8</v>
      </c>
      <c r="V66" s="21" t="s">
        <v>692</v>
      </c>
      <c r="Y66" t="s">
        <v>206</v>
      </c>
      <c r="AU66" t="str">
        <f t="shared" si="1"/>
        <v>Apal-159</v>
      </c>
      <c r="AW66" t="s">
        <v>49</v>
      </c>
    </row>
    <row r="67" spans="1:49" x14ac:dyDescent="0.2">
      <c r="A67" s="1">
        <v>44725</v>
      </c>
      <c r="B67">
        <v>2</v>
      </c>
      <c r="C67" s="1">
        <v>44726</v>
      </c>
      <c r="D67" t="s">
        <v>66</v>
      </c>
      <c r="E67" t="s">
        <v>6</v>
      </c>
      <c r="F67" s="2" t="s">
        <v>12</v>
      </c>
      <c r="G67">
        <v>7</v>
      </c>
      <c r="H67">
        <v>66</v>
      </c>
      <c r="I67">
        <v>66</v>
      </c>
      <c r="N67">
        <v>150</v>
      </c>
      <c r="O67" s="13" t="s">
        <v>66</v>
      </c>
      <c r="P67" t="s">
        <v>78</v>
      </c>
      <c r="Q67" s="19" t="s">
        <v>75</v>
      </c>
      <c r="R67" t="s">
        <v>79</v>
      </c>
      <c r="S67" s="18">
        <v>24.545083300000002</v>
      </c>
      <c r="T67" s="18">
        <v>-81.409616700000001</v>
      </c>
      <c r="U67" s="20">
        <v>8</v>
      </c>
      <c r="V67" s="21" t="s">
        <v>680</v>
      </c>
      <c r="Y67" t="s">
        <v>206</v>
      </c>
      <c r="AU67" t="str">
        <f t="shared" si="1"/>
        <v>Apal-150</v>
      </c>
      <c r="AW67" t="s">
        <v>48</v>
      </c>
    </row>
    <row r="68" spans="1:49" x14ac:dyDescent="0.2">
      <c r="A68" s="1">
        <v>44725</v>
      </c>
      <c r="B68">
        <v>2</v>
      </c>
      <c r="C68" s="1">
        <v>44726</v>
      </c>
      <c r="D68" t="s">
        <v>66</v>
      </c>
      <c r="E68" t="s">
        <v>6</v>
      </c>
      <c r="F68" s="2" t="s">
        <v>13</v>
      </c>
      <c r="G68">
        <v>8</v>
      </c>
      <c r="H68">
        <v>67</v>
      </c>
      <c r="I68">
        <v>67</v>
      </c>
      <c r="N68">
        <v>153</v>
      </c>
      <c r="O68" s="13" t="s">
        <v>66</v>
      </c>
      <c r="P68" t="s">
        <v>74</v>
      </c>
      <c r="Q68" s="19" t="s">
        <v>75</v>
      </c>
      <c r="R68" t="s">
        <v>81</v>
      </c>
      <c r="S68" s="18">
        <v>25.009049999999998</v>
      </c>
      <c r="T68" s="18">
        <v>-80.376266700000002</v>
      </c>
      <c r="U68" s="20">
        <v>15</v>
      </c>
      <c r="V68" s="21" t="s">
        <v>686</v>
      </c>
      <c r="Y68" t="s">
        <v>206</v>
      </c>
      <c r="AU68" t="str">
        <f t="shared" si="1"/>
        <v>Apal-153</v>
      </c>
      <c r="AW68" t="s">
        <v>39</v>
      </c>
    </row>
    <row r="69" spans="1:49" x14ac:dyDescent="0.2">
      <c r="A69" s="1">
        <v>44725</v>
      </c>
      <c r="B69">
        <v>2</v>
      </c>
      <c r="C69" s="1">
        <v>44726</v>
      </c>
      <c r="D69" t="s">
        <v>66</v>
      </c>
      <c r="E69" t="s">
        <v>163</v>
      </c>
      <c r="F69" s="2" t="s">
        <v>8</v>
      </c>
      <c r="G69">
        <v>1</v>
      </c>
      <c r="H69">
        <v>68</v>
      </c>
      <c r="I69">
        <v>68</v>
      </c>
      <c r="N69">
        <v>166</v>
      </c>
      <c r="O69" s="13" t="s">
        <v>66</v>
      </c>
      <c r="P69" t="s">
        <v>74</v>
      </c>
      <c r="Q69" s="19" t="s">
        <v>75</v>
      </c>
      <c r="R69" t="s">
        <v>89</v>
      </c>
      <c r="S69" s="18">
        <v>25.145050000000001</v>
      </c>
      <c r="T69" s="18">
        <v>-80.2569333</v>
      </c>
      <c r="U69" s="20">
        <v>12</v>
      </c>
      <c r="V69" s="21" t="s">
        <v>688</v>
      </c>
      <c r="Y69" t="s">
        <v>206</v>
      </c>
      <c r="AU69" t="str">
        <f t="shared" ref="AU69:AU100" si="9">_xlfn.CONCAT("Apal-", N69)</f>
        <v>Apal-166</v>
      </c>
      <c r="AW69" t="s">
        <v>718</v>
      </c>
    </row>
    <row r="70" spans="1:49" x14ac:dyDescent="0.2">
      <c r="A70" s="1">
        <v>44725</v>
      </c>
      <c r="B70">
        <v>2</v>
      </c>
      <c r="C70" s="1">
        <v>44726</v>
      </c>
      <c r="D70" t="s">
        <v>66</v>
      </c>
      <c r="E70" t="s">
        <v>163</v>
      </c>
      <c r="F70" s="2" t="s">
        <v>9</v>
      </c>
      <c r="G70">
        <v>2</v>
      </c>
      <c r="H70">
        <v>69</v>
      </c>
      <c r="I70">
        <v>69</v>
      </c>
      <c r="N70">
        <v>25</v>
      </c>
      <c r="O70" s="13" t="s">
        <v>66</v>
      </c>
      <c r="P70" t="s">
        <v>78</v>
      </c>
      <c r="Q70" s="19" t="s">
        <v>75</v>
      </c>
      <c r="R70" t="s">
        <v>79</v>
      </c>
      <c r="S70" s="18">
        <v>24.545183300000001</v>
      </c>
      <c r="T70" s="18">
        <v>-81.408900000000003</v>
      </c>
      <c r="U70" s="20">
        <v>10</v>
      </c>
      <c r="V70" s="21" t="s">
        <v>681</v>
      </c>
      <c r="Y70" t="s">
        <v>206</v>
      </c>
      <c r="AU70" t="str">
        <f t="shared" si="9"/>
        <v>Apal-25</v>
      </c>
      <c r="AW70" t="s">
        <v>709</v>
      </c>
    </row>
    <row r="71" spans="1:49" x14ac:dyDescent="0.2">
      <c r="A71" s="1">
        <v>44725</v>
      </c>
      <c r="B71">
        <v>2</v>
      </c>
      <c r="C71" s="1">
        <v>44726</v>
      </c>
      <c r="D71" t="s">
        <v>66</v>
      </c>
      <c r="E71" t="s">
        <v>163</v>
      </c>
      <c r="F71" s="2" t="s">
        <v>10</v>
      </c>
      <c r="G71">
        <v>3</v>
      </c>
      <c r="H71">
        <v>70</v>
      </c>
      <c r="I71">
        <v>70</v>
      </c>
      <c r="N71">
        <v>160</v>
      </c>
      <c r="O71" s="13" t="s">
        <v>66</v>
      </c>
      <c r="P71" t="s">
        <v>74</v>
      </c>
      <c r="Q71" s="19" t="s">
        <v>75</v>
      </c>
      <c r="R71" t="s">
        <v>89</v>
      </c>
      <c r="S71" s="18">
        <v>25.1424667</v>
      </c>
      <c r="T71" s="18">
        <v>-80.258383300000006</v>
      </c>
      <c r="U71" s="20">
        <v>15</v>
      </c>
      <c r="V71" s="21" t="s">
        <v>688</v>
      </c>
      <c r="Y71" t="s">
        <v>206</v>
      </c>
      <c r="AU71" t="str">
        <f t="shared" si="9"/>
        <v>Apal-160</v>
      </c>
      <c r="AW71" t="s">
        <v>57</v>
      </c>
    </row>
    <row r="72" spans="1:49" x14ac:dyDescent="0.2">
      <c r="A72" s="1">
        <v>44725</v>
      </c>
      <c r="B72">
        <v>2</v>
      </c>
      <c r="C72" s="1">
        <v>44726</v>
      </c>
      <c r="D72" t="s">
        <v>66</v>
      </c>
      <c r="E72" t="s">
        <v>163</v>
      </c>
      <c r="F72" s="2" t="s">
        <v>15</v>
      </c>
      <c r="G72">
        <v>4</v>
      </c>
      <c r="H72">
        <v>71</v>
      </c>
      <c r="I72">
        <v>71</v>
      </c>
      <c r="N72">
        <v>140</v>
      </c>
      <c r="O72" s="13" t="s">
        <v>66</v>
      </c>
      <c r="P72" t="s">
        <v>74</v>
      </c>
      <c r="Q72" s="19" t="s">
        <v>75</v>
      </c>
      <c r="R72" t="s">
        <v>76</v>
      </c>
      <c r="S72" s="18">
        <v>24.961083299999999</v>
      </c>
      <c r="T72" s="18">
        <v>-80.455716699999996</v>
      </c>
      <c r="U72" s="20">
        <v>8</v>
      </c>
      <c r="V72" s="21" t="s">
        <v>685</v>
      </c>
      <c r="Y72" t="s">
        <v>206</v>
      </c>
      <c r="AU72" t="str">
        <f t="shared" si="9"/>
        <v>Apal-140</v>
      </c>
      <c r="AW72" t="s">
        <v>47</v>
      </c>
    </row>
    <row r="73" spans="1:49" x14ac:dyDescent="0.2">
      <c r="A73" s="1">
        <v>44725</v>
      </c>
      <c r="B73">
        <v>2</v>
      </c>
      <c r="C73" s="1">
        <v>44726</v>
      </c>
      <c r="D73" t="s">
        <v>66</v>
      </c>
      <c r="E73" t="s">
        <v>163</v>
      </c>
      <c r="F73" s="2" t="s">
        <v>14</v>
      </c>
      <c r="G73">
        <v>5</v>
      </c>
      <c r="H73">
        <v>72</v>
      </c>
      <c r="I73">
        <v>72</v>
      </c>
      <c r="N73">
        <v>164</v>
      </c>
      <c r="O73" s="13" t="s">
        <v>66</v>
      </c>
      <c r="P73" t="s">
        <v>74</v>
      </c>
      <c r="Q73" s="19" t="s">
        <v>75</v>
      </c>
      <c r="R73" t="s">
        <v>89</v>
      </c>
      <c r="S73" s="18">
        <v>25.142900000000001</v>
      </c>
      <c r="T73" s="18">
        <v>-80.258416699999998</v>
      </c>
      <c r="U73" s="20">
        <v>10</v>
      </c>
      <c r="V73" s="21" t="s">
        <v>688</v>
      </c>
      <c r="Y73" t="s">
        <v>206</v>
      </c>
      <c r="AU73" t="str">
        <f t="shared" si="9"/>
        <v>Apal-164</v>
      </c>
      <c r="AW73" t="s">
        <v>45</v>
      </c>
    </row>
    <row r="74" spans="1:49" x14ac:dyDescent="0.2">
      <c r="A74" s="1">
        <v>44725</v>
      </c>
      <c r="B74">
        <v>2</v>
      </c>
      <c r="C74" s="1">
        <v>44726</v>
      </c>
      <c r="D74" t="s">
        <v>66</v>
      </c>
      <c r="E74" t="s">
        <v>163</v>
      </c>
      <c r="F74" s="2" t="s">
        <v>11</v>
      </c>
      <c r="G74">
        <v>6</v>
      </c>
      <c r="H74">
        <v>73</v>
      </c>
      <c r="I74">
        <v>73</v>
      </c>
      <c r="N74">
        <v>163</v>
      </c>
      <c r="O74" s="13" t="s">
        <v>66</v>
      </c>
      <c r="P74" t="s">
        <v>74</v>
      </c>
      <c r="Q74" s="19" t="s">
        <v>75</v>
      </c>
      <c r="R74" t="s">
        <v>89</v>
      </c>
      <c r="S74" s="18">
        <v>25.143083300000001</v>
      </c>
      <c r="T74" s="18">
        <v>-80.258216700000006</v>
      </c>
      <c r="U74" s="20">
        <v>10</v>
      </c>
      <c r="V74" s="21" t="s">
        <v>688</v>
      </c>
      <c r="Y74" t="s">
        <v>206</v>
      </c>
      <c r="AU74" t="str">
        <f t="shared" si="9"/>
        <v>Apal-163</v>
      </c>
      <c r="AW74" t="s">
        <v>46</v>
      </c>
    </row>
    <row r="75" spans="1:49" x14ac:dyDescent="0.2">
      <c r="A75" s="1">
        <v>44725</v>
      </c>
      <c r="B75">
        <v>2</v>
      </c>
      <c r="C75" s="1">
        <v>44726</v>
      </c>
      <c r="D75" t="s">
        <v>66</v>
      </c>
      <c r="E75" t="s">
        <v>163</v>
      </c>
      <c r="F75" s="2" t="s">
        <v>12</v>
      </c>
      <c r="G75">
        <v>7</v>
      </c>
      <c r="H75">
        <v>74</v>
      </c>
      <c r="I75">
        <v>74</v>
      </c>
      <c r="N75">
        <v>162</v>
      </c>
      <c r="O75" s="13" t="s">
        <v>66</v>
      </c>
      <c r="P75" t="s">
        <v>74</v>
      </c>
      <c r="Q75" s="19" t="s">
        <v>75</v>
      </c>
      <c r="R75" t="s">
        <v>89</v>
      </c>
      <c r="S75" s="18">
        <v>25.143083300000001</v>
      </c>
      <c r="T75" s="18">
        <v>-80.258116700000002</v>
      </c>
      <c r="U75" s="20">
        <v>10</v>
      </c>
      <c r="V75" s="21" t="s">
        <v>688</v>
      </c>
      <c r="Y75" t="s">
        <v>206</v>
      </c>
      <c r="AU75" t="str">
        <f t="shared" si="9"/>
        <v>Apal-162</v>
      </c>
      <c r="AW75" t="s">
        <v>43</v>
      </c>
    </row>
    <row r="76" spans="1:49" x14ac:dyDescent="0.2">
      <c r="A76" s="1">
        <v>44725</v>
      </c>
      <c r="B76">
        <v>2</v>
      </c>
      <c r="C76" s="1">
        <v>44726</v>
      </c>
      <c r="D76" t="s">
        <v>66</v>
      </c>
      <c r="E76" t="s">
        <v>163</v>
      </c>
      <c r="F76" s="2" t="s">
        <v>13</v>
      </c>
      <c r="G76">
        <v>8</v>
      </c>
      <c r="H76">
        <v>75</v>
      </c>
      <c r="I76">
        <v>75</v>
      </c>
      <c r="N76">
        <v>172</v>
      </c>
      <c r="O76" s="13" t="s">
        <v>66</v>
      </c>
      <c r="P76" t="s">
        <v>68</v>
      </c>
      <c r="Q76" s="19" t="s">
        <v>75</v>
      </c>
      <c r="R76" t="s">
        <v>95</v>
      </c>
      <c r="S76" s="18">
        <v>24.6258667</v>
      </c>
      <c r="T76" s="18">
        <v>-81.111549999999994</v>
      </c>
      <c r="U76" s="20">
        <v>20</v>
      </c>
      <c r="V76" s="21" t="s">
        <v>683</v>
      </c>
      <c r="Y76" t="s">
        <v>206</v>
      </c>
      <c r="AU76" t="str">
        <f t="shared" si="9"/>
        <v>Apal-172</v>
      </c>
      <c r="AW76" t="s">
        <v>42</v>
      </c>
    </row>
    <row r="77" spans="1:49" x14ac:dyDescent="0.2">
      <c r="A77" s="1">
        <v>44725</v>
      </c>
      <c r="B77">
        <v>2</v>
      </c>
      <c r="C77" s="1">
        <v>44726</v>
      </c>
      <c r="D77" t="s">
        <v>66</v>
      </c>
      <c r="E77" t="s">
        <v>17</v>
      </c>
      <c r="F77" s="2" t="s">
        <v>8</v>
      </c>
      <c r="G77">
        <v>1</v>
      </c>
      <c r="H77">
        <v>76</v>
      </c>
      <c r="I77">
        <v>76</v>
      </c>
      <c r="M77" t="s">
        <v>458</v>
      </c>
      <c r="N77" t="s">
        <v>61</v>
      </c>
      <c r="O77" s="13" t="s">
        <v>31</v>
      </c>
      <c r="P77" t="s">
        <v>74</v>
      </c>
      <c r="Q77" s="19" t="s">
        <v>75</v>
      </c>
      <c r="R77" t="s">
        <v>111</v>
      </c>
      <c r="S77" s="18">
        <v>25.139949999999999</v>
      </c>
      <c r="T77" s="18">
        <v>-80.294583299999999</v>
      </c>
      <c r="U77" s="20">
        <v>8</v>
      </c>
      <c r="V77" s="21" t="s">
        <v>679</v>
      </c>
      <c r="Y77" t="s">
        <v>206</v>
      </c>
      <c r="AD77" t="s">
        <v>458</v>
      </c>
      <c r="AE77" t="s">
        <v>459</v>
      </c>
      <c r="AF77" t="s">
        <v>224</v>
      </c>
      <c r="AH77" t="s">
        <v>225</v>
      </c>
      <c r="AI77" t="s">
        <v>226</v>
      </c>
      <c r="AJ77" s="1">
        <v>41856</v>
      </c>
      <c r="AK77" t="s">
        <v>227</v>
      </c>
      <c r="AL77" t="s">
        <v>74</v>
      </c>
      <c r="AM77" t="s">
        <v>228</v>
      </c>
      <c r="AN77" t="s">
        <v>460</v>
      </c>
      <c r="AO77" t="s">
        <v>228</v>
      </c>
      <c r="AP77" t="s">
        <v>461</v>
      </c>
      <c r="AQ77" t="s">
        <v>462</v>
      </c>
      <c r="AR77" t="s">
        <v>232</v>
      </c>
      <c r="AS77" t="s">
        <v>233</v>
      </c>
      <c r="AT77" t="s">
        <v>463</v>
      </c>
      <c r="AU77" t="str">
        <f t="shared" si="9"/>
        <v>Apal-HS1</v>
      </c>
      <c r="AV77" t="str">
        <f t="shared" ref="AV77" si="10">AD77</f>
        <v>Apal-066</v>
      </c>
      <c r="AW77" t="s">
        <v>458</v>
      </c>
    </row>
    <row r="78" spans="1:49" x14ac:dyDescent="0.2">
      <c r="A78" s="1">
        <v>44725</v>
      </c>
      <c r="B78">
        <v>2</v>
      </c>
      <c r="C78" s="1">
        <v>44726</v>
      </c>
      <c r="D78" t="s">
        <v>66</v>
      </c>
      <c r="E78" t="s">
        <v>17</v>
      </c>
      <c r="F78" s="2" t="s">
        <v>9</v>
      </c>
      <c r="G78">
        <v>2</v>
      </c>
      <c r="H78">
        <v>77</v>
      </c>
      <c r="I78">
        <v>77</v>
      </c>
      <c r="N78">
        <v>20</v>
      </c>
      <c r="O78" s="13" t="s">
        <v>66</v>
      </c>
      <c r="P78" t="s">
        <v>78</v>
      </c>
      <c r="Q78" s="19" t="s">
        <v>75</v>
      </c>
      <c r="R78" t="s">
        <v>79</v>
      </c>
      <c r="S78" s="18">
        <v>24.5457167</v>
      </c>
      <c r="T78" s="18">
        <v>-81.405983300000003</v>
      </c>
      <c r="U78" s="20">
        <v>15</v>
      </c>
      <c r="V78" s="21" t="s">
        <v>680</v>
      </c>
      <c r="Y78" t="s">
        <v>206</v>
      </c>
      <c r="AU78" t="str">
        <f t="shared" si="9"/>
        <v>Apal-20</v>
      </c>
      <c r="AW78" t="s">
        <v>508</v>
      </c>
    </row>
    <row r="79" spans="1:49" x14ac:dyDescent="0.2">
      <c r="A79" s="1">
        <v>44725</v>
      </c>
      <c r="B79">
        <v>2</v>
      </c>
      <c r="C79" s="1">
        <v>44726</v>
      </c>
      <c r="D79" t="s">
        <v>66</v>
      </c>
      <c r="E79" t="s">
        <v>17</v>
      </c>
      <c r="F79" s="2" t="s">
        <v>10</v>
      </c>
      <c r="G79">
        <v>3</v>
      </c>
      <c r="H79">
        <v>78</v>
      </c>
      <c r="I79">
        <v>78</v>
      </c>
      <c r="N79">
        <v>178</v>
      </c>
      <c r="O79" s="13" t="s">
        <v>66</v>
      </c>
      <c r="P79" t="s">
        <v>68</v>
      </c>
      <c r="Q79" s="19" t="s">
        <v>75</v>
      </c>
      <c r="R79" t="s">
        <v>95</v>
      </c>
      <c r="S79" s="18">
        <v>24.626200000000001</v>
      </c>
      <c r="T79" s="18">
        <v>-81.110333299999994</v>
      </c>
      <c r="U79" s="20">
        <v>6</v>
      </c>
      <c r="V79" s="21" t="s">
        <v>683</v>
      </c>
      <c r="Y79" t="s">
        <v>206</v>
      </c>
      <c r="AU79" t="str">
        <f t="shared" si="9"/>
        <v>Apal-178</v>
      </c>
      <c r="AW79" t="s">
        <v>54</v>
      </c>
    </row>
    <row r="80" spans="1:49" x14ac:dyDescent="0.2">
      <c r="A80" s="1">
        <v>44725</v>
      </c>
      <c r="B80">
        <v>2</v>
      </c>
      <c r="C80" s="1">
        <v>44726</v>
      </c>
      <c r="D80" t="s">
        <v>66</v>
      </c>
      <c r="E80" t="s">
        <v>17</v>
      </c>
      <c r="F80" s="2" t="s">
        <v>15</v>
      </c>
      <c r="G80">
        <v>4</v>
      </c>
      <c r="H80">
        <v>79</v>
      </c>
      <c r="I80">
        <v>79</v>
      </c>
      <c r="N80">
        <v>171</v>
      </c>
      <c r="O80" s="13" t="s">
        <v>66</v>
      </c>
      <c r="P80" t="s">
        <v>68</v>
      </c>
      <c r="Q80" s="19" t="s">
        <v>75</v>
      </c>
      <c r="R80" t="s">
        <v>95</v>
      </c>
      <c r="S80" s="18">
        <v>24.6258667</v>
      </c>
      <c r="T80" s="18">
        <v>-81.111433300000002</v>
      </c>
      <c r="U80" s="20">
        <v>15</v>
      </c>
      <c r="V80" s="21" t="s">
        <v>683</v>
      </c>
      <c r="Y80" t="s">
        <v>206</v>
      </c>
      <c r="AA80" t="s">
        <v>170</v>
      </c>
      <c r="AU80" t="str">
        <f t="shared" si="9"/>
        <v>Apal-171</v>
      </c>
      <c r="AW80" t="s">
        <v>41</v>
      </c>
    </row>
    <row r="81" spans="1:49" x14ac:dyDescent="0.2">
      <c r="A81" s="1">
        <v>44725</v>
      </c>
      <c r="B81">
        <v>2</v>
      </c>
      <c r="C81" s="1">
        <v>44726</v>
      </c>
      <c r="D81" t="s">
        <v>66</v>
      </c>
      <c r="E81" t="s">
        <v>17</v>
      </c>
      <c r="F81" s="2" t="s">
        <v>14</v>
      </c>
      <c r="G81">
        <v>5</v>
      </c>
      <c r="H81">
        <v>80</v>
      </c>
      <c r="I81">
        <v>80</v>
      </c>
      <c r="N81">
        <v>156</v>
      </c>
      <c r="O81" s="13" t="s">
        <v>66</v>
      </c>
      <c r="P81" t="s">
        <v>74</v>
      </c>
      <c r="Q81" s="19" t="s">
        <v>75</v>
      </c>
      <c r="R81" t="s">
        <v>84</v>
      </c>
      <c r="S81" s="18">
        <v>24.984916699999999</v>
      </c>
      <c r="T81" s="18">
        <v>-80.417649999999995</v>
      </c>
      <c r="U81" s="20">
        <v>6</v>
      </c>
      <c r="V81" s="21" t="s">
        <v>686</v>
      </c>
      <c r="Y81" t="s">
        <v>206</v>
      </c>
      <c r="AA81" t="s">
        <v>168</v>
      </c>
      <c r="AU81" t="str">
        <f t="shared" si="9"/>
        <v>Apal-156</v>
      </c>
      <c r="AW81" t="s">
        <v>499</v>
      </c>
    </row>
    <row r="82" spans="1:49" x14ac:dyDescent="0.2">
      <c r="A82" s="1">
        <v>44725</v>
      </c>
      <c r="B82">
        <v>2</v>
      </c>
      <c r="C82" s="1">
        <v>44726</v>
      </c>
      <c r="D82" t="s">
        <v>66</v>
      </c>
      <c r="E82" t="s">
        <v>17</v>
      </c>
      <c r="F82" s="2" t="s">
        <v>11</v>
      </c>
      <c r="G82">
        <v>6</v>
      </c>
      <c r="H82">
        <v>81</v>
      </c>
      <c r="I82">
        <v>81</v>
      </c>
      <c r="N82">
        <v>170</v>
      </c>
      <c r="O82" s="13" t="s">
        <v>66</v>
      </c>
      <c r="P82" t="s">
        <v>74</v>
      </c>
      <c r="Q82" s="19" t="s">
        <v>75</v>
      </c>
      <c r="R82" t="s">
        <v>658</v>
      </c>
      <c r="S82" s="18">
        <v>25.1538833</v>
      </c>
      <c r="T82" s="18">
        <v>-80.267849999999996</v>
      </c>
      <c r="U82" s="20">
        <v>10</v>
      </c>
      <c r="V82" s="21" t="s">
        <v>688</v>
      </c>
      <c r="Y82" t="s">
        <v>206</v>
      </c>
      <c r="AA82" t="s">
        <v>169</v>
      </c>
      <c r="AU82" t="str">
        <f t="shared" si="9"/>
        <v>Apal-170</v>
      </c>
      <c r="AW82" t="s">
        <v>719</v>
      </c>
    </row>
    <row r="83" spans="1:49" x14ac:dyDescent="0.2">
      <c r="A83" s="1">
        <v>44725</v>
      </c>
      <c r="B83">
        <v>2</v>
      </c>
      <c r="C83" s="1">
        <v>44726</v>
      </c>
      <c r="D83" t="s">
        <v>66</v>
      </c>
      <c r="E83" t="s">
        <v>17</v>
      </c>
      <c r="F83" s="2" t="s">
        <v>12</v>
      </c>
      <c r="G83">
        <v>7</v>
      </c>
      <c r="H83">
        <v>82</v>
      </c>
      <c r="I83">
        <v>82</v>
      </c>
      <c r="N83">
        <v>179</v>
      </c>
      <c r="O83" s="13" t="s">
        <v>66</v>
      </c>
      <c r="P83" t="s">
        <v>68</v>
      </c>
      <c r="Q83" s="19" t="s">
        <v>75</v>
      </c>
      <c r="R83" t="s">
        <v>95</v>
      </c>
      <c r="S83" s="18">
        <v>24.6258667</v>
      </c>
      <c r="T83" s="18">
        <v>-81.11045</v>
      </c>
      <c r="U83" s="20">
        <v>18</v>
      </c>
      <c r="V83" s="21" t="s">
        <v>683</v>
      </c>
      <c r="Y83" t="s">
        <v>206</v>
      </c>
      <c r="AU83" t="str">
        <f t="shared" si="9"/>
        <v>Apal-179</v>
      </c>
      <c r="AW83" t="s">
        <v>720</v>
      </c>
    </row>
    <row r="84" spans="1:49" x14ac:dyDescent="0.2">
      <c r="A84" s="1">
        <v>44725</v>
      </c>
      <c r="B84">
        <v>2</v>
      </c>
      <c r="C84" s="1">
        <v>44726</v>
      </c>
      <c r="D84" t="s">
        <v>66</v>
      </c>
      <c r="E84" t="s">
        <v>17</v>
      </c>
      <c r="F84" s="2" t="s">
        <v>13</v>
      </c>
      <c r="G84">
        <v>8</v>
      </c>
      <c r="H84">
        <v>83</v>
      </c>
      <c r="I84">
        <v>83</v>
      </c>
      <c r="N84">
        <v>174</v>
      </c>
      <c r="O84" s="13" t="s">
        <v>66</v>
      </c>
      <c r="P84" t="s">
        <v>68</v>
      </c>
      <c r="Q84" s="19" t="s">
        <v>75</v>
      </c>
      <c r="R84" t="s">
        <v>95</v>
      </c>
      <c r="S84" s="18">
        <v>24.625816700000001</v>
      </c>
      <c r="T84" s="18">
        <v>-81.111666700000001</v>
      </c>
      <c r="U84" s="20">
        <v>16</v>
      </c>
      <c r="V84" s="21" t="s">
        <v>683</v>
      </c>
      <c r="Y84" t="s">
        <v>206</v>
      </c>
      <c r="AU84" t="str">
        <f t="shared" si="9"/>
        <v>Apal-174</v>
      </c>
      <c r="AW84" t="s">
        <v>56</v>
      </c>
    </row>
    <row r="85" spans="1:49" x14ac:dyDescent="0.2">
      <c r="A85" s="1">
        <v>44726</v>
      </c>
      <c r="B85">
        <v>3</v>
      </c>
      <c r="C85" s="1">
        <v>44727</v>
      </c>
      <c r="D85" t="s">
        <v>66</v>
      </c>
      <c r="E85" t="s">
        <v>6</v>
      </c>
      <c r="F85" s="2" t="s">
        <v>8</v>
      </c>
      <c r="G85">
        <v>1</v>
      </c>
      <c r="H85">
        <v>84</v>
      </c>
      <c r="I85">
        <v>84</v>
      </c>
      <c r="M85" t="s">
        <v>641</v>
      </c>
      <c r="N85" t="s">
        <v>648</v>
      </c>
      <c r="O85" s="13" t="s">
        <v>31</v>
      </c>
      <c r="P85" t="s">
        <v>74</v>
      </c>
      <c r="Q85" s="19" t="s">
        <v>75</v>
      </c>
      <c r="R85" t="s">
        <v>87</v>
      </c>
      <c r="S85" s="18">
        <v>25.00995</v>
      </c>
      <c r="T85" s="18">
        <v>-80.373916699999995</v>
      </c>
      <c r="U85" s="20">
        <v>15</v>
      </c>
      <c r="V85" s="21" t="s">
        <v>684</v>
      </c>
      <c r="X85" t="s">
        <v>653</v>
      </c>
      <c r="Y85" t="s">
        <v>206</v>
      </c>
      <c r="AU85" t="str">
        <f t="shared" si="9"/>
        <v>Apal-ML2</v>
      </c>
      <c r="AV85" t="s">
        <v>641</v>
      </c>
      <c r="AW85" t="s">
        <v>383</v>
      </c>
    </row>
    <row r="86" spans="1:49" x14ac:dyDescent="0.2">
      <c r="A86" s="1">
        <v>44726</v>
      </c>
      <c r="B86">
        <v>3</v>
      </c>
      <c r="C86" s="1">
        <v>44727</v>
      </c>
      <c r="D86" t="s">
        <v>31</v>
      </c>
      <c r="E86" t="s">
        <v>6</v>
      </c>
      <c r="F86" s="2" t="s">
        <v>9</v>
      </c>
      <c r="G86">
        <v>2</v>
      </c>
      <c r="H86">
        <v>85</v>
      </c>
      <c r="I86">
        <v>85</v>
      </c>
      <c r="N86">
        <v>73</v>
      </c>
      <c r="O86" s="13" t="s">
        <v>31</v>
      </c>
      <c r="P86" t="str">
        <f>AL86</f>
        <v>Upper Keys</v>
      </c>
      <c r="Q86" t="s">
        <v>75</v>
      </c>
      <c r="R86" t="s">
        <v>229</v>
      </c>
      <c r="S86" t="s">
        <v>230</v>
      </c>
      <c r="T86" t="s">
        <v>231</v>
      </c>
      <c r="V86" s="21">
        <v>38538</v>
      </c>
      <c r="Y86" t="s">
        <v>206</v>
      </c>
      <c r="Z86" t="s">
        <v>174</v>
      </c>
      <c r="AD86" t="s">
        <v>222</v>
      </c>
      <c r="AE86" t="s">
        <v>223</v>
      </c>
      <c r="AF86" t="s">
        <v>224</v>
      </c>
      <c r="AG86" t="s">
        <v>222</v>
      </c>
      <c r="AH86" t="s">
        <v>225</v>
      </c>
      <c r="AI86" t="s">
        <v>226</v>
      </c>
      <c r="AJ86" s="1">
        <v>38538</v>
      </c>
      <c r="AK86" t="s">
        <v>227</v>
      </c>
      <c r="AL86" t="s">
        <v>74</v>
      </c>
      <c r="AM86" t="s">
        <v>228</v>
      </c>
      <c r="AN86" t="s">
        <v>229</v>
      </c>
      <c r="AO86" t="s">
        <v>228</v>
      </c>
      <c r="AP86" t="s">
        <v>230</v>
      </c>
      <c r="AQ86" t="s">
        <v>231</v>
      </c>
      <c r="AR86" t="s">
        <v>232</v>
      </c>
      <c r="AS86" t="s">
        <v>233</v>
      </c>
      <c r="AT86" t="s">
        <v>234</v>
      </c>
      <c r="AU86" t="str">
        <f t="shared" si="9"/>
        <v>Apal-73</v>
      </c>
      <c r="AV86" t="str">
        <f>RIGHT(AT86, 4)</f>
        <v>EL01</v>
      </c>
      <c r="AW86" t="s">
        <v>222</v>
      </c>
    </row>
    <row r="87" spans="1:49" x14ac:dyDescent="0.2">
      <c r="A87" s="1">
        <v>44726</v>
      </c>
      <c r="B87">
        <v>3</v>
      </c>
      <c r="C87" s="1">
        <v>44727</v>
      </c>
      <c r="D87" t="s">
        <v>31</v>
      </c>
      <c r="E87" t="s">
        <v>6</v>
      </c>
      <c r="F87" s="2" t="s">
        <v>10</v>
      </c>
      <c r="G87">
        <v>3</v>
      </c>
      <c r="H87">
        <v>86</v>
      </c>
      <c r="I87">
        <v>86</v>
      </c>
      <c r="N87">
        <v>69</v>
      </c>
      <c r="O87" s="13" t="s">
        <v>31</v>
      </c>
      <c r="P87" t="str">
        <f t="shared" ref="P87:P108" si="11">AL87</f>
        <v>Upper Keys</v>
      </c>
      <c r="Q87" t="s">
        <v>75</v>
      </c>
      <c r="R87" t="s">
        <v>87</v>
      </c>
      <c r="S87" t="s">
        <v>237</v>
      </c>
      <c r="T87" t="s">
        <v>238</v>
      </c>
      <c r="V87" s="21">
        <v>41920</v>
      </c>
      <c r="Y87" t="s">
        <v>206</v>
      </c>
      <c r="Z87" t="s">
        <v>174</v>
      </c>
      <c r="AD87" t="s">
        <v>235</v>
      </c>
      <c r="AE87" t="s">
        <v>236</v>
      </c>
      <c r="AF87" t="s">
        <v>224</v>
      </c>
      <c r="AG87" t="s">
        <v>235</v>
      </c>
      <c r="AH87" t="s">
        <v>225</v>
      </c>
      <c r="AI87" t="s">
        <v>226</v>
      </c>
      <c r="AJ87" s="1">
        <v>41920</v>
      </c>
      <c r="AK87" t="s">
        <v>227</v>
      </c>
      <c r="AL87" t="s">
        <v>74</v>
      </c>
      <c r="AM87" t="s">
        <v>228</v>
      </c>
      <c r="AN87" t="s">
        <v>87</v>
      </c>
      <c r="AO87" t="s">
        <v>228</v>
      </c>
      <c r="AP87" t="s">
        <v>237</v>
      </c>
      <c r="AQ87" t="s">
        <v>238</v>
      </c>
      <c r="AR87" t="s">
        <v>232</v>
      </c>
      <c r="AS87" t="s">
        <v>233</v>
      </c>
      <c r="AT87" t="s">
        <v>239</v>
      </c>
      <c r="AU87" t="str">
        <f t="shared" si="9"/>
        <v>Apal-69</v>
      </c>
      <c r="AV87" t="str">
        <f t="shared" ref="AV87:AV100" si="12">RIGHT(AT87, 4)</f>
        <v>ML16</v>
      </c>
      <c r="AW87" t="s">
        <v>235</v>
      </c>
    </row>
    <row r="88" spans="1:49" x14ac:dyDescent="0.2">
      <c r="A88" s="1">
        <v>44726</v>
      </c>
      <c r="B88">
        <v>3</v>
      </c>
      <c r="C88" s="1">
        <v>44727</v>
      </c>
      <c r="D88" t="s">
        <v>31</v>
      </c>
      <c r="E88" t="s">
        <v>6</v>
      </c>
      <c r="F88" s="2" t="s">
        <v>15</v>
      </c>
      <c r="G88">
        <v>4</v>
      </c>
      <c r="H88">
        <v>87</v>
      </c>
      <c r="I88">
        <v>87</v>
      </c>
      <c r="N88">
        <v>67</v>
      </c>
      <c r="O88" s="13" t="s">
        <v>31</v>
      </c>
      <c r="P88" t="str">
        <f t="shared" si="11"/>
        <v>Upper Keys</v>
      </c>
      <c r="Q88" t="s">
        <v>75</v>
      </c>
      <c r="R88" t="s">
        <v>242</v>
      </c>
      <c r="S88" t="s">
        <v>243</v>
      </c>
      <c r="T88" t="s">
        <v>244</v>
      </c>
      <c r="V88" s="21">
        <v>41907</v>
      </c>
      <c r="Y88" t="s">
        <v>206</v>
      </c>
      <c r="Z88" t="s">
        <v>174</v>
      </c>
      <c r="AD88" t="s">
        <v>240</v>
      </c>
      <c r="AE88" t="s">
        <v>241</v>
      </c>
      <c r="AF88" t="s">
        <v>224</v>
      </c>
      <c r="AG88" t="s">
        <v>240</v>
      </c>
      <c r="AH88" t="s">
        <v>225</v>
      </c>
      <c r="AI88" t="s">
        <v>226</v>
      </c>
      <c r="AJ88" s="1">
        <v>41907</v>
      </c>
      <c r="AK88" t="s">
        <v>227</v>
      </c>
      <c r="AL88" t="s">
        <v>74</v>
      </c>
      <c r="AM88" t="s">
        <v>228</v>
      </c>
      <c r="AN88" t="s">
        <v>242</v>
      </c>
      <c r="AO88" t="s">
        <v>228</v>
      </c>
      <c r="AP88" t="s">
        <v>243</v>
      </c>
      <c r="AQ88" t="s">
        <v>244</v>
      </c>
      <c r="AR88" t="s">
        <v>232</v>
      </c>
      <c r="AS88" t="s">
        <v>233</v>
      </c>
      <c r="AT88" t="s">
        <v>245</v>
      </c>
      <c r="AU88" t="str">
        <f t="shared" si="9"/>
        <v>Apal-67</v>
      </c>
      <c r="AV88" t="str">
        <f t="shared" si="12"/>
        <v xml:space="preserve"> PK4</v>
      </c>
      <c r="AW88" t="s">
        <v>240</v>
      </c>
    </row>
    <row r="89" spans="1:49" x14ac:dyDescent="0.2">
      <c r="A89" s="1">
        <v>44726</v>
      </c>
      <c r="B89">
        <v>3</v>
      </c>
      <c r="C89" s="1">
        <v>44727</v>
      </c>
      <c r="D89" t="s">
        <v>31</v>
      </c>
      <c r="E89" t="s">
        <v>6</v>
      </c>
      <c r="F89" s="2" t="s">
        <v>14</v>
      </c>
      <c r="G89">
        <v>5</v>
      </c>
      <c r="H89">
        <v>88</v>
      </c>
      <c r="I89">
        <v>88</v>
      </c>
      <c r="N89">
        <v>2</v>
      </c>
      <c r="O89" s="13" t="s">
        <v>31</v>
      </c>
      <c r="P89" t="str">
        <f t="shared" si="11"/>
        <v>Upper Keys</v>
      </c>
      <c r="Q89" t="s">
        <v>75</v>
      </c>
      <c r="R89" t="s">
        <v>248</v>
      </c>
      <c r="S89" t="s">
        <v>249</v>
      </c>
      <c r="T89" t="s">
        <v>250</v>
      </c>
      <c r="V89" s="21">
        <v>42473</v>
      </c>
      <c r="Y89" t="s">
        <v>206</v>
      </c>
      <c r="Z89" t="s">
        <v>174</v>
      </c>
      <c r="AD89" t="s">
        <v>246</v>
      </c>
      <c r="AE89" t="s">
        <v>247</v>
      </c>
      <c r="AF89" t="s">
        <v>224</v>
      </c>
      <c r="AG89" t="s">
        <v>246</v>
      </c>
      <c r="AH89" t="s">
        <v>225</v>
      </c>
      <c r="AI89" t="s">
        <v>226</v>
      </c>
      <c r="AJ89" s="1">
        <v>42473</v>
      </c>
      <c r="AK89" t="s">
        <v>227</v>
      </c>
      <c r="AL89" t="s">
        <v>74</v>
      </c>
      <c r="AM89" t="s">
        <v>228</v>
      </c>
      <c r="AN89" t="s">
        <v>248</v>
      </c>
      <c r="AO89" t="s">
        <v>228</v>
      </c>
      <c r="AP89" t="s">
        <v>249</v>
      </c>
      <c r="AQ89" t="s">
        <v>250</v>
      </c>
      <c r="AR89" t="s">
        <v>232</v>
      </c>
      <c r="AS89" t="s">
        <v>233</v>
      </c>
      <c r="AT89" t="s">
        <v>251</v>
      </c>
      <c r="AU89" t="str">
        <f t="shared" si="9"/>
        <v>Apal-2</v>
      </c>
      <c r="AV89" t="str">
        <f t="shared" si="12"/>
        <v>pal2</v>
      </c>
      <c r="AW89" t="s">
        <v>246</v>
      </c>
    </row>
    <row r="90" spans="1:49" x14ac:dyDescent="0.2">
      <c r="A90" s="1">
        <v>44726</v>
      </c>
      <c r="B90">
        <v>3</v>
      </c>
      <c r="C90" s="1">
        <v>44727</v>
      </c>
      <c r="D90" t="s">
        <v>31</v>
      </c>
      <c r="E90" t="s">
        <v>6</v>
      </c>
      <c r="F90" s="2" t="s">
        <v>11</v>
      </c>
      <c r="G90">
        <v>6</v>
      </c>
      <c r="H90">
        <v>89</v>
      </c>
      <c r="I90">
        <v>89</v>
      </c>
      <c r="N90">
        <v>6</v>
      </c>
      <c r="O90" s="13" t="s">
        <v>31</v>
      </c>
      <c r="P90" t="str">
        <f t="shared" si="11"/>
        <v>Upper Keys</v>
      </c>
      <c r="Q90" t="s">
        <v>75</v>
      </c>
      <c r="R90" t="s">
        <v>254</v>
      </c>
      <c r="S90" t="s">
        <v>255</v>
      </c>
      <c r="T90" t="s">
        <v>256</v>
      </c>
      <c r="V90" s="21">
        <v>42473</v>
      </c>
      <c r="Y90" t="s">
        <v>206</v>
      </c>
      <c r="Z90" t="s">
        <v>174</v>
      </c>
      <c r="AD90" t="s">
        <v>252</v>
      </c>
      <c r="AE90" t="s">
        <v>253</v>
      </c>
      <c r="AF90" t="s">
        <v>224</v>
      </c>
      <c r="AG90" t="s">
        <v>252</v>
      </c>
      <c r="AH90" t="s">
        <v>225</v>
      </c>
      <c r="AI90" t="s">
        <v>226</v>
      </c>
      <c r="AJ90" s="1">
        <v>42473</v>
      </c>
      <c r="AK90" t="s">
        <v>227</v>
      </c>
      <c r="AL90" t="s">
        <v>74</v>
      </c>
      <c r="AM90" t="s">
        <v>228</v>
      </c>
      <c r="AN90" t="s">
        <v>254</v>
      </c>
      <c r="AO90" t="s">
        <v>228</v>
      </c>
      <c r="AP90" t="s">
        <v>255</v>
      </c>
      <c r="AQ90" t="s">
        <v>256</v>
      </c>
      <c r="AR90" t="s">
        <v>232</v>
      </c>
      <c r="AS90" t="s">
        <v>233</v>
      </c>
      <c r="AT90" t="s">
        <v>257</v>
      </c>
      <c r="AU90" t="str">
        <f t="shared" si="9"/>
        <v>Apal-6</v>
      </c>
      <c r="AW90" t="s">
        <v>252</v>
      </c>
    </row>
    <row r="91" spans="1:49" x14ac:dyDescent="0.2">
      <c r="A91" s="1">
        <v>44726</v>
      </c>
      <c r="B91">
        <v>3</v>
      </c>
      <c r="C91" s="1">
        <v>44727</v>
      </c>
      <c r="D91" t="s">
        <v>31</v>
      </c>
      <c r="E91" t="s">
        <v>6</v>
      </c>
      <c r="F91" s="2" t="s">
        <v>12</v>
      </c>
      <c r="G91">
        <v>7</v>
      </c>
      <c r="H91">
        <v>90</v>
      </c>
      <c r="I91">
        <v>90</v>
      </c>
      <c r="N91">
        <v>19</v>
      </c>
      <c r="O91" s="13" t="s">
        <v>31</v>
      </c>
      <c r="P91" t="str">
        <f t="shared" si="11"/>
        <v>Lower Keys</v>
      </c>
      <c r="Q91" t="s">
        <v>75</v>
      </c>
      <c r="R91" t="s">
        <v>260</v>
      </c>
      <c r="S91" t="s">
        <v>261</v>
      </c>
      <c r="T91" t="s">
        <v>262</v>
      </c>
      <c r="V91" s="21">
        <v>42502</v>
      </c>
      <c r="Y91" t="s">
        <v>206</v>
      </c>
      <c r="Z91" t="s">
        <v>174</v>
      </c>
      <c r="AD91" t="s">
        <v>258</v>
      </c>
      <c r="AE91" t="s">
        <v>259</v>
      </c>
      <c r="AF91" t="s">
        <v>224</v>
      </c>
      <c r="AG91" t="s">
        <v>258</v>
      </c>
      <c r="AH91" t="s">
        <v>225</v>
      </c>
      <c r="AI91" t="s">
        <v>226</v>
      </c>
      <c r="AJ91" s="1">
        <v>42502</v>
      </c>
      <c r="AK91" t="s">
        <v>227</v>
      </c>
      <c r="AL91" t="s">
        <v>78</v>
      </c>
      <c r="AM91" t="s">
        <v>228</v>
      </c>
      <c r="AN91" t="s">
        <v>260</v>
      </c>
      <c r="AO91" t="s">
        <v>228</v>
      </c>
      <c r="AP91" t="s">
        <v>261</v>
      </c>
      <c r="AQ91" t="s">
        <v>262</v>
      </c>
      <c r="AR91" t="s">
        <v>232</v>
      </c>
      <c r="AS91" t="s">
        <v>233</v>
      </c>
      <c r="AT91" t="s">
        <v>263</v>
      </c>
      <c r="AU91" t="str">
        <f t="shared" si="9"/>
        <v>Apal-19</v>
      </c>
      <c r="AW91" t="s">
        <v>258</v>
      </c>
    </row>
    <row r="92" spans="1:49" x14ac:dyDescent="0.2">
      <c r="A92" s="1">
        <v>44726</v>
      </c>
      <c r="B92">
        <v>3</v>
      </c>
      <c r="C92" s="1">
        <v>44727</v>
      </c>
      <c r="D92" t="s">
        <v>31</v>
      </c>
      <c r="E92" t="s">
        <v>6</v>
      </c>
      <c r="F92" s="2" t="s">
        <v>13</v>
      </c>
      <c r="G92">
        <v>8</v>
      </c>
      <c r="H92">
        <v>91</v>
      </c>
      <c r="I92">
        <v>91</v>
      </c>
      <c r="N92">
        <v>11</v>
      </c>
      <c r="O92" s="13" t="s">
        <v>31</v>
      </c>
      <c r="P92" t="str">
        <f t="shared" si="11"/>
        <v>Middle Keys</v>
      </c>
      <c r="Q92" t="s">
        <v>75</v>
      </c>
      <c r="R92" t="s">
        <v>69</v>
      </c>
      <c r="S92" t="s">
        <v>266</v>
      </c>
      <c r="T92" t="s">
        <v>267</v>
      </c>
      <c r="V92" s="21">
        <v>42474</v>
      </c>
      <c r="Y92" t="s">
        <v>206</v>
      </c>
      <c r="Z92" t="s">
        <v>174</v>
      </c>
      <c r="AD92" t="s">
        <v>264</v>
      </c>
      <c r="AE92" t="s">
        <v>265</v>
      </c>
      <c r="AF92" t="s">
        <v>224</v>
      </c>
      <c r="AG92" t="s">
        <v>264</v>
      </c>
      <c r="AH92" t="s">
        <v>225</v>
      </c>
      <c r="AI92" t="s">
        <v>226</v>
      </c>
      <c r="AJ92" s="1">
        <v>42474</v>
      </c>
      <c r="AK92" t="s">
        <v>227</v>
      </c>
      <c r="AL92" t="s">
        <v>68</v>
      </c>
      <c r="AM92" t="s">
        <v>228</v>
      </c>
      <c r="AN92" t="s">
        <v>69</v>
      </c>
      <c r="AO92" t="s">
        <v>228</v>
      </c>
      <c r="AP92" t="s">
        <v>266</v>
      </c>
      <c r="AQ92" t="s">
        <v>267</v>
      </c>
      <c r="AR92" t="s">
        <v>232</v>
      </c>
      <c r="AS92" t="s">
        <v>233</v>
      </c>
      <c r="AT92" t="s">
        <v>268</v>
      </c>
      <c r="AU92" t="str">
        <f t="shared" si="9"/>
        <v>Apal-11</v>
      </c>
      <c r="AW92" t="s">
        <v>264</v>
      </c>
    </row>
    <row r="93" spans="1:49" x14ac:dyDescent="0.2">
      <c r="A93" s="1">
        <v>44726</v>
      </c>
      <c r="B93">
        <v>3</v>
      </c>
      <c r="C93" s="1">
        <v>44727</v>
      </c>
      <c r="D93" t="s">
        <v>31</v>
      </c>
      <c r="E93" t="s">
        <v>18</v>
      </c>
      <c r="F93" s="2" t="s">
        <v>8</v>
      </c>
      <c r="G93">
        <v>1</v>
      </c>
      <c r="H93">
        <v>92</v>
      </c>
      <c r="I93">
        <v>92</v>
      </c>
      <c r="N93">
        <v>39</v>
      </c>
      <c r="O93" s="13" t="s">
        <v>31</v>
      </c>
      <c r="P93" t="str">
        <f t="shared" si="11"/>
        <v>Upper Keys</v>
      </c>
      <c r="Q93" t="s">
        <v>75</v>
      </c>
      <c r="R93" t="s">
        <v>271</v>
      </c>
      <c r="S93" t="s">
        <v>272</v>
      </c>
      <c r="T93" t="s">
        <v>273</v>
      </c>
      <c r="V93" s="21">
        <v>41494</v>
      </c>
      <c r="Y93" t="s">
        <v>206</v>
      </c>
      <c r="Z93" t="s">
        <v>174</v>
      </c>
      <c r="AC93" t="s">
        <v>190</v>
      </c>
      <c r="AD93" t="s">
        <v>269</v>
      </c>
      <c r="AE93" t="s">
        <v>270</v>
      </c>
      <c r="AF93" t="s">
        <v>224</v>
      </c>
      <c r="AG93" t="s">
        <v>269</v>
      </c>
      <c r="AH93" t="s">
        <v>225</v>
      </c>
      <c r="AI93" t="s">
        <v>226</v>
      </c>
      <c r="AJ93" s="1">
        <v>41494</v>
      </c>
      <c r="AK93" t="s">
        <v>227</v>
      </c>
      <c r="AL93" t="s">
        <v>74</v>
      </c>
      <c r="AM93" t="s">
        <v>228</v>
      </c>
      <c r="AN93" t="s">
        <v>271</v>
      </c>
      <c r="AO93" t="s">
        <v>228</v>
      </c>
      <c r="AP93" t="s">
        <v>272</v>
      </c>
      <c r="AQ93" t="s">
        <v>273</v>
      </c>
      <c r="AR93" t="s">
        <v>232</v>
      </c>
      <c r="AS93" t="s">
        <v>233</v>
      </c>
      <c r="AT93" t="s">
        <v>274</v>
      </c>
      <c r="AU93" t="str">
        <f t="shared" si="9"/>
        <v>Apal-39</v>
      </c>
      <c r="AV93" t="str">
        <f t="shared" si="12"/>
        <v>ELN1</v>
      </c>
      <c r="AW93" t="s">
        <v>269</v>
      </c>
    </row>
    <row r="94" spans="1:49" x14ac:dyDescent="0.2">
      <c r="A94" s="1">
        <v>44726</v>
      </c>
      <c r="B94">
        <v>3</v>
      </c>
      <c r="C94" s="1">
        <v>44727</v>
      </c>
      <c r="D94" t="s">
        <v>31</v>
      </c>
      <c r="E94" t="s">
        <v>18</v>
      </c>
      <c r="F94" s="2" t="s">
        <v>9</v>
      </c>
      <c r="G94">
        <v>2</v>
      </c>
      <c r="H94">
        <v>93</v>
      </c>
      <c r="I94">
        <v>93</v>
      </c>
      <c r="N94">
        <v>52</v>
      </c>
      <c r="O94" s="13" t="s">
        <v>31</v>
      </c>
      <c r="P94" t="str">
        <f t="shared" si="11"/>
        <v>Lower Keys</v>
      </c>
      <c r="Q94" t="s">
        <v>75</v>
      </c>
      <c r="R94" t="s">
        <v>277</v>
      </c>
      <c r="S94" t="s">
        <v>278</v>
      </c>
      <c r="T94" t="s">
        <v>279</v>
      </c>
      <c r="V94" s="21">
        <v>41708</v>
      </c>
      <c r="Y94" t="s">
        <v>206</v>
      </c>
      <c r="Z94" t="s">
        <v>174</v>
      </c>
      <c r="AC94" t="s">
        <v>191</v>
      </c>
      <c r="AD94" t="s">
        <v>275</v>
      </c>
      <c r="AE94" t="s">
        <v>276</v>
      </c>
      <c r="AF94" t="s">
        <v>224</v>
      </c>
      <c r="AG94" t="s">
        <v>275</v>
      </c>
      <c r="AH94" t="s">
        <v>225</v>
      </c>
      <c r="AI94" t="s">
        <v>226</v>
      </c>
      <c r="AJ94" s="1">
        <v>41708</v>
      </c>
      <c r="AK94" t="s">
        <v>227</v>
      </c>
      <c r="AL94" t="s">
        <v>78</v>
      </c>
      <c r="AM94" t="s">
        <v>228</v>
      </c>
      <c r="AN94" t="s">
        <v>277</v>
      </c>
      <c r="AO94" t="s">
        <v>228</v>
      </c>
      <c r="AP94" t="s">
        <v>278</v>
      </c>
      <c r="AQ94" t="s">
        <v>279</v>
      </c>
      <c r="AR94" t="s">
        <v>232</v>
      </c>
      <c r="AS94" t="s">
        <v>233</v>
      </c>
      <c r="AT94" t="s">
        <v>280</v>
      </c>
      <c r="AU94" t="str">
        <f t="shared" si="9"/>
        <v>Apal-52</v>
      </c>
      <c r="AV94" t="str">
        <f t="shared" si="12"/>
        <v xml:space="preserve"> SI5</v>
      </c>
      <c r="AW94" t="s">
        <v>275</v>
      </c>
    </row>
    <row r="95" spans="1:49" x14ac:dyDescent="0.2">
      <c r="A95" s="1">
        <v>44726</v>
      </c>
      <c r="B95">
        <v>3</v>
      </c>
      <c r="C95" s="1">
        <v>44727</v>
      </c>
      <c r="D95" t="s">
        <v>31</v>
      </c>
      <c r="E95" t="s">
        <v>18</v>
      </c>
      <c r="F95" s="2" t="s">
        <v>10</v>
      </c>
      <c r="G95">
        <v>3</v>
      </c>
      <c r="H95">
        <v>94</v>
      </c>
      <c r="I95">
        <v>94</v>
      </c>
      <c r="N95">
        <v>35</v>
      </c>
      <c r="O95" s="13" t="s">
        <v>31</v>
      </c>
      <c r="P95" t="str">
        <f t="shared" si="11"/>
        <v>Upper Keys</v>
      </c>
      <c r="Q95" t="s">
        <v>75</v>
      </c>
      <c r="R95" t="s">
        <v>283</v>
      </c>
      <c r="S95" t="s">
        <v>284</v>
      </c>
      <c r="T95" t="s">
        <v>285</v>
      </c>
      <c r="V95" s="21">
        <v>41488</v>
      </c>
      <c r="Y95" t="s">
        <v>206</v>
      </c>
      <c r="Z95" t="s">
        <v>174</v>
      </c>
      <c r="AC95" t="s">
        <v>192</v>
      </c>
      <c r="AD95" t="s">
        <v>281</v>
      </c>
      <c r="AE95" t="s">
        <v>282</v>
      </c>
      <c r="AF95" t="s">
        <v>224</v>
      </c>
      <c r="AG95" t="s">
        <v>281</v>
      </c>
      <c r="AH95" t="s">
        <v>225</v>
      </c>
      <c r="AI95" t="s">
        <v>226</v>
      </c>
      <c r="AJ95" s="1">
        <v>41488</v>
      </c>
      <c r="AK95" t="s">
        <v>227</v>
      </c>
      <c r="AL95" t="s">
        <v>74</v>
      </c>
      <c r="AM95" t="s">
        <v>228</v>
      </c>
      <c r="AN95" t="s">
        <v>283</v>
      </c>
      <c r="AO95" t="s">
        <v>228</v>
      </c>
      <c r="AP95" t="s">
        <v>284</v>
      </c>
      <c r="AQ95" t="s">
        <v>285</v>
      </c>
      <c r="AR95" t="s">
        <v>232</v>
      </c>
      <c r="AS95" t="s">
        <v>233</v>
      </c>
      <c r="AT95" t="s">
        <v>286</v>
      </c>
      <c r="AU95" t="str">
        <f t="shared" si="9"/>
        <v>Apal-35</v>
      </c>
      <c r="AV95" t="str">
        <f t="shared" si="12"/>
        <v>NDR1</v>
      </c>
      <c r="AW95" t="s">
        <v>281</v>
      </c>
    </row>
    <row r="96" spans="1:49" x14ac:dyDescent="0.2">
      <c r="A96" s="1">
        <v>44726</v>
      </c>
      <c r="B96">
        <v>3</v>
      </c>
      <c r="C96" s="1">
        <v>44727</v>
      </c>
      <c r="D96" t="s">
        <v>31</v>
      </c>
      <c r="E96" t="s">
        <v>18</v>
      </c>
      <c r="F96" s="2" t="s">
        <v>15</v>
      </c>
      <c r="G96">
        <v>4</v>
      </c>
      <c r="H96">
        <v>95</v>
      </c>
      <c r="I96">
        <v>95</v>
      </c>
      <c r="N96">
        <v>194</v>
      </c>
      <c r="O96" s="13" t="s">
        <v>31</v>
      </c>
      <c r="P96" t="str">
        <f t="shared" si="11"/>
        <v>Upper Keys</v>
      </c>
      <c r="Q96" t="s">
        <v>75</v>
      </c>
      <c r="R96" t="s">
        <v>289</v>
      </c>
      <c r="S96" t="s">
        <v>290</v>
      </c>
      <c r="T96" t="s">
        <v>291</v>
      </c>
      <c r="V96" s="21">
        <v>44222</v>
      </c>
      <c r="Y96" t="s">
        <v>206</v>
      </c>
      <c r="Z96" t="s">
        <v>174</v>
      </c>
      <c r="AC96" t="s">
        <v>193</v>
      </c>
      <c r="AD96" t="s">
        <v>287</v>
      </c>
      <c r="AE96" t="s">
        <v>288</v>
      </c>
      <c r="AF96" t="s">
        <v>224</v>
      </c>
      <c r="AG96" t="s">
        <v>287</v>
      </c>
      <c r="AH96" t="s">
        <v>225</v>
      </c>
      <c r="AI96" t="s">
        <v>226</v>
      </c>
      <c r="AJ96" s="1">
        <v>44222</v>
      </c>
      <c r="AK96" t="s">
        <v>227</v>
      </c>
      <c r="AL96" t="s">
        <v>74</v>
      </c>
      <c r="AM96" t="s">
        <v>228</v>
      </c>
      <c r="AN96" t="s">
        <v>289</v>
      </c>
      <c r="AO96" t="s">
        <v>228</v>
      </c>
      <c r="AP96" t="s">
        <v>290</v>
      </c>
      <c r="AQ96" t="s">
        <v>291</v>
      </c>
      <c r="AR96" t="s">
        <v>232</v>
      </c>
      <c r="AS96" t="s">
        <v>233</v>
      </c>
      <c r="AT96" t="s">
        <v>292</v>
      </c>
      <c r="AU96" t="str">
        <f t="shared" si="9"/>
        <v>Apal-194</v>
      </c>
      <c r="AV96" t="str">
        <f t="shared" si="12"/>
        <v/>
      </c>
      <c r="AW96" t="s">
        <v>287</v>
      </c>
    </row>
    <row r="97" spans="1:49" x14ac:dyDescent="0.2">
      <c r="A97" s="1">
        <v>44726</v>
      </c>
      <c r="B97">
        <v>3</v>
      </c>
      <c r="C97" s="1">
        <v>44727</v>
      </c>
      <c r="D97" t="s">
        <v>31</v>
      </c>
      <c r="E97" t="s">
        <v>18</v>
      </c>
      <c r="F97" s="2" t="s">
        <v>14</v>
      </c>
      <c r="G97">
        <v>5</v>
      </c>
      <c r="H97">
        <v>96</v>
      </c>
      <c r="I97">
        <v>96</v>
      </c>
      <c r="N97">
        <v>41</v>
      </c>
      <c r="O97" s="13" t="s">
        <v>31</v>
      </c>
      <c r="P97" t="str">
        <f t="shared" si="11"/>
        <v>Upper Keys</v>
      </c>
      <c r="Q97" t="s">
        <v>75</v>
      </c>
      <c r="R97" t="s">
        <v>87</v>
      </c>
      <c r="S97" t="s">
        <v>295</v>
      </c>
      <c r="T97" t="s">
        <v>296</v>
      </c>
      <c r="V97" s="21">
        <v>41662</v>
      </c>
      <c r="Y97" t="s">
        <v>206</v>
      </c>
      <c r="Z97" t="s">
        <v>174</v>
      </c>
      <c r="AC97" t="s">
        <v>194</v>
      </c>
      <c r="AD97" t="s">
        <v>293</v>
      </c>
      <c r="AE97" t="s">
        <v>294</v>
      </c>
      <c r="AF97" t="s">
        <v>224</v>
      </c>
      <c r="AG97" t="s">
        <v>293</v>
      </c>
      <c r="AH97" t="s">
        <v>225</v>
      </c>
      <c r="AI97" t="s">
        <v>226</v>
      </c>
      <c r="AJ97" s="1">
        <v>41662</v>
      </c>
      <c r="AK97" t="s">
        <v>227</v>
      </c>
      <c r="AL97" t="s">
        <v>74</v>
      </c>
      <c r="AM97" t="s">
        <v>228</v>
      </c>
      <c r="AN97" t="s">
        <v>87</v>
      </c>
      <c r="AO97" t="s">
        <v>228</v>
      </c>
      <c r="AP97" t="s">
        <v>295</v>
      </c>
      <c r="AQ97" t="s">
        <v>296</v>
      </c>
      <c r="AR97" t="s">
        <v>232</v>
      </c>
      <c r="AS97" t="s">
        <v>233</v>
      </c>
      <c r="AT97" t="s">
        <v>297</v>
      </c>
      <c r="AU97" t="str">
        <f t="shared" si="9"/>
        <v>Apal-41</v>
      </c>
      <c r="AV97" t="str">
        <f t="shared" si="12"/>
        <v xml:space="preserve"> ML6</v>
      </c>
      <c r="AW97" t="s">
        <v>293</v>
      </c>
    </row>
    <row r="98" spans="1:49" x14ac:dyDescent="0.2">
      <c r="A98" s="1">
        <v>44726</v>
      </c>
      <c r="B98">
        <v>3</v>
      </c>
      <c r="C98" s="1">
        <v>44727</v>
      </c>
      <c r="D98" t="s">
        <v>31</v>
      </c>
      <c r="E98" t="s">
        <v>18</v>
      </c>
      <c r="F98" s="2" t="s">
        <v>11</v>
      </c>
      <c r="G98">
        <v>6</v>
      </c>
      <c r="H98">
        <v>97</v>
      </c>
      <c r="I98">
        <v>97</v>
      </c>
      <c r="N98">
        <v>53</v>
      </c>
      <c r="O98" s="13" t="s">
        <v>31</v>
      </c>
      <c r="P98" t="str">
        <f t="shared" si="11"/>
        <v>Upper Keys</v>
      </c>
      <c r="Q98" t="s">
        <v>75</v>
      </c>
      <c r="R98" t="s">
        <v>300</v>
      </c>
      <c r="S98" t="s">
        <v>301</v>
      </c>
      <c r="T98" t="s">
        <v>302</v>
      </c>
      <c r="V98" s="21">
        <v>41728</v>
      </c>
      <c r="Y98" t="s">
        <v>206</v>
      </c>
      <c r="Z98" t="s">
        <v>174</v>
      </c>
      <c r="AC98" t="s">
        <v>195</v>
      </c>
      <c r="AD98" t="s">
        <v>298</v>
      </c>
      <c r="AE98" t="s">
        <v>299</v>
      </c>
      <c r="AF98" t="s">
        <v>224</v>
      </c>
      <c r="AG98" t="s">
        <v>298</v>
      </c>
      <c r="AH98" t="s">
        <v>225</v>
      </c>
      <c r="AI98" t="s">
        <v>226</v>
      </c>
      <c r="AJ98" s="1">
        <v>41728</v>
      </c>
      <c r="AK98" t="s">
        <v>227</v>
      </c>
      <c r="AL98" t="s">
        <v>74</v>
      </c>
      <c r="AM98" t="s">
        <v>228</v>
      </c>
      <c r="AN98" t="s">
        <v>300</v>
      </c>
      <c r="AO98" t="s">
        <v>228</v>
      </c>
      <c r="AP98" t="s">
        <v>301</v>
      </c>
      <c r="AQ98" t="s">
        <v>302</v>
      </c>
      <c r="AR98" t="s">
        <v>232</v>
      </c>
      <c r="AS98" t="s">
        <v>233</v>
      </c>
      <c r="AT98" t="s">
        <v>303</v>
      </c>
      <c r="AU98" t="str">
        <f t="shared" si="9"/>
        <v>Apal-53</v>
      </c>
      <c r="AV98" t="str">
        <f t="shared" si="12"/>
        <v xml:space="preserve"> FR1</v>
      </c>
      <c r="AW98" t="s">
        <v>298</v>
      </c>
    </row>
    <row r="99" spans="1:49" x14ac:dyDescent="0.2">
      <c r="A99" s="1">
        <v>44726</v>
      </c>
      <c r="B99">
        <v>3</v>
      </c>
      <c r="C99" s="1">
        <v>44727</v>
      </c>
      <c r="D99" t="s">
        <v>31</v>
      </c>
      <c r="E99" t="s">
        <v>18</v>
      </c>
      <c r="F99" s="2" t="s">
        <v>12</v>
      </c>
      <c r="G99">
        <v>7</v>
      </c>
      <c r="H99">
        <v>98</v>
      </c>
      <c r="I99">
        <v>98</v>
      </c>
      <c r="N99">
        <v>57</v>
      </c>
      <c r="O99" s="13" t="s">
        <v>31</v>
      </c>
      <c r="P99" t="str">
        <f t="shared" si="11"/>
        <v>Upper Keys</v>
      </c>
      <c r="Q99" t="s">
        <v>75</v>
      </c>
      <c r="R99" t="s">
        <v>306</v>
      </c>
      <c r="S99" t="s">
        <v>307</v>
      </c>
      <c r="T99" t="s">
        <v>308</v>
      </c>
      <c r="V99" s="21">
        <v>41762</v>
      </c>
      <c r="Y99" t="s">
        <v>206</v>
      </c>
      <c r="Z99" t="s">
        <v>174</v>
      </c>
      <c r="AC99" t="s">
        <v>196</v>
      </c>
      <c r="AD99" t="s">
        <v>304</v>
      </c>
      <c r="AE99" t="s">
        <v>305</v>
      </c>
      <c r="AF99" t="s">
        <v>224</v>
      </c>
      <c r="AG99" t="s">
        <v>304</v>
      </c>
      <c r="AH99" t="s">
        <v>225</v>
      </c>
      <c r="AI99" t="s">
        <v>226</v>
      </c>
      <c r="AJ99" s="1">
        <v>41762</v>
      </c>
      <c r="AK99" t="s">
        <v>227</v>
      </c>
      <c r="AL99" t="s">
        <v>74</v>
      </c>
      <c r="AM99" t="s">
        <v>228</v>
      </c>
      <c r="AN99" t="s">
        <v>306</v>
      </c>
      <c r="AO99" t="s">
        <v>228</v>
      </c>
      <c r="AP99" t="s">
        <v>307</v>
      </c>
      <c r="AQ99" t="s">
        <v>308</v>
      </c>
      <c r="AR99" t="s">
        <v>232</v>
      </c>
      <c r="AS99" t="s">
        <v>233</v>
      </c>
      <c r="AT99" t="s">
        <v>309</v>
      </c>
      <c r="AU99" t="str">
        <f t="shared" si="9"/>
        <v>Apal-57</v>
      </c>
      <c r="AV99" t="str">
        <f t="shared" si="12"/>
        <v xml:space="preserve"> TR1</v>
      </c>
      <c r="AW99" t="s">
        <v>304</v>
      </c>
    </row>
    <row r="100" spans="1:49" x14ac:dyDescent="0.2">
      <c r="A100" s="1">
        <v>44726</v>
      </c>
      <c r="B100">
        <v>3</v>
      </c>
      <c r="C100" s="1">
        <v>44727</v>
      </c>
      <c r="D100" t="s">
        <v>31</v>
      </c>
      <c r="E100" t="s">
        <v>18</v>
      </c>
      <c r="F100" s="2" t="s">
        <v>13</v>
      </c>
      <c r="G100">
        <v>8</v>
      </c>
      <c r="H100">
        <v>99</v>
      </c>
      <c r="I100">
        <v>99</v>
      </c>
      <c r="N100">
        <v>51</v>
      </c>
      <c r="O100" s="13" t="s">
        <v>31</v>
      </c>
      <c r="P100" t="str">
        <f t="shared" si="11"/>
        <v>Upper Keys</v>
      </c>
      <c r="Q100" t="s">
        <v>75</v>
      </c>
      <c r="R100" t="s">
        <v>87</v>
      </c>
      <c r="S100" t="s">
        <v>312</v>
      </c>
      <c r="T100" t="s">
        <v>313</v>
      </c>
      <c r="V100" s="21">
        <v>41708</v>
      </c>
      <c r="Y100" t="s">
        <v>206</v>
      </c>
      <c r="Z100" t="s">
        <v>174</v>
      </c>
      <c r="AC100" t="s">
        <v>197</v>
      </c>
      <c r="AD100" t="s">
        <v>310</v>
      </c>
      <c r="AE100" t="s">
        <v>311</v>
      </c>
      <c r="AF100" t="s">
        <v>224</v>
      </c>
      <c r="AG100" t="s">
        <v>310</v>
      </c>
      <c r="AH100" t="s">
        <v>225</v>
      </c>
      <c r="AI100" t="s">
        <v>226</v>
      </c>
      <c r="AJ100" s="1">
        <v>41708</v>
      </c>
      <c r="AK100" t="s">
        <v>227</v>
      </c>
      <c r="AL100" t="s">
        <v>74</v>
      </c>
      <c r="AM100" t="s">
        <v>228</v>
      </c>
      <c r="AN100" t="s">
        <v>87</v>
      </c>
      <c r="AO100" t="s">
        <v>228</v>
      </c>
      <c r="AP100" t="s">
        <v>312</v>
      </c>
      <c r="AQ100" t="s">
        <v>313</v>
      </c>
      <c r="AR100" t="s">
        <v>232</v>
      </c>
      <c r="AS100" t="s">
        <v>233</v>
      </c>
      <c r="AT100" t="s">
        <v>314</v>
      </c>
      <c r="AU100" t="str">
        <f t="shared" si="9"/>
        <v>Apal-51</v>
      </c>
      <c r="AV100" t="str">
        <f t="shared" si="12"/>
        <v xml:space="preserve"> ML3</v>
      </c>
      <c r="AW100" t="s">
        <v>310</v>
      </c>
    </row>
    <row r="101" spans="1:49" x14ac:dyDescent="0.2">
      <c r="A101" s="1">
        <v>44726</v>
      </c>
      <c r="B101">
        <v>3</v>
      </c>
      <c r="C101" s="1">
        <v>44727</v>
      </c>
      <c r="D101" t="s">
        <v>31</v>
      </c>
      <c r="E101" t="s">
        <v>17</v>
      </c>
      <c r="F101" s="2" t="s">
        <v>8</v>
      </c>
      <c r="G101">
        <v>1</v>
      </c>
      <c r="H101">
        <v>100</v>
      </c>
      <c r="I101">
        <v>100</v>
      </c>
      <c r="N101">
        <v>87</v>
      </c>
      <c r="O101" s="13" t="s">
        <v>31</v>
      </c>
      <c r="P101" t="str">
        <f t="shared" si="11"/>
        <v>Upper Keys</v>
      </c>
      <c r="Q101" t="s">
        <v>75</v>
      </c>
      <c r="R101" t="s">
        <v>113</v>
      </c>
      <c r="S101" t="s">
        <v>317</v>
      </c>
      <c r="T101" t="s">
        <v>318</v>
      </c>
      <c r="V101" s="21">
        <v>43480</v>
      </c>
      <c r="Y101" t="s">
        <v>206</v>
      </c>
      <c r="Z101" t="s">
        <v>181</v>
      </c>
      <c r="AD101" t="s">
        <v>315</v>
      </c>
      <c r="AE101" t="s">
        <v>316</v>
      </c>
      <c r="AF101" t="s">
        <v>224</v>
      </c>
      <c r="AG101" t="s">
        <v>315</v>
      </c>
      <c r="AH101" t="s">
        <v>225</v>
      </c>
      <c r="AI101" t="s">
        <v>226</v>
      </c>
      <c r="AJ101" s="1">
        <v>43480</v>
      </c>
      <c r="AK101" t="s">
        <v>227</v>
      </c>
      <c r="AL101" t="s">
        <v>74</v>
      </c>
      <c r="AM101" t="s">
        <v>228</v>
      </c>
      <c r="AN101" t="s">
        <v>113</v>
      </c>
      <c r="AO101" t="s">
        <v>228</v>
      </c>
      <c r="AP101" t="s">
        <v>317</v>
      </c>
      <c r="AQ101" t="s">
        <v>318</v>
      </c>
      <c r="AR101" t="s">
        <v>232</v>
      </c>
      <c r="AS101" t="s">
        <v>233</v>
      </c>
      <c r="AT101" t="s">
        <v>292</v>
      </c>
      <c r="AU101" t="str">
        <f t="shared" ref="AU101:AU132" si="13">_xlfn.CONCAT("Apal-", N101)</f>
        <v>Apal-87</v>
      </c>
      <c r="AW101" t="s">
        <v>315</v>
      </c>
    </row>
    <row r="102" spans="1:49" x14ac:dyDescent="0.2">
      <c r="A102" s="1">
        <v>44726</v>
      </c>
      <c r="B102">
        <v>3</v>
      </c>
      <c r="C102" s="1">
        <v>44727</v>
      </c>
      <c r="D102" t="s">
        <v>31</v>
      </c>
      <c r="E102" t="s">
        <v>17</v>
      </c>
      <c r="F102" s="2" t="s">
        <v>9</v>
      </c>
      <c r="G102">
        <v>2</v>
      </c>
      <c r="H102">
        <v>101</v>
      </c>
      <c r="I102">
        <v>101</v>
      </c>
      <c r="N102">
        <v>206</v>
      </c>
      <c r="O102" s="13" t="s">
        <v>31</v>
      </c>
      <c r="P102" t="s">
        <v>104</v>
      </c>
      <c r="Q102" s="19" t="s">
        <v>75</v>
      </c>
      <c r="R102" t="s">
        <v>643</v>
      </c>
      <c r="S102" s="18" t="s">
        <v>659</v>
      </c>
      <c r="T102" s="18" t="s">
        <v>660</v>
      </c>
      <c r="U102" s="20">
        <v>12</v>
      </c>
      <c r="V102" s="21" t="s">
        <v>646</v>
      </c>
      <c r="Y102" t="s">
        <v>206</v>
      </c>
      <c r="Z102" t="s">
        <v>174</v>
      </c>
      <c r="AU102" t="str">
        <f t="shared" si="13"/>
        <v>Apal-206</v>
      </c>
      <c r="AW102" t="s">
        <v>721</v>
      </c>
    </row>
    <row r="103" spans="1:49" x14ac:dyDescent="0.2">
      <c r="A103" s="1">
        <v>44726</v>
      </c>
      <c r="B103">
        <v>3</v>
      </c>
      <c r="C103" s="1">
        <v>44727</v>
      </c>
      <c r="D103" t="s">
        <v>31</v>
      </c>
      <c r="E103" t="s">
        <v>17</v>
      </c>
      <c r="F103" s="2" t="s">
        <v>10</v>
      </c>
      <c r="G103">
        <v>3</v>
      </c>
      <c r="H103">
        <v>102</v>
      </c>
      <c r="I103">
        <v>102</v>
      </c>
      <c r="N103">
        <v>68</v>
      </c>
      <c r="O103" s="13" t="s">
        <v>31</v>
      </c>
      <c r="P103" t="str">
        <f t="shared" si="11"/>
        <v>Upper Keys</v>
      </c>
      <c r="Q103" t="s">
        <v>75</v>
      </c>
      <c r="R103" t="s">
        <v>321</v>
      </c>
      <c r="S103" t="s">
        <v>322</v>
      </c>
      <c r="T103" t="s">
        <v>323</v>
      </c>
      <c r="V103" s="21">
        <v>41914</v>
      </c>
      <c r="Y103" t="s">
        <v>206</v>
      </c>
      <c r="Z103" t="s">
        <v>175</v>
      </c>
      <c r="AD103" t="s">
        <v>319</v>
      </c>
      <c r="AE103" t="s">
        <v>320</v>
      </c>
      <c r="AF103" t="s">
        <v>224</v>
      </c>
      <c r="AG103" t="s">
        <v>319</v>
      </c>
      <c r="AH103" t="s">
        <v>225</v>
      </c>
      <c r="AI103" t="s">
        <v>226</v>
      </c>
      <c r="AJ103" s="1">
        <v>41914</v>
      </c>
      <c r="AK103" t="s">
        <v>227</v>
      </c>
      <c r="AL103" t="s">
        <v>74</v>
      </c>
      <c r="AM103" t="s">
        <v>228</v>
      </c>
      <c r="AN103" t="s">
        <v>321</v>
      </c>
      <c r="AO103" t="s">
        <v>228</v>
      </c>
      <c r="AP103" t="s">
        <v>322</v>
      </c>
      <c r="AQ103" t="s">
        <v>323</v>
      </c>
      <c r="AR103" t="s">
        <v>232</v>
      </c>
      <c r="AS103" t="s">
        <v>233</v>
      </c>
      <c r="AT103" t="s">
        <v>324</v>
      </c>
      <c r="AU103" t="str">
        <f t="shared" si="13"/>
        <v>Apal-68</v>
      </c>
      <c r="AV103" t="str">
        <f t="shared" ref="AV103" si="14">RIGHT(AT103, 4)</f>
        <v>AAA3</v>
      </c>
      <c r="AW103" t="s">
        <v>319</v>
      </c>
    </row>
    <row r="104" spans="1:49" x14ac:dyDescent="0.2">
      <c r="A104" s="1">
        <v>44726</v>
      </c>
      <c r="B104">
        <v>3</v>
      </c>
      <c r="C104" s="1">
        <v>44727</v>
      </c>
      <c r="D104" t="s">
        <v>31</v>
      </c>
      <c r="E104" t="s">
        <v>17</v>
      </c>
      <c r="F104" s="2" t="s">
        <v>15</v>
      </c>
      <c r="G104">
        <v>4</v>
      </c>
      <c r="H104">
        <v>103</v>
      </c>
      <c r="I104">
        <v>103</v>
      </c>
      <c r="N104">
        <v>29</v>
      </c>
      <c r="O104" s="13" t="s">
        <v>31</v>
      </c>
      <c r="P104" t="str">
        <f t="shared" si="11"/>
        <v>Upper Keys</v>
      </c>
      <c r="Q104" t="s">
        <v>75</v>
      </c>
      <c r="R104" t="s">
        <v>327</v>
      </c>
      <c r="S104" t="s">
        <v>328</v>
      </c>
      <c r="T104" t="s">
        <v>329</v>
      </c>
      <c r="V104" s="21">
        <v>43278</v>
      </c>
      <c r="Y104" t="s">
        <v>206</v>
      </c>
      <c r="Z104" t="s">
        <v>174</v>
      </c>
      <c r="AB104" t="s">
        <v>199</v>
      </c>
      <c r="AD104" t="s">
        <v>325</v>
      </c>
      <c r="AE104" t="s">
        <v>326</v>
      </c>
      <c r="AF104" t="s">
        <v>224</v>
      </c>
      <c r="AG104" t="s">
        <v>325</v>
      </c>
      <c r="AH104" t="s">
        <v>225</v>
      </c>
      <c r="AI104" t="s">
        <v>226</v>
      </c>
      <c r="AJ104" s="1">
        <v>43278</v>
      </c>
      <c r="AK104" t="s">
        <v>227</v>
      </c>
      <c r="AL104" t="s">
        <v>74</v>
      </c>
      <c r="AM104" t="s">
        <v>228</v>
      </c>
      <c r="AN104" t="s">
        <v>327</v>
      </c>
      <c r="AO104" t="s">
        <v>228</v>
      </c>
      <c r="AP104" t="s">
        <v>328</v>
      </c>
      <c r="AQ104" t="s">
        <v>329</v>
      </c>
      <c r="AR104" t="s">
        <v>232</v>
      </c>
      <c r="AS104" t="s">
        <v>233</v>
      </c>
      <c r="AT104" t="s">
        <v>330</v>
      </c>
      <c r="AU104" t="str">
        <f t="shared" si="13"/>
        <v>Apal-29</v>
      </c>
      <c r="AW104" t="s">
        <v>325</v>
      </c>
    </row>
    <row r="105" spans="1:49" x14ac:dyDescent="0.2">
      <c r="A105" s="1">
        <v>44726</v>
      </c>
      <c r="B105">
        <v>3</v>
      </c>
      <c r="C105" s="1">
        <v>44727</v>
      </c>
      <c r="D105" t="s">
        <v>31</v>
      </c>
      <c r="E105" t="s">
        <v>17</v>
      </c>
      <c r="F105" s="2" t="s">
        <v>14</v>
      </c>
      <c r="G105">
        <v>5</v>
      </c>
      <c r="H105">
        <v>104</v>
      </c>
      <c r="I105">
        <v>104</v>
      </c>
      <c r="N105">
        <v>3</v>
      </c>
      <c r="O105" s="13" t="s">
        <v>31</v>
      </c>
      <c r="P105" t="str">
        <f t="shared" si="11"/>
        <v>Upper Keys</v>
      </c>
      <c r="Q105" t="s">
        <v>75</v>
      </c>
      <c r="R105" t="s">
        <v>229</v>
      </c>
      <c r="S105" t="s">
        <v>333</v>
      </c>
      <c r="T105" t="s">
        <v>334</v>
      </c>
      <c r="V105" s="21">
        <v>42502</v>
      </c>
      <c r="Y105" t="s">
        <v>206</v>
      </c>
      <c r="Z105" t="s">
        <v>174</v>
      </c>
      <c r="AB105" t="s">
        <v>198</v>
      </c>
      <c r="AD105" t="s">
        <v>331</v>
      </c>
      <c r="AE105" t="s">
        <v>332</v>
      </c>
      <c r="AF105" t="s">
        <v>224</v>
      </c>
      <c r="AG105" t="s">
        <v>331</v>
      </c>
      <c r="AH105" t="s">
        <v>225</v>
      </c>
      <c r="AI105" t="s">
        <v>226</v>
      </c>
      <c r="AJ105" s="1">
        <v>42502</v>
      </c>
      <c r="AK105" t="s">
        <v>227</v>
      </c>
      <c r="AL105" t="s">
        <v>74</v>
      </c>
      <c r="AM105" t="s">
        <v>228</v>
      </c>
      <c r="AN105" t="s">
        <v>229</v>
      </c>
      <c r="AO105" t="s">
        <v>228</v>
      </c>
      <c r="AP105" t="s">
        <v>333</v>
      </c>
      <c r="AQ105" t="s">
        <v>334</v>
      </c>
      <c r="AR105" t="s">
        <v>232</v>
      </c>
      <c r="AS105" t="s">
        <v>233</v>
      </c>
      <c r="AT105" t="s">
        <v>335</v>
      </c>
      <c r="AU105" t="str">
        <f t="shared" si="13"/>
        <v>Apal-3</v>
      </c>
      <c r="AW105" t="s">
        <v>331</v>
      </c>
    </row>
    <row r="106" spans="1:49" x14ac:dyDescent="0.2">
      <c r="A106" s="1">
        <v>44726</v>
      </c>
      <c r="B106">
        <v>3</v>
      </c>
      <c r="C106" s="1">
        <v>44727</v>
      </c>
      <c r="D106" t="s">
        <v>31</v>
      </c>
      <c r="E106" t="s">
        <v>17</v>
      </c>
      <c r="F106" s="2" t="s">
        <v>11</v>
      </c>
      <c r="G106">
        <v>6</v>
      </c>
      <c r="H106">
        <v>105</v>
      </c>
      <c r="I106">
        <v>105</v>
      </c>
      <c r="N106">
        <v>9</v>
      </c>
      <c r="O106" s="13" t="s">
        <v>31</v>
      </c>
      <c r="P106" t="str">
        <f t="shared" si="11"/>
        <v>Middle Keys</v>
      </c>
      <c r="Q106" t="s">
        <v>75</v>
      </c>
      <c r="R106" t="s">
        <v>338</v>
      </c>
      <c r="S106" t="s">
        <v>339</v>
      </c>
      <c r="T106" t="s">
        <v>340</v>
      </c>
      <c r="V106" s="21">
        <v>42474</v>
      </c>
      <c r="Y106" t="s">
        <v>206</v>
      </c>
      <c r="Z106" t="s">
        <v>174</v>
      </c>
      <c r="AD106" t="s">
        <v>336</v>
      </c>
      <c r="AE106" t="s">
        <v>337</v>
      </c>
      <c r="AF106" t="s">
        <v>224</v>
      </c>
      <c r="AG106" t="s">
        <v>336</v>
      </c>
      <c r="AH106" t="s">
        <v>225</v>
      </c>
      <c r="AI106" t="s">
        <v>226</v>
      </c>
      <c r="AJ106" s="1">
        <v>42474</v>
      </c>
      <c r="AK106" t="s">
        <v>227</v>
      </c>
      <c r="AL106" t="s">
        <v>68</v>
      </c>
      <c r="AM106" t="s">
        <v>228</v>
      </c>
      <c r="AN106" t="s">
        <v>338</v>
      </c>
      <c r="AO106" t="s">
        <v>228</v>
      </c>
      <c r="AP106" t="s">
        <v>339</v>
      </c>
      <c r="AQ106" t="s">
        <v>340</v>
      </c>
      <c r="AR106" t="s">
        <v>232</v>
      </c>
      <c r="AS106" t="s">
        <v>233</v>
      </c>
      <c r="AT106" t="s">
        <v>341</v>
      </c>
      <c r="AU106" t="str">
        <f t="shared" si="13"/>
        <v>Apal-9</v>
      </c>
      <c r="AW106" t="s">
        <v>336</v>
      </c>
    </row>
    <row r="107" spans="1:49" x14ac:dyDescent="0.2">
      <c r="A107" s="1">
        <v>44726</v>
      </c>
      <c r="B107">
        <v>3</v>
      </c>
      <c r="C107" s="1">
        <v>44727</v>
      </c>
      <c r="D107" t="s">
        <v>31</v>
      </c>
      <c r="E107" t="s">
        <v>17</v>
      </c>
      <c r="F107" s="2" t="s">
        <v>12</v>
      </c>
      <c r="G107">
        <v>7</v>
      </c>
      <c r="H107">
        <v>106</v>
      </c>
      <c r="I107">
        <v>106</v>
      </c>
      <c r="N107">
        <v>24</v>
      </c>
      <c r="O107" s="13" t="s">
        <v>31</v>
      </c>
      <c r="P107" t="str">
        <f t="shared" si="11"/>
        <v>Lower Keys</v>
      </c>
      <c r="Q107" t="s">
        <v>75</v>
      </c>
      <c r="R107" t="s">
        <v>79</v>
      </c>
      <c r="S107" t="s">
        <v>344</v>
      </c>
      <c r="T107" t="s">
        <v>345</v>
      </c>
      <c r="V107" s="21">
        <v>42502</v>
      </c>
      <c r="Y107" t="s">
        <v>206</v>
      </c>
      <c r="Z107" t="s">
        <v>174</v>
      </c>
      <c r="AD107" t="s">
        <v>342</v>
      </c>
      <c r="AE107" t="s">
        <v>343</v>
      </c>
      <c r="AF107" t="s">
        <v>224</v>
      </c>
      <c r="AG107" t="s">
        <v>342</v>
      </c>
      <c r="AH107" t="s">
        <v>225</v>
      </c>
      <c r="AI107" t="s">
        <v>226</v>
      </c>
      <c r="AJ107" s="1">
        <v>42502</v>
      </c>
      <c r="AK107" t="s">
        <v>227</v>
      </c>
      <c r="AL107" t="s">
        <v>78</v>
      </c>
      <c r="AM107" t="s">
        <v>228</v>
      </c>
      <c r="AN107" t="s">
        <v>79</v>
      </c>
      <c r="AO107" t="s">
        <v>228</v>
      </c>
      <c r="AP107" t="s">
        <v>344</v>
      </c>
      <c r="AQ107" t="s">
        <v>345</v>
      </c>
      <c r="AR107" t="s">
        <v>232</v>
      </c>
      <c r="AS107" t="s">
        <v>233</v>
      </c>
      <c r="AT107" t="s">
        <v>346</v>
      </c>
      <c r="AU107" t="str">
        <f t="shared" si="13"/>
        <v>Apal-24</v>
      </c>
      <c r="AW107" t="s">
        <v>342</v>
      </c>
    </row>
    <row r="108" spans="1:49" x14ac:dyDescent="0.2">
      <c r="A108" s="1">
        <v>44726</v>
      </c>
      <c r="B108">
        <v>3</v>
      </c>
      <c r="C108" s="1">
        <v>44727</v>
      </c>
      <c r="D108" t="s">
        <v>31</v>
      </c>
      <c r="E108" t="s">
        <v>17</v>
      </c>
      <c r="F108" s="2" t="s">
        <v>13</v>
      </c>
      <c r="G108">
        <v>8</v>
      </c>
      <c r="H108">
        <v>107</v>
      </c>
      <c r="I108">
        <v>107</v>
      </c>
      <c r="N108">
        <v>5</v>
      </c>
      <c r="O108" s="13" t="s">
        <v>31</v>
      </c>
      <c r="P108" t="str">
        <f t="shared" si="11"/>
        <v>Upper Keys</v>
      </c>
      <c r="Q108" t="s">
        <v>75</v>
      </c>
      <c r="R108" t="s">
        <v>349</v>
      </c>
      <c r="S108" t="s">
        <v>350</v>
      </c>
      <c r="T108" t="s">
        <v>351</v>
      </c>
      <c r="V108" s="21">
        <v>42473</v>
      </c>
      <c r="Y108" t="s">
        <v>206</v>
      </c>
      <c r="Z108" t="s">
        <v>176</v>
      </c>
      <c r="AD108" t="s">
        <v>347</v>
      </c>
      <c r="AE108" t="s">
        <v>348</v>
      </c>
      <c r="AF108" t="s">
        <v>224</v>
      </c>
      <c r="AG108" t="s">
        <v>347</v>
      </c>
      <c r="AH108" t="s">
        <v>225</v>
      </c>
      <c r="AI108" t="s">
        <v>226</v>
      </c>
      <c r="AJ108" s="1">
        <v>42473</v>
      </c>
      <c r="AK108" t="s">
        <v>227</v>
      </c>
      <c r="AL108" t="s">
        <v>74</v>
      </c>
      <c r="AM108" t="s">
        <v>228</v>
      </c>
      <c r="AN108" t="s">
        <v>349</v>
      </c>
      <c r="AO108" t="s">
        <v>228</v>
      </c>
      <c r="AP108" t="s">
        <v>350</v>
      </c>
      <c r="AQ108" t="s">
        <v>351</v>
      </c>
      <c r="AR108" t="s">
        <v>232</v>
      </c>
      <c r="AS108" t="s">
        <v>233</v>
      </c>
      <c r="AT108" t="s">
        <v>352</v>
      </c>
      <c r="AU108" t="str">
        <f t="shared" si="13"/>
        <v>Apal-5</v>
      </c>
      <c r="AW108" t="s">
        <v>347</v>
      </c>
    </row>
    <row r="109" spans="1:49" x14ac:dyDescent="0.2">
      <c r="A109" s="1">
        <v>44726</v>
      </c>
      <c r="B109">
        <v>3</v>
      </c>
      <c r="C109" s="1">
        <v>44727</v>
      </c>
      <c r="D109" t="s">
        <v>172</v>
      </c>
      <c r="E109" t="s">
        <v>19</v>
      </c>
      <c r="F109" s="2" t="s">
        <v>8</v>
      </c>
      <c r="G109">
        <v>1</v>
      </c>
      <c r="H109">
        <v>108</v>
      </c>
      <c r="I109">
        <v>108</v>
      </c>
      <c r="N109">
        <v>134</v>
      </c>
      <c r="O109" t="s">
        <v>172</v>
      </c>
      <c r="Q109" t="s">
        <v>75</v>
      </c>
      <c r="V109" s="21"/>
      <c r="X109" s="23" t="s">
        <v>705</v>
      </c>
      <c r="Y109" t="s">
        <v>206</v>
      </c>
      <c r="AU109" t="str">
        <f t="shared" si="13"/>
        <v>Apal-134</v>
      </c>
      <c r="AW109" t="s">
        <v>739</v>
      </c>
    </row>
    <row r="110" spans="1:49" x14ac:dyDescent="0.2">
      <c r="A110" s="1">
        <v>44726</v>
      </c>
      <c r="B110">
        <v>3</v>
      </c>
      <c r="C110" s="1">
        <v>44727</v>
      </c>
      <c r="D110" t="s">
        <v>172</v>
      </c>
      <c r="E110" t="s">
        <v>19</v>
      </c>
      <c r="F110" s="2" t="s">
        <v>10</v>
      </c>
      <c r="G110">
        <v>2</v>
      </c>
      <c r="H110">
        <v>109</v>
      </c>
      <c r="I110">
        <v>109</v>
      </c>
      <c r="N110">
        <v>8</v>
      </c>
      <c r="O110" t="s">
        <v>172</v>
      </c>
      <c r="Q110" t="s">
        <v>75</v>
      </c>
      <c r="V110" s="21"/>
      <c r="X110" s="23" t="s">
        <v>706</v>
      </c>
      <c r="Y110" t="s">
        <v>206</v>
      </c>
      <c r="AU110" t="str">
        <f t="shared" si="13"/>
        <v>Apal-8</v>
      </c>
      <c r="AW110" t="s">
        <v>740</v>
      </c>
    </row>
    <row r="111" spans="1:49" x14ac:dyDescent="0.2">
      <c r="A111" s="1">
        <v>44726</v>
      </c>
      <c r="B111">
        <v>3</v>
      </c>
      <c r="C111" s="1">
        <v>44727</v>
      </c>
      <c r="D111" t="s">
        <v>172</v>
      </c>
      <c r="E111" t="s">
        <v>19</v>
      </c>
      <c r="F111" s="2" t="s">
        <v>173</v>
      </c>
      <c r="G111">
        <v>3</v>
      </c>
      <c r="H111">
        <v>110</v>
      </c>
      <c r="I111">
        <v>110</v>
      </c>
      <c r="N111">
        <v>116</v>
      </c>
      <c r="O111" t="s">
        <v>172</v>
      </c>
      <c r="Q111" t="s">
        <v>75</v>
      </c>
      <c r="V111" s="21"/>
      <c r="X111" s="23" t="s">
        <v>705</v>
      </c>
      <c r="Y111" t="s">
        <v>206</v>
      </c>
      <c r="AU111" t="str">
        <f t="shared" si="13"/>
        <v>Apal-116</v>
      </c>
      <c r="AW111" t="s">
        <v>741</v>
      </c>
    </row>
    <row r="112" spans="1:49" x14ac:dyDescent="0.2">
      <c r="A112" s="1">
        <v>44726</v>
      </c>
      <c r="B112">
        <v>3</v>
      </c>
      <c r="C112" s="1">
        <v>44727</v>
      </c>
      <c r="D112" t="s">
        <v>172</v>
      </c>
      <c r="E112" t="s">
        <v>19</v>
      </c>
      <c r="F112" s="2" t="s">
        <v>11</v>
      </c>
      <c r="G112">
        <v>4</v>
      </c>
      <c r="H112">
        <v>111</v>
      </c>
      <c r="I112">
        <v>111</v>
      </c>
      <c r="N112">
        <v>114</v>
      </c>
      <c r="O112" t="s">
        <v>172</v>
      </c>
      <c r="Q112" t="s">
        <v>75</v>
      </c>
      <c r="V112" s="21"/>
      <c r="X112" s="23" t="s">
        <v>705</v>
      </c>
      <c r="Y112" t="s">
        <v>206</v>
      </c>
      <c r="AU112" t="str">
        <f t="shared" si="13"/>
        <v>Apal-114</v>
      </c>
      <c r="AW112" t="s">
        <v>742</v>
      </c>
    </row>
    <row r="113" spans="1:49" x14ac:dyDescent="0.2">
      <c r="A113" s="1">
        <v>44726</v>
      </c>
      <c r="B113">
        <v>3</v>
      </c>
      <c r="C113" s="1">
        <v>44727</v>
      </c>
      <c r="D113" t="s">
        <v>172</v>
      </c>
      <c r="E113" t="s">
        <v>19</v>
      </c>
      <c r="F113" s="2" t="s">
        <v>13</v>
      </c>
      <c r="G113">
        <v>5</v>
      </c>
      <c r="H113">
        <v>112</v>
      </c>
      <c r="I113">
        <v>112</v>
      </c>
      <c r="N113">
        <v>136</v>
      </c>
      <c r="O113" t="s">
        <v>172</v>
      </c>
      <c r="Q113" t="s">
        <v>75</v>
      </c>
      <c r="V113" s="21"/>
      <c r="X113" s="23" t="s">
        <v>705</v>
      </c>
      <c r="Y113" t="s">
        <v>206</v>
      </c>
      <c r="AU113" t="str">
        <f t="shared" si="13"/>
        <v>Apal-136</v>
      </c>
      <c r="AW113" t="s">
        <v>743</v>
      </c>
    </row>
    <row r="114" spans="1:49" x14ac:dyDescent="0.2">
      <c r="A114" s="1">
        <v>44726</v>
      </c>
      <c r="B114">
        <v>3</v>
      </c>
      <c r="C114" s="1">
        <v>44727</v>
      </c>
      <c r="D114" t="s">
        <v>172</v>
      </c>
      <c r="E114" t="s">
        <v>163</v>
      </c>
      <c r="F114" s="2" t="s">
        <v>8</v>
      </c>
      <c r="G114">
        <v>1</v>
      </c>
      <c r="H114">
        <v>113</v>
      </c>
      <c r="I114">
        <v>113</v>
      </c>
      <c r="N114">
        <v>21</v>
      </c>
      <c r="O114" t="s">
        <v>172</v>
      </c>
      <c r="Q114" t="s">
        <v>75</v>
      </c>
      <c r="V114" s="21"/>
      <c r="X114" s="23" t="s">
        <v>706</v>
      </c>
      <c r="Y114" t="s">
        <v>206</v>
      </c>
      <c r="AU114" t="str">
        <f t="shared" si="13"/>
        <v>Apal-21</v>
      </c>
      <c r="AW114" t="s">
        <v>744</v>
      </c>
    </row>
    <row r="115" spans="1:49" x14ac:dyDescent="0.2">
      <c r="A115" s="1">
        <v>44726</v>
      </c>
      <c r="B115">
        <v>3</v>
      </c>
      <c r="C115" s="1">
        <v>44727</v>
      </c>
      <c r="D115" t="s">
        <v>172</v>
      </c>
      <c r="E115" t="s">
        <v>163</v>
      </c>
      <c r="F115" s="2" t="s">
        <v>10</v>
      </c>
      <c r="G115">
        <v>2</v>
      </c>
      <c r="H115">
        <v>114</v>
      </c>
      <c r="I115">
        <v>114</v>
      </c>
      <c r="N115">
        <v>78</v>
      </c>
      <c r="O115" t="s">
        <v>172</v>
      </c>
      <c r="Q115" t="s">
        <v>75</v>
      </c>
      <c r="V115" s="21"/>
      <c r="X115" s="23" t="s">
        <v>705</v>
      </c>
      <c r="Y115" t="s">
        <v>206</v>
      </c>
      <c r="AU115" t="str">
        <f t="shared" si="13"/>
        <v>Apal-78</v>
      </c>
      <c r="AW115" t="s">
        <v>745</v>
      </c>
    </row>
    <row r="116" spans="1:49" x14ac:dyDescent="0.2">
      <c r="A116" s="1">
        <v>44726</v>
      </c>
      <c r="B116">
        <v>3</v>
      </c>
      <c r="C116" s="1">
        <v>44727</v>
      </c>
      <c r="D116" t="s">
        <v>172</v>
      </c>
      <c r="E116" t="s">
        <v>163</v>
      </c>
      <c r="F116" s="2" t="s">
        <v>173</v>
      </c>
      <c r="G116">
        <v>3</v>
      </c>
      <c r="H116">
        <v>115</v>
      </c>
      <c r="I116">
        <v>115</v>
      </c>
      <c r="N116">
        <v>104</v>
      </c>
      <c r="O116" t="s">
        <v>172</v>
      </c>
      <c r="Q116" t="s">
        <v>75</v>
      </c>
      <c r="V116" s="21"/>
      <c r="X116" s="23" t="s">
        <v>705</v>
      </c>
      <c r="Y116" t="s">
        <v>206</v>
      </c>
      <c r="AU116" t="str">
        <f t="shared" si="13"/>
        <v>Apal-104</v>
      </c>
      <c r="AW116" t="s">
        <v>746</v>
      </c>
    </row>
    <row r="117" spans="1:49" x14ac:dyDescent="0.2">
      <c r="A117" s="1">
        <v>44726</v>
      </c>
      <c r="B117">
        <v>3</v>
      </c>
      <c r="C117" s="1">
        <v>44727</v>
      </c>
      <c r="D117" t="s">
        <v>172</v>
      </c>
      <c r="E117" t="s">
        <v>163</v>
      </c>
      <c r="F117" s="2" t="s">
        <v>11</v>
      </c>
      <c r="G117">
        <v>4</v>
      </c>
      <c r="H117">
        <v>116</v>
      </c>
      <c r="I117">
        <v>116</v>
      </c>
      <c r="N117">
        <v>124</v>
      </c>
      <c r="O117" t="s">
        <v>172</v>
      </c>
      <c r="Q117" t="s">
        <v>75</v>
      </c>
      <c r="V117" s="21"/>
      <c r="X117" s="23" t="s">
        <v>705</v>
      </c>
      <c r="Y117" t="s">
        <v>206</v>
      </c>
      <c r="AU117" t="str">
        <f t="shared" si="13"/>
        <v>Apal-124</v>
      </c>
      <c r="AW117" t="s">
        <v>747</v>
      </c>
    </row>
    <row r="118" spans="1:49" x14ac:dyDescent="0.2">
      <c r="A118" s="1">
        <v>44726</v>
      </c>
      <c r="B118">
        <v>3</v>
      </c>
      <c r="C118" s="1">
        <v>44727</v>
      </c>
      <c r="D118" t="s">
        <v>172</v>
      </c>
      <c r="E118" t="s">
        <v>163</v>
      </c>
      <c r="F118" s="2" t="s">
        <v>13</v>
      </c>
      <c r="G118">
        <v>5</v>
      </c>
      <c r="H118">
        <v>117</v>
      </c>
      <c r="I118">
        <v>117</v>
      </c>
      <c r="N118">
        <v>23</v>
      </c>
      <c r="O118" t="s">
        <v>172</v>
      </c>
      <c r="Q118" t="s">
        <v>75</v>
      </c>
      <c r="V118" s="21"/>
      <c r="X118" s="23" t="s">
        <v>707</v>
      </c>
      <c r="Y118" t="s">
        <v>206</v>
      </c>
      <c r="AU118" t="str">
        <f t="shared" si="13"/>
        <v>Apal-23</v>
      </c>
      <c r="AW118" t="s">
        <v>748</v>
      </c>
    </row>
    <row r="119" spans="1:49" x14ac:dyDescent="0.2">
      <c r="A119" s="1">
        <v>44726</v>
      </c>
      <c r="B119">
        <v>3</v>
      </c>
      <c r="C119" s="1">
        <v>44727</v>
      </c>
      <c r="D119" t="s">
        <v>31</v>
      </c>
      <c r="E119" t="s">
        <v>16</v>
      </c>
      <c r="F119" s="2" t="s">
        <v>8</v>
      </c>
      <c r="G119">
        <v>1</v>
      </c>
      <c r="H119">
        <v>118</v>
      </c>
      <c r="I119">
        <v>118</v>
      </c>
      <c r="N119">
        <v>49</v>
      </c>
      <c r="O119" s="13" t="s">
        <v>31</v>
      </c>
      <c r="P119" t="str">
        <f t="shared" ref="P119:P173" si="15">AL119</f>
        <v>Upper Keys</v>
      </c>
      <c r="Q119" t="s">
        <v>75</v>
      </c>
      <c r="R119" t="s">
        <v>355</v>
      </c>
      <c r="S119" t="s">
        <v>356</v>
      </c>
      <c r="T119" t="s">
        <v>357</v>
      </c>
      <c r="V119" s="21">
        <v>41708</v>
      </c>
      <c r="Y119" t="s">
        <v>206</v>
      </c>
      <c r="AC119" t="s">
        <v>182</v>
      </c>
      <c r="AD119" t="s">
        <v>353</v>
      </c>
      <c r="AE119" t="s">
        <v>354</v>
      </c>
      <c r="AF119" t="s">
        <v>224</v>
      </c>
      <c r="AG119" t="s">
        <v>353</v>
      </c>
      <c r="AH119" t="s">
        <v>225</v>
      </c>
      <c r="AI119" t="s">
        <v>226</v>
      </c>
      <c r="AJ119" s="1">
        <v>41708</v>
      </c>
      <c r="AK119" t="s">
        <v>227</v>
      </c>
      <c r="AL119" t="s">
        <v>74</v>
      </c>
      <c r="AM119" t="s">
        <v>228</v>
      </c>
      <c r="AN119" t="s">
        <v>355</v>
      </c>
      <c r="AO119" t="s">
        <v>228</v>
      </c>
      <c r="AP119" t="s">
        <v>356</v>
      </c>
      <c r="AQ119" t="s">
        <v>357</v>
      </c>
      <c r="AR119" t="s">
        <v>232</v>
      </c>
      <c r="AS119" t="s">
        <v>233</v>
      </c>
      <c r="AT119" t="s">
        <v>358</v>
      </c>
      <c r="AU119" t="str">
        <f t="shared" si="13"/>
        <v>Apal-49</v>
      </c>
      <c r="AV119" t="str">
        <f t="shared" ref="AV119:AV173" si="16">RIGHT(AT119, 4)</f>
        <v xml:space="preserve"> FR4</v>
      </c>
      <c r="AW119" t="s">
        <v>353</v>
      </c>
    </row>
    <row r="120" spans="1:49" x14ac:dyDescent="0.2">
      <c r="A120" s="1">
        <v>44726</v>
      </c>
      <c r="B120">
        <v>3</v>
      </c>
      <c r="C120" s="1">
        <v>44727</v>
      </c>
      <c r="D120" t="s">
        <v>31</v>
      </c>
      <c r="E120" t="s">
        <v>16</v>
      </c>
      <c r="F120" s="2" t="s">
        <v>9</v>
      </c>
      <c r="G120">
        <v>2</v>
      </c>
      <c r="H120">
        <v>119</v>
      </c>
      <c r="I120">
        <v>119</v>
      </c>
      <c r="N120">
        <v>83</v>
      </c>
      <c r="O120" s="13" t="s">
        <v>31</v>
      </c>
      <c r="P120" t="str">
        <f t="shared" si="15"/>
        <v>Upper Keys</v>
      </c>
      <c r="Q120" t="s">
        <v>75</v>
      </c>
      <c r="R120" t="s">
        <v>229</v>
      </c>
      <c r="S120" t="s">
        <v>361</v>
      </c>
      <c r="T120" t="s">
        <v>362</v>
      </c>
      <c r="V120" s="21">
        <v>43357</v>
      </c>
      <c r="Y120" t="s">
        <v>206</v>
      </c>
      <c r="AC120" t="s">
        <v>183</v>
      </c>
      <c r="AD120" t="s">
        <v>359</v>
      </c>
      <c r="AE120" t="s">
        <v>360</v>
      </c>
      <c r="AF120" t="s">
        <v>224</v>
      </c>
      <c r="AG120" t="s">
        <v>359</v>
      </c>
      <c r="AH120" t="s">
        <v>225</v>
      </c>
      <c r="AI120" t="s">
        <v>226</v>
      </c>
      <c r="AJ120" s="1">
        <v>43357</v>
      </c>
      <c r="AK120" t="s">
        <v>227</v>
      </c>
      <c r="AL120" t="s">
        <v>74</v>
      </c>
      <c r="AM120" t="s">
        <v>228</v>
      </c>
      <c r="AN120" t="s">
        <v>229</v>
      </c>
      <c r="AO120" t="s">
        <v>228</v>
      </c>
      <c r="AP120" t="s">
        <v>361</v>
      </c>
      <c r="AQ120" t="s">
        <v>362</v>
      </c>
      <c r="AR120" t="s">
        <v>232</v>
      </c>
      <c r="AS120" t="s">
        <v>233</v>
      </c>
      <c r="AT120" t="s">
        <v>292</v>
      </c>
      <c r="AU120" t="str">
        <f t="shared" si="13"/>
        <v>Apal-83</v>
      </c>
      <c r="AV120" t="s">
        <v>750</v>
      </c>
      <c r="AW120" t="s">
        <v>359</v>
      </c>
    </row>
    <row r="121" spans="1:49" x14ac:dyDescent="0.2">
      <c r="A121" s="1">
        <v>44726</v>
      </c>
      <c r="B121">
        <v>3</v>
      </c>
      <c r="C121" s="1">
        <v>44727</v>
      </c>
      <c r="D121" t="s">
        <v>31</v>
      </c>
      <c r="E121" t="s">
        <v>16</v>
      </c>
      <c r="F121" s="2" t="s">
        <v>10</v>
      </c>
      <c r="G121">
        <v>3</v>
      </c>
      <c r="H121">
        <v>120</v>
      </c>
      <c r="I121">
        <v>120</v>
      </c>
      <c r="N121">
        <v>60</v>
      </c>
      <c r="O121" s="13" t="s">
        <v>31</v>
      </c>
      <c r="P121" t="str">
        <f t="shared" si="15"/>
        <v>Upper Keys</v>
      </c>
      <c r="Q121" t="s">
        <v>75</v>
      </c>
      <c r="R121" t="s">
        <v>365</v>
      </c>
      <c r="S121" t="s">
        <v>366</v>
      </c>
      <c r="T121" t="s">
        <v>367</v>
      </c>
      <c r="V121" s="21">
        <v>41762</v>
      </c>
      <c r="Y121" t="s">
        <v>206</v>
      </c>
      <c r="AC121" t="s">
        <v>184</v>
      </c>
      <c r="AD121" t="s">
        <v>363</v>
      </c>
      <c r="AE121" t="s">
        <v>364</v>
      </c>
      <c r="AF121" t="s">
        <v>224</v>
      </c>
      <c r="AG121" t="s">
        <v>363</v>
      </c>
      <c r="AH121" t="s">
        <v>225</v>
      </c>
      <c r="AI121" t="s">
        <v>226</v>
      </c>
      <c r="AJ121" s="1">
        <v>41762</v>
      </c>
      <c r="AK121" t="s">
        <v>227</v>
      </c>
      <c r="AL121" t="s">
        <v>74</v>
      </c>
      <c r="AM121" t="s">
        <v>228</v>
      </c>
      <c r="AN121" t="s">
        <v>365</v>
      </c>
      <c r="AO121" t="s">
        <v>228</v>
      </c>
      <c r="AP121" t="s">
        <v>366</v>
      </c>
      <c r="AQ121" t="s">
        <v>367</v>
      </c>
      <c r="AR121" t="s">
        <v>232</v>
      </c>
      <c r="AS121" t="s">
        <v>233</v>
      </c>
      <c r="AT121" t="s">
        <v>368</v>
      </c>
      <c r="AU121" t="str">
        <f t="shared" si="13"/>
        <v>Apal-60</v>
      </c>
      <c r="AV121" t="str">
        <f t="shared" si="16"/>
        <v xml:space="preserve"> TR5</v>
      </c>
      <c r="AW121" t="s">
        <v>363</v>
      </c>
    </row>
    <row r="122" spans="1:49" x14ac:dyDescent="0.2">
      <c r="A122" s="1">
        <v>44726</v>
      </c>
      <c r="B122">
        <v>3</v>
      </c>
      <c r="C122" s="1">
        <v>44727</v>
      </c>
      <c r="D122" t="s">
        <v>31</v>
      </c>
      <c r="E122" t="s">
        <v>16</v>
      </c>
      <c r="F122" s="2" t="s">
        <v>15</v>
      </c>
      <c r="G122">
        <v>4</v>
      </c>
      <c r="H122">
        <v>121</v>
      </c>
      <c r="I122">
        <v>121</v>
      </c>
      <c r="N122">
        <v>47</v>
      </c>
      <c r="O122" s="13" t="s">
        <v>31</v>
      </c>
      <c r="P122" t="str">
        <f t="shared" si="15"/>
        <v>Upper Keys</v>
      </c>
      <c r="Q122" t="s">
        <v>75</v>
      </c>
      <c r="R122" t="s">
        <v>300</v>
      </c>
      <c r="S122" t="s">
        <v>371</v>
      </c>
      <c r="T122" t="s">
        <v>372</v>
      </c>
      <c r="V122" s="21">
        <v>41708</v>
      </c>
      <c r="Y122" t="s">
        <v>206</v>
      </c>
      <c r="AC122" t="s">
        <v>185</v>
      </c>
      <c r="AD122" t="s">
        <v>369</v>
      </c>
      <c r="AE122" t="s">
        <v>370</v>
      </c>
      <c r="AF122" t="s">
        <v>224</v>
      </c>
      <c r="AG122" t="s">
        <v>369</v>
      </c>
      <c r="AH122" t="s">
        <v>225</v>
      </c>
      <c r="AI122" t="s">
        <v>226</v>
      </c>
      <c r="AJ122" s="1">
        <v>41708</v>
      </c>
      <c r="AK122" t="s">
        <v>227</v>
      </c>
      <c r="AL122" t="s">
        <v>74</v>
      </c>
      <c r="AM122" t="s">
        <v>228</v>
      </c>
      <c r="AN122" t="s">
        <v>300</v>
      </c>
      <c r="AO122" t="s">
        <v>228</v>
      </c>
      <c r="AP122" t="s">
        <v>371</v>
      </c>
      <c r="AQ122" t="s">
        <v>372</v>
      </c>
      <c r="AR122" t="s">
        <v>232</v>
      </c>
      <c r="AS122" t="s">
        <v>233</v>
      </c>
      <c r="AT122" t="s">
        <v>373</v>
      </c>
      <c r="AU122" t="str">
        <f t="shared" si="13"/>
        <v>Apal-47</v>
      </c>
      <c r="AV122" t="str">
        <f t="shared" si="16"/>
        <v xml:space="preserve"> FR2</v>
      </c>
      <c r="AW122" t="s">
        <v>369</v>
      </c>
    </row>
    <row r="123" spans="1:49" x14ac:dyDescent="0.2">
      <c r="A123" s="1">
        <v>44726</v>
      </c>
      <c r="B123">
        <v>3</v>
      </c>
      <c r="C123" s="1">
        <v>44727</v>
      </c>
      <c r="D123" t="s">
        <v>31</v>
      </c>
      <c r="E123" t="s">
        <v>16</v>
      </c>
      <c r="F123" s="2" t="s">
        <v>14</v>
      </c>
      <c r="G123">
        <v>5</v>
      </c>
      <c r="H123">
        <v>122</v>
      </c>
      <c r="I123">
        <v>122</v>
      </c>
      <c r="N123">
        <v>84</v>
      </c>
      <c r="O123" s="13" t="s">
        <v>31</v>
      </c>
      <c r="P123" t="str">
        <f t="shared" si="15"/>
        <v>Upper Keys</v>
      </c>
      <c r="Q123" t="s">
        <v>75</v>
      </c>
      <c r="R123" t="s">
        <v>229</v>
      </c>
      <c r="S123" t="s">
        <v>376</v>
      </c>
      <c r="T123" t="s">
        <v>377</v>
      </c>
      <c r="V123" s="21">
        <v>43357</v>
      </c>
      <c r="Y123" t="s">
        <v>206</v>
      </c>
      <c r="AC123" t="s">
        <v>186</v>
      </c>
      <c r="AD123" t="s">
        <v>374</v>
      </c>
      <c r="AE123" t="s">
        <v>375</v>
      </c>
      <c r="AF123" t="s">
        <v>224</v>
      </c>
      <c r="AG123" t="s">
        <v>374</v>
      </c>
      <c r="AH123" t="s">
        <v>225</v>
      </c>
      <c r="AI123" t="s">
        <v>226</v>
      </c>
      <c r="AJ123" s="1">
        <v>43357</v>
      </c>
      <c r="AK123" t="s">
        <v>227</v>
      </c>
      <c r="AL123" t="s">
        <v>74</v>
      </c>
      <c r="AM123" t="s">
        <v>228</v>
      </c>
      <c r="AN123" t="s">
        <v>229</v>
      </c>
      <c r="AO123" t="s">
        <v>228</v>
      </c>
      <c r="AP123" t="s">
        <v>376</v>
      </c>
      <c r="AQ123" t="s">
        <v>377</v>
      </c>
      <c r="AR123" t="s">
        <v>232</v>
      </c>
      <c r="AS123" t="s">
        <v>233</v>
      </c>
      <c r="AT123" t="s">
        <v>292</v>
      </c>
      <c r="AU123" t="str">
        <f t="shared" si="13"/>
        <v>Apal-84</v>
      </c>
      <c r="AV123" t="s">
        <v>752</v>
      </c>
      <c r="AW123" t="s">
        <v>374</v>
      </c>
    </row>
    <row r="124" spans="1:49" x14ac:dyDescent="0.2">
      <c r="A124" s="1">
        <v>44726</v>
      </c>
      <c r="B124">
        <v>3</v>
      </c>
      <c r="C124" s="1">
        <v>44727</v>
      </c>
      <c r="D124" t="s">
        <v>31</v>
      </c>
      <c r="E124" t="s">
        <v>16</v>
      </c>
      <c r="F124" s="2" t="s">
        <v>11</v>
      </c>
      <c r="G124">
        <v>6</v>
      </c>
      <c r="H124">
        <v>123</v>
      </c>
      <c r="I124">
        <v>123</v>
      </c>
      <c r="N124">
        <v>42</v>
      </c>
      <c r="O124" s="13" t="s">
        <v>31</v>
      </c>
      <c r="P124" t="str">
        <f t="shared" si="15"/>
        <v>Lower Keys</v>
      </c>
      <c r="Q124" t="s">
        <v>75</v>
      </c>
      <c r="R124" t="s">
        <v>277</v>
      </c>
      <c r="S124" t="s">
        <v>380</v>
      </c>
      <c r="T124" t="s">
        <v>381</v>
      </c>
      <c r="V124" s="21">
        <v>41662</v>
      </c>
      <c r="Y124" t="s">
        <v>206</v>
      </c>
      <c r="AC124" t="s">
        <v>187</v>
      </c>
      <c r="AD124" t="s">
        <v>378</v>
      </c>
      <c r="AE124" t="s">
        <v>379</v>
      </c>
      <c r="AF124" t="s">
        <v>224</v>
      </c>
      <c r="AG124" t="s">
        <v>378</v>
      </c>
      <c r="AH124" t="s">
        <v>225</v>
      </c>
      <c r="AI124" t="s">
        <v>226</v>
      </c>
      <c r="AJ124" s="1">
        <v>41662</v>
      </c>
      <c r="AK124" t="s">
        <v>227</v>
      </c>
      <c r="AL124" t="s">
        <v>78</v>
      </c>
      <c r="AM124" t="s">
        <v>228</v>
      </c>
      <c r="AN124" t="s">
        <v>277</v>
      </c>
      <c r="AO124" t="s">
        <v>228</v>
      </c>
      <c r="AP124" t="s">
        <v>380</v>
      </c>
      <c r="AQ124" t="s">
        <v>381</v>
      </c>
      <c r="AR124" t="s">
        <v>232</v>
      </c>
      <c r="AS124" t="s">
        <v>233</v>
      </c>
      <c r="AT124" t="s">
        <v>382</v>
      </c>
      <c r="AU124" t="str">
        <f t="shared" si="13"/>
        <v>Apal-42</v>
      </c>
      <c r="AV124" t="str">
        <f t="shared" si="16"/>
        <v xml:space="preserve"> SI1</v>
      </c>
      <c r="AW124" t="s">
        <v>378</v>
      </c>
    </row>
    <row r="125" spans="1:49" x14ac:dyDescent="0.2">
      <c r="A125" s="1">
        <v>44726</v>
      </c>
      <c r="B125">
        <v>3</v>
      </c>
      <c r="C125" s="1">
        <v>44727</v>
      </c>
      <c r="D125" t="s">
        <v>31</v>
      </c>
      <c r="E125" t="s">
        <v>16</v>
      </c>
      <c r="F125" s="2" t="s">
        <v>12</v>
      </c>
      <c r="G125">
        <v>7</v>
      </c>
      <c r="H125">
        <v>124</v>
      </c>
      <c r="I125">
        <v>124</v>
      </c>
      <c r="N125">
        <v>50</v>
      </c>
      <c r="O125" s="13" t="s">
        <v>31</v>
      </c>
      <c r="P125" t="str">
        <f t="shared" si="15"/>
        <v>Upper Keys</v>
      </c>
      <c r="Q125" t="s">
        <v>75</v>
      </c>
      <c r="R125" t="s">
        <v>87</v>
      </c>
      <c r="S125" t="s">
        <v>385</v>
      </c>
      <c r="T125" t="s">
        <v>386</v>
      </c>
      <c r="V125" s="21">
        <v>41708</v>
      </c>
      <c r="Y125" t="s">
        <v>206</v>
      </c>
      <c r="AC125" t="s">
        <v>188</v>
      </c>
      <c r="AD125" t="s">
        <v>383</v>
      </c>
      <c r="AE125" t="s">
        <v>384</v>
      </c>
      <c r="AF125" t="s">
        <v>224</v>
      </c>
      <c r="AG125" t="s">
        <v>383</v>
      </c>
      <c r="AH125" t="s">
        <v>225</v>
      </c>
      <c r="AI125" t="s">
        <v>226</v>
      </c>
      <c r="AJ125" s="1">
        <v>41708</v>
      </c>
      <c r="AK125" t="s">
        <v>227</v>
      </c>
      <c r="AL125" t="s">
        <v>74</v>
      </c>
      <c r="AM125" t="s">
        <v>228</v>
      </c>
      <c r="AN125" t="s">
        <v>87</v>
      </c>
      <c r="AO125" t="s">
        <v>228</v>
      </c>
      <c r="AP125" t="s">
        <v>385</v>
      </c>
      <c r="AQ125" t="s">
        <v>386</v>
      </c>
      <c r="AR125" t="s">
        <v>232</v>
      </c>
      <c r="AS125" t="s">
        <v>233</v>
      </c>
      <c r="AT125" t="s">
        <v>387</v>
      </c>
      <c r="AU125" t="str">
        <f t="shared" si="13"/>
        <v>Apal-50</v>
      </c>
      <c r="AV125" t="str">
        <f t="shared" si="16"/>
        <v xml:space="preserve"> ML2</v>
      </c>
      <c r="AW125" t="s">
        <v>383</v>
      </c>
    </row>
    <row r="126" spans="1:49" x14ac:dyDescent="0.2">
      <c r="A126" s="1">
        <v>44726</v>
      </c>
      <c r="B126">
        <v>3</v>
      </c>
      <c r="C126" s="1">
        <v>44727</v>
      </c>
      <c r="D126" t="s">
        <v>31</v>
      </c>
      <c r="E126" t="s">
        <v>16</v>
      </c>
      <c r="F126" s="2" t="s">
        <v>13</v>
      </c>
      <c r="G126">
        <v>8</v>
      </c>
      <c r="H126">
        <v>125</v>
      </c>
      <c r="I126">
        <v>125</v>
      </c>
      <c r="N126">
        <v>37</v>
      </c>
      <c r="O126" s="13" t="s">
        <v>31</v>
      </c>
      <c r="P126" t="str">
        <f t="shared" si="15"/>
        <v>Upper Keys</v>
      </c>
      <c r="Q126" t="s">
        <v>75</v>
      </c>
      <c r="R126" t="s">
        <v>321</v>
      </c>
      <c r="S126" t="s">
        <v>390</v>
      </c>
      <c r="T126" t="s">
        <v>391</v>
      </c>
      <c r="V126" s="21">
        <v>41488</v>
      </c>
      <c r="Y126" t="s">
        <v>206</v>
      </c>
      <c r="AC126" t="s">
        <v>189</v>
      </c>
      <c r="AD126" t="s">
        <v>388</v>
      </c>
      <c r="AE126" t="s">
        <v>389</v>
      </c>
      <c r="AF126" t="s">
        <v>224</v>
      </c>
      <c r="AG126" t="s">
        <v>388</v>
      </c>
      <c r="AH126" t="s">
        <v>225</v>
      </c>
      <c r="AI126" t="s">
        <v>226</v>
      </c>
      <c r="AJ126" s="1">
        <v>41488</v>
      </c>
      <c r="AK126" t="s">
        <v>227</v>
      </c>
      <c r="AL126" t="s">
        <v>74</v>
      </c>
      <c r="AM126" t="s">
        <v>228</v>
      </c>
      <c r="AN126" t="s">
        <v>321</v>
      </c>
      <c r="AO126" t="s">
        <v>228</v>
      </c>
      <c r="AP126" t="s">
        <v>390</v>
      </c>
      <c r="AQ126" t="s">
        <v>391</v>
      </c>
      <c r="AR126" t="s">
        <v>232</v>
      </c>
      <c r="AS126" t="s">
        <v>233</v>
      </c>
      <c r="AT126" t="s">
        <v>392</v>
      </c>
      <c r="AU126" t="str">
        <f t="shared" si="13"/>
        <v>Apal-37</v>
      </c>
      <c r="AV126" t="str">
        <f t="shared" si="16"/>
        <v>AAA1</v>
      </c>
      <c r="AW126" t="s">
        <v>388</v>
      </c>
    </row>
    <row r="127" spans="1:49" x14ac:dyDescent="0.2">
      <c r="A127" s="1">
        <v>44726</v>
      </c>
      <c r="B127">
        <v>4</v>
      </c>
      <c r="C127" s="1">
        <v>44728</v>
      </c>
      <c r="D127" t="s">
        <v>31</v>
      </c>
      <c r="E127" t="s">
        <v>16</v>
      </c>
      <c r="F127" s="2" t="s">
        <v>8</v>
      </c>
      <c r="G127">
        <v>1</v>
      </c>
      <c r="H127">
        <v>126</v>
      </c>
      <c r="I127">
        <v>126</v>
      </c>
      <c r="N127">
        <v>48</v>
      </c>
      <c r="O127" s="13" t="s">
        <v>31</v>
      </c>
      <c r="P127" t="str">
        <f t="shared" si="15"/>
        <v>Upper Keys</v>
      </c>
      <c r="Q127" t="s">
        <v>75</v>
      </c>
      <c r="R127" t="s">
        <v>300</v>
      </c>
      <c r="S127" t="s">
        <v>395</v>
      </c>
      <c r="T127" t="s">
        <v>396</v>
      </c>
      <c r="V127" s="21">
        <v>41708</v>
      </c>
      <c r="Y127" t="s">
        <v>206</v>
      </c>
      <c r="AC127" t="s">
        <v>210</v>
      </c>
      <c r="AD127" t="s">
        <v>393</v>
      </c>
      <c r="AE127" t="s">
        <v>394</v>
      </c>
      <c r="AF127" t="s">
        <v>224</v>
      </c>
      <c r="AG127" t="s">
        <v>393</v>
      </c>
      <c r="AH127" t="s">
        <v>225</v>
      </c>
      <c r="AI127" t="s">
        <v>226</v>
      </c>
      <c r="AJ127" s="1">
        <v>41708</v>
      </c>
      <c r="AK127" t="s">
        <v>227</v>
      </c>
      <c r="AL127" t="s">
        <v>74</v>
      </c>
      <c r="AM127" t="s">
        <v>228</v>
      </c>
      <c r="AN127" t="s">
        <v>300</v>
      </c>
      <c r="AO127" t="s">
        <v>228</v>
      </c>
      <c r="AP127" t="s">
        <v>395</v>
      </c>
      <c r="AQ127" t="s">
        <v>396</v>
      </c>
      <c r="AR127" t="s">
        <v>232</v>
      </c>
      <c r="AS127" t="s">
        <v>233</v>
      </c>
      <c r="AT127" t="s">
        <v>373</v>
      </c>
      <c r="AU127" t="str">
        <f t="shared" si="13"/>
        <v>Apal-48</v>
      </c>
      <c r="AV127" t="str">
        <f t="shared" si="16"/>
        <v xml:space="preserve"> FR2</v>
      </c>
      <c r="AW127" t="s">
        <v>393</v>
      </c>
    </row>
    <row r="128" spans="1:49" x14ac:dyDescent="0.2">
      <c r="A128" s="1">
        <v>44726</v>
      </c>
      <c r="B128">
        <v>4</v>
      </c>
      <c r="C128" s="1">
        <v>44728</v>
      </c>
      <c r="D128" t="s">
        <v>31</v>
      </c>
      <c r="E128" t="s">
        <v>16</v>
      </c>
      <c r="F128" s="2" t="s">
        <v>9</v>
      </c>
      <c r="G128">
        <v>2</v>
      </c>
      <c r="H128">
        <v>127</v>
      </c>
      <c r="I128">
        <v>127</v>
      </c>
      <c r="N128">
        <v>86</v>
      </c>
      <c r="O128" s="13" t="s">
        <v>31</v>
      </c>
      <c r="P128" t="str">
        <f t="shared" si="15"/>
        <v>Upper Keys</v>
      </c>
      <c r="Q128" t="s">
        <v>75</v>
      </c>
      <c r="R128" t="s">
        <v>113</v>
      </c>
      <c r="S128" t="s">
        <v>399</v>
      </c>
      <c r="T128" t="s">
        <v>400</v>
      </c>
      <c r="V128" s="21">
        <v>43480</v>
      </c>
      <c r="Y128" t="s">
        <v>206</v>
      </c>
      <c r="AC128" t="s">
        <v>210</v>
      </c>
      <c r="AD128" t="s">
        <v>397</v>
      </c>
      <c r="AE128" t="s">
        <v>398</v>
      </c>
      <c r="AF128" t="s">
        <v>224</v>
      </c>
      <c r="AG128" t="s">
        <v>397</v>
      </c>
      <c r="AH128" t="s">
        <v>225</v>
      </c>
      <c r="AI128" t="s">
        <v>226</v>
      </c>
      <c r="AJ128" s="1">
        <v>43480</v>
      </c>
      <c r="AK128" t="s">
        <v>227</v>
      </c>
      <c r="AL128" t="s">
        <v>74</v>
      </c>
      <c r="AM128" t="s">
        <v>228</v>
      </c>
      <c r="AN128" t="s">
        <v>113</v>
      </c>
      <c r="AO128" t="s">
        <v>228</v>
      </c>
      <c r="AP128" t="s">
        <v>399</v>
      </c>
      <c r="AQ128" t="s">
        <v>400</v>
      </c>
      <c r="AR128" t="s">
        <v>232</v>
      </c>
      <c r="AS128" t="s">
        <v>233</v>
      </c>
      <c r="AT128" t="s">
        <v>292</v>
      </c>
      <c r="AU128" t="str">
        <f t="shared" si="13"/>
        <v>Apal-86</v>
      </c>
      <c r="AV128" t="str">
        <f t="shared" si="16"/>
        <v/>
      </c>
      <c r="AW128" t="s">
        <v>397</v>
      </c>
    </row>
    <row r="129" spans="1:49" x14ac:dyDescent="0.2">
      <c r="A129" s="1">
        <v>44726</v>
      </c>
      <c r="B129">
        <v>4</v>
      </c>
      <c r="C129" s="1">
        <v>44728</v>
      </c>
      <c r="D129" t="s">
        <v>31</v>
      </c>
      <c r="E129" t="s">
        <v>16</v>
      </c>
      <c r="F129" s="2" t="s">
        <v>10</v>
      </c>
      <c r="G129">
        <v>3</v>
      </c>
      <c r="H129">
        <v>128</v>
      </c>
      <c r="I129">
        <v>128</v>
      </c>
      <c r="N129">
        <v>33</v>
      </c>
      <c r="O129" s="13" t="s">
        <v>31</v>
      </c>
      <c r="P129" t="str">
        <f t="shared" si="15"/>
        <v>Upper Keys</v>
      </c>
      <c r="Q129" t="s">
        <v>75</v>
      </c>
      <c r="R129" t="s">
        <v>89</v>
      </c>
      <c r="S129" t="s">
        <v>403</v>
      </c>
      <c r="T129" t="s">
        <v>404</v>
      </c>
      <c r="V129" s="21">
        <v>41291</v>
      </c>
      <c r="Y129" t="s">
        <v>206</v>
      </c>
      <c r="AC129" t="s">
        <v>210</v>
      </c>
      <c r="AD129" t="s">
        <v>401</v>
      </c>
      <c r="AE129" t="s">
        <v>402</v>
      </c>
      <c r="AF129" t="s">
        <v>224</v>
      </c>
      <c r="AG129" t="s">
        <v>401</v>
      </c>
      <c r="AH129" t="s">
        <v>225</v>
      </c>
      <c r="AI129" t="s">
        <v>226</v>
      </c>
      <c r="AJ129" s="1">
        <v>41291</v>
      </c>
      <c r="AK129" t="s">
        <v>227</v>
      </c>
      <c r="AL129" t="s">
        <v>74</v>
      </c>
      <c r="AM129" t="s">
        <v>228</v>
      </c>
      <c r="AN129" t="s">
        <v>89</v>
      </c>
      <c r="AO129" t="s">
        <v>228</v>
      </c>
      <c r="AP129" t="s">
        <v>403</v>
      </c>
      <c r="AQ129" t="s">
        <v>404</v>
      </c>
      <c r="AR129" t="s">
        <v>232</v>
      </c>
      <c r="AS129" t="s">
        <v>233</v>
      </c>
      <c r="AT129" t="s">
        <v>405</v>
      </c>
      <c r="AU129" t="str">
        <f t="shared" si="13"/>
        <v>Apal-33</v>
      </c>
      <c r="AV129" t="str">
        <f t="shared" si="16"/>
        <v xml:space="preserve"> EL1</v>
      </c>
      <c r="AW129" t="s">
        <v>401</v>
      </c>
    </row>
    <row r="130" spans="1:49" x14ac:dyDescent="0.2">
      <c r="A130" s="1">
        <v>44726</v>
      </c>
      <c r="B130">
        <v>4</v>
      </c>
      <c r="C130" s="1">
        <v>44728</v>
      </c>
      <c r="D130" t="s">
        <v>31</v>
      </c>
      <c r="E130" t="s">
        <v>16</v>
      </c>
      <c r="F130" s="2" t="s">
        <v>15</v>
      </c>
      <c r="G130">
        <v>4</v>
      </c>
      <c r="H130">
        <v>129</v>
      </c>
      <c r="I130">
        <v>129</v>
      </c>
      <c r="N130">
        <v>203</v>
      </c>
      <c r="O130" s="13" t="s">
        <v>66</v>
      </c>
      <c r="P130" t="s">
        <v>104</v>
      </c>
      <c r="Q130" s="19" t="s">
        <v>75</v>
      </c>
      <c r="R130" t="s">
        <v>661</v>
      </c>
      <c r="S130" s="18" t="s">
        <v>662</v>
      </c>
      <c r="T130" s="18" t="s">
        <v>663</v>
      </c>
      <c r="U130" s="20">
        <v>10</v>
      </c>
      <c r="V130" s="21">
        <v>44222</v>
      </c>
      <c r="Y130" t="s">
        <v>206</v>
      </c>
      <c r="AC130" t="s">
        <v>210</v>
      </c>
      <c r="AU130" t="str">
        <f t="shared" si="13"/>
        <v>Apal-203</v>
      </c>
      <c r="AV130" t="str">
        <f t="shared" si="16"/>
        <v/>
      </c>
      <c r="AW130" t="s">
        <v>722</v>
      </c>
    </row>
    <row r="131" spans="1:49" x14ac:dyDescent="0.2">
      <c r="A131" s="1">
        <v>44726</v>
      </c>
      <c r="B131">
        <v>4</v>
      </c>
      <c r="C131" s="1">
        <v>44728</v>
      </c>
      <c r="D131" t="s">
        <v>31</v>
      </c>
      <c r="E131" t="s">
        <v>16</v>
      </c>
      <c r="F131" s="2" t="s">
        <v>14</v>
      </c>
      <c r="G131">
        <v>5</v>
      </c>
      <c r="H131">
        <v>130</v>
      </c>
      <c r="I131">
        <v>130</v>
      </c>
      <c r="N131">
        <v>63</v>
      </c>
      <c r="O131" s="13" t="s">
        <v>31</v>
      </c>
      <c r="P131" t="str">
        <f t="shared" si="15"/>
        <v>Upper Keys</v>
      </c>
      <c r="Q131" t="s">
        <v>75</v>
      </c>
      <c r="R131" t="s">
        <v>408</v>
      </c>
      <c r="S131" t="s">
        <v>409</v>
      </c>
      <c r="T131" t="s">
        <v>410</v>
      </c>
      <c r="V131" s="21">
        <v>41790</v>
      </c>
      <c r="Y131" t="s">
        <v>206</v>
      </c>
      <c r="AC131" t="s">
        <v>210</v>
      </c>
      <c r="AD131" t="s">
        <v>406</v>
      </c>
      <c r="AE131" t="s">
        <v>407</v>
      </c>
      <c r="AF131" t="s">
        <v>224</v>
      </c>
      <c r="AG131" t="s">
        <v>406</v>
      </c>
      <c r="AH131" t="s">
        <v>225</v>
      </c>
      <c r="AI131" t="s">
        <v>226</v>
      </c>
      <c r="AJ131" s="1">
        <v>41790</v>
      </c>
      <c r="AK131" t="s">
        <v>227</v>
      </c>
      <c r="AL131" t="s">
        <v>74</v>
      </c>
      <c r="AM131" t="s">
        <v>228</v>
      </c>
      <c r="AN131" t="s">
        <v>408</v>
      </c>
      <c r="AO131" t="s">
        <v>228</v>
      </c>
      <c r="AP131" t="s">
        <v>409</v>
      </c>
      <c r="AQ131" t="s">
        <v>410</v>
      </c>
      <c r="AR131" t="s">
        <v>232</v>
      </c>
      <c r="AS131" t="s">
        <v>233</v>
      </c>
      <c r="AT131" t="s">
        <v>411</v>
      </c>
      <c r="AU131" t="str">
        <f t="shared" si="13"/>
        <v>Apal-63</v>
      </c>
      <c r="AV131" t="str">
        <f t="shared" si="16"/>
        <v xml:space="preserve"> CF1</v>
      </c>
      <c r="AW131" t="s">
        <v>406</v>
      </c>
    </row>
    <row r="132" spans="1:49" x14ac:dyDescent="0.2">
      <c r="A132" s="1">
        <v>44726</v>
      </c>
      <c r="B132">
        <v>4</v>
      </c>
      <c r="C132" s="1">
        <v>44728</v>
      </c>
      <c r="D132" t="s">
        <v>31</v>
      </c>
      <c r="E132" t="s">
        <v>16</v>
      </c>
      <c r="F132" s="2" t="s">
        <v>11</v>
      </c>
      <c r="G132">
        <v>6</v>
      </c>
      <c r="H132">
        <v>131</v>
      </c>
      <c r="I132">
        <v>131</v>
      </c>
      <c r="N132">
        <v>54</v>
      </c>
      <c r="O132" s="13" t="s">
        <v>31</v>
      </c>
      <c r="P132" t="str">
        <f t="shared" si="15"/>
        <v>Upper Keys</v>
      </c>
      <c r="Q132" t="s">
        <v>75</v>
      </c>
      <c r="R132" t="s">
        <v>414</v>
      </c>
      <c r="S132" t="s">
        <v>415</v>
      </c>
      <c r="T132" t="s">
        <v>416</v>
      </c>
      <c r="V132" s="21">
        <v>41743</v>
      </c>
      <c r="Y132" t="s">
        <v>206</v>
      </c>
      <c r="AC132" t="s">
        <v>210</v>
      </c>
      <c r="AD132" t="s">
        <v>412</v>
      </c>
      <c r="AE132" t="s">
        <v>413</v>
      </c>
      <c r="AF132" t="s">
        <v>224</v>
      </c>
      <c r="AG132" t="s">
        <v>412</v>
      </c>
      <c r="AH132" t="s">
        <v>225</v>
      </c>
      <c r="AI132" t="s">
        <v>226</v>
      </c>
      <c r="AJ132" s="1">
        <v>41743</v>
      </c>
      <c r="AK132" t="s">
        <v>227</v>
      </c>
      <c r="AL132" t="s">
        <v>74</v>
      </c>
      <c r="AM132" t="s">
        <v>228</v>
      </c>
      <c r="AN132" t="s">
        <v>414</v>
      </c>
      <c r="AO132" t="s">
        <v>228</v>
      </c>
      <c r="AP132" t="s">
        <v>415</v>
      </c>
      <c r="AQ132" t="s">
        <v>416</v>
      </c>
      <c r="AR132" t="s">
        <v>232</v>
      </c>
      <c r="AS132" t="s">
        <v>233</v>
      </c>
      <c r="AT132" t="s">
        <v>417</v>
      </c>
      <c r="AU132" t="str">
        <f t="shared" si="13"/>
        <v>Apal-54</v>
      </c>
      <c r="AV132" t="str">
        <f t="shared" si="16"/>
        <v xml:space="preserve"> GR2</v>
      </c>
      <c r="AW132" t="s">
        <v>412</v>
      </c>
    </row>
    <row r="133" spans="1:49" x14ac:dyDescent="0.2">
      <c r="A133" s="1">
        <v>44726</v>
      </c>
      <c r="B133">
        <v>4</v>
      </c>
      <c r="C133" s="1">
        <v>44728</v>
      </c>
      <c r="D133" t="s">
        <v>31</v>
      </c>
      <c r="E133" t="s">
        <v>16</v>
      </c>
      <c r="F133" s="2" t="s">
        <v>12</v>
      </c>
      <c r="G133">
        <v>7</v>
      </c>
      <c r="H133">
        <v>132</v>
      </c>
      <c r="I133">
        <v>132</v>
      </c>
      <c r="N133">
        <v>34</v>
      </c>
      <c r="O133" s="13" t="s">
        <v>31</v>
      </c>
      <c r="P133" t="str">
        <f t="shared" si="15"/>
        <v>Upper Keys</v>
      </c>
      <c r="Q133" t="s">
        <v>75</v>
      </c>
      <c r="R133" t="s">
        <v>420</v>
      </c>
      <c r="S133" t="s">
        <v>421</v>
      </c>
      <c r="T133" t="s">
        <v>422</v>
      </c>
      <c r="V133" s="21">
        <v>41465</v>
      </c>
      <c r="Y133" t="s">
        <v>206</v>
      </c>
      <c r="Z133" t="s">
        <v>174</v>
      </c>
      <c r="AC133" t="s">
        <v>210</v>
      </c>
      <c r="AD133" t="s">
        <v>418</v>
      </c>
      <c r="AE133" t="s">
        <v>419</v>
      </c>
      <c r="AF133" t="s">
        <v>224</v>
      </c>
      <c r="AG133" t="s">
        <v>418</v>
      </c>
      <c r="AH133" t="s">
        <v>225</v>
      </c>
      <c r="AI133" t="s">
        <v>226</v>
      </c>
      <c r="AJ133" s="1">
        <v>41465</v>
      </c>
      <c r="AK133" t="s">
        <v>227</v>
      </c>
      <c r="AL133" t="s">
        <v>74</v>
      </c>
      <c r="AM133" t="s">
        <v>228</v>
      </c>
      <c r="AN133" t="s">
        <v>420</v>
      </c>
      <c r="AO133" t="s">
        <v>228</v>
      </c>
      <c r="AP133" t="s">
        <v>421</v>
      </c>
      <c r="AQ133" t="s">
        <v>422</v>
      </c>
      <c r="AR133" t="s">
        <v>232</v>
      </c>
      <c r="AS133" t="s">
        <v>233</v>
      </c>
      <c r="AT133" t="s">
        <v>423</v>
      </c>
      <c r="AU133" t="str">
        <f t="shared" ref="AU133:AU164" si="17">_xlfn.CONCAT("Apal-", N133)</f>
        <v>Apal-34</v>
      </c>
      <c r="AV133" t="str">
        <f t="shared" si="16"/>
        <v xml:space="preserve"> PK2</v>
      </c>
      <c r="AW133" t="s">
        <v>418</v>
      </c>
    </row>
    <row r="134" spans="1:49" x14ac:dyDescent="0.2">
      <c r="A134" s="1">
        <v>44726</v>
      </c>
      <c r="B134">
        <v>4</v>
      </c>
      <c r="C134" s="1">
        <v>44728</v>
      </c>
      <c r="D134" t="s">
        <v>31</v>
      </c>
      <c r="E134" t="s">
        <v>16</v>
      </c>
      <c r="F134" s="2" t="s">
        <v>13</v>
      </c>
      <c r="G134">
        <v>8</v>
      </c>
      <c r="H134">
        <v>133</v>
      </c>
      <c r="I134">
        <v>133</v>
      </c>
      <c r="N134">
        <v>90</v>
      </c>
      <c r="O134" s="13" t="s">
        <v>31</v>
      </c>
      <c r="P134" t="str">
        <f t="shared" si="15"/>
        <v>Upper Keys</v>
      </c>
      <c r="Q134" t="s">
        <v>75</v>
      </c>
      <c r="R134" t="s">
        <v>420</v>
      </c>
      <c r="S134" t="s">
        <v>426</v>
      </c>
      <c r="T134" t="s">
        <v>427</v>
      </c>
      <c r="V134" s="21">
        <v>44222</v>
      </c>
      <c r="Y134" t="s">
        <v>206</v>
      </c>
      <c r="AC134" t="s">
        <v>210</v>
      </c>
      <c r="AD134" t="s">
        <v>424</v>
      </c>
      <c r="AE134" t="s">
        <v>425</v>
      </c>
      <c r="AF134" t="s">
        <v>224</v>
      </c>
      <c r="AG134" t="s">
        <v>424</v>
      </c>
      <c r="AH134" t="s">
        <v>225</v>
      </c>
      <c r="AI134" t="s">
        <v>226</v>
      </c>
      <c r="AJ134" s="1">
        <v>44222</v>
      </c>
      <c r="AK134" t="s">
        <v>227</v>
      </c>
      <c r="AL134" t="s">
        <v>74</v>
      </c>
      <c r="AM134" t="s">
        <v>228</v>
      </c>
      <c r="AN134" t="s">
        <v>420</v>
      </c>
      <c r="AO134" t="s">
        <v>228</v>
      </c>
      <c r="AP134" t="s">
        <v>426</v>
      </c>
      <c r="AQ134" t="s">
        <v>427</v>
      </c>
      <c r="AR134" t="s">
        <v>232</v>
      </c>
      <c r="AS134" t="s">
        <v>233</v>
      </c>
      <c r="AT134" t="s">
        <v>292</v>
      </c>
      <c r="AU134" t="str">
        <f t="shared" si="17"/>
        <v>Apal-90</v>
      </c>
      <c r="AV134" t="str">
        <f t="shared" si="16"/>
        <v/>
      </c>
      <c r="AW134" t="s">
        <v>424</v>
      </c>
    </row>
    <row r="135" spans="1:49" x14ac:dyDescent="0.2">
      <c r="A135" s="1">
        <v>44726</v>
      </c>
      <c r="B135">
        <v>4</v>
      </c>
      <c r="C135" s="1">
        <v>44728</v>
      </c>
      <c r="D135" t="s">
        <v>31</v>
      </c>
      <c r="E135" t="s">
        <v>18</v>
      </c>
      <c r="F135" s="2" t="s">
        <v>8</v>
      </c>
      <c r="G135">
        <v>1</v>
      </c>
      <c r="H135">
        <v>134</v>
      </c>
      <c r="I135">
        <v>134</v>
      </c>
      <c r="N135">
        <v>56</v>
      </c>
      <c r="O135" s="13" t="s">
        <v>31</v>
      </c>
      <c r="P135" t="str">
        <f t="shared" si="15"/>
        <v>Upper Keys</v>
      </c>
      <c r="Q135" t="s">
        <v>75</v>
      </c>
      <c r="R135" t="s">
        <v>414</v>
      </c>
      <c r="S135" t="s">
        <v>430</v>
      </c>
      <c r="T135" t="s">
        <v>431</v>
      </c>
      <c r="V135" s="21">
        <v>41745</v>
      </c>
      <c r="Y135" t="s">
        <v>206</v>
      </c>
      <c r="AC135" t="s">
        <v>210</v>
      </c>
      <c r="AD135" t="s">
        <v>428</v>
      </c>
      <c r="AE135" t="s">
        <v>429</v>
      </c>
      <c r="AF135" t="s">
        <v>224</v>
      </c>
      <c r="AG135" t="s">
        <v>428</v>
      </c>
      <c r="AH135" t="s">
        <v>225</v>
      </c>
      <c r="AI135" t="s">
        <v>226</v>
      </c>
      <c r="AJ135" s="1">
        <v>41745</v>
      </c>
      <c r="AK135" t="s">
        <v>227</v>
      </c>
      <c r="AL135" t="s">
        <v>74</v>
      </c>
      <c r="AM135" t="s">
        <v>228</v>
      </c>
      <c r="AN135" t="s">
        <v>414</v>
      </c>
      <c r="AO135" t="s">
        <v>228</v>
      </c>
      <c r="AP135" t="s">
        <v>430</v>
      </c>
      <c r="AQ135" t="s">
        <v>431</v>
      </c>
      <c r="AR135" t="s">
        <v>232</v>
      </c>
      <c r="AS135" t="s">
        <v>233</v>
      </c>
      <c r="AT135" t="s">
        <v>432</v>
      </c>
      <c r="AU135" t="str">
        <f t="shared" si="17"/>
        <v>Apal-56</v>
      </c>
      <c r="AV135" t="str">
        <f t="shared" si="16"/>
        <v xml:space="preserve"> GR3</v>
      </c>
      <c r="AW135" t="s">
        <v>428</v>
      </c>
    </row>
    <row r="136" spans="1:49" x14ac:dyDescent="0.2">
      <c r="A136" s="1">
        <v>44726</v>
      </c>
      <c r="B136">
        <v>4</v>
      </c>
      <c r="C136" s="1">
        <v>44728</v>
      </c>
      <c r="D136" t="s">
        <v>31</v>
      </c>
      <c r="E136" t="s">
        <v>18</v>
      </c>
      <c r="F136" s="2" t="s">
        <v>9</v>
      </c>
      <c r="G136">
        <v>2</v>
      </c>
      <c r="H136">
        <v>135</v>
      </c>
      <c r="I136">
        <v>135</v>
      </c>
      <c r="N136">
        <v>72</v>
      </c>
      <c r="O136" s="13" t="s">
        <v>31</v>
      </c>
      <c r="P136" t="str">
        <f t="shared" si="15"/>
        <v>Upper Keys</v>
      </c>
      <c r="Q136" t="s">
        <v>75</v>
      </c>
      <c r="R136" t="s">
        <v>116</v>
      </c>
      <c r="S136" t="s">
        <v>435</v>
      </c>
      <c r="T136" t="s">
        <v>436</v>
      </c>
      <c r="V136" s="21">
        <v>42083</v>
      </c>
      <c r="Y136" t="s">
        <v>206</v>
      </c>
      <c r="AC136" t="s">
        <v>210</v>
      </c>
      <c r="AD136" t="s">
        <v>433</v>
      </c>
      <c r="AE136" t="s">
        <v>434</v>
      </c>
      <c r="AF136" t="s">
        <v>224</v>
      </c>
      <c r="AG136" t="s">
        <v>433</v>
      </c>
      <c r="AH136" t="s">
        <v>225</v>
      </c>
      <c r="AI136" t="s">
        <v>226</v>
      </c>
      <c r="AJ136" s="1">
        <v>42083</v>
      </c>
      <c r="AK136" t="s">
        <v>227</v>
      </c>
      <c r="AL136" t="s">
        <v>74</v>
      </c>
      <c r="AM136" t="s">
        <v>228</v>
      </c>
      <c r="AN136" t="s">
        <v>116</v>
      </c>
      <c r="AO136" t="s">
        <v>228</v>
      </c>
      <c r="AP136" t="s">
        <v>435</v>
      </c>
      <c r="AQ136" t="s">
        <v>436</v>
      </c>
      <c r="AR136" t="s">
        <v>232</v>
      </c>
      <c r="AS136" t="s">
        <v>233</v>
      </c>
      <c r="AT136" t="s">
        <v>437</v>
      </c>
      <c r="AU136" t="str">
        <f t="shared" si="17"/>
        <v>Apal-72</v>
      </c>
      <c r="AV136" t="str">
        <f t="shared" si="16"/>
        <v xml:space="preserve"> CN2</v>
      </c>
      <c r="AW136" t="s">
        <v>433</v>
      </c>
    </row>
    <row r="137" spans="1:49" x14ac:dyDescent="0.2">
      <c r="A137" s="1">
        <v>44726</v>
      </c>
      <c r="B137">
        <v>4</v>
      </c>
      <c r="C137" s="1">
        <v>44728</v>
      </c>
      <c r="D137" t="s">
        <v>31</v>
      </c>
      <c r="E137" t="s">
        <v>18</v>
      </c>
      <c r="F137" s="2" t="s">
        <v>10</v>
      </c>
      <c r="G137">
        <v>3</v>
      </c>
      <c r="H137">
        <v>136</v>
      </c>
      <c r="I137">
        <v>136</v>
      </c>
      <c r="N137">
        <v>71</v>
      </c>
      <c r="O137" s="13" t="s">
        <v>31</v>
      </c>
      <c r="P137" t="str">
        <f t="shared" si="15"/>
        <v>Upper Keys</v>
      </c>
      <c r="Q137" t="s">
        <v>75</v>
      </c>
      <c r="R137" t="s">
        <v>116</v>
      </c>
      <c r="S137" t="s">
        <v>440</v>
      </c>
      <c r="T137" t="s">
        <v>441</v>
      </c>
      <c r="V137" s="21">
        <v>42083</v>
      </c>
      <c r="Y137" t="s">
        <v>206</v>
      </c>
      <c r="AC137" t="s">
        <v>210</v>
      </c>
      <c r="AD137" t="s">
        <v>438</v>
      </c>
      <c r="AE137" t="s">
        <v>439</v>
      </c>
      <c r="AF137" t="s">
        <v>224</v>
      </c>
      <c r="AG137" t="s">
        <v>438</v>
      </c>
      <c r="AH137" t="s">
        <v>225</v>
      </c>
      <c r="AI137" t="s">
        <v>226</v>
      </c>
      <c r="AJ137" s="1">
        <v>42083</v>
      </c>
      <c r="AK137" t="s">
        <v>227</v>
      </c>
      <c r="AL137" t="s">
        <v>74</v>
      </c>
      <c r="AM137" t="s">
        <v>228</v>
      </c>
      <c r="AN137" t="s">
        <v>116</v>
      </c>
      <c r="AO137" t="s">
        <v>228</v>
      </c>
      <c r="AP137" t="s">
        <v>440</v>
      </c>
      <c r="AQ137" t="s">
        <v>441</v>
      </c>
      <c r="AR137" t="s">
        <v>232</v>
      </c>
      <c r="AS137" t="s">
        <v>233</v>
      </c>
      <c r="AT137" t="s">
        <v>442</v>
      </c>
      <c r="AU137" t="str">
        <f t="shared" si="17"/>
        <v>Apal-71</v>
      </c>
      <c r="AV137" t="str">
        <f t="shared" si="16"/>
        <v xml:space="preserve"> CN3</v>
      </c>
      <c r="AW137" t="s">
        <v>438</v>
      </c>
    </row>
    <row r="138" spans="1:49" x14ac:dyDescent="0.2">
      <c r="A138" s="1">
        <v>44726</v>
      </c>
      <c r="B138">
        <v>4</v>
      </c>
      <c r="C138" s="1">
        <v>44728</v>
      </c>
      <c r="D138" t="s">
        <v>31</v>
      </c>
      <c r="E138" t="s">
        <v>18</v>
      </c>
      <c r="F138" s="2" t="s">
        <v>15</v>
      </c>
      <c r="G138">
        <v>4</v>
      </c>
      <c r="H138">
        <v>137</v>
      </c>
      <c r="I138">
        <v>137</v>
      </c>
      <c r="N138">
        <v>79</v>
      </c>
      <c r="O138" s="13" t="s">
        <v>31</v>
      </c>
      <c r="P138" t="str">
        <f t="shared" si="15"/>
        <v>Upper Keys</v>
      </c>
      <c r="Q138" t="s">
        <v>75</v>
      </c>
      <c r="R138" t="s">
        <v>420</v>
      </c>
      <c r="S138" t="s">
        <v>445</v>
      </c>
      <c r="T138" t="s">
        <v>446</v>
      </c>
      <c r="V138" s="21">
        <v>42348</v>
      </c>
      <c r="Y138" t="s">
        <v>206</v>
      </c>
      <c r="AC138" t="s">
        <v>210</v>
      </c>
      <c r="AD138" t="s">
        <v>443</v>
      </c>
      <c r="AE138" t="s">
        <v>444</v>
      </c>
      <c r="AF138" t="s">
        <v>224</v>
      </c>
      <c r="AG138" t="s">
        <v>443</v>
      </c>
      <c r="AH138" t="s">
        <v>225</v>
      </c>
      <c r="AI138" t="s">
        <v>226</v>
      </c>
      <c r="AJ138" s="1">
        <v>42348</v>
      </c>
      <c r="AK138" t="s">
        <v>227</v>
      </c>
      <c r="AL138" t="s">
        <v>74</v>
      </c>
      <c r="AM138" t="s">
        <v>228</v>
      </c>
      <c r="AN138" t="s">
        <v>420</v>
      </c>
      <c r="AO138" t="s">
        <v>228</v>
      </c>
      <c r="AP138" t="s">
        <v>445</v>
      </c>
      <c r="AQ138" t="s">
        <v>446</v>
      </c>
      <c r="AR138" t="s">
        <v>232</v>
      </c>
      <c r="AS138" t="s">
        <v>233</v>
      </c>
      <c r="AT138" t="s">
        <v>447</v>
      </c>
      <c r="AU138" t="str">
        <f t="shared" si="17"/>
        <v>Apal-79</v>
      </c>
      <c r="AV138" t="str">
        <f t="shared" si="16"/>
        <v xml:space="preserve"> PK9</v>
      </c>
      <c r="AW138" t="s">
        <v>443</v>
      </c>
    </row>
    <row r="139" spans="1:49" x14ac:dyDescent="0.2">
      <c r="A139" s="1">
        <v>44726</v>
      </c>
      <c r="B139">
        <v>4</v>
      </c>
      <c r="C139" s="1">
        <v>44728</v>
      </c>
      <c r="D139" t="s">
        <v>31</v>
      </c>
      <c r="E139" t="s">
        <v>18</v>
      </c>
      <c r="F139" s="2" t="s">
        <v>14</v>
      </c>
      <c r="G139">
        <v>5</v>
      </c>
      <c r="H139">
        <v>138</v>
      </c>
      <c r="I139">
        <v>138</v>
      </c>
      <c r="N139">
        <v>38</v>
      </c>
      <c r="O139" s="13" t="s">
        <v>31</v>
      </c>
      <c r="P139" t="str">
        <f t="shared" si="15"/>
        <v>Upper Keys</v>
      </c>
      <c r="Q139" t="s">
        <v>75</v>
      </c>
      <c r="R139" t="s">
        <v>321</v>
      </c>
      <c r="S139" t="s">
        <v>450</v>
      </c>
      <c r="T139" t="s">
        <v>451</v>
      </c>
      <c r="V139" s="21">
        <v>41488</v>
      </c>
      <c r="Y139" t="s">
        <v>206</v>
      </c>
      <c r="AC139" t="s">
        <v>210</v>
      </c>
      <c r="AD139" t="s">
        <v>448</v>
      </c>
      <c r="AE139" t="s">
        <v>449</v>
      </c>
      <c r="AF139" t="s">
        <v>224</v>
      </c>
      <c r="AG139" t="s">
        <v>448</v>
      </c>
      <c r="AH139" t="s">
        <v>225</v>
      </c>
      <c r="AI139" t="s">
        <v>226</v>
      </c>
      <c r="AJ139" s="1">
        <v>41488</v>
      </c>
      <c r="AK139" t="s">
        <v>227</v>
      </c>
      <c r="AL139" t="s">
        <v>74</v>
      </c>
      <c r="AM139" t="s">
        <v>228</v>
      </c>
      <c r="AN139" t="s">
        <v>321</v>
      </c>
      <c r="AO139" t="s">
        <v>228</v>
      </c>
      <c r="AP139" t="s">
        <v>450</v>
      </c>
      <c r="AQ139" t="s">
        <v>451</v>
      </c>
      <c r="AR139" t="s">
        <v>232</v>
      </c>
      <c r="AS139" t="s">
        <v>233</v>
      </c>
      <c r="AT139" t="s">
        <v>452</v>
      </c>
      <c r="AU139" t="str">
        <f t="shared" si="17"/>
        <v>Apal-38</v>
      </c>
      <c r="AV139" t="str">
        <f t="shared" si="16"/>
        <v>AAA2</v>
      </c>
      <c r="AW139" t="s">
        <v>448</v>
      </c>
    </row>
    <row r="140" spans="1:49" x14ac:dyDescent="0.2">
      <c r="A140" s="1">
        <v>44726</v>
      </c>
      <c r="B140">
        <v>4</v>
      </c>
      <c r="C140" s="1">
        <v>44728</v>
      </c>
      <c r="D140" t="s">
        <v>31</v>
      </c>
      <c r="E140" t="s">
        <v>18</v>
      </c>
      <c r="F140" s="2" t="s">
        <v>11</v>
      </c>
      <c r="G140">
        <v>6</v>
      </c>
      <c r="H140">
        <v>139</v>
      </c>
      <c r="I140">
        <v>139</v>
      </c>
      <c r="N140">
        <v>78</v>
      </c>
      <c r="O140" s="13" t="s">
        <v>31</v>
      </c>
      <c r="P140" t="str">
        <f t="shared" si="15"/>
        <v>Upper Keys</v>
      </c>
      <c r="Q140" t="s">
        <v>75</v>
      </c>
      <c r="R140" t="s">
        <v>420</v>
      </c>
      <c r="S140" t="s">
        <v>455</v>
      </c>
      <c r="T140" t="s">
        <v>456</v>
      </c>
      <c r="V140" s="21">
        <v>42339</v>
      </c>
      <c r="Y140" t="s">
        <v>206</v>
      </c>
      <c r="AC140" t="s">
        <v>210</v>
      </c>
      <c r="AD140" t="s">
        <v>453</v>
      </c>
      <c r="AE140" t="s">
        <v>454</v>
      </c>
      <c r="AF140" t="s">
        <v>224</v>
      </c>
      <c r="AG140" t="s">
        <v>453</v>
      </c>
      <c r="AH140" t="s">
        <v>225</v>
      </c>
      <c r="AI140" t="s">
        <v>226</v>
      </c>
      <c r="AJ140" s="1">
        <v>42339</v>
      </c>
      <c r="AK140" t="s">
        <v>227</v>
      </c>
      <c r="AL140" t="s">
        <v>74</v>
      </c>
      <c r="AM140" t="s">
        <v>228</v>
      </c>
      <c r="AN140" t="s">
        <v>420</v>
      </c>
      <c r="AO140" t="s">
        <v>228</v>
      </c>
      <c r="AP140" t="s">
        <v>455</v>
      </c>
      <c r="AQ140" t="s">
        <v>456</v>
      </c>
      <c r="AR140" t="s">
        <v>232</v>
      </c>
      <c r="AS140" t="s">
        <v>233</v>
      </c>
      <c r="AT140" t="s">
        <v>457</v>
      </c>
      <c r="AU140" t="str">
        <f t="shared" si="17"/>
        <v>Apal-78</v>
      </c>
      <c r="AV140" t="str">
        <f t="shared" si="16"/>
        <v>PK10</v>
      </c>
      <c r="AW140" t="s">
        <v>453</v>
      </c>
    </row>
    <row r="141" spans="1:49" x14ac:dyDescent="0.2">
      <c r="A141" s="1">
        <v>44726</v>
      </c>
      <c r="B141">
        <v>4</v>
      </c>
      <c r="C141" s="1">
        <v>44728</v>
      </c>
      <c r="D141" t="s">
        <v>31</v>
      </c>
      <c r="E141" t="s">
        <v>18</v>
      </c>
      <c r="F141" s="2" t="s">
        <v>12</v>
      </c>
      <c r="G141">
        <v>7</v>
      </c>
      <c r="H141">
        <v>140</v>
      </c>
      <c r="I141">
        <v>140</v>
      </c>
      <c r="N141">
        <v>66</v>
      </c>
      <c r="O141" s="13" t="s">
        <v>31</v>
      </c>
      <c r="P141" t="str">
        <f t="shared" si="15"/>
        <v>Upper Keys</v>
      </c>
      <c r="Q141" t="s">
        <v>75</v>
      </c>
      <c r="R141" t="s">
        <v>460</v>
      </c>
      <c r="S141" t="s">
        <v>461</v>
      </c>
      <c r="T141" t="s">
        <v>462</v>
      </c>
      <c r="V141" s="21">
        <v>41856</v>
      </c>
      <c r="Y141" t="s">
        <v>206</v>
      </c>
      <c r="AC141" t="s">
        <v>210</v>
      </c>
      <c r="AD141" t="s">
        <v>458</v>
      </c>
      <c r="AE141" t="s">
        <v>459</v>
      </c>
      <c r="AF141" t="s">
        <v>224</v>
      </c>
      <c r="AG141" t="s">
        <v>458</v>
      </c>
      <c r="AH141" t="s">
        <v>225</v>
      </c>
      <c r="AI141" t="s">
        <v>226</v>
      </c>
      <c r="AJ141" s="1">
        <v>41856</v>
      </c>
      <c r="AK141" t="s">
        <v>227</v>
      </c>
      <c r="AL141" t="s">
        <v>74</v>
      </c>
      <c r="AM141" t="s">
        <v>228</v>
      </c>
      <c r="AN141" t="s">
        <v>460</v>
      </c>
      <c r="AO141" t="s">
        <v>228</v>
      </c>
      <c r="AP141" t="s">
        <v>461</v>
      </c>
      <c r="AQ141" t="s">
        <v>462</v>
      </c>
      <c r="AR141" t="s">
        <v>232</v>
      </c>
      <c r="AS141" t="s">
        <v>233</v>
      </c>
      <c r="AT141" t="s">
        <v>463</v>
      </c>
      <c r="AU141" t="str">
        <f t="shared" si="17"/>
        <v>Apal-66</v>
      </c>
      <c r="AV141" t="str">
        <f t="shared" si="16"/>
        <v xml:space="preserve"> HS1</v>
      </c>
      <c r="AW141" t="s">
        <v>458</v>
      </c>
    </row>
    <row r="142" spans="1:49" x14ac:dyDescent="0.2">
      <c r="A142" s="1">
        <v>44726</v>
      </c>
      <c r="B142">
        <v>4</v>
      </c>
      <c r="C142" s="1">
        <v>44728</v>
      </c>
      <c r="D142" t="s">
        <v>31</v>
      </c>
      <c r="E142" t="s">
        <v>18</v>
      </c>
      <c r="F142" s="2" t="s">
        <v>13</v>
      </c>
      <c r="G142">
        <v>8</v>
      </c>
      <c r="H142">
        <v>141</v>
      </c>
      <c r="I142">
        <v>141</v>
      </c>
      <c r="N142">
        <v>77</v>
      </c>
      <c r="O142" s="13" t="s">
        <v>31</v>
      </c>
      <c r="P142" t="str">
        <f t="shared" si="15"/>
        <v>Upper Keys</v>
      </c>
      <c r="Q142" t="s">
        <v>75</v>
      </c>
      <c r="R142" t="s">
        <v>349</v>
      </c>
      <c r="S142" t="s">
        <v>466</v>
      </c>
      <c r="T142" t="s">
        <v>467</v>
      </c>
      <c r="V142" s="21">
        <v>42125</v>
      </c>
      <c r="Y142" t="s">
        <v>206</v>
      </c>
      <c r="AC142" t="s">
        <v>210</v>
      </c>
      <c r="AD142" t="s">
        <v>464</v>
      </c>
      <c r="AE142" t="s">
        <v>465</v>
      </c>
      <c r="AF142" t="s">
        <v>224</v>
      </c>
      <c r="AG142" t="s">
        <v>464</v>
      </c>
      <c r="AH142" t="s">
        <v>225</v>
      </c>
      <c r="AI142" t="s">
        <v>226</v>
      </c>
      <c r="AJ142" s="1">
        <v>42125</v>
      </c>
      <c r="AK142" t="s">
        <v>227</v>
      </c>
      <c r="AL142" t="s">
        <v>74</v>
      </c>
      <c r="AM142" t="s">
        <v>228</v>
      </c>
      <c r="AN142" t="s">
        <v>349</v>
      </c>
      <c r="AO142" t="s">
        <v>228</v>
      </c>
      <c r="AP142" t="s">
        <v>466</v>
      </c>
      <c r="AQ142" t="s">
        <v>467</v>
      </c>
      <c r="AR142" t="s">
        <v>232</v>
      </c>
      <c r="AS142" t="s">
        <v>233</v>
      </c>
      <c r="AT142" t="s">
        <v>468</v>
      </c>
      <c r="AU142" t="str">
        <f t="shared" si="17"/>
        <v>Apal-77</v>
      </c>
      <c r="AV142" t="str">
        <f t="shared" si="16"/>
        <v xml:space="preserve"> CF9</v>
      </c>
      <c r="AW142" t="s">
        <v>464</v>
      </c>
    </row>
    <row r="143" spans="1:49" x14ac:dyDescent="0.2">
      <c r="A143" s="1">
        <v>44726</v>
      </c>
      <c r="B143">
        <v>4</v>
      </c>
      <c r="C143" s="1">
        <v>44728</v>
      </c>
      <c r="D143" t="s">
        <v>31</v>
      </c>
      <c r="E143" t="s">
        <v>17</v>
      </c>
      <c r="F143" s="2" t="s">
        <v>8</v>
      </c>
      <c r="G143">
        <v>1</v>
      </c>
      <c r="H143">
        <v>142</v>
      </c>
      <c r="I143">
        <v>142</v>
      </c>
      <c r="N143">
        <v>28</v>
      </c>
      <c r="O143" s="13" t="s">
        <v>31</v>
      </c>
      <c r="P143" t="str">
        <f t="shared" si="15"/>
        <v>Lower Keys</v>
      </c>
      <c r="Q143" t="s">
        <v>75</v>
      </c>
      <c r="R143" t="s">
        <v>105</v>
      </c>
      <c r="S143" t="s">
        <v>471</v>
      </c>
      <c r="T143" t="s">
        <v>472</v>
      </c>
      <c r="V143" s="21">
        <v>41845</v>
      </c>
      <c r="Y143" t="s">
        <v>206</v>
      </c>
      <c r="Z143" t="s">
        <v>200</v>
      </c>
      <c r="AD143" t="s">
        <v>469</v>
      </c>
      <c r="AE143" t="s">
        <v>470</v>
      </c>
      <c r="AF143" t="s">
        <v>224</v>
      </c>
      <c r="AG143" t="s">
        <v>469</v>
      </c>
      <c r="AH143" t="s">
        <v>225</v>
      </c>
      <c r="AI143" t="s">
        <v>226</v>
      </c>
      <c r="AJ143" s="1">
        <v>41845</v>
      </c>
      <c r="AK143" t="s">
        <v>227</v>
      </c>
      <c r="AL143" t="s">
        <v>78</v>
      </c>
      <c r="AM143" t="s">
        <v>228</v>
      </c>
      <c r="AN143" t="s">
        <v>105</v>
      </c>
      <c r="AO143" t="s">
        <v>228</v>
      </c>
      <c r="AP143" t="s">
        <v>471</v>
      </c>
      <c r="AQ143" t="s">
        <v>472</v>
      </c>
      <c r="AR143" t="s">
        <v>232</v>
      </c>
      <c r="AS143" t="s">
        <v>233</v>
      </c>
      <c r="AT143" t="s">
        <v>473</v>
      </c>
      <c r="AU143" t="str">
        <f t="shared" si="17"/>
        <v>Apal-28</v>
      </c>
      <c r="AV143" t="str">
        <f t="shared" si="16"/>
        <v>al28</v>
      </c>
      <c r="AW143" t="s">
        <v>469</v>
      </c>
    </row>
    <row r="144" spans="1:49" x14ac:dyDescent="0.2">
      <c r="A144" s="1">
        <v>44726</v>
      </c>
      <c r="B144">
        <v>4</v>
      </c>
      <c r="C144" s="1">
        <v>44728</v>
      </c>
      <c r="D144" t="s">
        <v>31</v>
      </c>
      <c r="E144" t="s">
        <v>17</v>
      </c>
      <c r="F144" s="2" t="s">
        <v>9</v>
      </c>
      <c r="G144">
        <v>2</v>
      </c>
      <c r="H144">
        <v>143</v>
      </c>
      <c r="I144">
        <v>143</v>
      </c>
      <c r="N144">
        <v>21</v>
      </c>
      <c r="O144" s="13" t="s">
        <v>31</v>
      </c>
      <c r="P144" t="str">
        <f t="shared" si="15"/>
        <v>Lower Keys</v>
      </c>
      <c r="Q144" t="s">
        <v>75</v>
      </c>
      <c r="R144" t="s">
        <v>79</v>
      </c>
      <c r="S144" t="s">
        <v>476</v>
      </c>
      <c r="T144" t="s">
        <v>477</v>
      </c>
      <c r="V144" s="21">
        <v>42502</v>
      </c>
      <c r="Y144" t="s">
        <v>206</v>
      </c>
      <c r="Z144" t="s">
        <v>201</v>
      </c>
      <c r="AD144" t="s">
        <v>474</v>
      </c>
      <c r="AE144" t="s">
        <v>475</v>
      </c>
      <c r="AF144" t="s">
        <v>224</v>
      </c>
      <c r="AG144" t="s">
        <v>474</v>
      </c>
      <c r="AH144" t="s">
        <v>225</v>
      </c>
      <c r="AI144" t="s">
        <v>226</v>
      </c>
      <c r="AJ144" s="1">
        <v>42502</v>
      </c>
      <c r="AK144" t="s">
        <v>227</v>
      </c>
      <c r="AL144" t="s">
        <v>78</v>
      </c>
      <c r="AM144" t="s">
        <v>228</v>
      </c>
      <c r="AN144" t="s">
        <v>79</v>
      </c>
      <c r="AO144" t="s">
        <v>228</v>
      </c>
      <c r="AP144" t="s">
        <v>476</v>
      </c>
      <c r="AQ144" t="s">
        <v>477</v>
      </c>
      <c r="AR144" t="s">
        <v>232</v>
      </c>
      <c r="AS144" t="s">
        <v>233</v>
      </c>
      <c r="AT144" t="s">
        <v>478</v>
      </c>
      <c r="AU144" t="str">
        <f t="shared" si="17"/>
        <v>Apal-21</v>
      </c>
      <c r="AV144" t="str">
        <f t="shared" si="16"/>
        <v>al21</v>
      </c>
      <c r="AW144" t="s">
        <v>474</v>
      </c>
    </row>
    <row r="145" spans="1:49" x14ac:dyDescent="0.2">
      <c r="A145" s="1">
        <v>44726</v>
      </c>
      <c r="B145">
        <v>4</v>
      </c>
      <c r="C145" s="1">
        <v>44728</v>
      </c>
      <c r="D145" t="s">
        <v>31</v>
      </c>
      <c r="E145" t="s">
        <v>17</v>
      </c>
      <c r="F145" s="2" t="s">
        <v>10</v>
      </c>
      <c r="G145">
        <v>3</v>
      </c>
      <c r="H145">
        <v>144</v>
      </c>
      <c r="I145">
        <v>144</v>
      </c>
      <c r="N145">
        <v>65</v>
      </c>
      <c r="O145" s="13" t="s">
        <v>31</v>
      </c>
      <c r="P145" t="str">
        <f t="shared" si="15"/>
        <v>Upper Keys</v>
      </c>
      <c r="Q145" t="s">
        <v>75</v>
      </c>
      <c r="R145" t="s">
        <v>113</v>
      </c>
      <c r="S145" t="s">
        <v>481</v>
      </c>
      <c r="T145" t="s">
        <v>482</v>
      </c>
      <c r="V145" s="21">
        <v>41790</v>
      </c>
      <c r="Y145" t="s">
        <v>206</v>
      </c>
      <c r="AD145" t="s">
        <v>479</v>
      </c>
      <c r="AE145" t="s">
        <v>480</v>
      </c>
      <c r="AF145" t="s">
        <v>224</v>
      </c>
      <c r="AG145" t="s">
        <v>479</v>
      </c>
      <c r="AH145" t="s">
        <v>225</v>
      </c>
      <c r="AI145" t="s">
        <v>226</v>
      </c>
      <c r="AJ145" s="1">
        <v>41790</v>
      </c>
      <c r="AK145" t="s">
        <v>227</v>
      </c>
      <c r="AL145" t="s">
        <v>74</v>
      </c>
      <c r="AM145" t="s">
        <v>228</v>
      </c>
      <c r="AN145" t="s">
        <v>113</v>
      </c>
      <c r="AO145" t="s">
        <v>228</v>
      </c>
      <c r="AP145" t="s">
        <v>481</v>
      </c>
      <c r="AQ145" t="s">
        <v>482</v>
      </c>
      <c r="AR145" t="s">
        <v>232</v>
      </c>
      <c r="AS145" t="s">
        <v>233</v>
      </c>
      <c r="AT145" t="s">
        <v>483</v>
      </c>
      <c r="AU145" t="str">
        <f t="shared" si="17"/>
        <v>Apal-65</v>
      </c>
      <c r="AV145" t="str">
        <f t="shared" si="16"/>
        <v xml:space="preserve"> CF7</v>
      </c>
      <c r="AW145" t="s">
        <v>479</v>
      </c>
    </row>
    <row r="146" spans="1:49" x14ac:dyDescent="0.2">
      <c r="A146" s="1">
        <v>44726</v>
      </c>
      <c r="B146">
        <v>4</v>
      </c>
      <c r="C146" s="1">
        <v>44728</v>
      </c>
      <c r="D146" t="s">
        <v>31</v>
      </c>
      <c r="E146" t="s">
        <v>17</v>
      </c>
      <c r="F146" s="2" t="s">
        <v>15</v>
      </c>
      <c r="G146">
        <v>4</v>
      </c>
      <c r="H146">
        <v>145</v>
      </c>
      <c r="I146">
        <v>145</v>
      </c>
      <c r="N146">
        <v>4</v>
      </c>
      <c r="O146" s="13" t="s">
        <v>31</v>
      </c>
      <c r="P146" t="str">
        <f t="shared" si="15"/>
        <v>Upper Keys</v>
      </c>
      <c r="Q146" t="s">
        <v>75</v>
      </c>
      <c r="R146" t="s">
        <v>89</v>
      </c>
      <c r="S146" t="s">
        <v>486</v>
      </c>
      <c r="T146" t="s">
        <v>487</v>
      </c>
      <c r="V146" s="21">
        <v>42473</v>
      </c>
      <c r="Y146" t="s">
        <v>206</v>
      </c>
      <c r="AD146" t="s">
        <v>484</v>
      </c>
      <c r="AE146" t="s">
        <v>485</v>
      </c>
      <c r="AF146" t="s">
        <v>224</v>
      </c>
      <c r="AG146" t="s">
        <v>484</v>
      </c>
      <c r="AH146" t="s">
        <v>225</v>
      </c>
      <c r="AI146" t="s">
        <v>226</v>
      </c>
      <c r="AJ146" s="1">
        <v>42473</v>
      </c>
      <c r="AK146" t="s">
        <v>227</v>
      </c>
      <c r="AL146" t="s">
        <v>74</v>
      </c>
      <c r="AM146" t="s">
        <v>228</v>
      </c>
      <c r="AN146" t="s">
        <v>89</v>
      </c>
      <c r="AO146" t="s">
        <v>228</v>
      </c>
      <c r="AP146" t="s">
        <v>486</v>
      </c>
      <c r="AQ146" t="s">
        <v>487</v>
      </c>
      <c r="AR146" t="s">
        <v>232</v>
      </c>
      <c r="AS146" t="s">
        <v>233</v>
      </c>
      <c r="AT146" t="s">
        <v>488</v>
      </c>
      <c r="AU146" t="str">
        <f t="shared" si="17"/>
        <v>Apal-4</v>
      </c>
      <c r="AV146" t="str">
        <f t="shared" si="16"/>
        <v>pal4</v>
      </c>
      <c r="AW146" t="s">
        <v>484</v>
      </c>
    </row>
    <row r="147" spans="1:49" x14ac:dyDescent="0.2">
      <c r="A147" s="1">
        <v>44726</v>
      </c>
      <c r="B147">
        <v>4</v>
      </c>
      <c r="C147" s="1">
        <v>44728</v>
      </c>
      <c r="D147" t="s">
        <v>31</v>
      </c>
      <c r="E147" t="s">
        <v>17</v>
      </c>
      <c r="F147" s="2" t="s">
        <v>14</v>
      </c>
      <c r="G147">
        <v>5</v>
      </c>
      <c r="H147">
        <v>146</v>
      </c>
      <c r="I147">
        <v>146</v>
      </c>
      <c r="N147">
        <v>12</v>
      </c>
      <c r="O147" s="13" t="s">
        <v>31</v>
      </c>
      <c r="P147" t="str">
        <f t="shared" si="15"/>
        <v>Middle Keys</v>
      </c>
      <c r="Q147" t="s">
        <v>75</v>
      </c>
      <c r="R147" t="s">
        <v>69</v>
      </c>
      <c r="S147" t="s">
        <v>491</v>
      </c>
      <c r="T147" t="s">
        <v>492</v>
      </c>
      <c r="V147" s="21">
        <v>42474</v>
      </c>
      <c r="Y147" t="s">
        <v>206</v>
      </c>
      <c r="AD147" t="s">
        <v>489</v>
      </c>
      <c r="AE147" t="s">
        <v>490</v>
      </c>
      <c r="AF147" t="s">
        <v>224</v>
      </c>
      <c r="AG147" t="s">
        <v>489</v>
      </c>
      <c r="AH147" t="s">
        <v>225</v>
      </c>
      <c r="AI147" t="s">
        <v>226</v>
      </c>
      <c r="AJ147" s="1">
        <v>42474</v>
      </c>
      <c r="AK147" t="s">
        <v>227</v>
      </c>
      <c r="AL147" t="s">
        <v>68</v>
      </c>
      <c r="AM147" t="s">
        <v>228</v>
      </c>
      <c r="AN147" t="s">
        <v>69</v>
      </c>
      <c r="AO147" t="s">
        <v>228</v>
      </c>
      <c r="AP147" t="s">
        <v>491</v>
      </c>
      <c r="AQ147" t="s">
        <v>492</v>
      </c>
      <c r="AR147" t="s">
        <v>232</v>
      </c>
      <c r="AS147" t="s">
        <v>233</v>
      </c>
      <c r="AT147" t="s">
        <v>493</v>
      </c>
      <c r="AU147" t="str">
        <f t="shared" si="17"/>
        <v>Apal-12</v>
      </c>
      <c r="AV147" t="str">
        <f t="shared" si="16"/>
        <v>al12</v>
      </c>
      <c r="AW147" t="s">
        <v>489</v>
      </c>
    </row>
    <row r="148" spans="1:49" x14ac:dyDescent="0.2">
      <c r="A148" s="1">
        <v>44726</v>
      </c>
      <c r="B148">
        <v>4</v>
      </c>
      <c r="C148" s="1">
        <v>44728</v>
      </c>
      <c r="D148" t="s">
        <v>31</v>
      </c>
      <c r="E148" t="s">
        <v>17</v>
      </c>
      <c r="F148" s="2" t="s">
        <v>11</v>
      </c>
      <c r="G148">
        <v>6</v>
      </c>
      <c r="H148">
        <v>147</v>
      </c>
      <c r="I148">
        <v>147</v>
      </c>
      <c r="N148">
        <v>32</v>
      </c>
      <c r="O148" s="13" t="s">
        <v>31</v>
      </c>
      <c r="P148" t="str">
        <f t="shared" si="15"/>
        <v>Upper Keys</v>
      </c>
      <c r="Q148" t="s">
        <v>75</v>
      </c>
      <c r="R148" t="s">
        <v>496</v>
      </c>
      <c r="S148" t="s">
        <v>497</v>
      </c>
      <c r="T148" t="s">
        <v>498</v>
      </c>
      <c r="V148" s="21">
        <v>41160</v>
      </c>
      <c r="Y148" t="s">
        <v>206</v>
      </c>
      <c r="AD148" t="s">
        <v>494</v>
      </c>
      <c r="AE148" t="s">
        <v>495</v>
      </c>
      <c r="AF148" t="s">
        <v>224</v>
      </c>
      <c r="AG148" t="s">
        <v>494</v>
      </c>
      <c r="AH148" t="s">
        <v>225</v>
      </c>
      <c r="AI148" t="s">
        <v>226</v>
      </c>
      <c r="AJ148" s="1">
        <v>41160</v>
      </c>
      <c r="AK148" t="s">
        <v>227</v>
      </c>
      <c r="AL148" t="s">
        <v>74</v>
      </c>
      <c r="AM148" t="s">
        <v>228</v>
      </c>
      <c r="AN148" t="s">
        <v>496</v>
      </c>
      <c r="AO148" t="s">
        <v>228</v>
      </c>
      <c r="AP148" t="s">
        <v>497</v>
      </c>
      <c r="AQ148" t="s">
        <v>498</v>
      </c>
      <c r="AR148" t="s">
        <v>232</v>
      </c>
      <c r="AS148" t="s">
        <v>233</v>
      </c>
      <c r="AT148" t="s">
        <v>437</v>
      </c>
      <c r="AU148" t="str">
        <f t="shared" si="17"/>
        <v>Apal-32</v>
      </c>
      <c r="AV148" t="str">
        <f t="shared" si="16"/>
        <v xml:space="preserve"> CN2</v>
      </c>
      <c r="AW148" t="s">
        <v>494</v>
      </c>
    </row>
    <row r="149" spans="1:49" x14ac:dyDescent="0.2">
      <c r="A149" s="1">
        <v>44726</v>
      </c>
      <c r="B149">
        <v>4</v>
      </c>
      <c r="C149" s="1">
        <v>44728</v>
      </c>
      <c r="D149" t="s">
        <v>31</v>
      </c>
      <c r="E149" t="s">
        <v>17</v>
      </c>
      <c r="F149" s="2" t="s">
        <v>12</v>
      </c>
      <c r="G149">
        <v>7</v>
      </c>
      <c r="H149">
        <v>148</v>
      </c>
      <c r="I149">
        <v>148</v>
      </c>
      <c r="N149">
        <v>156</v>
      </c>
      <c r="O149" s="13" t="s">
        <v>31</v>
      </c>
      <c r="P149" t="str">
        <f t="shared" si="15"/>
        <v>Upper Keys</v>
      </c>
      <c r="Q149" t="s">
        <v>75</v>
      </c>
      <c r="R149" t="s">
        <v>420</v>
      </c>
      <c r="S149" t="s">
        <v>501</v>
      </c>
      <c r="T149" t="s">
        <v>502</v>
      </c>
      <c r="V149" s="21">
        <v>44222</v>
      </c>
      <c r="Y149" t="s">
        <v>206</v>
      </c>
      <c r="AD149" t="s">
        <v>499</v>
      </c>
      <c r="AE149" t="s">
        <v>500</v>
      </c>
      <c r="AF149" t="s">
        <v>224</v>
      </c>
      <c r="AG149" t="s">
        <v>499</v>
      </c>
      <c r="AH149" t="s">
        <v>225</v>
      </c>
      <c r="AI149" t="s">
        <v>226</v>
      </c>
      <c r="AJ149" s="1">
        <v>44222</v>
      </c>
      <c r="AK149" t="s">
        <v>227</v>
      </c>
      <c r="AL149" t="s">
        <v>74</v>
      </c>
      <c r="AM149" t="s">
        <v>228</v>
      </c>
      <c r="AN149" t="s">
        <v>420</v>
      </c>
      <c r="AO149" t="s">
        <v>228</v>
      </c>
      <c r="AP149" t="s">
        <v>501</v>
      </c>
      <c r="AQ149" t="s">
        <v>502</v>
      </c>
      <c r="AR149" t="s">
        <v>232</v>
      </c>
      <c r="AS149" t="s">
        <v>233</v>
      </c>
      <c r="AT149" t="s">
        <v>292</v>
      </c>
      <c r="AU149" t="str">
        <f t="shared" si="17"/>
        <v>Apal-156</v>
      </c>
      <c r="AV149" t="str">
        <f t="shared" si="16"/>
        <v/>
      </c>
      <c r="AW149" t="s">
        <v>499</v>
      </c>
    </row>
    <row r="150" spans="1:49" x14ac:dyDescent="0.2">
      <c r="A150" s="1">
        <v>44726</v>
      </c>
      <c r="B150">
        <v>4</v>
      </c>
      <c r="C150" s="1">
        <v>44728</v>
      </c>
      <c r="D150" t="s">
        <v>31</v>
      </c>
      <c r="E150" t="s">
        <v>17</v>
      </c>
      <c r="F150" s="2" t="s">
        <v>13</v>
      </c>
      <c r="G150">
        <v>8</v>
      </c>
      <c r="H150">
        <v>149</v>
      </c>
      <c r="I150">
        <v>149</v>
      </c>
      <c r="N150">
        <v>1</v>
      </c>
      <c r="O150" s="13" t="s">
        <v>31</v>
      </c>
      <c r="P150" t="str">
        <f t="shared" si="15"/>
        <v>Upper Keys</v>
      </c>
      <c r="Q150" t="s">
        <v>75</v>
      </c>
      <c r="R150" t="s">
        <v>283</v>
      </c>
      <c r="S150" t="s">
        <v>505</v>
      </c>
      <c r="T150" t="s">
        <v>506</v>
      </c>
      <c r="V150" s="21">
        <v>42473</v>
      </c>
      <c r="Y150" t="s">
        <v>206</v>
      </c>
      <c r="Z150" t="s">
        <v>174</v>
      </c>
      <c r="AD150" t="s">
        <v>503</v>
      </c>
      <c r="AE150" t="s">
        <v>504</v>
      </c>
      <c r="AF150" t="s">
        <v>224</v>
      </c>
      <c r="AG150" t="s">
        <v>503</v>
      </c>
      <c r="AH150" t="s">
        <v>225</v>
      </c>
      <c r="AI150" t="s">
        <v>226</v>
      </c>
      <c r="AJ150" s="1">
        <v>42473</v>
      </c>
      <c r="AK150" t="s">
        <v>227</v>
      </c>
      <c r="AL150" t="s">
        <v>74</v>
      </c>
      <c r="AM150" t="s">
        <v>228</v>
      </c>
      <c r="AN150" t="s">
        <v>283</v>
      </c>
      <c r="AO150" t="s">
        <v>228</v>
      </c>
      <c r="AP150" t="s">
        <v>505</v>
      </c>
      <c r="AQ150" t="s">
        <v>506</v>
      </c>
      <c r="AR150" t="s">
        <v>232</v>
      </c>
      <c r="AS150" t="s">
        <v>233</v>
      </c>
      <c r="AT150" t="s">
        <v>507</v>
      </c>
      <c r="AU150" t="str">
        <f t="shared" si="17"/>
        <v>Apal-1</v>
      </c>
      <c r="AW150" t="s">
        <v>503</v>
      </c>
    </row>
    <row r="151" spans="1:49" x14ac:dyDescent="0.2">
      <c r="A151" s="1">
        <v>44726</v>
      </c>
      <c r="B151">
        <v>4</v>
      </c>
      <c r="C151" s="1">
        <v>44728</v>
      </c>
      <c r="D151" t="s">
        <v>31</v>
      </c>
      <c r="E151" t="s">
        <v>19</v>
      </c>
      <c r="F151" s="2" t="s">
        <v>8</v>
      </c>
      <c r="G151">
        <v>1</v>
      </c>
      <c r="H151">
        <v>150</v>
      </c>
      <c r="I151">
        <v>150</v>
      </c>
      <c r="N151">
        <v>20</v>
      </c>
      <c r="O151" s="13" t="s">
        <v>31</v>
      </c>
      <c r="P151" t="str">
        <f t="shared" si="15"/>
        <v>Lower Keys</v>
      </c>
      <c r="Q151" t="s">
        <v>75</v>
      </c>
      <c r="R151" t="s">
        <v>510</v>
      </c>
      <c r="S151" t="s">
        <v>511</v>
      </c>
      <c r="T151" t="s">
        <v>512</v>
      </c>
      <c r="V151" s="21">
        <v>42502</v>
      </c>
      <c r="Y151" t="s">
        <v>206</v>
      </c>
      <c r="AD151" t="s">
        <v>508</v>
      </c>
      <c r="AE151" t="s">
        <v>509</v>
      </c>
      <c r="AF151" t="s">
        <v>224</v>
      </c>
      <c r="AG151" t="s">
        <v>508</v>
      </c>
      <c r="AH151" t="s">
        <v>225</v>
      </c>
      <c r="AI151" t="s">
        <v>226</v>
      </c>
      <c r="AJ151" s="1">
        <v>42502</v>
      </c>
      <c r="AK151" t="s">
        <v>227</v>
      </c>
      <c r="AL151" t="s">
        <v>78</v>
      </c>
      <c r="AM151" t="s">
        <v>228</v>
      </c>
      <c r="AN151" t="s">
        <v>510</v>
      </c>
      <c r="AO151" t="s">
        <v>228</v>
      </c>
      <c r="AP151" t="s">
        <v>511</v>
      </c>
      <c r="AQ151" t="s">
        <v>512</v>
      </c>
      <c r="AR151" t="s">
        <v>232</v>
      </c>
      <c r="AS151" t="s">
        <v>233</v>
      </c>
      <c r="AT151" t="s">
        <v>513</v>
      </c>
      <c r="AU151" t="str">
        <f t="shared" si="17"/>
        <v>Apal-20</v>
      </c>
      <c r="AW151" t="s">
        <v>508</v>
      </c>
    </row>
    <row r="152" spans="1:49" x14ac:dyDescent="0.2">
      <c r="A152" s="1">
        <v>44726</v>
      </c>
      <c r="B152">
        <v>4</v>
      </c>
      <c r="C152" s="1">
        <v>44728</v>
      </c>
      <c r="D152" t="s">
        <v>31</v>
      </c>
      <c r="E152" t="s">
        <v>19</v>
      </c>
      <c r="F152" s="2" t="s">
        <v>9</v>
      </c>
      <c r="G152">
        <v>2</v>
      </c>
      <c r="H152">
        <v>151</v>
      </c>
      <c r="I152">
        <v>151</v>
      </c>
      <c r="N152">
        <v>76</v>
      </c>
      <c r="O152" s="13" t="s">
        <v>31</v>
      </c>
      <c r="P152" t="str">
        <f t="shared" si="15"/>
        <v>Upper Keys</v>
      </c>
      <c r="Q152" t="s">
        <v>75</v>
      </c>
      <c r="R152" t="s">
        <v>349</v>
      </c>
      <c r="S152" t="s">
        <v>516</v>
      </c>
      <c r="T152" t="s">
        <v>517</v>
      </c>
      <c r="V152" s="21">
        <v>42125</v>
      </c>
      <c r="Y152" t="s">
        <v>206</v>
      </c>
      <c r="AD152" t="s">
        <v>514</v>
      </c>
      <c r="AE152" t="s">
        <v>515</v>
      </c>
      <c r="AF152" t="s">
        <v>224</v>
      </c>
      <c r="AG152" t="s">
        <v>514</v>
      </c>
      <c r="AH152" t="s">
        <v>225</v>
      </c>
      <c r="AI152" t="s">
        <v>226</v>
      </c>
      <c r="AJ152" s="1">
        <v>42125</v>
      </c>
      <c r="AK152" t="s">
        <v>227</v>
      </c>
      <c r="AL152" t="s">
        <v>74</v>
      </c>
      <c r="AM152" t="s">
        <v>228</v>
      </c>
      <c r="AN152" t="s">
        <v>349</v>
      </c>
      <c r="AO152" t="s">
        <v>228</v>
      </c>
      <c r="AP152" t="s">
        <v>516</v>
      </c>
      <c r="AQ152" t="s">
        <v>517</v>
      </c>
      <c r="AR152" t="s">
        <v>232</v>
      </c>
      <c r="AS152" t="s">
        <v>233</v>
      </c>
      <c r="AT152" t="s">
        <v>518</v>
      </c>
      <c r="AU152" t="str">
        <f t="shared" si="17"/>
        <v>Apal-76</v>
      </c>
      <c r="AV152" t="str">
        <f t="shared" si="16"/>
        <v xml:space="preserve"> CF8</v>
      </c>
      <c r="AW152" t="s">
        <v>514</v>
      </c>
    </row>
    <row r="153" spans="1:49" x14ac:dyDescent="0.2">
      <c r="A153" s="1">
        <v>44726</v>
      </c>
      <c r="B153">
        <v>4</v>
      </c>
      <c r="C153" s="1">
        <v>44728</v>
      </c>
      <c r="D153" t="s">
        <v>31</v>
      </c>
      <c r="E153" t="s">
        <v>19</v>
      </c>
      <c r="F153" s="2" t="s">
        <v>10</v>
      </c>
      <c r="G153">
        <v>3</v>
      </c>
      <c r="H153">
        <v>152</v>
      </c>
      <c r="I153">
        <v>152</v>
      </c>
      <c r="N153">
        <v>45</v>
      </c>
      <c r="O153" s="13" t="s">
        <v>31</v>
      </c>
      <c r="P153" t="str">
        <f t="shared" si="15"/>
        <v>Upper Keys</v>
      </c>
      <c r="Q153" t="s">
        <v>75</v>
      </c>
      <c r="R153" t="s">
        <v>521</v>
      </c>
      <c r="S153" t="s">
        <v>522</v>
      </c>
      <c r="T153" t="s">
        <v>523</v>
      </c>
      <c r="V153" s="21">
        <v>41702</v>
      </c>
      <c r="Y153" t="s">
        <v>206</v>
      </c>
      <c r="AD153" t="s">
        <v>519</v>
      </c>
      <c r="AE153" t="s">
        <v>520</v>
      </c>
      <c r="AF153" t="s">
        <v>224</v>
      </c>
      <c r="AG153" t="s">
        <v>519</v>
      </c>
      <c r="AH153" t="s">
        <v>225</v>
      </c>
      <c r="AI153" t="s">
        <v>226</v>
      </c>
      <c r="AJ153" s="1">
        <v>41702</v>
      </c>
      <c r="AK153" t="s">
        <v>227</v>
      </c>
      <c r="AL153" t="s">
        <v>74</v>
      </c>
      <c r="AM153" t="s">
        <v>228</v>
      </c>
      <c r="AN153" t="s">
        <v>521</v>
      </c>
      <c r="AO153" t="s">
        <v>228</v>
      </c>
      <c r="AP153" t="s">
        <v>522</v>
      </c>
      <c r="AQ153" t="s">
        <v>523</v>
      </c>
      <c r="AR153" t="s">
        <v>232</v>
      </c>
      <c r="AS153" t="s">
        <v>233</v>
      </c>
      <c r="AT153" t="s">
        <v>524</v>
      </c>
      <c r="AU153" t="str">
        <f t="shared" si="17"/>
        <v>Apal-45</v>
      </c>
      <c r="AV153" t="str">
        <f t="shared" si="16"/>
        <v xml:space="preserve"> EL8</v>
      </c>
      <c r="AW153" t="s">
        <v>519</v>
      </c>
    </row>
    <row r="154" spans="1:49" x14ac:dyDescent="0.2">
      <c r="A154" s="1">
        <v>44726</v>
      </c>
      <c r="B154">
        <v>4</v>
      </c>
      <c r="C154" s="1">
        <v>44728</v>
      </c>
      <c r="D154" t="s">
        <v>31</v>
      </c>
      <c r="E154" t="s">
        <v>19</v>
      </c>
      <c r="F154" s="2" t="s">
        <v>15</v>
      </c>
      <c r="G154">
        <v>4</v>
      </c>
      <c r="H154">
        <v>153</v>
      </c>
      <c r="I154">
        <v>153</v>
      </c>
      <c r="N154">
        <v>88</v>
      </c>
      <c r="O154" s="13" t="s">
        <v>31</v>
      </c>
      <c r="P154" t="str">
        <f t="shared" si="15"/>
        <v>Upper Keys</v>
      </c>
      <c r="Q154" t="s">
        <v>75</v>
      </c>
      <c r="R154" t="s">
        <v>338</v>
      </c>
      <c r="S154" t="s">
        <v>527</v>
      </c>
      <c r="T154" t="s">
        <v>528</v>
      </c>
      <c r="V154" s="21">
        <v>43482</v>
      </c>
      <c r="Y154" t="s">
        <v>206</v>
      </c>
      <c r="Z154" t="s">
        <v>202</v>
      </c>
      <c r="AD154" t="s">
        <v>525</v>
      </c>
      <c r="AE154" t="s">
        <v>526</v>
      </c>
      <c r="AF154" t="s">
        <v>224</v>
      </c>
      <c r="AG154" t="s">
        <v>525</v>
      </c>
      <c r="AH154" t="s">
        <v>225</v>
      </c>
      <c r="AI154" t="s">
        <v>226</v>
      </c>
      <c r="AJ154" s="1">
        <v>43482</v>
      </c>
      <c r="AK154" t="s">
        <v>227</v>
      </c>
      <c r="AL154" t="s">
        <v>74</v>
      </c>
      <c r="AM154" t="s">
        <v>228</v>
      </c>
      <c r="AN154" t="s">
        <v>338</v>
      </c>
      <c r="AO154" t="s">
        <v>228</v>
      </c>
      <c r="AP154" t="s">
        <v>527</v>
      </c>
      <c r="AQ154" t="s">
        <v>528</v>
      </c>
      <c r="AR154" t="s">
        <v>232</v>
      </c>
      <c r="AS154" t="s">
        <v>233</v>
      </c>
      <c r="AT154" t="s">
        <v>292</v>
      </c>
      <c r="AU154" t="str">
        <f t="shared" si="17"/>
        <v>Apal-88</v>
      </c>
      <c r="AV154" t="str">
        <f t="shared" si="16"/>
        <v/>
      </c>
      <c r="AW154" t="s">
        <v>525</v>
      </c>
    </row>
    <row r="155" spans="1:49" x14ac:dyDescent="0.2">
      <c r="A155" s="1">
        <v>44726</v>
      </c>
      <c r="B155">
        <v>4</v>
      </c>
      <c r="C155" s="1">
        <v>44728</v>
      </c>
      <c r="D155" t="s">
        <v>31</v>
      </c>
      <c r="E155" t="s">
        <v>19</v>
      </c>
      <c r="F155" s="2" t="s">
        <v>14</v>
      </c>
      <c r="G155">
        <v>5</v>
      </c>
      <c r="H155">
        <v>154</v>
      </c>
      <c r="I155">
        <v>154</v>
      </c>
      <c r="N155">
        <v>15</v>
      </c>
      <c r="O155" s="13" t="s">
        <v>31</v>
      </c>
      <c r="P155" t="str">
        <f t="shared" si="15"/>
        <v>Middle Keys</v>
      </c>
      <c r="Q155" t="s">
        <v>75</v>
      </c>
      <c r="R155" t="s">
        <v>531</v>
      </c>
      <c r="S155" t="s">
        <v>532</v>
      </c>
      <c r="T155" t="s">
        <v>533</v>
      </c>
      <c r="V155" s="21">
        <v>42474</v>
      </c>
      <c r="Y155" t="s">
        <v>206</v>
      </c>
      <c r="AD155" t="s">
        <v>529</v>
      </c>
      <c r="AE155" t="s">
        <v>530</v>
      </c>
      <c r="AF155" t="s">
        <v>224</v>
      </c>
      <c r="AG155" t="s">
        <v>529</v>
      </c>
      <c r="AH155" t="s">
        <v>225</v>
      </c>
      <c r="AI155" t="s">
        <v>226</v>
      </c>
      <c r="AJ155" s="1">
        <v>42474</v>
      </c>
      <c r="AK155" t="s">
        <v>227</v>
      </c>
      <c r="AL155" t="s">
        <v>68</v>
      </c>
      <c r="AM155" t="s">
        <v>228</v>
      </c>
      <c r="AN155" t="s">
        <v>531</v>
      </c>
      <c r="AO155" t="s">
        <v>228</v>
      </c>
      <c r="AP155" t="s">
        <v>532</v>
      </c>
      <c r="AQ155" t="s">
        <v>533</v>
      </c>
      <c r="AR155" t="s">
        <v>232</v>
      </c>
      <c r="AS155" t="s">
        <v>233</v>
      </c>
      <c r="AT155" t="s">
        <v>534</v>
      </c>
      <c r="AU155" t="str">
        <f t="shared" si="17"/>
        <v>Apal-15</v>
      </c>
      <c r="AW155" t="s">
        <v>529</v>
      </c>
    </row>
    <row r="156" spans="1:49" x14ac:dyDescent="0.2">
      <c r="A156" s="1">
        <v>44726</v>
      </c>
      <c r="B156">
        <v>4</v>
      </c>
      <c r="C156" s="1">
        <v>44728</v>
      </c>
      <c r="D156" t="s">
        <v>31</v>
      </c>
      <c r="E156" t="s">
        <v>19</v>
      </c>
      <c r="F156" s="2" t="s">
        <v>11</v>
      </c>
      <c r="G156">
        <v>6</v>
      </c>
      <c r="H156">
        <v>155</v>
      </c>
      <c r="I156">
        <v>155</v>
      </c>
      <c r="N156">
        <v>10</v>
      </c>
      <c r="O156" s="13" t="s">
        <v>31</v>
      </c>
      <c r="P156" t="str">
        <f t="shared" si="15"/>
        <v>Upper Keys</v>
      </c>
      <c r="Q156" t="s">
        <v>75</v>
      </c>
      <c r="R156" t="s">
        <v>537</v>
      </c>
      <c r="S156" t="s">
        <v>538</v>
      </c>
      <c r="T156" t="s">
        <v>539</v>
      </c>
      <c r="V156" s="21">
        <v>39939</v>
      </c>
      <c r="Y156" t="s">
        <v>206</v>
      </c>
      <c r="AD156" t="s">
        <v>535</v>
      </c>
      <c r="AE156" t="s">
        <v>536</v>
      </c>
      <c r="AF156" t="s">
        <v>224</v>
      </c>
      <c r="AG156" t="s">
        <v>535</v>
      </c>
      <c r="AH156" t="s">
        <v>225</v>
      </c>
      <c r="AI156" t="s">
        <v>226</v>
      </c>
      <c r="AJ156" s="1">
        <v>39939</v>
      </c>
      <c r="AK156" t="s">
        <v>227</v>
      </c>
      <c r="AL156" t="s">
        <v>74</v>
      </c>
      <c r="AM156" t="s">
        <v>228</v>
      </c>
      <c r="AN156" t="s">
        <v>537</v>
      </c>
      <c r="AO156" t="s">
        <v>228</v>
      </c>
      <c r="AP156" t="s">
        <v>538</v>
      </c>
      <c r="AQ156" t="s">
        <v>539</v>
      </c>
      <c r="AR156" t="s">
        <v>232</v>
      </c>
      <c r="AS156" t="s">
        <v>233</v>
      </c>
      <c r="AT156" t="s">
        <v>540</v>
      </c>
      <c r="AU156" t="str">
        <f t="shared" si="17"/>
        <v>Apal-10</v>
      </c>
      <c r="AV156" t="s">
        <v>650</v>
      </c>
      <c r="AW156" t="s">
        <v>535</v>
      </c>
    </row>
    <row r="157" spans="1:49" x14ac:dyDescent="0.2">
      <c r="A157" s="1">
        <v>44726</v>
      </c>
      <c r="B157">
        <v>4</v>
      </c>
      <c r="C157" s="1">
        <v>44728</v>
      </c>
      <c r="D157" t="s">
        <v>31</v>
      </c>
      <c r="E157" t="s">
        <v>19</v>
      </c>
      <c r="F157" s="2" t="s">
        <v>12</v>
      </c>
      <c r="G157">
        <v>7</v>
      </c>
      <c r="H157">
        <v>156</v>
      </c>
      <c r="I157">
        <v>156</v>
      </c>
      <c r="N157">
        <v>74</v>
      </c>
      <c r="O157" s="13" t="s">
        <v>31</v>
      </c>
      <c r="P157" t="str">
        <f t="shared" si="15"/>
        <v>Upper Keys</v>
      </c>
      <c r="Q157" t="s">
        <v>75</v>
      </c>
      <c r="R157" t="s">
        <v>89</v>
      </c>
      <c r="S157" t="s">
        <v>543</v>
      </c>
      <c r="T157" t="s">
        <v>544</v>
      </c>
      <c r="V157" s="21">
        <v>42110</v>
      </c>
      <c r="Y157" t="s">
        <v>206</v>
      </c>
      <c r="AD157" t="s">
        <v>541</v>
      </c>
      <c r="AE157" t="s">
        <v>542</v>
      </c>
      <c r="AF157" t="s">
        <v>224</v>
      </c>
      <c r="AG157" t="s">
        <v>541</v>
      </c>
      <c r="AH157" t="s">
        <v>225</v>
      </c>
      <c r="AI157" t="s">
        <v>226</v>
      </c>
      <c r="AJ157" s="1">
        <v>42110</v>
      </c>
      <c r="AK157" t="s">
        <v>227</v>
      </c>
      <c r="AL157" t="s">
        <v>74</v>
      </c>
      <c r="AM157" t="s">
        <v>228</v>
      </c>
      <c r="AN157" t="s">
        <v>89</v>
      </c>
      <c r="AO157" t="s">
        <v>228</v>
      </c>
      <c r="AP157" t="s">
        <v>543</v>
      </c>
      <c r="AQ157" t="s">
        <v>544</v>
      </c>
      <c r="AR157" t="s">
        <v>232</v>
      </c>
      <c r="AS157" t="s">
        <v>233</v>
      </c>
      <c r="AT157" t="s">
        <v>545</v>
      </c>
      <c r="AU157" t="str">
        <f t="shared" si="17"/>
        <v>Apal-74</v>
      </c>
      <c r="AV157" t="s">
        <v>751</v>
      </c>
      <c r="AW157" t="s">
        <v>541</v>
      </c>
    </row>
    <row r="158" spans="1:49" x14ac:dyDescent="0.2">
      <c r="A158" s="1">
        <v>44726</v>
      </c>
      <c r="B158">
        <v>4</v>
      </c>
      <c r="C158" s="1">
        <v>44728</v>
      </c>
      <c r="D158" t="s">
        <v>31</v>
      </c>
      <c r="E158" t="s">
        <v>19</v>
      </c>
      <c r="F158" s="2" t="s">
        <v>13</v>
      </c>
      <c r="G158">
        <v>8</v>
      </c>
      <c r="H158">
        <v>157</v>
      </c>
      <c r="I158">
        <v>157</v>
      </c>
      <c r="N158">
        <v>202</v>
      </c>
      <c r="O158" s="13" t="s">
        <v>66</v>
      </c>
      <c r="P158" t="s">
        <v>104</v>
      </c>
      <c r="Q158" s="19" t="s">
        <v>75</v>
      </c>
      <c r="R158" t="s">
        <v>661</v>
      </c>
      <c r="S158" s="18" t="s">
        <v>664</v>
      </c>
      <c r="T158" s="18" t="s">
        <v>665</v>
      </c>
      <c r="U158" s="20">
        <v>5</v>
      </c>
      <c r="V158" s="21">
        <v>44222</v>
      </c>
      <c r="Y158" t="s">
        <v>206</v>
      </c>
      <c r="AU158" t="str">
        <f t="shared" si="17"/>
        <v>Apal-202</v>
      </c>
      <c r="AV158" t="str">
        <f t="shared" si="16"/>
        <v/>
      </c>
      <c r="AW158" t="s">
        <v>723</v>
      </c>
    </row>
    <row r="159" spans="1:49" x14ac:dyDescent="0.2">
      <c r="A159" s="1">
        <v>44726</v>
      </c>
      <c r="B159">
        <v>4</v>
      </c>
      <c r="C159" s="1">
        <v>44728</v>
      </c>
      <c r="D159" t="s">
        <v>31</v>
      </c>
      <c r="E159" t="s">
        <v>6</v>
      </c>
      <c r="F159" s="2" t="s">
        <v>8</v>
      </c>
      <c r="G159">
        <v>1</v>
      </c>
      <c r="H159">
        <v>158</v>
      </c>
      <c r="I159">
        <v>158</v>
      </c>
      <c r="N159">
        <v>20</v>
      </c>
      <c r="O159" s="13" t="s">
        <v>31</v>
      </c>
      <c r="P159" t="str">
        <f t="shared" si="15"/>
        <v>Lower Keys</v>
      </c>
      <c r="Q159" t="s">
        <v>75</v>
      </c>
      <c r="R159" t="s">
        <v>510</v>
      </c>
      <c r="S159" t="s">
        <v>511</v>
      </c>
      <c r="T159" t="s">
        <v>512</v>
      </c>
      <c r="V159" s="21">
        <v>42502</v>
      </c>
      <c r="Y159" t="s">
        <v>206</v>
      </c>
      <c r="AD159" t="s">
        <v>508</v>
      </c>
      <c r="AE159" t="s">
        <v>509</v>
      </c>
      <c r="AF159" t="s">
        <v>224</v>
      </c>
      <c r="AG159" t="s">
        <v>508</v>
      </c>
      <c r="AH159" t="s">
        <v>225</v>
      </c>
      <c r="AI159" t="s">
        <v>226</v>
      </c>
      <c r="AJ159" s="1">
        <v>42502</v>
      </c>
      <c r="AK159" t="s">
        <v>227</v>
      </c>
      <c r="AL159" t="s">
        <v>78</v>
      </c>
      <c r="AM159" t="s">
        <v>228</v>
      </c>
      <c r="AN159" t="s">
        <v>510</v>
      </c>
      <c r="AO159" t="s">
        <v>228</v>
      </c>
      <c r="AP159" t="s">
        <v>511</v>
      </c>
      <c r="AQ159" t="s">
        <v>512</v>
      </c>
      <c r="AR159" t="s">
        <v>232</v>
      </c>
      <c r="AS159" t="s">
        <v>233</v>
      </c>
      <c r="AT159" t="s">
        <v>513</v>
      </c>
      <c r="AU159" t="str">
        <f t="shared" si="17"/>
        <v>Apal-20</v>
      </c>
      <c r="AW159" t="s">
        <v>508</v>
      </c>
    </row>
    <row r="160" spans="1:49" x14ac:dyDescent="0.2">
      <c r="A160" s="1">
        <v>44726</v>
      </c>
      <c r="B160">
        <v>4</v>
      </c>
      <c r="C160" s="1">
        <v>44728</v>
      </c>
      <c r="D160" t="s">
        <v>31</v>
      </c>
      <c r="E160" t="s">
        <v>6</v>
      </c>
      <c r="F160" s="2" t="s">
        <v>9</v>
      </c>
      <c r="G160">
        <v>2</v>
      </c>
      <c r="H160">
        <v>159</v>
      </c>
      <c r="I160">
        <v>159</v>
      </c>
      <c r="N160">
        <v>14</v>
      </c>
      <c r="O160" s="13" t="s">
        <v>31</v>
      </c>
      <c r="P160" t="str">
        <f t="shared" si="15"/>
        <v>Middle Keys</v>
      </c>
      <c r="Q160" t="s">
        <v>75</v>
      </c>
      <c r="R160" t="s">
        <v>69</v>
      </c>
      <c r="S160" t="s">
        <v>548</v>
      </c>
      <c r="T160" t="s">
        <v>549</v>
      </c>
      <c r="V160" s="21">
        <v>42474</v>
      </c>
      <c r="Y160" t="s">
        <v>206</v>
      </c>
      <c r="Z160" t="s">
        <v>174</v>
      </c>
      <c r="AD160" t="s">
        <v>546</v>
      </c>
      <c r="AE160" t="s">
        <v>547</v>
      </c>
      <c r="AF160" t="s">
        <v>224</v>
      </c>
      <c r="AG160" t="s">
        <v>546</v>
      </c>
      <c r="AH160" t="s">
        <v>225</v>
      </c>
      <c r="AI160" t="s">
        <v>226</v>
      </c>
      <c r="AJ160" s="1">
        <v>42474</v>
      </c>
      <c r="AK160" t="s">
        <v>227</v>
      </c>
      <c r="AL160" t="s">
        <v>68</v>
      </c>
      <c r="AM160" t="s">
        <v>228</v>
      </c>
      <c r="AN160" t="s">
        <v>69</v>
      </c>
      <c r="AO160" t="s">
        <v>228</v>
      </c>
      <c r="AP160" t="s">
        <v>548</v>
      </c>
      <c r="AQ160" t="s">
        <v>549</v>
      </c>
      <c r="AR160" t="s">
        <v>232</v>
      </c>
      <c r="AS160" t="s">
        <v>233</v>
      </c>
      <c r="AT160" t="s">
        <v>550</v>
      </c>
      <c r="AU160" t="str">
        <f t="shared" si="17"/>
        <v>Apal-14</v>
      </c>
      <c r="AW160" t="s">
        <v>546</v>
      </c>
    </row>
    <row r="161" spans="1:49" x14ac:dyDescent="0.2">
      <c r="A161" s="1">
        <v>44726</v>
      </c>
      <c r="B161">
        <v>4</v>
      </c>
      <c r="C161" s="1">
        <v>44728</v>
      </c>
      <c r="D161" t="s">
        <v>31</v>
      </c>
      <c r="E161" t="s">
        <v>6</v>
      </c>
      <c r="F161" s="2" t="s">
        <v>10</v>
      </c>
      <c r="G161">
        <v>3</v>
      </c>
      <c r="H161">
        <v>160</v>
      </c>
      <c r="I161">
        <v>160</v>
      </c>
      <c r="N161">
        <v>43</v>
      </c>
      <c r="O161" s="13" t="s">
        <v>31</v>
      </c>
      <c r="P161" t="str">
        <f t="shared" si="15"/>
        <v>Upper Keys</v>
      </c>
      <c r="Q161" t="s">
        <v>75</v>
      </c>
      <c r="R161" t="s">
        <v>553</v>
      </c>
      <c r="S161" t="s">
        <v>554</v>
      </c>
      <c r="T161" t="s">
        <v>555</v>
      </c>
      <c r="V161" s="21">
        <v>41702</v>
      </c>
      <c r="Y161" t="s">
        <v>206</v>
      </c>
      <c r="AD161" t="s">
        <v>551</v>
      </c>
      <c r="AE161" t="s">
        <v>552</v>
      </c>
      <c r="AF161" t="s">
        <v>224</v>
      </c>
      <c r="AG161" t="s">
        <v>551</v>
      </c>
      <c r="AH161" t="s">
        <v>225</v>
      </c>
      <c r="AI161" t="s">
        <v>226</v>
      </c>
      <c r="AJ161" s="1">
        <v>41702</v>
      </c>
      <c r="AK161" t="s">
        <v>227</v>
      </c>
      <c r="AL161" t="s">
        <v>74</v>
      </c>
      <c r="AM161" t="s">
        <v>228</v>
      </c>
      <c r="AN161" t="s">
        <v>553</v>
      </c>
      <c r="AO161" t="s">
        <v>228</v>
      </c>
      <c r="AP161" t="s">
        <v>554</v>
      </c>
      <c r="AQ161" t="s">
        <v>555</v>
      </c>
      <c r="AR161" t="s">
        <v>232</v>
      </c>
      <c r="AS161" t="s">
        <v>233</v>
      </c>
      <c r="AT161" t="s">
        <v>556</v>
      </c>
      <c r="AU161" t="str">
        <f t="shared" si="17"/>
        <v>Apal-43</v>
      </c>
      <c r="AV161" t="str">
        <f t="shared" si="16"/>
        <v xml:space="preserve"> EL6</v>
      </c>
      <c r="AW161" t="s">
        <v>551</v>
      </c>
    </row>
    <row r="162" spans="1:49" x14ac:dyDescent="0.2">
      <c r="A162" s="1">
        <v>44726</v>
      </c>
      <c r="B162">
        <v>4</v>
      </c>
      <c r="C162" s="1">
        <v>44728</v>
      </c>
      <c r="D162" t="s">
        <v>31</v>
      </c>
      <c r="E162" t="s">
        <v>6</v>
      </c>
      <c r="F162" s="2" t="s">
        <v>15</v>
      </c>
      <c r="G162">
        <v>4</v>
      </c>
      <c r="H162">
        <v>161</v>
      </c>
      <c r="I162">
        <v>161</v>
      </c>
      <c r="N162">
        <v>81</v>
      </c>
      <c r="O162" s="13" t="s">
        <v>31</v>
      </c>
      <c r="P162" t="str">
        <f t="shared" si="15"/>
        <v>Upper Keys</v>
      </c>
      <c r="Q162" t="s">
        <v>75</v>
      </c>
      <c r="R162" t="s">
        <v>559</v>
      </c>
      <c r="S162" t="s">
        <v>560</v>
      </c>
      <c r="T162" t="s">
        <v>561</v>
      </c>
      <c r="V162" s="21">
        <v>42348</v>
      </c>
      <c r="Y162" t="s">
        <v>206</v>
      </c>
      <c r="AD162" t="s">
        <v>557</v>
      </c>
      <c r="AE162" t="s">
        <v>558</v>
      </c>
      <c r="AF162" t="s">
        <v>224</v>
      </c>
      <c r="AG162" t="s">
        <v>557</v>
      </c>
      <c r="AH162" t="s">
        <v>225</v>
      </c>
      <c r="AI162" t="s">
        <v>226</v>
      </c>
      <c r="AJ162" s="1">
        <v>42348</v>
      </c>
      <c r="AK162" t="s">
        <v>227</v>
      </c>
      <c r="AL162" t="s">
        <v>74</v>
      </c>
      <c r="AM162" t="s">
        <v>228</v>
      </c>
      <c r="AN162" t="s">
        <v>559</v>
      </c>
      <c r="AO162" t="s">
        <v>228</v>
      </c>
      <c r="AP162" t="s">
        <v>560</v>
      </c>
      <c r="AQ162" t="s">
        <v>561</v>
      </c>
      <c r="AR162" t="s">
        <v>232</v>
      </c>
      <c r="AS162" t="s">
        <v>233</v>
      </c>
      <c r="AT162" t="s">
        <v>562</v>
      </c>
      <c r="AU162" t="str">
        <f t="shared" si="17"/>
        <v>Apal-81</v>
      </c>
      <c r="AV162" t="str">
        <f t="shared" si="16"/>
        <v>Wat2</v>
      </c>
      <c r="AW162" t="s">
        <v>557</v>
      </c>
    </row>
    <row r="163" spans="1:49" x14ac:dyDescent="0.2">
      <c r="A163" s="1">
        <v>44726</v>
      </c>
      <c r="B163">
        <v>4</v>
      </c>
      <c r="C163" s="1">
        <v>44728</v>
      </c>
      <c r="D163" t="s">
        <v>31</v>
      </c>
      <c r="E163" t="s">
        <v>6</v>
      </c>
      <c r="F163" s="2" t="s">
        <v>14</v>
      </c>
      <c r="G163">
        <v>5</v>
      </c>
      <c r="H163">
        <v>162</v>
      </c>
      <c r="I163">
        <v>162</v>
      </c>
      <c r="N163">
        <v>59</v>
      </c>
      <c r="O163" s="13" t="s">
        <v>31</v>
      </c>
      <c r="P163" t="str">
        <f t="shared" si="15"/>
        <v>Upper Keys</v>
      </c>
      <c r="Q163" t="s">
        <v>75</v>
      </c>
      <c r="R163" t="s">
        <v>565</v>
      </c>
      <c r="S163" t="s">
        <v>566</v>
      </c>
      <c r="T163" t="s">
        <v>567</v>
      </c>
      <c r="V163" s="21">
        <v>41762</v>
      </c>
      <c r="Y163" t="s">
        <v>206</v>
      </c>
      <c r="AD163" t="s">
        <v>563</v>
      </c>
      <c r="AE163" t="s">
        <v>564</v>
      </c>
      <c r="AF163" t="s">
        <v>224</v>
      </c>
      <c r="AG163" t="s">
        <v>563</v>
      </c>
      <c r="AH163" t="s">
        <v>225</v>
      </c>
      <c r="AI163" t="s">
        <v>226</v>
      </c>
      <c r="AJ163" s="1">
        <v>41762</v>
      </c>
      <c r="AK163" t="s">
        <v>227</v>
      </c>
      <c r="AL163" t="s">
        <v>74</v>
      </c>
      <c r="AM163" t="s">
        <v>228</v>
      </c>
      <c r="AN163" t="s">
        <v>565</v>
      </c>
      <c r="AO163" t="s">
        <v>228</v>
      </c>
      <c r="AP163" t="s">
        <v>566</v>
      </c>
      <c r="AQ163" t="s">
        <v>567</v>
      </c>
      <c r="AR163" t="s">
        <v>232</v>
      </c>
      <c r="AS163" t="s">
        <v>233</v>
      </c>
      <c r="AT163" t="s">
        <v>568</v>
      </c>
      <c r="AU163" t="str">
        <f t="shared" si="17"/>
        <v>Apal-59</v>
      </c>
      <c r="AV163" t="str">
        <f t="shared" si="16"/>
        <v xml:space="preserve"> TR3</v>
      </c>
      <c r="AW163" t="s">
        <v>563</v>
      </c>
    </row>
    <row r="164" spans="1:49" x14ac:dyDescent="0.2">
      <c r="A164" s="1">
        <v>44726</v>
      </c>
      <c r="B164">
        <v>4</v>
      </c>
      <c r="C164" s="1">
        <v>44728</v>
      </c>
      <c r="D164" t="s">
        <v>31</v>
      </c>
      <c r="E164" t="s">
        <v>6</v>
      </c>
      <c r="F164" s="2" t="s">
        <v>11</v>
      </c>
      <c r="G164">
        <v>6</v>
      </c>
      <c r="H164">
        <v>163</v>
      </c>
      <c r="I164">
        <v>163</v>
      </c>
      <c r="N164">
        <v>30</v>
      </c>
      <c r="O164" s="13" t="s">
        <v>31</v>
      </c>
      <c r="P164" t="str">
        <f t="shared" si="15"/>
        <v>Upper Keys</v>
      </c>
      <c r="Q164" t="s">
        <v>75</v>
      </c>
      <c r="R164" t="s">
        <v>116</v>
      </c>
      <c r="S164" t="s">
        <v>571</v>
      </c>
      <c r="T164" t="s">
        <v>572</v>
      </c>
      <c r="V164" s="21">
        <v>39983</v>
      </c>
      <c r="Y164" t="s">
        <v>206</v>
      </c>
      <c r="AD164" t="s">
        <v>569</v>
      </c>
      <c r="AE164" t="s">
        <v>570</v>
      </c>
      <c r="AF164" t="s">
        <v>224</v>
      </c>
      <c r="AG164" t="s">
        <v>569</v>
      </c>
      <c r="AH164" t="s">
        <v>225</v>
      </c>
      <c r="AI164" t="s">
        <v>226</v>
      </c>
      <c r="AJ164" s="1">
        <v>39983</v>
      </c>
      <c r="AK164" t="s">
        <v>227</v>
      </c>
      <c r="AL164" t="s">
        <v>74</v>
      </c>
      <c r="AM164" t="s">
        <v>228</v>
      </c>
      <c r="AN164" t="s">
        <v>116</v>
      </c>
      <c r="AO164" t="s">
        <v>228</v>
      </c>
      <c r="AP164" t="s">
        <v>571</v>
      </c>
      <c r="AQ164" t="s">
        <v>572</v>
      </c>
      <c r="AR164" t="s">
        <v>232</v>
      </c>
      <c r="AS164" t="s">
        <v>233</v>
      </c>
      <c r="AT164" t="s">
        <v>573</v>
      </c>
      <c r="AU164" t="str">
        <f t="shared" si="17"/>
        <v>Apal-30</v>
      </c>
      <c r="AV164" t="str">
        <f t="shared" si="16"/>
        <v xml:space="preserve"> CN1</v>
      </c>
      <c r="AW164" t="s">
        <v>569</v>
      </c>
    </row>
    <row r="165" spans="1:49" x14ac:dyDescent="0.2">
      <c r="A165" s="1">
        <v>44726</v>
      </c>
      <c r="B165">
        <v>4</v>
      </c>
      <c r="C165" s="1">
        <v>44728</v>
      </c>
      <c r="D165" t="s">
        <v>31</v>
      </c>
      <c r="E165" t="s">
        <v>6</v>
      </c>
      <c r="F165" s="2" t="s">
        <v>12</v>
      </c>
      <c r="G165">
        <v>7</v>
      </c>
      <c r="H165">
        <v>164</v>
      </c>
      <c r="I165">
        <v>164</v>
      </c>
      <c r="N165">
        <v>18</v>
      </c>
      <c r="O165" s="13" t="s">
        <v>31</v>
      </c>
      <c r="P165" t="str">
        <f t="shared" si="15"/>
        <v>Lower Keys</v>
      </c>
      <c r="Q165" t="s">
        <v>75</v>
      </c>
      <c r="R165" t="s">
        <v>576</v>
      </c>
      <c r="S165" t="s">
        <v>577</v>
      </c>
      <c r="T165" t="s">
        <v>578</v>
      </c>
      <c r="V165" s="21">
        <v>42502</v>
      </c>
      <c r="Y165" t="s">
        <v>206</v>
      </c>
      <c r="AD165" t="s">
        <v>574</v>
      </c>
      <c r="AE165" t="s">
        <v>575</v>
      </c>
      <c r="AF165" t="s">
        <v>224</v>
      </c>
      <c r="AG165" t="s">
        <v>574</v>
      </c>
      <c r="AH165" t="s">
        <v>225</v>
      </c>
      <c r="AI165" t="s">
        <v>226</v>
      </c>
      <c r="AJ165" s="1">
        <v>42502</v>
      </c>
      <c r="AK165" t="s">
        <v>227</v>
      </c>
      <c r="AL165" t="s">
        <v>78</v>
      </c>
      <c r="AM165" t="s">
        <v>228</v>
      </c>
      <c r="AN165" t="s">
        <v>576</v>
      </c>
      <c r="AO165" t="s">
        <v>228</v>
      </c>
      <c r="AP165" t="s">
        <v>577</v>
      </c>
      <c r="AQ165" t="s">
        <v>578</v>
      </c>
      <c r="AR165" t="s">
        <v>232</v>
      </c>
      <c r="AS165" t="s">
        <v>233</v>
      </c>
      <c r="AT165" t="s">
        <v>579</v>
      </c>
      <c r="AU165" t="str">
        <f t="shared" ref="AU165:AU173" si="18">_xlfn.CONCAT("Apal-", N165)</f>
        <v>Apal-18</v>
      </c>
      <c r="AW165" t="s">
        <v>574</v>
      </c>
    </row>
    <row r="166" spans="1:49" x14ac:dyDescent="0.2">
      <c r="A166" s="1">
        <v>44726</v>
      </c>
      <c r="B166">
        <v>4</v>
      </c>
      <c r="C166" s="1">
        <v>44728</v>
      </c>
      <c r="D166" t="s">
        <v>31</v>
      </c>
      <c r="E166" t="s">
        <v>6</v>
      </c>
      <c r="F166" s="2" t="s">
        <v>13</v>
      </c>
      <c r="G166">
        <v>8</v>
      </c>
      <c r="H166">
        <v>165</v>
      </c>
      <c r="I166">
        <v>165</v>
      </c>
      <c r="N166">
        <v>23</v>
      </c>
      <c r="O166" s="13" t="s">
        <v>31</v>
      </c>
      <c r="P166" t="str">
        <f t="shared" si="15"/>
        <v>Lower Keys</v>
      </c>
      <c r="Q166" t="s">
        <v>75</v>
      </c>
      <c r="R166" t="s">
        <v>79</v>
      </c>
      <c r="S166" t="s">
        <v>582</v>
      </c>
      <c r="T166" t="s">
        <v>583</v>
      </c>
      <c r="V166" s="21">
        <v>42502</v>
      </c>
      <c r="Y166" t="s">
        <v>206</v>
      </c>
      <c r="AD166" t="s">
        <v>580</v>
      </c>
      <c r="AE166" t="s">
        <v>581</v>
      </c>
      <c r="AF166" t="s">
        <v>224</v>
      </c>
      <c r="AG166" t="s">
        <v>580</v>
      </c>
      <c r="AH166" t="s">
        <v>225</v>
      </c>
      <c r="AI166" t="s">
        <v>226</v>
      </c>
      <c r="AJ166" s="1">
        <v>42502</v>
      </c>
      <c r="AK166" t="s">
        <v>227</v>
      </c>
      <c r="AL166" t="s">
        <v>78</v>
      </c>
      <c r="AM166" t="s">
        <v>228</v>
      </c>
      <c r="AN166" t="s">
        <v>79</v>
      </c>
      <c r="AO166" t="s">
        <v>228</v>
      </c>
      <c r="AP166" t="s">
        <v>582</v>
      </c>
      <c r="AQ166" t="s">
        <v>583</v>
      </c>
      <c r="AR166" t="s">
        <v>232</v>
      </c>
      <c r="AS166" t="s">
        <v>233</v>
      </c>
      <c r="AT166" t="s">
        <v>584</v>
      </c>
      <c r="AU166" t="str">
        <f t="shared" si="18"/>
        <v>Apal-23</v>
      </c>
      <c r="AW166" t="s">
        <v>580</v>
      </c>
    </row>
    <row r="167" spans="1:49" x14ac:dyDescent="0.2">
      <c r="A167" s="1">
        <v>44726</v>
      </c>
      <c r="B167">
        <v>4</v>
      </c>
      <c r="C167" s="1">
        <v>44728</v>
      </c>
      <c r="D167" t="s">
        <v>31</v>
      </c>
      <c r="E167" t="s">
        <v>163</v>
      </c>
      <c r="F167" s="2" t="s">
        <v>8</v>
      </c>
      <c r="G167">
        <v>1</v>
      </c>
      <c r="H167">
        <v>166</v>
      </c>
      <c r="I167">
        <v>166</v>
      </c>
      <c r="N167">
        <v>70</v>
      </c>
      <c r="O167" s="13" t="s">
        <v>31</v>
      </c>
      <c r="P167" t="str">
        <f t="shared" si="15"/>
        <v>Upper Keys</v>
      </c>
      <c r="Q167" t="s">
        <v>75</v>
      </c>
      <c r="R167" t="s">
        <v>587</v>
      </c>
      <c r="S167" t="s">
        <v>588</v>
      </c>
      <c r="T167" t="s">
        <v>589</v>
      </c>
      <c r="V167" s="21">
        <v>42011</v>
      </c>
      <c r="Y167" t="s">
        <v>206</v>
      </c>
      <c r="AD167" t="s">
        <v>585</v>
      </c>
      <c r="AE167" t="s">
        <v>586</v>
      </c>
      <c r="AF167" t="s">
        <v>224</v>
      </c>
      <c r="AG167" t="s">
        <v>585</v>
      </c>
      <c r="AH167" t="s">
        <v>225</v>
      </c>
      <c r="AI167" t="s">
        <v>226</v>
      </c>
      <c r="AJ167" s="1">
        <v>42011</v>
      </c>
      <c r="AK167" t="s">
        <v>227</v>
      </c>
      <c r="AL167" t="s">
        <v>74</v>
      </c>
      <c r="AM167" t="s">
        <v>228</v>
      </c>
      <c r="AN167" t="s">
        <v>587</v>
      </c>
      <c r="AO167" t="s">
        <v>228</v>
      </c>
      <c r="AP167" t="s">
        <v>588</v>
      </c>
      <c r="AQ167" t="s">
        <v>589</v>
      </c>
      <c r="AR167" t="s">
        <v>232</v>
      </c>
      <c r="AS167" t="s">
        <v>233</v>
      </c>
      <c r="AT167" t="s">
        <v>590</v>
      </c>
      <c r="AU167" t="str">
        <f t="shared" si="18"/>
        <v>Apal-70</v>
      </c>
      <c r="AV167" t="str">
        <f t="shared" si="16"/>
        <v>Phil</v>
      </c>
      <c r="AW167" t="s">
        <v>585</v>
      </c>
    </row>
    <row r="168" spans="1:49" x14ac:dyDescent="0.2">
      <c r="A168" s="1">
        <v>44726</v>
      </c>
      <c r="B168">
        <v>4</v>
      </c>
      <c r="C168" s="1">
        <v>44728</v>
      </c>
      <c r="D168" t="s">
        <v>31</v>
      </c>
      <c r="E168" t="s">
        <v>163</v>
      </c>
      <c r="F168" s="2" t="s">
        <v>9</v>
      </c>
      <c r="G168">
        <v>2</v>
      </c>
      <c r="H168">
        <v>167</v>
      </c>
      <c r="I168">
        <v>167</v>
      </c>
      <c r="N168">
        <v>8</v>
      </c>
      <c r="O168" s="13" t="s">
        <v>31</v>
      </c>
      <c r="P168" t="str">
        <f t="shared" si="15"/>
        <v>Upper Keys</v>
      </c>
      <c r="Q168" t="s">
        <v>75</v>
      </c>
      <c r="R168" t="s">
        <v>420</v>
      </c>
      <c r="S168" t="s">
        <v>593</v>
      </c>
      <c r="T168" t="s">
        <v>594</v>
      </c>
      <c r="V168" s="21">
        <v>42497</v>
      </c>
      <c r="Y168" t="s">
        <v>206</v>
      </c>
      <c r="Z168" t="s">
        <v>203</v>
      </c>
      <c r="AD168" t="s">
        <v>591</v>
      </c>
      <c r="AE168" t="s">
        <v>592</v>
      </c>
      <c r="AF168" t="s">
        <v>224</v>
      </c>
      <c r="AG168" t="s">
        <v>591</v>
      </c>
      <c r="AH168" t="s">
        <v>225</v>
      </c>
      <c r="AI168" t="s">
        <v>226</v>
      </c>
      <c r="AJ168" s="1">
        <v>42497</v>
      </c>
      <c r="AK168" t="s">
        <v>227</v>
      </c>
      <c r="AL168" t="s">
        <v>74</v>
      </c>
      <c r="AM168" t="s">
        <v>228</v>
      </c>
      <c r="AN168" t="s">
        <v>420</v>
      </c>
      <c r="AO168" t="s">
        <v>228</v>
      </c>
      <c r="AP168" t="s">
        <v>593</v>
      </c>
      <c r="AQ168" t="s">
        <v>594</v>
      </c>
      <c r="AR168" t="s">
        <v>232</v>
      </c>
      <c r="AS168" t="s">
        <v>233</v>
      </c>
      <c r="AT168" t="s">
        <v>595</v>
      </c>
      <c r="AU168" t="str">
        <f t="shared" si="18"/>
        <v>Apal-8</v>
      </c>
      <c r="AW168" t="s">
        <v>591</v>
      </c>
    </row>
    <row r="169" spans="1:49" x14ac:dyDescent="0.2">
      <c r="A169" s="1">
        <v>44726</v>
      </c>
      <c r="B169">
        <v>4</v>
      </c>
      <c r="C169" s="1">
        <v>44728</v>
      </c>
      <c r="D169" t="s">
        <v>31</v>
      </c>
      <c r="E169" t="s">
        <v>163</v>
      </c>
      <c r="F169" s="2" t="s">
        <v>10</v>
      </c>
      <c r="G169">
        <v>3</v>
      </c>
      <c r="H169">
        <v>168</v>
      </c>
      <c r="I169">
        <v>168</v>
      </c>
      <c r="N169">
        <v>82</v>
      </c>
      <c r="O169" s="13" t="s">
        <v>31</v>
      </c>
      <c r="P169" t="str">
        <f t="shared" si="15"/>
        <v>Upper Keys</v>
      </c>
      <c r="Q169" t="s">
        <v>75</v>
      </c>
      <c r="R169" t="s">
        <v>559</v>
      </c>
      <c r="S169" t="s">
        <v>598</v>
      </c>
      <c r="T169" t="s">
        <v>599</v>
      </c>
      <c r="V169" s="21">
        <v>42348</v>
      </c>
      <c r="Y169" t="s">
        <v>206</v>
      </c>
      <c r="AD169" t="s">
        <v>596</v>
      </c>
      <c r="AE169" t="s">
        <v>597</v>
      </c>
      <c r="AF169" t="s">
        <v>224</v>
      </c>
      <c r="AG169" t="s">
        <v>596</v>
      </c>
      <c r="AH169" t="s">
        <v>225</v>
      </c>
      <c r="AI169" t="s">
        <v>226</v>
      </c>
      <c r="AJ169" s="1">
        <v>42348</v>
      </c>
      <c r="AK169" t="s">
        <v>227</v>
      </c>
      <c r="AL169" t="s">
        <v>74</v>
      </c>
      <c r="AM169" t="s">
        <v>228</v>
      </c>
      <c r="AN169" t="s">
        <v>559</v>
      </c>
      <c r="AO169" t="s">
        <v>228</v>
      </c>
      <c r="AP169" t="s">
        <v>598</v>
      </c>
      <c r="AQ169" t="s">
        <v>599</v>
      </c>
      <c r="AR169" t="s">
        <v>232</v>
      </c>
      <c r="AS169" t="s">
        <v>233</v>
      </c>
      <c r="AT169" t="s">
        <v>600</v>
      </c>
      <c r="AU169" t="str">
        <f t="shared" si="18"/>
        <v>Apal-82</v>
      </c>
      <c r="AV169" t="str">
        <f t="shared" si="16"/>
        <v>Wat3</v>
      </c>
      <c r="AW169" t="s">
        <v>596</v>
      </c>
    </row>
    <row r="170" spans="1:49" x14ac:dyDescent="0.2">
      <c r="A170" s="1">
        <v>44726</v>
      </c>
      <c r="B170">
        <v>4</v>
      </c>
      <c r="C170" s="1">
        <v>44728</v>
      </c>
      <c r="D170" t="s">
        <v>31</v>
      </c>
      <c r="E170" t="s">
        <v>163</v>
      </c>
      <c r="F170" s="2" t="s">
        <v>15</v>
      </c>
      <c r="G170">
        <v>4</v>
      </c>
      <c r="H170">
        <v>169</v>
      </c>
      <c r="I170">
        <v>169</v>
      </c>
      <c r="N170">
        <v>17</v>
      </c>
      <c r="O170" s="13" t="s">
        <v>31</v>
      </c>
      <c r="P170" t="str">
        <f t="shared" si="15"/>
        <v>Upper Keys</v>
      </c>
      <c r="Q170" t="s">
        <v>75</v>
      </c>
      <c r="R170" t="s">
        <v>87</v>
      </c>
      <c r="S170" t="s">
        <v>603</v>
      </c>
      <c r="T170" t="s">
        <v>604</v>
      </c>
      <c r="V170" s="21">
        <v>42497</v>
      </c>
      <c r="Y170" t="s">
        <v>206</v>
      </c>
      <c r="Z170" t="s">
        <v>174</v>
      </c>
      <c r="AD170" t="s">
        <v>601</v>
      </c>
      <c r="AE170" t="s">
        <v>602</v>
      </c>
      <c r="AF170" t="s">
        <v>224</v>
      </c>
      <c r="AG170" t="s">
        <v>601</v>
      </c>
      <c r="AH170" t="s">
        <v>225</v>
      </c>
      <c r="AI170" t="s">
        <v>226</v>
      </c>
      <c r="AJ170" s="1">
        <v>42497</v>
      </c>
      <c r="AK170" t="s">
        <v>227</v>
      </c>
      <c r="AL170" t="s">
        <v>74</v>
      </c>
      <c r="AM170" t="s">
        <v>228</v>
      </c>
      <c r="AN170" t="s">
        <v>87</v>
      </c>
      <c r="AO170" t="s">
        <v>228</v>
      </c>
      <c r="AP170" t="s">
        <v>603</v>
      </c>
      <c r="AQ170" t="s">
        <v>604</v>
      </c>
      <c r="AR170" t="s">
        <v>232</v>
      </c>
      <c r="AS170" t="s">
        <v>233</v>
      </c>
      <c r="AT170" t="s">
        <v>605</v>
      </c>
      <c r="AU170" t="str">
        <f t="shared" si="18"/>
        <v>Apal-17</v>
      </c>
      <c r="AW170" t="s">
        <v>601</v>
      </c>
    </row>
    <row r="171" spans="1:49" x14ac:dyDescent="0.2">
      <c r="A171" s="1">
        <v>44726</v>
      </c>
      <c r="B171">
        <v>4</v>
      </c>
      <c r="C171" s="1">
        <v>44728</v>
      </c>
      <c r="D171" t="s">
        <v>31</v>
      </c>
      <c r="E171" t="s">
        <v>163</v>
      </c>
      <c r="F171" s="2" t="s">
        <v>14</v>
      </c>
      <c r="G171">
        <v>5</v>
      </c>
      <c r="H171">
        <v>170</v>
      </c>
      <c r="I171">
        <v>170</v>
      </c>
      <c r="N171">
        <v>27</v>
      </c>
      <c r="O171" s="13" t="s">
        <v>31</v>
      </c>
      <c r="P171" t="str">
        <f t="shared" si="15"/>
        <v>Upper Keys</v>
      </c>
      <c r="Q171" t="s">
        <v>75</v>
      </c>
      <c r="R171" t="s">
        <v>420</v>
      </c>
      <c r="S171" t="s">
        <v>608</v>
      </c>
      <c r="T171" t="s">
        <v>609</v>
      </c>
      <c r="V171" s="21">
        <v>39974</v>
      </c>
      <c r="Y171" t="s">
        <v>206</v>
      </c>
      <c r="AD171" t="s">
        <v>606</v>
      </c>
      <c r="AE171" t="s">
        <v>607</v>
      </c>
      <c r="AF171" t="s">
        <v>224</v>
      </c>
      <c r="AG171" t="s">
        <v>606</v>
      </c>
      <c r="AH171" t="s">
        <v>225</v>
      </c>
      <c r="AI171" t="s">
        <v>226</v>
      </c>
      <c r="AJ171" s="1">
        <v>39974</v>
      </c>
      <c r="AK171" t="s">
        <v>227</v>
      </c>
      <c r="AL171" t="s">
        <v>74</v>
      </c>
      <c r="AM171" t="s">
        <v>228</v>
      </c>
      <c r="AN171" t="s">
        <v>420</v>
      </c>
      <c r="AO171" t="s">
        <v>228</v>
      </c>
      <c r="AP171" t="s">
        <v>608</v>
      </c>
      <c r="AQ171" t="s">
        <v>609</v>
      </c>
      <c r="AR171" t="s">
        <v>232</v>
      </c>
      <c r="AS171" t="s">
        <v>233</v>
      </c>
      <c r="AT171" t="s">
        <v>610</v>
      </c>
      <c r="AU171" t="str">
        <f t="shared" si="18"/>
        <v>Apal-27</v>
      </c>
      <c r="AV171" t="str">
        <f t="shared" si="16"/>
        <v xml:space="preserve"> PK1</v>
      </c>
      <c r="AW171" t="s">
        <v>606</v>
      </c>
    </row>
    <row r="172" spans="1:49" x14ac:dyDescent="0.2">
      <c r="A172" s="1">
        <v>44726</v>
      </c>
      <c r="B172">
        <v>4</v>
      </c>
      <c r="C172" s="1">
        <v>44728</v>
      </c>
      <c r="D172" t="s">
        <v>31</v>
      </c>
      <c r="E172" t="s">
        <v>163</v>
      </c>
      <c r="F172" s="2" t="s">
        <v>11</v>
      </c>
      <c r="G172">
        <v>6</v>
      </c>
      <c r="H172">
        <v>171</v>
      </c>
      <c r="I172">
        <v>171</v>
      </c>
      <c r="N172">
        <v>16</v>
      </c>
      <c r="O172" s="13" t="s">
        <v>31</v>
      </c>
      <c r="P172" t="str">
        <f t="shared" si="15"/>
        <v>Upper Keys</v>
      </c>
      <c r="Q172" t="s">
        <v>75</v>
      </c>
      <c r="R172" t="s">
        <v>87</v>
      </c>
      <c r="S172" t="s">
        <v>312</v>
      </c>
      <c r="T172" t="s">
        <v>313</v>
      </c>
      <c r="V172" s="21">
        <v>42497</v>
      </c>
      <c r="Y172" t="s">
        <v>206</v>
      </c>
      <c r="AD172" t="s">
        <v>611</v>
      </c>
      <c r="AE172" t="s">
        <v>612</v>
      </c>
      <c r="AF172" t="s">
        <v>224</v>
      </c>
      <c r="AG172" t="s">
        <v>611</v>
      </c>
      <c r="AH172" t="s">
        <v>225</v>
      </c>
      <c r="AI172" t="s">
        <v>226</v>
      </c>
      <c r="AJ172" s="1">
        <v>42497</v>
      </c>
      <c r="AK172" t="s">
        <v>227</v>
      </c>
      <c r="AL172" t="s">
        <v>74</v>
      </c>
      <c r="AM172" t="s">
        <v>228</v>
      </c>
      <c r="AN172" t="s">
        <v>87</v>
      </c>
      <c r="AO172" t="s">
        <v>228</v>
      </c>
      <c r="AP172" t="s">
        <v>312</v>
      </c>
      <c r="AQ172" t="s">
        <v>313</v>
      </c>
      <c r="AR172" t="s">
        <v>232</v>
      </c>
      <c r="AS172" t="s">
        <v>233</v>
      </c>
      <c r="AT172" t="s">
        <v>613</v>
      </c>
      <c r="AU172" t="str">
        <f t="shared" si="18"/>
        <v>Apal-16</v>
      </c>
      <c r="AW172" t="s">
        <v>611</v>
      </c>
    </row>
    <row r="173" spans="1:49" x14ac:dyDescent="0.2">
      <c r="A173" s="1">
        <v>44726</v>
      </c>
      <c r="B173">
        <v>4</v>
      </c>
      <c r="C173" s="1">
        <v>44728</v>
      </c>
      <c r="D173" t="s">
        <v>31</v>
      </c>
      <c r="E173" t="s">
        <v>163</v>
      </c>
      <c r="F173" s="2" t="s">
        <v>12</v>
      </c>
      <c r="G173">
        <v>7</v>
      </c>
      <c r="H173">
        <v>172</v>
      </c>
      <c r="I173">
        <v>172</v>
      </c>
      <c r="N173">
        <v>22</v>
      </c>
      <c r="O173" s="13" t="s">
        <v>31</v>
      </c>
      <c r="P173" t="str">
        <f t="shared" si="15"/>
        <v>Upper Keys</v>
      </c>
      <c r="Q173" t="s">
        <v>75</v>
      </c>
      <c r="R173" t="s">
        <v>87</v>
      </c>
      <c r="S173" t="s">
        <v>616</v>
      </c>
      <c r="T173" t="s">
        <v>617</v>
      </c>
      <c r="V173" s="21">
        <v>39954</v>
      </c>
      <c r="Y173" t="s">
        <v>206</v>
      </c>
      <c r="AD173" t="s">
        <v>614</v>
      </c>
      <c r="AE173" t="s">
        <v>615</v>
      </c>
      <c r="AF173" t="s">
        <v>224</v>
      </c>
      <c r="AG173" t="s">
        <v>614</v>
      </c>
      <c r="AH173" t="s">
        <v>225</v>
      </c>
      <c r="AI173" t="s">
        <v>226</v>
      </c>
      <c r="AJ173" s="1">
        <v>39954</v>
      </c>
      <c r="AK173" t="s">
        <v>227</v>
      </c>
      <c r="AL173" t="s">
        <v>74</v>
      </c>
      <c r="AM173" t="s">
        <v>228</v>
      </c>
      <c r="AN173" t="s">
        <v>87</v>
      </c>
      <c r="AO173" t="s">
        <v>228</v>
      </c>
      <c r="AP173" t="s">
        <v>616</v>
      </c>
      <c r="AQ173" t="s">
        <v>617</v>
      </c>
      <c r="AR173" t="s">
        <v>232</v>
      </c>
      <c r="AS173" t="s">
        <v>233</v>
      </c>
      <c r="AT173" t="s">
        <v>618</v>
      </c>
      <c r="AU173" t="str">
        <f t="shared" si="18"/>
        <v>Apal-22</v>
      </c>
      <c r="AV173" t="str">
        <f t="shared" si="16"/>
        <v xml:space="preserve"> ML1</v>
      </c>
      <c r="AW173" t="s">
        <v>614</v>
      </c>
    </row>
    <row r="174" spans="1:49" x14ac:dyDescent="0.2">
      <c r="A174" s="1">
        <v>44726</v>
      </c>
      <c r="B174">
        <v>5</v>
      </c>
      <c r="C174" s="1">
        <v>44729</v>
      </c>
      <c r="D174" t="s">
        <v>31</v>
      </c>
      <c r="E174" t="s">
        <v>18</v>
      </c>
      <c r="F174" s="2" t="s">
        <v>8</v>
      </c>
      <c r="G174">
        <v>1</v>
      </c>
      <c r="H174">
        <v>173</v>
      </c>
      <c r="I174">
        <v>173</v>
      </c>
      <c r="N174">
        <v>27</v>
      </c>
      <c r="O174" s="13" t="s">
        <v>31</v>
      </c>
      <c r="Q174" t="s">
        <v>204</v>
      </c>
      <c r="V174" s="21"/>
      <c r="Y174" t="s">
        <v>206</v>
      </c>
      <c r="AC174" t="s">
        <v>210</v>
      </c>
      <c r="AU174" t="str">
        <f t="shared" ref="AU174:AU201" si="19">_xlfn.CONCAT("Acer-", N174)</f>
        <v>Acer-27</v>
      </c>
      <c r="AW174" t="s">
        <v>724</v>
      </c>
    </row>
    <row r="175" spans="1:49" x14ac:dyDescent="0.2">
      <c r="A175" s="1">
        <v>44726</v>
      </c>
      <c r="B175">
        <v>5</v>
      </c>
      <c r="C175" s="1">
        <v>44729</v>
      </c>
      <c r="D175" t="s">
        <v>31</v>
      </c>
      <c r="E175" t="s">
        <v>18</v>
      </c>
      <c r="F175" s="2" t="s">
        <v>9</v>
      </c>
      <c r="G175">
        <v>2</v>
      </c>
      <c r="H175">
        <v>174</v>
      </c>
      <c r="I175">
        <v>174</v>
      </c>
      <c r="N175">
        <v>26</v>
      </c>
      <c r="O175" s="13" t="s">
        <v>31</v>
      </c>
      <c r="Q175" t="s">
        <v>204</v>
      </c>
      <c r="V175" s="21"/>
      <c r="Y175" t="s">
        <v>206</v>
      </c>
      <c r="AC175" t="s">
        <v>210</v>
      </c>
      <c r="AU175" t="str">
        <f t="shared" si="19"/>
        <v>Acer-26</v>
      </c>
      <c r="AW175" t="s">
        <v>725</v>
      </c>
    </row>
    <row r="176" spans="1:49" x14ac:dyDescent="0.2">
      <c r="A176" s="1">
        <v>44726</v>
      </c>
      <c r="B176">
        <v>5</v>
      </c>
      <c r="C176" s="1">
        <v>44729</v>
      </c>
      <c r="D176" t="s">
        <v>31</v>
      </c>
      <c r="E176" t="s">
        <v>18</v>
      </c>
      <c r="F176" s="2" t="s">
        <v>10</v>
      </c>
      <c r="G176">
        <v>3</v>
      </c>
      <c r="H176">
        <v>175</v>
      </c>
      <c r="I176">
        <v>175</v>
      </c>
      <c r="N176">
        <v>61</v>
      </c>
      <c r="O176" s="13" t="s">
        <v>31</v>
      </c>
      <c r="P176" t="str">
        <f t="shared" ref="P176:P202" si="20">AL176</f>
        <v>Upper Keys</v>
      </c>
      <c r="Q176" t="s">
        <v>204</v>
      </c>
      <c r="R176" t="str">
        <f t="shared" ref="R176:R202" si="21">AN176</f>
        <v>Patch Reef inside Molasses Trench area</v>
      </c>
      <c r="S176" t="str">
        <f t="shared" ref="S176:S202" si="22">AP176</f>
        <v>25.00275°</v>
      </c>
      <c r="T176" t="str">
        <f t="shared" ref="T176:T202" si="23">AQ176</f>
        <v>-80.422916°</v>
      </c>
      <c r="V176" s="21">
        <v>40269</v>
      </c>
      <c r="Y176" t="s">
        <v>206</v>
      </c>
      <c r="AC176" t="s">
        <v>210</v>
      </c>
      <c r="AD176" t="s">
        <v>726</v>
      </c>
      <c r="AE176" t="s">
        <v>781</v>
      </c>
      <c r="AF176" t="s">
        <v>224</v>
      </c>
      <c r="AG176" t="s">
        <v>726</v>
      </c>
      <c r="AH176" t="s">
        <v>225</v>
      </c>
      <c r="AI176" t="s">
        <v>759</v>
      </c>
      <c r="AJ176" s="1">
        <v>40269</v>
      </c>
      <c r="AK176" t="s">
        <v>227</v>
      </c>
      <c r="AL176" t="s">
        <v>74</v>
      </c>
      <c r="AM176" t="s">
        <v>228</v>
      </c>
      <c r="AN176" t="s">
        <v>782</v>
      </c>
      <c r="AO176" t="s">
        <v>228</v>
      </c>
      <c r="AP176" t="s">
        <v>783</v>
      </c>
      <c r="AQ176" t="s">
        <v>784</v>
      </c>
      <c r="AR176" t="s">
        <v>232</v>
      </c>
      <c r="AS176" t="s">
        <v>233</v>
      </c>
      <c r="AT176" t="s">
        <v>785</v>
      </c>
      <c r="AU176" t="str">
        <f t="shared" ref="AU176" si="24">_xlfn.CONCAT("Acer-", N176)</f>
        <v>Acer-61</v>
      </c>
      <c r="AW176" t="s">
        <v>726</v>
      </c>
    </row>
    <row r="177" spans="1:49" x14ac:dyDescent="0.2">
      <c r="A177" s="1">
        <v>44726</v>
      </c>
      <c r="B177">
        <v>5</v>
      </c>
      <c r="C177" s="1">
        <v>44729</v>
      </c>
      <c r="D177" t="s">
        <v>31</v>
      </c>
      <c r="E177" t="s">
        <v>18</v>
      </c>
      <c r="F177" s="2" t="s">
        <v>15</v>
      </c>
      <c r="G177">
        <v>4</v>
      </c>
      <c r="H177">
        <v>176</v>
      </c>
      <c r="I177">
        <v>176</v>
      </c>
      <c r="N177">
        <v>100</v>
      </c>
      <c r="O177" s="13" t="s">
        <v>31</v>
      </c>
      <c r="P177" t="str">
        <f t="shared" si="20"/>
        <v>Upper Keys</v>
      </c>
      <c r="Q177" t="s">
        <v>204</v>
      </c>
      <c r="R177" t="str">
        <f t="shared" si="21"/>
        <v>Lower Matecumbe, Steph</v>
      </c>
      <c r="S177" t="str">
        <f t="shared" si="22"/>
        <v>24.80255°</v>
      </c>
      <c r="T177" t="str">
        <f t="shared" si="23"/>
        <v>-80.6524°</v>
      </c>
      <c r="V177" s="21">
        <v>40576</v>
      </c>
      <c r="Y177" t="s">
        <v>206</v>
      </c>
      <c r="Z177" t="s">
        <v>214</v>
      </c>
      <c r="AC177" t="s">
        <v>210</v>
      </c>
      <c r="AD177" t="s">
        <v>727</v>
      </c>
      <c r="AE177" t="s">
        <v>760</v>
      </c>
      <c r="AF177" t="s">
        <v>224</v>
      </c>
      <c r="AG177" t="s">
        <v>727</v>
      </c>
      <c r="AH177" t="s">
        <v>225</v>
      </c>
      <c r="AI177" t="s">
        <v>759</v>
      </c>
      <c r="AJ177" s="1">
        <v>40576</v>
      </c>
      <c r="AK177" t="s">
        <v>227</v>
      </c>
      <c r="AL177" t="s">
        <v>74</v>
      </c>
      <c r="AM177" t="s">
        <v>228</v>
      </c>
      <c r="AN177" t="s">
        <v>755</v>
      </c>
      <c r="AO177" t="s">
        <v>228</v>
      </c>
      <c r="AP177" t="s">
        <v>756</v>
      </c>
      <c r="AQ177" t="s">
        <v>757</v>
      </c>
      <c r="AR177" t="s">
        <v>232</v>
      </c>
      <c r="AS177" t="s">
        <v>233</v>
      </c>
      <c r="AT177" t="s">
        <v>758</v>
      </c>
      <c r="AU177" t="str">
        <f t="shared" si="19"/>
        <v>Acer-100</v>
      </c>
      <c r="AW177" t="s">
        <v>727</v>
      </c>
    </row>
    <row r="178" spans="1:49" x14ac:dyDescent="0.2">
      <c r="A178" s="1">
        <v>44726</v>
      </c>
      <c r="B178">
        <v>5</v>
      </c>
      <c r="C178" s="1">
        <v>44729</v>
      </c>
      <c r="D178" t="s">
        <v>31</v>
      </c>
      <c r="E178" t="s">
        <v>18</v>
      </c>
      <c r="F178" s="2" t="s">
        <v>14</v>
      </c>
      <c r="G178">
        <v>5</v>
      </c>
      <c r="H178">
        <v>177</v>
      </c>
      <c r="I178">
        <v>177</v>
      </c>
      <c r="N178">
        <v>16</v>
      </c>
      <c r="O178" s="13" t="s">
        <v>31</v>
      </c>
      <c r="P178" t="str">
        <f t="shared" si="20"/>
        <v>Upper Keys</v>
      </c>
      <c r="Q178" t="s">
        <v>204</v>
      </c>
      <c r="R178" t="str">
        <f t="shared" si="21"/>
        <v>Patch Reef off Plantation Key (near 13)</v>
      </c>
      <c r="S178" t="str">
        <f t="shared" si="22"/>
        <v>24.9507°</v>
      </c>
      <c r="T178" t="str">
        <f t="shared" si="23"/>
        <v>-80.490066°</v>
      </c>
      <c r="V178" s="21">
        <v>38730</v>
      </c>
      <c r="Y178" t="s">
        <v>206</v>
      </c>
      <c r="Z178" t="s">
        <v>217</v>
      </c>
      <c r="AC178" t="s">
        <v>210</v>
      </c>
      <c r="AD178" t="s">
        <v>728</v>
      </c>
      <c r="AE178" t="s">
        <v>761</v>
      </c>
      <c r="AF178" t="s">
        <v>224</v>
      </c>
      <c r="AG178" t="s">
        <v>728</v>
      </c>
      <c r="AH178" t="s">
        <v>225</v>
      </c>
      <c r="AI178" t="s">
        <v>759</v>
      </c>
      <c r="AJ178" s="1">
        <v>38730</v>
      </c>
      <c r="AK178" t="s">
        <v>227</v>
      </c>
      <c r="AL178" t="s">
        <v>74</v>
      </c>
      <c r="AM178" t="s">
        <v>228</v>
      </c>
      <c r="AN178" t="s">
        <v>762</v>
      </c>
      <c r="AO178" t="s">
        <v>228</v>
      </c>
      <c r="AP178" t="s">
        <v>763</v>
      </c>
      <c r="AQ178" t="s">
        <v>764</v>
      </c>
      <c r="AR178" t="s">
        <v>232</v>
      </c>
      <c r="AS178" t="s">
        <v>233</v>
      </c>
      <c r="AT178" t="s">
        <v>765</v>
      </c>
      <c r="AU178" t="str">
        <f t="shared" si="19"/>
        <v>Acer-16</v>
      </c>
      <c r="AW178" t="s">
        <v>728</v>
      </c>
    </row>
    <row r="179" spans="1:49" x14ac:dyDescent="0.2">
      <c r="A179" s="1">
        <v>44726</v>
      </c>
      <c r="B179">
        <v>5</v>
      </c>
      <c r="C179" s="1">
        <v>44729</v>
      </c>
      <c r="D179" t="s">
        <v>31</v>
      </c>
      <c r="E179" t="s">
        <v>18</v>
      </c>
      <c r="F179" s="2" t="s">
        <v>11</v>
      </c>
      <c r="G179">
        <v>6</v>
      </c>
      <c r="H179">
        <v>178</v>
      </c>
      <c r="I179">
        <v>178</v>
      </c>
      <c r="N179">
        <v>44</v>
      </c>
      <c r="O179" s="13" t="s">
        <v>31</v>
      </c>
      <c r="P179" t="str">
        <f t="shared" si="20"/>
        <v>Upper Keys</v>
      </c>
      <c r="Q179" t="s">
        <v>204</v>
      </c>
      <c r="R179" t="str">
        <f t="shared" si="21"/>
        <v>Cannon patch near Little Conch, Offshore Reef Edge</v>
      </c>
      <c r="S179" t="str">
        <f t="shared" si="22"/>
        <v>24.937533°</v>
      </c>
      <c r="T179" t="str">
        <f t="shared" si="23"/>
        <v>-80.483533°</v>
      </c>
      <c r="V179" s="21">
        <v>39758</v>
      </c>
      <c r="Y179" t="s">
        <v>206</v>
      </c>
      <c r="Z179" t="s">
        <v>213</v>
      </c>
      <c r="AC179" t="s">
        <v>210</v>
      </c>
      <c r="AD179" t="s">
        <v>729</v>
      </c>
      <c r="AE179" t="s">
        <v>766</v>
      </c>
      <c r="AF179" t="s">
        <v>224</v>
      </c>
      <c r="AG179" t="s">
        <v>729</v>
      </c>
      <c r="AH179" t="s">
        <v>225</v>
      </c>
      <c r="AI179" t="s">
        <v>759</v>
      </c>
      <c r="AJ179" s="1">
        <v>39758</v>
      </c>
      <c r="AK179" t="s">
        <v>227</v>
      </c>
      <c r="AL179" t="s">
        <v>74</v>
      </c>
      <c r="AM179" t="s">
        <v>228</v>
      </c>
      <c r="AN179" t="s">
        <v>767</v>
      </c>
      <c r="AO179" t="s">
        <v>228</v>
      </c>
      <c r="AP179" t="s">
        <v>768</v>
      </c>
      <c r="AQ179" t="s">
        <v>769</v>
      </c>
      <c r="AR179" t="s">
        <v>232</v>
      </c>
      <c r="AS179" t="s">
        <v>233</v>
      </c>
      <c r="AT179" t="s">
        <v>770</v>
      </c>
      <c r="AU179" t="str">
        <f t="shared" si="19"/>
        <v>Acer-44</v>
      </c>
      <c r="AW179" t="s">
        <v>729</v>
      </c>
    </row>
    <row r="180" spans="1:49" x14ac:dyDescent="0.2">
      <c r="A180" s="1">
        <v>44726</v>
      </c>
      <c r="B180">
        <v>5</v>
      </c>
      <c r="C180" s="1">
        <v>44729</v>
      </c>
      <c r="D180" t="s">
        <v>31</v>
      </c>
      <c r="E180" t="s">
        <v>18</v>
      </c>
      <c r="F180" s="2" t="s">
        <v>12</v>
      </c>
      <c r="G180">
        <v>7</v>
      </c>
      <c r="H180">
        <v>179</v>
      </c>
      <c r="I180">
        <v>179</v>
      </c>
      <c r="N180">
        <v>107</v>
      </c>
      <c r="O180" s="13" t="s">
        <v>31</v>
      </c>
      <c r="P180" t="str">
        <f t="shared" si="20"/>
        <v>Upper Keys</v>
      </c>
      <c r="Q180" t="s">
        <v>204</v>
      </c>
      <c r="R180" t="str">
        <f t="shared" si="21"/>
        <v>Triple A patch reef</v>
      </c>
      <c r="S180" t="str">
        <f t="shared" si="22"/>
        <v>25.1687°</v>
      </c>
      <c r="T180" t="str">
        <f t="shared" si="23"/>
        <v>-80.26795°</v>
      </c>
      <c r="V180" s="21">
        <v>41488</v>
      </c>
      <c r="Y180" t="s">
        <v>206</v>
      </c>
      <c r="Z180" t="s">
        <v>215</v>
      </c>
      <c r="AC180" t="s">
        <v>210</v>
      </c>
      <c r="AD180" t="s">
        <v>730</v>
      </c>
      <c r="AE180" t="s">
        <v>771</v>
      </c>
      <c r="AF180" t="s">
        <v>224</v>
      </c>
      <c r="AG180" t="s">
        <v>730</v>
      </c>
      <c r="AH180" t="s">
        <v>225</v>
      </c>
      <c r="AI180" t="s">
        <v>759</v>
      </c>
      <c r="AJ180" s="1">
        <v>41488</v>
      </c>
      <c r="AK180" t="s">
        <v>227</v>
      </c>
      <c r="AL180" t="s">
        <v>74</v>
      </c>
      <c r="AM180" t="s">
        <v>228</v>
      </c>
      <c r="AN180" t="s">
        <v>772</v>
      </c>
      <c r="AO180" t="s">
        <v>228</v>
      </c>
      <c r="AP180" t="s">
        <v>773</v>
      </c>
      <c r="AQ180" t="s">
        <v>774</v>
      </c>
      <c r="AR180" t="s">
        <v>232</v>
      </c>
      <c r="AS180" t="s">
        <v>233</v>
      </c>
      <c r="AT180" t="s">
        <v>775</v>
      </c>
      <c r="AU180" t="str">
        <f t="shared" si="19"/>
        <v>Acer-107</v>
      </c>
      <c r="AW180" t="s">
        <v>730</v>
      </c>
    </row>
    <row r="181" spans="1:49" x14ac:dyDescent="0.2">
      <c r="A181" s="1">
        <v>44726</v>
      </c>
      <c r="B181">
        <v>5</v>
      </c>
      <c r="C181" s="1">
        <v>44729</v>
      </c>
      <c r="D181" t="s">
        <v>31</v>
      </c>
      <c r="E181" t="s">
        <v>18</v>
      </c>
      <c r="F181" s="2" t="s">
        <v>13</v>
      </c>
      <c r="G181">
        <v>8</v>
      </c>
      <c r="H181">
        <v>180</v>
      </c>
      <c r="I181">
        <v>180</v>
      </c>
      <c r="N181">
        <v>11</v>
      </c>
      <c r="O181" s="13" t="s">
        <v>31</v>
      </c>
      <c r="P181" t="str">
        <f t="shared" si="20"/>
        <v>Upper Keys</v>
      </c>
      <c r="Q181" t="s">
        <v>204</v>
      </c>
      <c r="R181" t="str">
        <f t="shared" si="21"/>
        <v>Triangles Patch Reef</v>
      </c>
      <c r="S181" t="str">
        <f t="shared" si="22"/>
        <v>24.988466°</v>
      </c>
      <c r="T181" t="str">
        <f t="shared" si="23"/>
        <v>-80.449883°</v>
      </c>
      <c r="V181" s="21">
        <v>38693</v>
      </c>
      <c r="Y181" t="s">
        <v>206</v>
      </c>
      <c r="Z181" t="s">
        <v>220</v>
      </c>
      <c r="AC181" t="s">
        <v>210</v>
      </c>
      <c r="AD181" t="s">
        <v>731</v>
      </c>
      <c r="AE181" t="s">
        <v>776</v>
      </c>
      <c r="AF181" t="s">
        <v>224</v>
      </c>
      <c r="AG181" t="s">
        <v>731</v>
      </c>
      <c r="AH181" t="s">
        <v>225</v>
      </c>
      <c r="AI181" t="s">
        <v>759</v>
      </c>
      <c r="AJ181" s="1">
        <v>38693</v>
      </c>
      <c r="AK181" t="s">
        <v>227</v>
      </c>
      <c r="AL181" t="s">
        <v>74</v>
      </c>
      <c r="AM181" t="s">
        <v>228</v>
      </c>
      <c r="AN181" t="s">
        <v>777</v>
      </c>
      <c r="AO181" t="s">
        <v>228</v>
      </c>
      <c r="AP181" t="s">
        <v>778</v>
      </c>
      <c r="AQ181" t="s">
        <v>779</v>
      </c>
      <c r="AR181" t="s">
        <v>232</v>
      </c>
      <c r="AS181" t="s">
        <v>233</v>
      </c>
      <c r="AT181" t="s">
        <v>780</v>
      </c>
      <c r="AU181" t="str">
        <f t="shared" si="19"/>
        <v>Acer-11</v>
      </c>
      <c r="AW181" t="s">
        <v>731</v>
      </c>
    </row>
    <row r="182" spans="1:49" x14ac:dyDescent="0.2">
      <c r="A182" s="1">
        <v>44726</v>
      </c>
      <c r="B182">
        <v>5</v>
      </c>
      <c r="C182" s="1">
        <v>44729</v>
      </c>
      <c r="D182" t="s">
        <v>31</v>
      </c>
      <c r="E182" t="s">
        <v>6</v>
      </c>
      <c r="F182" s="2" t="s">
        <v>8</v>
      </c>
      <c r="G182">
        <v>1</v>
      </c>
      <c r="H182">
        <v>181</v>
      </c>
      <c r="I182">
        <v>173</v>
      </c>
      <c r="N182">
        <v>27</v>
      </c>
      <c r="O182" s="13" t="s">
        <v>31</v>
      </c>
      <c r="Q182" t="s">
        <v>204</v>
      </c>
      <c r="V182" s="21"/>
      <c r="Y182" t="s">
        <v>207</v>
      </c>
      <c r="AA182" t="s">
        <v>212</v>
      </c>
      <c r="AC182" t="s">
        <v>210</v>
      </c>
      <c r="AU182" t="str">
        <f t="shared" si="19"/>
        <v>Acer-27</v>
      </c>
      <c r="AW182" t="s">
        <v>724</v>
      </c>
    </row>
    <row r="183" spans="1:49" x14ac:dyDescent="0.2">
      <c r="A183" s="1">
        <v>44726</v>
      </c>
      <c r="B183">
        <v>5</v>
      </c>
      <c r="C183" s="1">
        <v>44729</v>
      </c>
      <c r="D183" t="s">
        <v>31</v>
      </c>
      <c r="E183" t="s">
        <v>6</v>
      </c>
      <c r="F183" s="2" t="s">
        <v>9</v>
      </c>
      <c r="G183">
        <v>2</v>
      </c>
      <c r="H183">
        <v>182</v>
      </c>
      <c r="I183">
        <v>174</v>
      </c>
      <c r="N183">
        <v>26</v>
      </c>
      <c r="O183" s="13" t="s">
        <v>31</v>
      </c>
      <c r="Q183" t="s">
        <v>204</v>
      </c>
      <c r="V183" s="21"/>
      <c r="Y183" t="s">
        <v>207</v>
      </c>
      <c r="AA183" t="s">
        <v>212</v>
      </c>
      <c r="AC183" t="s">
        <v>210</v>
      </c>
      <c r="AU183" t="str">
        <f t="shared" si="19"/>
        <v>Acer-26</v>
      </c>
      <c r="AW183" t="s">
        <v>725</v>
      </c>
    </row>
    <row r="184" spans="1:49" x14ac:dyDescent="0.2">
      <c r="A184" s="1">
        <v>44726</v>
      </c>
      <c r="B184">
        <v>5</v>
      </c>
      <c r="C184" s="1">
        <v>44729</v>
      </c>
      <c r="D184" t="s">
        <v>31</v>
      </c>
      <c r="E184" t="s">
        <v>6</v>
      </c>
      <c r="F184" s="2" t="s">
        <v>10</v>
      </c>
      <c r="G184">
        <v>3</v>
      </c>
      <c r="H184">
        <v>183</v>
      </c>
      <c r="I184">
        <v>175</v>
      </c>
      <c r="N184">
        <v>61</v>
      </c>
      <c r="O184" s="13" t="s">
        <v>31</v>
      </c>
      <c r="P184" t="str">
        <f t="shared" si="20"/>
        <v>Upper Keys</v>
      </c>
      <c r="Q184" t="s">
        <v>204</v>
      </c>
      <c r="R184" t="str">
        <f t="shared" si="21"/>
        <v>Patch Reef inside Molasses Trench area</v>
      </c>
      <c r="S184" t="str">
        <f t="shared" si="22"/>
        <v>25.00275°</v>
      </c>
      <c r="T184" t="str">
        <f t="shared" si="23"/>
        <v>-80.422916°</v>
      </c>
      <c r="V184" s="21">
        <v>40269</v>
      </c>
      <c r="Y184" t="s">
        <v>207</v>
      </c>
      <c r="AA184" t="s">
        <v>212</v>
      </c>
      <c r="AC184" t="s">
        <v>210</v>
      </c>
      <c r="AD184" t="s">
        <v>726</v>
      </c>
      <c r="AE184" t="s">
        <v>781</v>
      </c>
      <c r="AF184" t="s">
        <v>224</v>
      </c>
      <c r="AG184" t="s">
        <v>726</v>
      </c>
      <c r="AH184" t="s">
        <v>225</v>
      </c>
      <c r="AI184" t="s">
        <v>759</v>
      </c>
      <c r="AJ184" s="1">
        <v>40269</v>
      </c>
      <c r="AK184" t="s">
        <v>227</v>
      </c>
      <c r="AL184" t="s">
        <v>74</v>
      </c>
      <c r="AM184" t="s">
        <v>228</v>
      </c>
      <c r="AN184" t="s">
        <v>782</v>
      </c>
      <c r="AO184" t="s">
        <v>228</v>
      </c>
      <c r="AP184" t="s">
        <v>783</v>
      </c>
      <c r="AQ184" t="s">
        <v>784</v>
      </c>
      <c r="AR184" t="s">
        <v>232</v>
      </c>
      <c r="AS184" t="s">
        <v>233</v>
      </c>
      <c r="AT184" t="s">
        <v>785</v>
      </c>
      <c r="AU184" t="str">
        <f t="shared" si="19"/>
        <v>Acer-61</v>
      </c>
      <c r="AW184" t="s">
        <v>726</v>
      </c>
    </row>
    <row r="185" spans="1:49" x14ac:dyDescent="0.2">
      <c r="A185" s="1">
        <v>44726</v>
      </c>
      <c r="B185">
        <v>5</v>
      </c>
      <c r="C185" s="1">
        <v>44729</v>
      </c>
      <c r="D185" t="s">
        <v>31</v>
      </c>
      <c r="E185" t="s">
        <v>6</v>
      </c>
      <c r="F185" s="2" t="s">
        <v>15</v>
      </c>
      <c r="G185">
        <v>4</v>
      </c>
      <c r="H185">
        <v>184</v>
      </c>
      <c r="I185">
        <v>176</v>
      </c>
      <c r="N185">
        <v>100</v>
      </c>
      <c r="O185" s="13" t="s">
        <v>31</v>
      </c>
      <c r="P185" t="str">
        <f t="shared" si="20"/>
        <v>Upper Keys</v>
      </c>
      <c r="Q185" t="s">
        <v>204</v>
      </c>
      <c r="R185" t="str">
        <f t="shared" si="21"/>
        <v>Lower Matecumbe, Steph</v>
      </c>
      <c r="S185" t="str">
        <f t="shared" si="22"/>
        <v>24.80255°</v>
      </c>
      <c r="T185" t="str">
        <f t="shared" si="23"/>
        <v>-80.6524°</v>
      </c>
      <c r="V185" s="21">
        <v>40576</v>
      </c>
      <c r="Y185" t="s">
        <v>207</v>
      </c>
      <c r="AA185" t="s">
        <v>212</v>
      </c>
      <c r="AC185" t="s">
        <v>210</v>
      </c>
      <c r="AD185" t="s">
        <v>727</v>
      </c>
      <c r="AE185" t="s">
        <v>760</v>
      </c>
      <c r="AF185" t="s">
        <v>224</v>
      </c>
      <c r="AG185" t="s">
        <v>727</v>
      </c>
      <c r="AH185" t="s">
        <v>225</v>
      </c>
      <c r="AI185" t="s">
        <v>759</v>
      </c>
      <c r="AJ185" s="1">
        <v>40576</v>
      </c>
      <c r="AK185" t="s">
        <v>227</v>
      </c>
      <c r="AL185" t="s">
        <v>74</v>
      </c>
      <c r="AM185" t="s">
        <v>228</v>
      </c>
      <c r="AN185" t="s">
        <v>755</v>
      </c>
      <c r="AO185" t="s">
        <v>228</v>
      </c>
      <c r="AP185" t="s">
        <v>756</v>
      </c>
      <c r="AQ185" t="s">
        <v>757</v>
      </c>
      <c r="AR185" t="s">
        <v>232</v>
      </c>
      <c r="AS185" t="s">
        <v>233</v>
      </c>
      <c r="AT185" t="s">
        <v>758</v>
      </c>
      <c r="AU185" t="str">
        <f t="shared" si="19"/>
        <v>Acer-100</v>
      </c>
      <c r="AW185" t="s">
        <v>727</v>
      </c>
    </row>
    <row r="186" spans="1:49" x14ac:dyDescent="0.2">
      <c r="A186" s="1">
        <v>44726</v>
      </c>
      <c r="B186">
        <v>5</v>
      </c>
      <c r="C186" s="1">
        <v>44729</v>
      </c>
      <c r="D186" t="s">
        <v>31</v>
      </c>
      <c r="E186" t="s">
        <v>6</v>
      </c>
      <c r="F186" s="2" t="s">
        <v>14</v>
      </c>
      <c r="G186">
        <v>5</v>
      </c>
      <c r="H186">
        <v>185</v>
      </c>
      <c r="I186">
        <v>177</v>
      </c>
      <c r="N186">
        <v>16</v>
      </c>
      <c r="O186" s="13" t="s">
        <v>31</v>
      </c>
      <c r="P186" t="str">
        <f t="shared" si="20"/>
        <v>Upper Keys</v>
      </c>
      <c r="Q186" t="s">
        <v>204</v>
      </c>
      <c r="R186" t="str">
        <f t="shared" si="21"/>
        <v>Patch Reef off Plantation Key (near 13)</v>
      </c>
      <c r="S186" t="str">
        <f t="shared" si="22"/>
        <v>24.9507°</v>
      </c>
      <c r="T186" t="str">
        <f t="shared" si="23"/>
        <v>-80.490066°</v>
      </c>
      <c r="V186" s="21">
        <v>38730</v>
      </c>
      <c r="Y186" t="s">
        <v>207</v>
      </c>
      <c r="Z186" t="s">
        <v>217</v>
      </c>
      <c r="AA186" t="s">
        <v>212</v>
      </c>
      <c r="AC186" t="s">
        <v>210</v>
      </c>
      <c r="AD186" t="s">
        <v>728</v>
      </c>
      <c r="AE186" t="s">
        <v>761</v>
      </c>
      <c r="AF186" t="s">
        <v>224</v>
      </c>
      <c r="AG186" t="s">
        <v>728</v>
      </c>
      <c r="AH186" t="s">
        <v>225</v>
      </c>
      <c r="AI186" t="s">
        <v>759</v>
      </c>
      <c r="AJ186" s="1">
        <v>38730</v>
      </c>
      <c r="AK186" t="s">
        <v>227</v>
      </c>
      <c r="AL186" t="s">
        <v>74</v>
      </c>
      <c r="AM186" t="s">
        <v>228</v>
      </c>
      <c r="AN186" t="s">
        <v>762</v>
      </c>
      <c r="AO186" t="s">
        <v>228</v>
      </c>
      <c r="AP186" t="s">
        <v>763</v>
      </c>
      <c r="AQ186" t="s">
        <v>764</v>
      </c>
      <c r="AR186" t="s">
        <v>232</v>
      </c>
      <c r="AS186" t="s">
        <v>233</v>
      </c>
      <c r="AT186" t="s">
        <v>765</v>
      </c>
      <c r="AU186" t="str">
        <f t="shared" si="19"/>
        <v>Acer-16</v>
      </c>
      <c r="AW186" t="s">
        <v>728</v>
      </c>
    </row>
    <row r="187" spans="1:49" x14ac:dyDescent="0.2">
      <c r="A187" s="1">
        <v>44726</v>
      </c>
      <c r="B187">
        <v>5</v>
      </c>
      <c r="C187" s="1">
        <v>44729</v>
      </c>
      <c r="D187" t="s">
        <v>31</v>
      </c>
      <c r="E187" t="s">
        <v>6</v>
      </c>
      <c r="F187" s="2" t="s">
        <v>11</v>
      </c>
      <c r="G187">
        <v>6</v>
      </c>
      <c r="H187">
        <v>186</v>
      </c>
      <c r="I187">
        <v>178</v>
      </c>
      <c r="N187">
        <v>44</v>
      </c>
      <c r="O187" s="13" t="s">
        <v>31</v>
      </c>
      <c r="P187" t="str">
        <f t="shared" si="20"/>
        <v>Upper Keys</v>
      </c>
      <c r="Q187" t="s">
        <v>204</v>
      </c>
      <c r="R187" t="str">
        <f t="shared" si="21"/>
        <v>Cannon patch near Little Conch, Offshore Reef Edge</v>
      </c>
      <c r="S187" t="str">
        <f t="shared" si="22"/>
        <v>24.937533°</v>
      </c>
      <c r="T187" t="str">
        <f t="shared" si="23"/>
        <v>-80.483533°</v>
      </c>
      <c r="V187" s="21">
        <v>39758</v>
      </c>
      <c r="Y187" t="s">
        <v>207</v>
      </c>
      <c r="Z187" t="s">
        <v>213</v>
      </c>
      <c r="AA187" t="s">
        <v>212</v>
      </c>
      <c r="AC187" t="s">
        <v>210</v>
      </c>
      <c r="AD187" t="s">
        <v>729</v>
      </c>
      <c r="AE187" t="s">
        <v>766</v>
      </c>
      <c r="AF187" t="s">
        <v>224</v>
      </c>
      <c r="AG187" t="s">
        <v>729</v>
      </c>
      <c r="AH187" t="s">
        <v>225</v>
      </c>
      <c r="AI187" t="s">
        <v>759</v>
      </c>
      <c r="AJ187" s="1">
        <v>39758</v>
      </c>
      <c r="AK187" t="s">
        <v>227</v>
      </c>
      <c r="AL187" t="s">
        <v>74</v>
      </c>
      <c r="AM187" t="s">
        <v>228</v>
      </c>
      <c r="AN187" t="s">
        <v>767</v>
      </c>
      <c r="AO187" t="s">
        <v>228</v>
      </c>
      <c r="AP187" t="s">
        <v>768</v>
      </c>
      <c r="AQ187" t="s">
        <v>769</v>
      </c>
      <c r="AR187" t="s">
        <v>232</v>
      </c>
      <c r="AS187" t="s">
        <v>233</v>
      </c>
      <c r="AT187" t="s">
        <v>770</v>
      </c>
      <c r="AU187" t="str">
        <f t="shared" ref="AU187:AU189" si="25">_xlfn.CONCAT("Acer-", N187)</f>
        <v>Acer-44</v>
      </c>
      <c r="AW187" t="s">
        <v>729</v>
      </c>
    </row>
    <row r="188" spans="1:49" x14ac:dyDescent="0.2">
      <c r="A188" s="1">
        <v>44726</v>
      </c>
      <c r="B188">
        <v>5</v>
      </c>
      <c r="C188" s="1">
        <v>44729</v>
      </c>
      <c r="D188" t="s">
        <v>31</v>
      </c>
      <c r="E188" t="s">
        <v>6</v>
      </c>
      <c r="F188" s="2" t="s">
        <v>12</v>
      </c>
      <c r="G188">
        <v>7</v>
      </c>
      <c r="H188">
        <v>187</v>
      </c>
      <c r="I188">
        <v>179</v>
      </c>
      <c r="N188">
        <v>107</v>
      </c>
      <c r="O188" s="13" t="s">
        <v>31</v>
      </c>
      <c r="P188" t="str">
        <f t="shared" si="20"/>
        <v>Upper Keys</v>
      </c>
      <c r="Q188" t="s">
        <v>204</v>
      </c>
      <c r="R188" t="str">
        <f t="shared" si="21"/>
        <v>Triple A patch reef</v>
      </c>
      <c r="S188" t="str">
        <f t="shared" si="22"/>
        <v>25.1687°</v>
      </c>
      <c r="T188" t="str">
        <f t="shared" si="23"/>
        <v>-80.26795°</v>
      </c>
      <c r="V188" s="21">
        <v>41488</v>
      </c>
      <c r="Y188" t="s">
        <v>207</v>
      </c>
      <c r="Z188" t="s">
        <v>215</v>
      </c>
      <c r="AA188" t="s">
        <v>212</v>
      </c>
      <c r="AC188" t="s">
        <v>210</v>
      </c>
      <c r="AD188" t="s">
        <v>730</v>
      </c>
      <c r="AE188" t="s">
        <v>771</v>
      </c>
      <c r="AF188" t="s">
        <v>224</v>
      </c>
      <c r="AG188" t="s">
        <v>730</v>
      </c>
      <c r="AH188" t="s">
        <v>225</v>
      </c>
      <c r="AI188" t="s">
        <v>759</v>
      </c>
      <c r="AJ188" s="1">
        <v>41488</v>
      </c>
      <c r="AK188" t="s">
        <v>227</v>
      </c>
      <c r="AL188" t="s">
        <v>74</v>
      </c>
      <c r="AM188" t="s">
        <v>228</v>
      </c>
      <c r="AN188" t="s">
        <v>772</v>
      </c>
      <c r="AO188" t="s">
        <v>228</v>
      </c>
      <c r="AP188" t="s">
        <v>773</v>
      </c>
      <c r="AQ188" t="s">
        <v>774</v>
      </c>
      <c r="AR188" t="s">
        <v>232</v>
      </c>
      <c r="AS188" t="s">
        <v>233</v>
      </c>
      <c r="AT188" t="s">
        <v>775</v>
      </c>
      <c r="AU188" t="str">
        <f t="shared" si="25"/>
        <v>Acer-107</v>
      </c>
      <c r="AW188" t="s">
        <v>730</v>
      </c>
    </row>
    <row r="189" spans="1:49" x14ac:dyDescent="0.2">
      <c r="A189" s="1">
        <v>44726</v>
      </c>
      <c r="B189">
        <v>5</v>
      </c>
      <c r="C189" s="1">
        <v>44729</v>
      </c>
      <c r="D189" t="s">
        <v>31</v>
      </c>
      <c r="E189" t="s">
        <v>6</v>
      </c>
      <c r="F189" s="2" t="s">
        <v>13</v>
      </c>
      <c r="G189">
        <v>8</v>
      </c>
      <c r="H189">
        <v>188</v>
      </c>
      <c r="I189">
        <v>180</v>
      </c>
      <c r="N189">
        <v>11</v>
      </c>
      <c r="O189" s="13" t="s">
        <v>31</v>
      </c>
      <c r="P189" t="str">
        <f t="shared" si="20"/>
        <v>Upper Keys</v>
      </c>
      <c r="Q189" t="s">
        <v>204</v>
      </c>
      <c r="R189" t="str">
        <f t="shared" si="21"/>
        <v>Triangles Patch Reef</v>
      </c>
      <c r="S189" t="str">
        <f t="shared" si="22"/>
        <v>24.988466°</v>
      </c>
      <c r="T189" t="str">
        <f t="shared" si="23"/>
        <v>-80.449883°</v>
      </c>
      <c r="V189" s="21">
        <v>38693</v>
      </c>
      <c r="Y189" t="s">
        <v>207</v>
      </c>
      <c r="Z189" t="s">
        <v>220</v>
      </c>
      <c r="AA189" t="s">
        <v>212</v>
      </c>
      <c r="AC189" t="s">
        <v>210</v>
      </c>
      <c r="AD189" t="s">
        <v>731</v>
      </c>
      <c r="AE189" t="s">
        <v>776</v>
      </c>
      <c r="AF189" t="s">
        <v>224</v>
      </c>
      <c r="AG189" t="s">
        <v>731</v>
      </c>
      <c r="AH189" t="s">
        <v>225</v>
      </c>
      <c r="AI189" t="s">
        <v>759</v>
      </c>
      <c r="AJ189" s="1">
        <v>38693</v>
      </c>
      <c r="AK189" t="s">
        <v>227</v>
      </c>
      <c r="AL189" t="s">
        <v>74</v>
      </c>
      <c r="AM189" t="s">
        <v>228</v>
      </c>
      <c r="AN189" t="s">
        <v>777</v>
      </c>
      <c r="AO189" t="s">
        <v>228</v>
      </c>
      <c r="AP189" t="s">
        <v>778</v>
      </c>
      <c r="AQ189" t="s">
        <v>779</v>
      </c>
      <c r="AR189" t="s">
        <v>232</v>
      </c>
      <c r="AS189" t="s">
        <v>233</v>
      </c>
      <c r="AT189" t="s">
        <v>780</v>
      </c>
      <c r="AU189" t="str">
        <f t="shared" si="25"/>
        <v>Acer-11</v>
      </c>
      <c r="AW189" t="s">
        <v>731</v>
      </c>
    </row>
    <row r="190" spans="1:49" x14ac:dyDescent="0.2">
      <c r="A190" s="1">
        <v>44726</v>
      </c>
      <c r="B190">
        <v>5</v>
      </c>
      <c r="C190" s="1">
        <v>44729</v>
      </c>
      <c r="D190" t="s">
        <v>31</v>
      </c>
      <c r="E190" t="s">
        <v>16</v>
      </c>
      <c r="F190" s="2" t="s">
        <v>8</v>
      </c>
      <c r="G190">
        <v>1</v>
      </c>
      <c r="H190">
        <v>189</v>
      </c>
      <c r="I190">
        <v>181</v>
      </c>
      <c r="N190">
        <v>125</v>
      </c>
      <c r="O190" s="13" t="s">
        <v>31</v>
      </c>
      <c r="P190" t="str">
        <f t="shared" si="20"/>
        <v>Upper Keys</v>
      </c>
      <c r="Q190" t="s">
        <v>204</v>
      </c>
      <c r="R190" t="str">
        <f t="shared" si="21"/>
        <v>Inside Little Conch, Possibly the same as U41</v>
      </c>
      <c r="S190" t="str">
        <f t="shared" si="22"/>
        <v>24.9463°</v>
      </c>
      <c r="T190" t="str">
        <f t="shared" si="23"/>
        <v>-80.4708°</v>
      </c>
      <c r="V190" s="21">
        <v>43273</v>
      </c>
      <c r="Y190" t="s">
        <v>206</v>
      </c>
      <c r="AC190" t="s">
        <v>210</v>
      </c>
      <c r="AD190" t="s">
        <v>732</v>
      </c>
      <c r="AE190" t="s">
        <v>786</v>
      </c>
      <c r="AF190" t="s">
        <v>224</v>
      </c>
      <c r="AG190" t="s">
        <v>732</v>
      </c>
      <c r="AH190" t="s">
        <v>225</v>
      </c>
      <c r="AI190" t="s">
        <v>759</v>
      </c>
      <c r="AJ190" s="1">
        <v>43273</v>
      </c>
      <c r="AK190" t="s">
        <v>227</v>
      </c>
      <c r="AL190" t="s">
        <v>74</v>
      </c>
      <c r="AM190" t="s">
        <v>228</v>
      </c>
      <c r="AN190" t="s">
        <v>787</v>
      </c>
      <c r="AO190" t="s">
        <v>228</v>
      </c>
      <c r="AP190" t="s">
        <v>788</v>
      </c>
      <c r="AQ190" t="s">
        <v>789</v>
      </c>
      <c r="AR190" t="s">
        <v>232</v>
      </c>
      <c r="AS190" t="s">
        <v>233</v>
      </c>
      <c r="AT190" t="s">
        <v>790</v>
      </c>
      <c r="AU190" t="str">
        <f t="shared" si="19"/>
        <v>Acer-125</v>
      </c>
      <c r="AW190" t="s">
        <v>732</v>
      </c>
    </row>
    <row r="191" spans="1:49" x14ac:dyDescent="0.2">
      <c r="A191" s="1">
        <v>44726</v>
      </c>
      <c r="B191">
        <v>5</v>
      </c>
      <c r="C191" s="1">
        <v>44729</v>
      </c>
      <c r="D191" t="s">
        <v>31</v>
      </c>
      <c r="E191" t="s">
        <v>16</v>
      </c>
      <c r="F191" s="2" t="s">
        <v>9</v>
      </c>
      <c r="G191">
        <v>2</v>
      </c>
      <c r="H191">
        <v>190</v>
      </c>
      <c r="I191">
        <v>182</v>
      </c>
      <c r="N191">
        <v>130</v>
      </c>
      <c r="O191" s="13" t="s">
        <v>31</v>
      </c>
      <c r="P191" t="str">
        <f t="shared" si="20"/>
        <v>Upper Keys</v>
      </c>
      <c r="Q191" t="s">
        <v>204</v>
      </c>
      <c r="R191" t="str">
        <f t="shared" si="21"/>
        <v>Shallow patch reef near U10</v>
      </c>
      <c r="S191" t="str">
        <f t="shared" si="22"/>
        <v>25.0208°</v>
      </c>
      <c r="T191" t="str">
        <f t="shared" si="23"/>
        <v>-80.40085°</v>
      </c>
      <c r="V191" s="21">
        <v>41920</v>
      </c>
      <c r="Y191" t="s">
        <v>206</v>
      </c>
      <c r="Z191" t="s">
        <v>219</v>
      </c>
      <c r="AC191" t="s">
        <v>210</v>
      </c>
      <c r="AD191" t="s">
        <v>733</v>
      </c>
      <c r="AE191" t="s">
        <v>795</v>
      </c>
      <c r="AF191" t="s">
        <v>224</v>
      </c>
      <c r="AG191" t="s">
        <v>733</v>
      </c>
      <c r="AH191" t="s">
        <v>225</v>
      </c>
      <c r="AI191" t="s">
        <v>759</v>
      </c>
      <c r="AJ191" s="1">
        <v>41920</v>
      </c>
      <c r="AK191" t="s">
        <v>227</v>
      </c>
      <c r="AL191" t="s">
        <v>74</v>
      </c>
      <c r="AM191" t="s">
        <v>228</v>
      </c>
      <c r="AN191" t="s">
        <v>796</v>
      </c>
      <c r="AO191" t="s">
        <v>228</v>
      </c>
      <c r="AP191" t="s">
        <v>797</v>
      </c>
      <c r="AQ191" t="s">
        <v>798</v>
      </c>
      <c r="AR191" t="s">
        <v>232</v>
      </c>
      <c r="AS191" t="s">
        <v>233</v>
      </c>
      <c r="AT191" t="s">
        <v>799</v>
      </c>
      <c r="AU191" t="str">
        <f t="shared" ref="AU191" si="26">_xlfn.CONCAT("Acer-", N191)</f>
        <v>Acer-130</v>
      </c>
      <c r="AW191" t="s">
        <v>733</v>
      </c>
    </row>
    <row r="192" spans="1:49" x14ac:dyDescent="0.2">
      <c r="A192" s="1">
        <v>44726</v>
      </c>
      <c r="B192">
        <v>5</v>
      </c>
      <c r="C192" s="1">
        <v>44729</v>
      </c>
      <c r="D192" t="s">
        <v>31</v>
      </c>
      <c r="E192" t="s">
        <v>16</v>
      </c>
      <c r="F192" s="2" t="s">
        <v>10</v>
      </c>
      <c r="G192">
        <v>3</v>
      </c>
      <c r="H192">
        <v>191</v>
      </c>
      <c r="I192">
        <v>183</v>
      </c>
      <c r="N192">
        <v>129</v>
      </c>
      <c r="O192" s="13" t="s">
        <v>31</v>
      </c>
      <c r="P192" t="str">
        <f t="shared" si="20"/>
        <v>Upper Keys</v>
      </c>
      <c r="Q192" t="s">
        <v>204</v>
      </c>
      <c r="R192" t="str">
        <f t="shared" si="21"/>
        <v>Horseshoe Reef; fragment brought in by Bill Precht in June of 2009</v>
      </c>
      <c r="S192" t="str">
        <f t="shared" si="22"/>
        <v>25.13985°</v>
      </c>
      <c r="T192" t="str">
        <f t="shared" si="23"/>
        <v>-80.294583°</v>
      </c>
      <c r="V192" s="21">
        <v>39992</v>
      </c>
      <c r="Y192" t="s">
        <v>206</v>
      </c>
      <c r="Z192" t="s">
        <v>218</v>
      </c>
      <c r="AD192" t="s">
        <v>734</v>
      </c>
      <c r="AE192" t="s">
        <v>791</v>
      </c>
      <c r="AF192" t="s">
        <v>224</v>
      </c>
      <c r="AG192" t="s">
        <v>734</v>
      </c>
      <c r="AH192" t="s">
        <v>225</v>
      </c>
      <c r="AI192" t="s">
        <v>759</v>
      </c>
      <c r="AJ192" s="1">
        <v>39992</v>
      </c>
      <c r="AK192" t="s">
        <v>227</v>
      </c>
      <c r="AL192" t="s">
        <v>74</v>
      </c>
      <c r="AM192" t="s">
        <v>228</v>
      </c>
      <c r="AN192" t="s">
        <v>792</v>
      </c>
      <c r="AO192" t="s">
        <v>228</v>
      </c>
      <c r="AP192" t="s">
        <v>793</v>
      </c>
      <c r="AQ192" t="s">
        <v>462</v>
      </c>
      <c r="AR192" t="s">
        <v>232</v>
      </c>
      <c r="AS192" t="s">
        <v>233</v>
      </c>
      <c r="AT192" t="s">
        <v>794</v>
      </c>
      <c r="AU192" t="str">
        <f t="shared" si="19"/>
        <v>Acer-129</v>
      </c>
      <c r="AW192" t="s">
        <v>734</v>
      </c>
    </row>
    <row r="193" spans="1:49" x14ac:dyDescent="0.2">
      <c r="A193" s="1">
        <v>44726</v>
      </c>
      <c r="B193">
        <v>5</v>
      </c>
      <c r="C193" s="1">
        <v>44729</v>
      </c>
      <c r="D193" t="s">
        <v>31</v>
      </c>
      <c r="E193" t="s">
        <v>16</v>
      </c>
      <c r="F193" s="2" t="s">
        <v>15</v>
      </c>
      <c r="G193">
        <v>4</v>
      </c>
      <c r="H193">
        <v>192</v>
      </c>
      <c r="I193">
        <v>184</v>
      </c>
      <c r="N193">
        <v>124</v>
      </c>
      <c r="O193" s="13" t="s">
        <v>31</v>
      </c>
      <c r="P193" t="str">
        <f t="shared" si="20"/>
        <v>Upper Keys</v>
      </c>
      <c r="Q193" t="s">
        <v>204</v>
      </c>
      <c r="R193" t="str">
        <f t="shared" si="21"/>
        <v>Higdons Reef</v>
      </c>
      <c r="S193" t="str">
        <f t="shared" si="22"/>
        <v>25.141716°</v>
      </c>
      <c r="T193" t="str">
        <f t="shared" si="23"/>
        <v>-80.313683°</v>
      </c>
      <c r="V193" s="21">
        <v>43278</v>
      </c>
      <c r="Y193" t="s">
        <v>206</v>
      </c>
      <c r="Z193" t="s">
        <v>216</v>
      </c>
      <c r="AD193" t="s">
        <v>735</v>
      </c>
      <c r="AE193" t="s">
        <v>800</v>
      </c>
      <c r="AF193" t="s">
        <v>224</v>
      </c>
      <c r="AG193" t="s">
        <v>735</v>
      </c>
      <c r="AH193" t="s">
        <v>225</v>
      </c>
      <c r="AI193" t="s">
        <v>759</v>
      </c>
      <c r="AJ193" s="1">
        <v>43278</v>
      </c>
      <c r="AK193" t="s">
        <v>227</v>
      </c>
      <c r="AL193" t="s">
        <v>74</v>
      </c>
      <c r="AM193" t="s">
        <v>228</v>
      </c>
      <c r="AN193" t="s">
        <v>801</v>
      </c>
      <c r="AO193" t="s">
        <v>228</v>
      </c>
      <c r="AP193" t="s">
        <v>802</v>
      </c>
      <c r="AQ193" t="s">
        <v>803</v>
      </c>
      <c r="AR193" t="s">
        <v>232</v>
      </c>
      <c r="AS193" t="s">
        <v>233</v>
      </c>
      <c r="AT193" t="s">
        <v>804</v>
      </c>
      <c r="AU193" t="str">
        <f t="shared" si="19"/>
        <v>Acer-124</v>
      </c>
      <c r="AW193" t="s">
        <v>735</v>
      </c>
    </row>
    <row r="194" spans="1:49" x14ac:dyDescent="0.2">
      <c r="A194" s="1">
        <v>44726</v>
      </c>
      <c r="B194">
        <v>5</v>
      </c>
      <c r="C194" s="1">
        <v>44729</v>
      </c>
      <c r="D194" t="s">
        <v>31</v>
      </c>
      <c r="E194" t="s">
        <v>16</v>
      </c>
      <c r="F194" s="2" t="s">
        <v>14</v>
      </c>
      <c r="G194">
        <v>5</v>
      </c>
      <c r="H194">
        <v>193</v>
      </c>
      <c r="I194">
        <v>185</v>
      </c>
      <c r="N194">
        <v>79</v>
      </c>
      <c r="O194" s="13" t="s">
        <v>31</v>
      </c>
      <c r="P194" t="str">
        <f t="shared" si="20"/>
        <v>Upper Keys</v>
      </c>
      <c r="Q194" t="s">
        <v>204</v>
      </c>
      <c r="R194" t="str">
        <f t="shared" si="21"/>
        <v>Patch Reef inshore from Molasses Trench area</v>
      </c>
      <c r="S194" t="str">
        <f t="shared" si="22"/>
        <v>25.01075°</v>
      </c>
      <c r="T194" t="str">
        <f t="shared" si="23"/>
        <v>-80.417°</v>
      </c>
      <c r="V194" s="21">
        <v>40461</v>
      </c>
      <c r="Y194" t="s">
        <v>206</v>
      </c>
      <c r="Z194" t="s">
        <v>221</v>
      </c>
      <c r="AD194" t="s">
        <v>736</v>
      </c>
      <c r="AE194" t="s">
        <v>805</v>
      </c>
      <c r="AF194" t="s">
        <v>224</v>
      </c>
      <c r="AG194" t="s">
        <v>736</v>
      </c>
      <c r="AH194" t="s">
        <v>225</v>
      </c>
      <c r="AI194" t="s">
        <v>759</v>
      </c>
      <c r="AJ194" s="1">
        <v>40461</v>
      </c>
      <c r="AK194" t="s">
        <v>227</v>
      </c>
      <c r="AL194" t="s">
        <v>74</v>
      </c>
      <c r="AM194" t="s">
        <v>228</v>
      </c>
      <c r="AN194" t="s">
        <v>806</v>
      </c>
      <c r="AO194" t="s">
        <v>228</v>
      </c>
      <c r="AP194" t="s">
        <v>807</v>
      </c>
      <c r="AQ194" t="s">
        <v>808</v>
      </c>
      <c r="AR194" t="s">
        <v>232</v>
      </c>
      <c r="AS194" t="s">
        <v>233</v>
      </c>
      <c r="AT194" t="s">
        <v>809</v>
      </c>
      <c r="AU194" t="str">
        <f t="shared" si="19"/>
        <v>Acer-79</v>
      </c>
      <c r="AW194" t="s">
        <v>736</v>
      </c>
    </row>
    <row r="195" spans="1:49" x14ac:dyDescent="0.2">
      <c r="A195" s="1">
        <v>44726</v>
      </c>
      <c r="B195">
        <v>5</v>
      </c>
      <c r="C195" s="1">
        <v>44729</v>
      </c>
      <c r="D195" t="s">
        <v>31</v>
      </c>
      <c r="E195" t="s">
        <v>16</v>
      </c>
      <c r="F195" s="2" t="s">
        <v>11</v>
      </c>
      <c r="G195">
        <v>6</v>
      </c>
      <c r="H195">
        <v>194</v>
      </c>
      <c r="I195">
        <v>186</v>
      </c>
      <c r="N195">
        <v>41</v>
      </c>
      <c r="O195" s="13" t="s">
        <v>31</v>
      </c>
      <c r="P195" t="str">
        <f t="shared" si="20"/>
        <v>Upper Keys</v>
      </c>
      <c r="Q195" t="s">
        <v>204</v>
      </c>
      <c r="R195" t="str">
        <f t="shared" si="21"/>
        <v>Patch Reef just off Triangle Marker off Tavernier</v>
      </c>
      <c r="S195" t="str">
        <f t="shared" si="22"/>
        <v>25.003066°</v>
      </c>
      <c r="T195" t="str">
        <f t="shared" si="23"/>
        <v>-80.45085°</v>
      </c>
      <c r="V195" s="21">
        <v>39581</v>
      </c>
      <c r="Y195" t="s">
        <v>206</v>
      </c>
      <c r="Z195" t="s">
        <v>208</v>
      </c>
      <c r="AD195" t="s">
        <v>737</v>
      </c>
      <c r="AE195" t="s">
        <v>810</v>
      </c>
      <c r="AF195" t="s">
        <v>224</v>
      </c>
      <c r="AG195" t="s">
        <v>737</v>
      </c>
      <c r="AH195" t="s">
        <v>225</v>
      </c>
      <c r="AI195" t="s">
        <v>759</v>
      </c>
      <c r="AJ195" s="1">
        <v>39581</v>
      </c>
      <c r="AK195" t="s">
        <v>227</v>
      </c>
      <c r="AL195" t="s">
        <v>74</v>
      </c>
      <c r="AM195" t="s">
        <v>228</v>
      </c>
      <c r="AN195" t="s">
        <v>811</v>
      </c>
      <c r="AO195" t="s">
        <v>228</v>
      </c>
      <c r="AP195" t="s">
        <v>812</v>
      </c>
      <c r="AQ195" t="s">
        <v>813</v>
      </c>
      <c r="AR195" t="s">
        <v>232</v>
      </c>
      <c r="AS195" t="s">
        <v>233</v>
      </c>
      <c r="AT195" t="s">
        <v>814</v>
      </c>
      <c r="AU195" t="str">
        <f t="shared" si="19"/>
        <v>Acer-41</v>
      </c>
      <c r="AW195" t="s">
        <v>737</v>
      </c>
    </row>
    <row r="196" spans="1:49" x14ac:dyDescent="0.2">
      <c r="A196" s="1">
        <v>44726</v>
      </c>
      <c r="B196">
        <v>5</v>
      </c>
      <c r="C196" s="1">
        <v>44729</v>
      </c>
      <c r="D196" t="s">
        <v>31</v>
      </c>
      <c r="E196" t="s">
        <v>16</v>
      </c>
      <c r="F196" s="2" t="s">
        <v>12</v>
      </c>
      <c r="G196">
        <v>7</v>
      </c>
      <c r="H196">
        <v>195</v>
      </c>
      <c r="I196">
        <v>187</v>
      </c>
      <c r="N196">
        <v>77</v>
      </c>
      <c r="O196" s="13" t="s">
        <v>31</v>
      </c>
      <c r="P196" t="str">
        <f t="shared" si="20"/>
        <v>Upper Keys</v>
      </c>
      <c r="Q196" t="s">
        <v>204</v>
      </c>
      <c r="R196" t="str">
        <f t="shared" si="21"/>
        <v>Patch Reef inside Staghorn Nursery</v>
      </c>
      <c r="S196" t="str">
        <f t="shared" si="22"/>
        <v>24.983016°</v>
      </c>
      <c r="T196" t="str">
        <f t="shared" si="23"/>
        <v>-80.44325°</v>
      </c>
      <c r="V196" s="21">
        <v>40460</v>
      </c>
      <c r="Y196" t="s">
        <v>206</v>
      </c>
      <c r="Z196" t="s">
        <v>215</v>
      </c>
      <c r="AD196" t="s">
        <v>738</v>
      </c>
      <c r="AE196" t="s">
        <v>815</v>
      </c>
      <c r="AF196" t="s">
        <v>224</v>
      </c>
      <c r="AG196" t="s">
        <v>738</v>
      </c>
      <c r="AH196" t="s">
        <v>225</v>
      </c>
      <c r="AI196" t="s">
        <v>759</v>
      </c>
      <c r="AJ196" s="1">
        <v>40460</v>
      </c>
      <c r="AK196" t="s">
        <v>227</v>
      </c>
      <c r="AL196" t="s">
        <v>74</v>
      </c>
      <c r="AM196" t="s">
        <v>228</v>
      </c>
      <c r="AN196" t="s">
        <v>816</v>
      </c>
      <c r="AO196" t="s">
        <v>228</v>
      </c>
      <c r="AP196" t="s">
        <v>817</v>
      </c>
      <c r="AQ196" t="s">
        <v>818</v>
      </c>
      <c r="AR196" t="s">
        <v>232</v>
      </c>
      <c r="AS196" t="s">
        <v>233</v>
      </c>
      <c r="AT196" t="s">
        <v>819</v>
      </c>
      <c r="AU196" t="str">
        <f t="shared" si="19"/>
        <v>Acer-77</v>
      </c>
      <c r="AW196" t="s">
        <v>738</v>
      </c>
    </row>
    <row r="197" spans="1:49" x14ac:dyDescent="0.2">
      <c r="A197" s="1">
        <v>44726</v>
      </c>
      <c r="B197">
        <v>5</v>
      </c>
      <c r="C197" s="1">
        <v>44729</v>
      </c>
      <c r="D197" t="s">
        <v>31</v>
      </c>
      <c r="E197" t="s">
        <v>163</v>
      </c>
      <c r="F197" s="2" t="s">
        <v>8</v>
      </c>
      <c r="G197">
        <v>1</v>
      </c>
      <c r="H197">
        <v>196</v>
      </c>
      <c r="I197">
        <v>181</v>
      </c>
      <c r="N197">
        <v>125</v>
      </c>
      <c r="O197" s="13" t="s">
        <v>31</v>
      </c>
      <c r="P197" t="str">
        <f t="shared" si="20"/>
        <v>Upper Keys</v>
      </c>
      <c r="Q197" t="s">
        <v>204</v>
      </c>
      <c r="R197" t="str">
        <f t="shared" si="21"/>
        <v>Inside Little Conch, Possibly the same as U41</v>
      </c>
      <c r="S197" t="str">
        <f t="shared" si="22"/>
        <v>24.9463°</v>
      </c>
      <c r="T197" t="str">
        <f t="shared" si="23"/>
        <v>-80.4708°</v>
      </c>
      <c r="V197" s="21">
        <v>43273</v>
      </c>
      <c r="Y197" t="s">
        <v>207</v>
      </c>
      <c r="AA197" t="s">
        <v>212</v>
      </c>
      <c r="AC197" t="s">
        <v>210</v>
      </c>
      <c r="AD197" t="s">
        <v>732</v>
      </c>
      <c r="AE197" t="s">
        <v>786</v>
      </c>
      <c r="AF197" t="s">
        <v>224</v>
      </c>
      <c r="AG197" t="s">
        <v>732</v>
      </c>
      <c r="AH197" t="s">
        <v>225</v>
      </c>
      <c r="AI197" t="s">
        <v>759</v>
      </c>
      <c r="AJ197" s="1">
        <v>43273</v>
      </c>
      <c r="AK197" t="s">
        <v>227</v>
      </c>
      <c r="AL197" t="s">
        <v>74</v>
      </c>
      <c r="AM197" t="s">
        <v>228</v>
      </c>
      <c r="AN197" t="s">
        <v>787</v>
      </c>
      <c r="AO197" t="s">
        <v>228</v>
      </c>
      <c r="AP197" t="s">
        <v>788</v>
      </c>
      <c r="AQ197" t="s">
        <v>789</v>
      </c>
      <c r="AR197" t="s">
        <v>232</v>
      </c>
      <c r="AS197" t="s">
        <v>233</v>
      </c>
      <c r="AT197" t="s">
        <v>790</v>
      </c>
      <c r="AU197" t="str">
        <f t="shared" si="19"/>
        <v>Acer-125</v>
      </c>
      <c r="AW197" t="s">
        <v>732</v>
      </c>
    </row>
    <row r="198" spans="1:49" x14ac:dyDescent="0.2">
      <c r="A198" s="1">
        <v>44726</v>
      </c>
      <c r="B198">
        <v>5</v>
      </c>
      <c r="C198" s="1">
        <v>44729</v>
      </c>
      <c r="D198" t="s">
        <v>31</v>
      </c>
      <c r="E198" t="s">
        <v>163</v>
      </c>
      <c r="F198" s="2" t="s">
        <v>9</v>
      </c>
      <c r="G198">
        <v>2</v>
      </c>
      <c r="H198">
        <v>197</v>
      </c>
      <c r="I198">
        <v>182</v>
      </c>
      <c r="N198">
        <v>130</v>
      </c>
      <c r="O198" s="13" t="s">
        <v>31</v>
      </c>
      <c r="P198" t="str">
        <f t="shared" si="20"/>
        <v>Upper Keys</v>
      </c>
      <c r="Q198" t="s">
        <v>204</v>
      </c>
      <c r="R198" t="str">
        <f t="shared" si="21"/>
        <v>Shallow patch reef near U10</v>
      </c>
      <c r="S198" t="str">
        <f t="shared" si="22"/>
        <v>25.0208°</v>
      </c>
      <c r="T198" t="str">
        <f t="shared" si="23"/>
        <v>-80.40085°</v>
      </c>
      <c r="V198" s="21">
        <v>41920</v>
      </c>
      <c r="Y198" t="s">
        <v>207</v>
      </c>
      <c r="Z198" t="s">
        <v>219</v>
      </c>
      <c r="AA198" t="s">
        <v>212</v>
      </c>
      <c r="AC198" t="s">
        <v>210</v>
      </c>
      <c r="AD198" t="s">
        <v>733</v>
      </c>
      <c r="AE198" t="s">
        <v>795</v>
      </c>
      <c r="AF198" t="s">
        <v>224</v>
      </c>
      <c r="AG198" t="s">
        <v>733</v>
      </c>
      <c r="AH198" t="s">
        <v>225</v>
      </c>
      <c r="AI198" t="s">
        <v>759</v>
      </c>
      <c r="AJ198" s="1">
        <v>41920</v>
      </c>
      <c r="AK198" t="s">
        <v>227</v>
      </c>
      <c r="AL198" t="s">
        <v>74</v>
      </c>
      <c r="AM198" t="s">
        <v>228</v>
      </c>
      <c r="AN198" t="s">
        <v>796</v>
      </c>
      <c r="AO198" t="s">
        <v>228</v>
      </c>
      <c r="AP198" t="s">
        <v>797</v>
      </c>
      <c r="AQ198" t="s">
        <v>798</v>
      </c>
      <c r="AR198" t="s">
        <v>232</v>
      </c>
      <c r="AS198" t="s">
        <v>233</v>
      </c>
      <c r="AT198" t="s">
        <v>799</v>
      </c>
      <c r="AU198" t="str">
        <f t="shared" si="19"/>
        <v>Acer-130</v>
      </c>
      <c r="AW198" t="s">
        <v>733</v>
      </c>
    </row>
    <row r="199" spans="1:49" x14ac:dyDescent="0.2">
      <c r="A199" s="1">
        <v>44726</v>
      </c>
      <c r="B199">
        <v>5</v>
      </c>
      <c r="C199" s="1">
        <v>44729</v>
      </c>
      <c r="D199" t="s">
        <v>31</v>
      </c>
      <c r="E199" t="s">
        <v>163</v>
      </c>
      <c r="F199" s="2" t="s">
        <v>10</v>
      </c>
      <c r="G199">
        <v>3</v>
      </c>
      <c r="H199">
        <v>198</v>
      </c>
      <c r="I199">
        <v>183</v>
      </c>
      <c r="N199">
        <v>129</v>
      </c>
      <c r="O199" s="13" t="s">
        <v>31</v>
      </c>
      <c r="P199" t="str">
        <f t="shared" si="20"/>
        <v>Upper Keys</v>
      </c>
      <c r="Q199" t="s">
        <v>204</v>
      </c>
      <c r="R199" t="str">
        <f t="shared" si="21"/>
        <v>Horseshoe Reef; fragment brought in by Bill Precht in June of 2009</v>
      </c>
      <c r="S199" t="str">
        <f t="shared" si="22"/>
        <v>25.13985°</v>
      </c>
      <c r="T199" t="str">
        <f t="shared" si="23"/>
        <v>-80.294583°</v>
      </c>
      <c r="V199" s="21">
        <v>39992</v>
      </c>
      <c r="Y199" t="s">
        <v>207</v>
      </c>
      <c r="Z199" t="s">
        <v>218</v>
      </c>
      <c r="AA199" t="s">
        <v>212</v>
      </c>
      <c r="AD199" t="s">
        <v>734</v>
      </c>
      <c r="AE199" t="s">
        <v>791</v>
      </c>
      <c r="AF199" t="s">
        <v>224</v>
      </c>
      <c r="AG199" t="s">
        <v>734</v>
      </c>
      <c r="AH199" t="s">
        <v>225</v>
      </c>
      <c r="AI199" t="s">
        <v>759</v>
      </c>
      <c r="AJ199" s="1">
        <v>39992</v>
      </c>
      <c r="AK199" t="s">
        <v>227</v>
      </c>
      <c r="AL199" t="s">
        <v>74</v>
      </c>
      <c r="AM199" t="s">
        <v>228</v>
      </c>
      <c r="AN199" t="s">
        <v>792</v>
      </c>
      <c r="AO199" t="s">
        <v>228</v>
      </c>
      <c r="AP199" t="s">
        <v>793</v>
      </c>
      <c r="AQ199" t="s">
        <v>462</v>
      </c>
      <c r="AR199" t="s">
        <v>232</v>
      </c>
      <c r="AS199" t="s">
        <v>233</v>
      </c>
      <c r="AT199" t="s">
        <v>794</v>
      </c>
      <c r="AU199" t="str">
        <f t="shared" si="19"/>
        <v>Acer-129</v>
      </c>
      <c r="AW199" t="s">
        <v>734</v>
      </c>
    </row>
    <row r="200" spans="1:49" x14ac:dyDescent="0.2">
      <c r="A200" s="1">
        <v>44726</v>
      </c>
      <c r="B200">
        <v>5</v>
      </c>
      <c r="C200" s="1">
        <v>44729</v>
      </c>
      <c r="D200" t="s">
        <v>31</v>
      </c>
      <c r="E200" t="s">
        <v>163</v>
      </c>
      <c r="F200" s="2" t="s">
        <v>15</v>
      </c>
      <c r="G200">
        <v>4</v>
      </c>
      <c r="H200">
        <v>199</v>
      </c>
      <c r="I200">
        <v>184</v>
      </c>
      <c r="N200">
        <v>124</v>
      </c>
      <c r="O200" s="13" t="s">
        <v>31</v>
      </c>
      <c r="P200" t="str">
        <f t="shared" si="20"/>
        <v>Upper Keys</v>
      </c>
      <c r="Q200" t="s">
        <v>204</v>
      </c>
      <c r="R200" t="str">
        <f t="shared" si="21"/>
        <v>Higdons Reef</v>
      </c>
      <c r="S200" t="str">
        <f t="shared" si="22"/>
        <v>25.141716°</v>
      </c>
      <c r="T200" t="str">
        <f t="shared" si="23"/>
        <v>-80.313683°</v>
      </c>
      <c r="V200" s="21">
        <v>43278</v>
      </c>
      <c r="Y200" t="s">
        <v>207</v>
      </c>
      <c r="Z200" t="s">
        <v>216</v>
      </c>
      <c r="AA200" t="s">
        <v>212</v>
      </c>
      <c r="AD200" t="s">
        <v>735</v>
      </c>
      <c r="AE200" t="s">
        <v>800</v>
      </c>
      <c r="AF200" t="s">
        <v>224</v>
      </c>
      <c r="AG200" t="s">
        <v>735</v>
      </c>
      <c r="AH200" t="s">
        <v>225</v>
      </c>
      <c r="AI200" t="s">
        <v>759</v>
      </c>
      <c r="AJ200" s="1">
        <v>43278</v>
      </c>
      <c r="AK200" t="s">
        <v>227</v>
      </c>
      <c r="AL200" t="s">
        <v>74</v>
      </c>
      <c r="AM200" t="s">
        <v>228</v>
      </c>
      <c r="AN200" t="s">
        <v>801</v>
      </c>
      <c r="AO200" t="s">
        <v>228</v>
      </c>
      <c r="AP200" t="s">
        <v>802</v>
      </c>
      <c r="AQ200" t="s">
        <v>803</v>
      </c>
      <c r="AR200" t="s">
        <v>232</v>
      </c>
      <c r="AS200" t="s">
        <v>233</v>
      </c>
      <c r="AT200" t="s">
        <v>804</v>
      </c>
      <c r="AU200" t="str">
        <f t="shared" si="19"/>
        <v>Acer-124</v>
      </c>
      <c r="AW200" t="s">
        <v>735</v>
      </c>
    </row>
    <row r="201" spans="1:49" x14ac:dyDescent="0.2">
      <c r="A201" s="1">
        <v>44726</v>
      </c>
      <c r="B201">
        <v>5</v>
      </c>
      <c r="C201" s="1">
        <v>44729</v>
      </c>
      <c r="D201" t="s">
        <v>31</v>
      </c>
      <c r="E201" t="s">
        <v>163</v>
      </c>
      <c r="F201" s="2" t="s">
        <v>14</v>
      </c>
      <c r="G201">
        <v>5</v>
      </c>
      <c r="H201">
        <v>200</v>
      </c>
      <c r="I201">
        <v>185</v>
      </c>
      <c r="N201">
        <v>79</v>
      </c>
      <c r="O201" s="13" t="s">
        <v>31</v>
      </c>
      <c r="P201" t="str">
        <f t="shared" si="20"/>
        <v>Upper Keys</v>
      </c>
      <c r="Q201" t="s">
        <v>204</v>
      </c>
      <c r="R201" t="str">
        <f t="shared" si="21"/>
        <v>Patch Reef inshore from Molasses Trench area</v>
      </c>
      <c r="S201" t="str">
        <f t="shared" si="22"/>
        <v>25.01075°</v>
      </c>
      <c r="T201" t="str">
        <f t="shared" si="23"/>
        <v>-80.417°</v>
      </c>
      <c r="V201" s="21">
        <v>40461</v>
      </c>
      <c r="Y201" t="s">
        <v>207</v>
      </c>
      <c r="Z201" t="s">
        <v>221</v>
      </c>
      <c r="AA201" t="s">
        <v>212</v>
      </c>
      <c r="AD201" t="s">
        <v>736</v>
      </c>
      <c r="AE201" t="s">
        <v>805</v>
      </c>
      <c r="AF201" t="s">
        <v>224</v>
      </c>
      <c r="AG201" t="s">
        <v>736</v>
      </c>
      <c r="AH201" t="s">
        <v>225</v>
      </c>
      <c r="AI201" t="s">
        <v>759</v>
      </c>
      <c r="AJ201" s="1">
        <v>40461</v>
      </c>
      <c r="AK201" t="s">
        <v>227</v>
      </c>
      <c r="AL201" t="s">
        <v>74</v>
      </c>
      <c r="AM201" t="s">
        <v>228</v>
      </c>
      <c r="AN201" t="s">
        <v>806</v>
      </c>
      <c r="AO201" t="s">
        <v>228</v>
      </c>
      <c r="AP201" t="s">
        <v>807</v>
      </c>
      <c r="AQ201" t="s">
        <v>808</v>
      </c>
      <c r="AR201" t="s">
        <v>232</v>
      </c>
      <c r="AS201" t="s">
        <v>233</v>
      </c>
      <c r="AT201" t="s">
        <v>809</v>
      </c>
      <c r="AU201" t="str">
        <f t="shared" si="19"/>
        <v>Acer-79</v>
      </c>
      <c r="AW201" t="s">
        <v>736</v>
      </c>
    </row>
    <row r="202" spans="1:49" x14ac:dyDescent="0.2">
      <c r="A202" s="1">
        <v>44726</v>
      </c>
      <c r="B202">
        <v>5</v>
      </c>
      <c r="C202" s="1">
        <v>44729</v>
      </c>
      <c r="D202" t="s">
        <v>31</v>
      </c>
      <c r="E202" t="s">
        <v>163</v>
      </c>
      <c r="F202" s="2" t="s">
        <v>11</v>
      </c>
      <c r="G202">
        <v>6</v>
      </c>
      <c r="H202">
        <v>201</v>
      </c>
      <c r="I202">
        <v>186</v>
      </c>
      <c r="N202">
        <v>41</v>
      </c>
      <c r="O202" s="13" t="s">
        <v>31</v>
      </c>
      <c r="P202" t="str">
        <f t="shared" si="20"/>
        <v>Upper Keys</v>
      </c>
      <c r="Q202" t="s">
        <v>204</v>
      </c>
      <c r="R202" t="str">
        <f t="shared" si="21"/>
        <v>Patch Reef just off Triangle Marker off Tavernier</v>
      </c>
      <c r="S202" t="str">
        <f t="shared" si="22"/>
        <v>25.003066°</v>
      </c>
      <c r="T202" t="str">
        <f t="shared" si="23"/>
        <v>-80.45085°</v>
      </c>
      <c r="V202" s="21">
        <v>39581</v>
      </c>
      <c r="Y202" t="s">
        <v>207</v>
      </c>
      <c r="Z202" t="s">
        <v>208</v>
      </c>
      <c r="AA202" t="s">
        <v>212</v>
      </c>
      <c r="AD202" t="s">
        <v>737</v>
      </c>
      <c r="AE202" t="s">
        <v>810</v>
      </c>
      <c r="AF202" t="s">
        <v>224</v>
      </c>
      <c r="AG202" t="s">
        <v>737</v>
      </c>
      <c r="AH202" t="s">
        <v>225</v>
      </c>
      <c r="AI202" t="s">
        <v>759</v>
      </c>
      <c r="AJ202" s="1">
        <v>39581</v>
      </c>
      <c r="AK202" t="s">
        <v>227</v>
      </c>
      <c r="AL202" t="s">
        <v>74</v>
      </c>
      <c r="AM202" t="s">
        <v>228</v>
      </c>
      <c r="AN202" t="s">
        <v>811</v>
      </c>
      <c r="AO202" t="s">
        <v>228</v>
      </c>
      <c r="AP202" t="s">
        <v>812</v>
      </c>
      <c r="AQ202" t="s">
        <v>813</v>
      </c>
      <c r="AR202" t="s">
        <v>232</v>
      </c>
      <c r="AS202" t="s">
        <v>233</v>
      </c>
      <c r="AT202" t="s">
        <v>814</v>
      </c>
      <c r="AU202" t="str">
        <f t="shared" ref="AU202" si="27">_xlfn.CONCAT("Acer-", N202)</f>
        <v>Acer-41</v>
      </c>
      <c r="AW202" t="s">
        <v>737</v>
      </c>
    </row>
    <row r="203" spans="1:49" x14ac:dyDescent="0.2">
      <c r="A203" s="1"/>
      <c r="C203" s="1"/>
      <c r="F203" s="2"/>
      <c r="V203" s="21"/>
    </row>
    <row r="204" spans="1:49" x14ac:dyDescent="0.2">
      <c r="V204" s="21"/>
    </row>
    <row r="205" spans="1:49" x14ac:dyDescent="0.2">
      <c r="F205" s="2"/>
    </row>
  </sheetData>
  <sortState xmlns:xlrd2="http://schemas.microsoft.com/office/spreadsheetml/2017/richdata2" ref="A2:X36">
    <sortCondition ref="I2:I36"/>
  </sortState>
  <phoneticPr fontId="4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C8A8-97A8-2144-BDD8-5B4C1BF79486}">
  <dimension ref="A2:J58"/>
  <sheetViews>
    <sheetView workbookViewId="0">
      <selection activeCell="H30" sqref="H30"/>
    </sheetView>
  </sheetViews>
  <sheetFormatPr baseColWidth="10" defaultRowHeight="16" x14ac:dyDescent="0.2"/>
  <cols>
    <col min="2" max="2" width="12" customWidth="1"/>
    <col min="3" max="3" width="8.5" bestFit="1" customWidth="1"/>
    <col min="4" max="4" width="10" customWidth="1"/>
    <col min="5" max="5" width="12" customWidth="1"/>
    <col min="7" max="7" width="15" customWidth="1"/>
  </cols>
  <sheetData>
    <row r="2" spans="2:8" x14ac:dyDescent="0.2">
      <c r="B2" s="6" t="s">
        <v>135</v>
      </c>
      <c r="C2" s="6" t="s">
        <v>16</v>
      </c>
      <c r="D2" s="6" t="s">
        <v>18</v>
      </c>
      <c r="E2" s="6" t="s">
        <v>19</v>
      </c>
      <c r="F2" s="6" t="s">
        <v>17</v>
      </c>
      <c r="G2" s="6" t="s">
        <v>144</v>
      </c>
      <c r="H2" s="6"/>
    </row>
    <row r="3" spans="2:8" x14ac:dyDescent="0.2">
      <c r="B3" s="6">
        <v>30</v>
      </c>
      <c r="C3" s="3"/>
      <c r="D3" s="3"/>
      <c r="E3" s="3"/>
      <c r="F3" s="3"/>
      <c r="G3" s="3"/>
      <c r="H3" s="3"/>
    </row>
    <row r="4" spans="2:8" x14ac:dyDescent="0.2">
      <c r="B4" s="6">
        <v>32</v>
      </c>
      <c r="C4" s="3"/>
      <c r="D4" s="3"/>
      <c r="E4" s="3"/>
      <c r="F4" s="3"/>
      <c r="G4" s="3"/>
      <c r="H4" s="3"/>
    </row>
    <row r="5" spans="2:8" x14ac:dyDescent="0.2">
      <c r="B5" s="6">
        <v>33</v>
      </c>
      <c r="C5" s="3"/>
      <c r="D5" s="3"/>
      <c r="E5" s="3"/>
      <c r="F5" s="3"/>
      <c r="G5" s="3"/>
      <c r="H5" s="3"/>
    </row>
    <row r="6" spans="2:8" x14ac:dyDescent="0.2">
      <c r="B6" s="6">
        <v>34</v>
      </c>
      <c r="C6" s="3"/>
      <c r="D6" s="3"/>
      <c r="E6" s="3"/>
      <c r="F6" s="3"/>
      <c r="G6" s="3"/>
      <c r="H6" s="3"/>
    </row>
    <row r="7" spans="2:8" x14ac:dyDescent="0.2">
      <c r="B7" s="6">
        <v>34.5</v>
      </c>
      <c r="C7" s="3"/>
      <c r="D7" s="3"/>
      <c r="E7" s="3"/>
      <c r="F7" s="3"/>
      <c r="G7" s="3"/>
      <c r="H7" s="3"/>
    </row>
    <row r="8" spans="2:8" x14ac:dyDescent="0.2">
      <c r="B8" s="6">
        <v>35</v>
      </c>
      <c r="C8" s="3"/>
      <c r="D8" s="3"/>
      <c r="E8" s="3"/>
      <c r="F8" s="3"/>
      <c r="G8" s="3"/>
      <c r="H8" s="3"/>
    </row>
    <row r="9" spans="2:8" x14ac:dyDescent="0.2">
      <c r="B9" s="6">
        <v>36</v>
      </c>
      <c r="C9" s="3"/>
      <c r="D9" s="3"/>
      <c r="E9" s="3"/>
      <c r="F9" s="3"/>
      <c r="G9" s="3"/>
      <c r="H9" s="3"/>
    </row>
    <row r="10" spans="2:8" x14ac:dyDescent="0.2">
      <c r="B10" s="6">
        <v>37</v>
      </c>
      <c r="C10" s="3"/>
      <c r="D10" s="3"/>
      <c r="E10" s="3"/>
      <c r="F10" s="3"/>
      <c r="G10" s="3"/>
      <c r="H10" s="3"/>
    </row>
    <row r="17" spans="3:7" x14ac:dyDescent="0.2">
      <c r="C17" s="6" t="s">
        <v>135</v>
      </c>
      <c r="D17" s="6" t="s">
        <v>143</v>
      </c>
      <c r="E17" s="6" t="s">
        <v>150</v>
      </c>
      <c r="F17" s="6" t="s">
        <v>150</v>
      </c>
      <c r="G17" s="6" t="s">
        <v>142</v>
      </c>
    </row>
    <row r="18" spans="3:7" s="12" customFormat="1" ht="36" customHeight="1" x14ac:dyDescent="0.2">
      <c r="C18" s="10" t="s">
        <v>145</v>
      </c>
      <c r="D18" s="10" t="s">
        <v>149</v>
      </c>
      <c r="E18" s="10" t="s">
        <v>146</v>
      </c>
      <c r="F18" s="10" t="s">
        <v>147</v>
      </c>
      <c r="G18" s="10" t="s">
        <v>148</v>
      </c>
    </row>
    <row r="19" spans="3:7" ht="34" x14ac:dyDescent="0.2">
      <c r="C19" s="10" t="s">
        <v>139</v>
      </c>
      <c r="D19" s="10" t="s">
        <v>140</v>
      </c>
      <c r="E19" s="10" t="s">
        <v>141</v>
      </c>
      <c r="F19" s="10" t="s">
        <v>141</v>
      </c>
      <c r="G19" s="10" t="s">
        <v>140</v>
      </c>
    </row>
    <row r="20" spans="3:7" x14ac:dyDescent="0.2">
      <c r="C20" s="11">
        <v>30</v>
      </c>
      <c r="D20" s="11" t="s">
        <v>137</v>
      </c>
      <c r="E20" s="11" t="s">
        <v>137</v>
      </c>
      <c r="F20" s="11" t="s">
        <v>138</v>
      </c>
      <c r="G20" s="11" t="s">
        <v>137</v>
      </c>
    </row>
    <row r="21" spans="3:7" x14ac:dyDescent="0.2">
      <c r="C21" s="11">
        <v>32</v>
      </c>
      <c r="D21" s="11"/>
      <c r="E21" s="11"/>
      <c r="F21" s="11"/>
      <c r="G21" s="11"/>
    </row>
    <row r="22" spans="3:7" x14ac:dyDescent="0.2">
      <c r="C22" s="11">
        <v>33</v>
      </c>
      <c r="D22" s="11"/>
      <c r="E22" s="11"/>
      <c r="F22" s="11"/>
      <c r="G22" s="11"/>
    </row>
    <row r="23" spans="3:7" x14ac:dyDescent="0.2">
      <c r="C23" s="11">
        <v>34</v>
      </c>
      <c r="D23" s="11" t="s">
        <v>137</v>
      </c>
      <c r="E23" s="11" t="s">
        <v>137</v>
      </c>
      <c r="F23" s="11"/>
      <c r="G23" s="11" t="s">
        <v>137</v>
      </c>
    </row>
    <row r="24" spans="3:7" x14ac:dyDescent="0.2">
      <c r="C24" s="11">
        <v>34.5</v>
      </c>
      <c r="D24" s="11"/>
      <c r="E24" s="11"/>
      <c r="F24" s="11"/>
      <c r="G24" s="11"/>
    </row>
    <row r="25" spans="3:7" x14ac:dyDescent="0.2">
      <c r="C25" s="11">
        <v>35</v>
      </c>
      <c r="D25" s="11" t="s">
        <v>137</v>
      </c>
      <c r="E25" s="11"/>
      <c r="F25" s="11"/>
      <c r="G25" s="11"/>
    </row>
    <row r="26" spans="3:7" x14ac:dyDescent="0.2">
      <c r="C26" s="11">
        <v>36</v>
      </c>
      <c r="D26" s="11" t="s">
        <v>137</v>
      </c>
      <c r="E26" s="11" t="s">
        <v>137</v>
      </c>
      <c r="F26" s="11"/>
      <c r="G26" s="11" t="s">
        <v>137</v>
      </c>
    </row>
    <row r="27" spans="3:7" x14ac:dyDescent="0.2">
      <c r="C27" s="11">
        <v>37</v>
      </c>
      <c r="D27" s="11" t="s">
        <v>137</v>
      </c>
      <c r="E27" s="11"/>
      <c r="F27" s="11"/>
      <c r="G27" s="11"/>
    </row>
    <row r="33" spans="2:8" x14ac:dyDescent="0.2">
      <c r="B33" s="6" t="s">
        <v>135</v>
      </c>
      <c r="C33" s="6" t="s">
        <v>16</v>
      </c>
      <c r="D33" s="6" t="s">
        <v>18</v>
      </c>
      <c r="E33" s="6" t="s">
        <v>19</v>
      </c>
      <c r="F33" s="6" t="s">
        <v>17</v>
      </c>
      <c r="G33" s="6" t="s">
        <v>144</v>
      </c>
      <c r="H33" s="6"/>
    </row>
    <row r="34" spans="2:8" x14ac:dyDescent="0.2">
      <c r="B34" s="6">
        <v>30</v>
      </c>
      <c r="C34" s="3"/>
      <c r="D34" s="3"/>
      <c r="E34" s="3"/>
      <c r="F34" s="3"/>
      <c r="G34" s="3"/>
      <c r="H34" s="3"/>
    </row>
    <row r="35" spans="2:8" x14ac:dyDescent="0.2">
      <c r="B35" s="6">
        <v>32</v>
      </c>
      <c r="C35" s="3"/>
      <c r="D35" s="3"/>
      <c r="E35" s="3"/>
      <c r="F35" s="3"/>
      <c r="G35" s="3"/>
      <c r="H35" s="3"/>
    </row>
    <row r="36" spans="2:8" x14ac:dyDescent="0.2">
      <c r="B36" s="6">
        <v>33</v>
      </c>
      <c r="C36" s="3"/>
      <c r="D36" s="3"/>
      <c r="E36" s="3"/>
      <c r="F36" s="3"/>
      <c r="G36" s="3"/>
      <c r="H36" s="3"/>
    </row>
    <row r="37" spans="2:8" x14ac:dyDescent="0.2">
      <c r="B37" s="6">
        <v>34</v>
      </c>
      <c r="C37" s="3"/>
      <c r="D37" s="3"/>
      <c r="E37" s="3"/>
      <c r="F37" s="3"/>
      <c r="G37" s="3"/>
      <c r="H37" s="3"/>
    </row>
    <row r="38" spans="2:8" x14ac:dyDescent="0.2">
      <c r="B38" s="6">
        <v>34.5</v>
      </c>
      <c r="C38" s="3"/>
      <c r="D38" s="3"/>
      <c r="E38" s="3"/>
      <c r="F38" s="3"/>
      <c r="G38" s="3"/>
      <c r="H38" s="3"/>
    </row>
    <row r="39" spans="2:8" x14ac:dyDescent="0.2">
      <c r="B39" s="6">
        <v>35</v>
      </c>
      <c r="C39" s="3"/>
      <c r="D39" s="3"/>
      <c r="E39" s="3"/>
      <c r="F39" s="3"/>
      <c r="G39" s="3"/>
      <c r="H39" s="3"/>
    </row>
    <row r="40" spans="2:8" x14ac:dyDescent="0.2">
      <c r="B40" s="6">
        <v>36</v>
      </c>
      <c r="C40" s="3"/>
      <c r="D40" s="3"/>
      <c r="E40" s="3"/>
      <c r="F40" s="3"/>
      <c r="G40" s="3"/>
      <c r="H40" s="3"/>
    </row>
    <row r="41" spans="2:8" x14ac:dyDescent="0.2">
      <c r="B41" s="6">
        <v>37</v>
      </c>
      <c r="C41" s="3"/>
      <c r="D41" s="3"/>
      <c r="E41" s="3"/>
      <c r="F41" s="3"/>
      <c r="G41" s="3"/>
      <c r="H41" s="3"/>
    </row>
    <row r="48" spans="2:8" x14ac:dyDescent="0.2">
      <c r="C48" s="6" t="s">
        <v>135</v>
      </c>
      <c r="D48" s="6" t="s">
        <v>143</v>
      </c>
      <c r="E48" s="6" t="s">
        <v>150</v>
      </c>
      <c r="F48" s="6" t="s">
        <v>150</v>
      </c>
      <c r="G48" s="6" t="s">
        <v>142</v>
      </c>
    </row>
    <row r="49" spans="1:10" ht="34" x14ac:dyDescent="0.2">
      <c r="A49" s="12"/>
      <c r="B49" s="12"/>
      <c r="C49" s="10" t="s">
        <v>145</v>
      </c>
      <c r="D49" s="10" t="s">
        <v>149</v>
      </c>
      <c r="E49" s="10" t="s">
        <v>146</v>
      </c>
      <c r="F49" s="10" t="s">
        <v>147</v>
      </c>
      <c r="G49" s="10" t="s">
        <v>148</v>
      </c>
      <c r="H49" s="12"/>
      <c r="I49" s="12"/>
      <c r="J49" s="12"/>
    </row>
    <row r="50" spans="1:10" ht="34" x14ac:dyDescent="0.2">
      <c r="C50" s="10" t="s">
        <v>139</v>
      </c>
      <c r="D50" s="10" t="s">
        <v>140</v>
      </c>
      <c r="E50" s="10" t="s">
        <v>141</v>
      </c>
      <c r="F50" s="10" t="s">
        <v>141</v>
      </c>
      <c r="G50" s="10" t="s">
        <v>140</v>
      </c>
    </row>
    <row r="51" spans="1:10" x14ac:dyDescent="0.2">
      <c r="C51" s="11">
        <v>30</v>
      </c>
      <c r="D51" s="11" t="s">
        <v>137</v>
      </c>
      <c r="E51" s="11" t="s">
        <v>137</v>
      </c>
      <c r="F51" s="11" t="s">
        <v>138</v>
      </c>
      <c r="G51" s="11" t="s">
        <v>137</v>
      </c>
    </row>
    <row r="52" spans="1:10" x14ac:dyDescent="0.2">
      <c r="C52" s="11">
        <v>32</v>
      </c>
      <c r="D52" s="11"/>
      <c r="E52" s="11"/>
      <c r="F52" s="11"/>
      <c r="G52" s="11"/>
    </row>
    <row r="53" spans="1:10" x14ac:dyDescent="0.2">
      <c r="C53" s="11">
        <v>33</v>
      </c>
      <c r="D53" s="11"/>
      <c r="E53" s="11"/>
      <c r="F53" s="11"/>
      <c r="G53" s="11"/>
    </row>
    <row r="54" spans="1:10" x14ac:dyDescent="0.2">
      <c r="C54" s="11">
        <v>34</v>
      </c>
      <c r="D54" s="11" t="s">
        <v>137</v>
      </c>
      <c r="E54" s="11" t="s">
        <v>137</v>
      </c>
      <c r="F54" s="11"/>
      <c r="G54" s="11" t="s">
        <v>137</v>
      </c>
    </row>
    <row r="55" spans="1:10" x14ac:dyDescent="0.2">
      <c r="C55" s="11">
        <v>34.5</v>
      </c>
      <c r="D55" s="11"/>
      <c r="E55" s="11"/>
      <c r="F55" s="11"/>
      <c r="G55" s="11"/>
    </row>
    <row r="56" spans="1:10" x14ac:dyDescent="0.2">
      <c r="C56" s="11">
        <v>35</v>
      </c>
      <c r="D56" s="11" t="s">
        <v>137</v>
      </c>
      <c r="E56" s="11"/>
      <c r="F56" s="11"/>
      <c r="G56" s="11"/>
    </row>
    <row r="57" spans="1:10" x14ac:dyDescent="0.2">
      <c r="C57" s="11">
        <v>36</v>
      </c>
      <c r="D57" s="11" t="s">
        <v>137</v>
      </c>
      <c r="E57" s="11" t="s">
        <v>137</v>
      </c>
      <c r="F57" s="11"/>
      <c r="G57" s="11" t="s">
        <v>137</v>
      </c>
    </row>
    <row r="58" spans="1:10" x14ac:dyDescent="0.2">
      <c r="C58" s="11">
        <v>37</v>
      </c>
      <c r="D58" s="11" t="s">
        <v>137</v>
      </c>
      <c r="E58" s="11"/>
      <c r="F58" s="11"/>
      <c r="G58" s="11"/>
    </row>
  </sheetData>
  <pageMargins left="0.70866141732283472" right="0.70866141732283472" top="0.74803149606299213" bottom="0.74803149606299213" header="0.31496062992125984" footer="0.31496062992125984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BC56-322C-BC48-80EC-1B2F030B3266}">
  <dimension ref="A1:F42"/>
  <sheetViews>
    <sheetView workbookViewId="0">
      <selection activeCell="F28" sqref="F28"/>
    </sheetView>
  </sheetViews>
  <sheetFormatPr baseColWidth="10" defaultRowHeight="16" x14ac:dyDescent="0.2"/>
  <cols>
    <col min="2" max="2" width="13.33203125" customWidth="1"/>
    <col min="3" max="3" width="15" bestFit="1" customWidth="1"/>
    <col min="4" max="4" width="16.5" bestFit="1" customWidth="1"/>
    <col min="5" max="5" width="18.5" bestFit="1" customWidth="1"/>
  </cols>
  <sheetData>
    <row r="1" spans="1:6" x14ac:dyDescent="0.2">
      <c r="A1" s="24" t="s">
        <v>131</v>
      </c>
      <c r="B1" s="24"/>
      <c r="C1" s="24"/>
      <c r="D1" s="24"/>
      <c r="E1" s="24"/>
      <c r="F1" s="24"/>
    </row>
    <row r="2" spans="1:6" x14ac:dyDescent="0.2">
      <c r="A2" s="7"/>
      <c r="B2" s="7"/>
      <c r="C2" s="7"/>
      <c r="D2" s="7"/>
      <c r="E2" s="7"/>
      <c r="F2" s="7"/>
    </row>
    <row r="3" spans="1:6" x14ac:dyDescent="0.2">
      <c r="A3" s="8" t="s">
        <v>123</v>
      </c>
      <c r="B3" s="8" t="s">
        <v>124</v>
      </c>
      <c r="C3" s="8" t="s">
        <v>125</v>
      </c>
      <c r="D3" s="8" t="s">
        <v>129</v>
      </c>
      <c r="E3" s="8" t="s">
        <v>130</v>
      </c>
      <c r="F3" s="8" t="s">
        <v>24</v>
      </c>
    </row>
    <row r="4" spans="1:6" x14ac:dyDescent="0.2">
      <c r="A4" s="4" t="s">
        <v>16</v>
      </c>
      <c r="B4" s="4" t="s">
        <v>8</v>
      </c>
      <c r="C4" s="4">
        <v>1</v>
      </c>
      <c r="D4" s="4">
        <v>9</v>
      </c>
      <c r="E4" s="4">
        <v>1</v>
      </c>
      <c r="F4" s="3"/>
    </row>
    <row r="5" spans="1:6" x14ac:dyDescent="0.2">
      <c r="A5" s="4" t="s">
        <v>16</v>
      </c>
      <c r="B5" s="4" t="s">
        <v>9</v>
      </c>
      <c r="C5" s="4">
        <v>2</v>
      </c>
      <c r="D5" s="4">
        <v>10</v>
      </c>
      <c r="E5" s="4">
        <v>2</v>
      </c>
      <c r="F5" s="3"/>
    </row>
    <row r="6" spans="1:6" x14ac:dyDescent="0.2">
      <c r="A6" s="4" t="s">
        <v>16</v>
      </c>
      <c r="B6" s="4" t="s">
        <v>10</v>
      </c>
      <c r="C6" s="4">
        <v>3</v>
      </c>
      <c r="D6" s="4">
        <v>11</v>
      </c>
      <c r="E6" s="4">
        <v>3</v>
      </c>
      <c r="F6" s="3"/>
    </row>
    <row r="7" spans="1:6" x14ac:dyDescent="0.2">
      <c r="A7" s="4" t="s">
        <v>16</v>
      </c>
      <c r="B7" s="4" t="s">
        <v>15</v>
      </c>
      <c r="C7" s="4">
        <v>4</v>
      </c>
      <c r="D7" s="4">
        <v>12</v>
      </c>
      <c r="E7" s="4">
        <v>4</v>
      </c>
      <c r="F7" s="3"/>
    </row>
    <row r="8" spans="1:6" x14ac:dyDescent="0.2">
      <c r="A8" s="4" t="s">
        <v>16</v>
      </c>
      <c r="B8" s="4" t="s">
        <v>14</v>
      </c>
      <c r="C8" s="4">
        <v>5</v>
      </c>
      <c r="D8" s="4">
        <v>13</v>
      </c>
      <c r="E8" s="4">
        <v>5</v>
      </c>
      <c r="F8" s="3"/>
    </row>
    <row r="9" spans="1:6" x14ac:dyDescent="0.2">
      <c r="A9" s="4" t="s">
        <v>16</v>
      </c>
      <c r="B9" s="4" t="s">
        <v>11</v>
      </c>
      <c r="C9" s="4">
        <v>6</v>
      </c>
      <c r="D9" s="4">
        <v>14</v>
      </c>
      <c r="E9" s="4">
        <v>6</v>
      </c>
      <c r="F9" s="3"/>
    </row>
    <row r="10" spans="1:6" x14ac:dyDescent="0.2">
      <c r="A10" s="4" t="s">
        <v>16</v>
      </c>
      <c r="B10" s="4" t="s">
        <v>12</v>
      </c>
      <c r="C10" s="4">
        <v>7</v>
      </c>
      <c r="D10" s="4">
        <v>15</v>
      </c>
      <c r="E10" s="4">
        <v>7</v>
      </c>
      <c r="F10" s="3"/>
    </row>
    <row r="11" spans="1:6" x14ac:dyDescent="0.2">
      <c r="A11" s="4" t="s">
        <v>16</v>
      </c>
      <c r="B11" s="4" t="s">
        <v>13</v>
      </c>
      <c r="C11" s="4">
        <v>8</v>
      </c>
      <c r="D11" s="4">
        <v>16</v>
      </c>
      <c r="E11" s="4">
        <v>8</v>
      </c>
      <c r="F11" s="3"/>
    </row>
    <row r="12" spans="1:6" x14ac:dyDescent="0.2">
      <c r="A12" s="4" t="s">
        <v>18</v>
      </c>
      <c r="B12" s="4" t="s">
        <v>8</v>
      </c>
      <c r="C12" s="4">
        <v>1</v>
      </c>
      <c r="D12" s="4">
        <v>25</v>
      </c>
      <c r="E12" s="4">
        <v>9</v>
      </c>
      <c r="F12" s="3"/>
    </row>
    <row r="13" spans="1:6" x14ac:dyDescent="0.2">
      <c r="A13" s="4" t="s">
        <v>18</v>
      </c>
      <c r="B13" s="4" t="s">
        <v>9</v>
      </c>
      <c r="C13" s="4">
        <v>2</v>
      </c>
      <c r="D13" s="4">
        <v>26</v>
      </c>
      <c r="E13" s="4">
        <v>10</v>
      </c>
      <c r="F13" s="3"/>
    </row>
    <row r="14" spans="1:6" x14ac:dyDescent="0.2">
      <c r="A14" s="4" t="s">
        <v>18</v>
      </c>
      <c r="B14" s="4" t="s">
        <v>10</v>
      </c>
      <c r="C14" s="4">
        <v>3</v>
      </c>
      <c r="D14" s="4">
        <v>27</v>
      </c>
      <c r="E14" s="4">
        <v>11</v>
      </c>
      <c r="F14" s="3"/>
    </row>
    <row r="15" spans="1:6" x14ac:dyDescent="0.2">
      <c r="A15" s="4" t="s">
        <v>18</v>
      </c>
      <c r="B15" s="4" t="s">
        <v>15</v>
      </c>
      <c r="C15" s="4">
        <v>4</v>
      </c>
      <c r="D15" s="4">
        <v>28</v>
      </c>
      <c r="E15" s="4">
        <v>12</v>
      </c>
      <c r="F15" s="3"/>
    </row>
    <row r="16" spans="1:6" x14ac:dyDescent="0.2">
      <c r="A16" s="4" t="s">
        <v>18</v>
      </c>
      <c r="B16" s="4" t="s">
        <v>14</v>
      </c>
      <c r="C16" s="4">
        <v>5</v>
      </c>
      <c r="D16" s="4">
        <v>29</v>
      </c>
      <c r="E16" s="4">
        <v>13</v>
      </c>
      <c r="F16" s="3"/>
    </row>
    <row r="17" spans="1:6" x14ac:dyDescent="0.2">
      <c r="A17" s="4" t="s">
        <v>18</v>
      </c>
      <c r="B17" s="4" t="s">
        <v>11</v>
      </c>
      <c r="C17" s="4">
        <v>6</v>
      </c>
      <c r="D17" s="4">
        <v>30</v>
      </c>
      <c r="E17" s="4">
        <v>14</v>
      </c>
      <c r="F17" s="3"/>
    </row>
    <row r="18" spans="1:6" x14ac:dyDescent="0.2">
      <c r="A18" s="4" t="s">
        <v>18</v>
      </c>
      <c r="B18" s="4" t="s">
        <v>12</v>
      </c>
      <c r="C18" s="4">
        <v>7</v>
      </c>
      <c r="D18" s="4">
        <v>31</v>
      </c>
      <c r="E18" s="4">
        <v>15</v>
      </c>
      <c r="F18" s="3"/>
    </row>
    <row r="19" spans="1:6" x14ac:dyDescent="0.2">
      <c r="A19" s="4" t="s">
        <v>18</v>
      </c>
      <c r="B19" s="4" t="s">
        <v>13</v>
      </c>
      <c r="C19" s="4">
        <v>8</v>
      </c>
      <c r="D19" s="4">
        <v>32</v>
      </c>
      <c r="E19" s="4">
        <v>16</v>
      </c>
      <c r="F19" s="3"/>
    </row>
    <row r="20" spans="1:6" x14ac:dyDescent="0.2">
      <c r="A20" s="4" t="s">
        <v>6</v>
      </c>
      <c r="B20" s="4" t="s">
        <v>8</v>
      </c>
      <c r="C20" s="4">
        <v>1</v>
      </c>
      <c r="D20" s="4">
        <v>1</v>
      </c>
      <c r="E20" s="4"/>
      <c r="F20" s="3" t="s">
        <v>132</v>
      </c>
    </row>
    <row r="21" spans="1:6" x14ac:dyDescent="0.2">
      <c r="A21" s="4" t="s">
        <v>6</v>
      </c>
      <c r="B21" s="4" t="s">
        <v>9</v>
      </c>
      <c r="C21" s="4">
        <v>2</v>
      </c>
      <c r="D21" s="4">
        <v>2</v>
      </c>
      <c r="E21" s="4"/>
      <c r="F21" s="3"/>
    </row>
    <row r="22" spans="1:6" x14ac:dyDescent="0.2">
      <c r="A22" s="4" t="s">
        <v>6</v>
      </c>
      <c r="B22" s="4" t="s">
        <v>10</v>
      </c>
      <c r="C22" s="4">
        <v>3</v>
      </c>
      <c r="D22" s="4">
        <v>3</v>
      </c>
      <c r="E22" s="4"/>
      <c r="F22" s="3"/>
    </row>
    <row r="23" spans="1:6" x14ac:dyDescent="0.2">
      <c r="A23" s="4" t="s">
        <v>6</v>
      </c>
      <c r="B23" s="4" t="s">
        <v>15</v>
      </c>
      <c r="C23" s="4">
        <v>4</v>
      </c>
      <c r="D23" s="4">
        <v>4</v>
      </c>
      <c r="E23" s="4"/>
      <c r="F23" s="3"/>
    </row>
    <row r="24" spans="1:6" x14ac:dyDescent="0.2">
      <c r="A24" s="4" t="s">
        <v>6</v>
      </c>
      <c r="B24" s="4" t="s">
        <v>14</v>
      </c>
      <c r="C24" s="4">
        <v>5</v>
      </c>
      <c r="D24" s="4">
        <v>5</v>
      </c>
      <c r="E24" s="4"/>
      <c r="F24" s="3"/>
    </row>
    <row r="25" spans="1:6" x14ac:dyDescent="0.2">
      <c r="A25" s="4" t="s">
        <v>6</v>
      </c>
      <c r="B25" s="4" t="s">
        <v>11</v>
      </c>
      <c r="C25" s="4">
        <v>6</v>
      </c>
      <c r="D25" s="4">
        <v>6</v>
      </c>
      <c r="E25" s="4"/>
      <c r="F25" s="3"/>
    </row>
    <row r="26" spans="1:6" x14ac:dyDescent="0.2">
      <c r="A26" s="4" t="s">
        <v>6</v>
      </c>
      <c r="B26" s="4" t="s">
        <v>12</v>
      </c>
      <c r="C26" s="4">
        <v>7</v>
      </c>
      <c r="D26" s="4">
        <v>7</v>
      </c>
      <c r="E26" s="4"/>
      <c r="F26" s="3"/>
    </row>
    <row r="27" spans="1:6" x14ac:dyDescent="0.2">
      <c r="A27" s="4" t="s">
        <v>6</v>
      </c>
      <c r="B27" s="4" t="s">
        <v>13</v>
      </c>
      <c r="C27" s="4">
        <v>8</v>
      </c>
      <c r="D27" s="4">
        <v>8</v>
      </c>
      <c r="E27" s="4"/>
      <c r="F27" s="3"/>
    </row>
    <row r="28" spans="1:6" x14ac:dyDescent="0.2">
      <c r="A28" s="4" t="s">
        <v>17</v>
      </c>
      <c r="B28" s="4" t="s">
        <v>8</v>
      </c>
      <c r="C28" s="4">
        <v>1</v>
      </c>
      <c r="D28" s="4">
        <v>17</v>
      </c>
      <c r="E28" s="4"/>
      <c r="F28" s="3"/>
    </row>
    <row r="29" spans="1:6" x14ac:dyDescent="0.2">
      <c r="A29" s="4" t="s">
        <v>17</v>
      </c>
      <c r="B29" s="4" t="s">
        <v>9</v>
      </c>
      <c r="C29" s="4">
        <v>2</v>
      </c>
      <c r="D29" s="4">
        <v>18</v>
      </c>
      <c r="E29" s="4"/>
      <c r="F29" s="3"/>
    </row>
    <row r="30" spans="1:6" x14ac:dyDescent="0.2">
      <c r="A30" s="4" t="s">
        <v>17</v>
      </c>
      <c r="B30" s="4" t="s">
        <v>10</v>
      </c>
      <c r="C30" s="4">
        <v>3</v>
      </c>
      <c r="D30" s="4">
        <v>19</v>
      </c>
      <c r="E30" s="4"/>
      <c r="F30" s="3"/>
    </row>
    <row r="31" spans="1:6" x14ac:dyDescent="0.2">
      <c r="A31" s="4" t="s">
        <v>17</v>
      </c>
      <c r="B31" s="4" t="s">
        <v>15</v>
      </c>
      <c r="C31" s="4">
        <v>4</v>
      </c>
      <c r="D31" s="4">
        <v>20</v>
      </c>
      <c r="E31" s="4"/>
      <c r="F31" s="3"/>
    </row>
    <row r="32" spans="1:6" x14ac:dyDescent="0.2">
      <c r="A32" s="4" t="s">
        <v>17</v>
      </c>
      <c r="B32" s="4" t="s">
        <v>14</v>
      </c>
      <c r="C32" s="4">
        <v>5</v>
      </c>
      <c r="D32" s="4">
        <v>21</v>
      </c>
      <c r="E32" s="4"/>
      <c r="F32" s="3"/>
    </row>
    <row r="33" spans="1:6" x14ac:dyDescent="0.2">
      <c r="A33" s="4" t="s">
        <v>17</v>
      </c>
      <c r="B33" s="4" t="s">
        <v>11</v>
      </c>
      <c r="C33" s="4">
        <v>6</v>
      </c>
      <c r="D33" s="4">
        <v>22</v>
      </c>
      <c r="E33" s="4"/>
      <c r="F33" s="3"/>
    </row>
    <row r="34" spans="1:6" x14ac:dyDescent="0.2">
      <c r="A34" s="4" t="s">
        <v>17</v>
      </c>
      <c r="B34" s="4" t="s">
        <v>12</v>
      </c>
      <c r="C34" s="4">
        <v>7</v>
      </c>
      <c r="D34" s="4">
        <v>23</v>
      </c>
      <c r="E34" s="4"/>
      <c r="F34" s="3"/>
    </row>
    <row r="35" spans="1:6" x14ac:dyDescent="0.2">
      <c r="A35" s="4" t="s">
        <v>17</v>
      </c>
      <c r="B35" s="4" t="s">
        <v>13</v>
      </c>
      <c r="C35" s="4">
        <v>8</v>
      </c>
      <c r="D35" s="4">
        <v>24</v>
      </c>
      <c r="E35" s="4"/>
      <c r="F35" s="3"/>
    </row>
    <row r="36" spans="1:6" x14ac:dyDescent="0.2">
      <c r="A36" s="4" t="s">
        <v>19</v>
      </c>
      <c r="B36" s="4" t="s">
        <v>8</v>
      </c>
      <c r="C36" s="4">
        <v>1</v>
      </c>
      <c r="D36" s="4">
        <v>33</v>
      </c>
      <c r="E36" s="4"/>
      <c r="F36" s="3"/>
    </row>
    <row r="37" spans="1:6" x14ac:dyDescent="0.2">
      <c r="A37" s="4" t="s">
        <v>19</v>
      </c>
      <c r="B37" s="4" t="s">
        <v>15</v>
      </c>
      <c r="C37" s="4">
        <v>4</v>
      </c>
      <c r="D37" s="4">
        <v>34</v>
      </c>
      <c r="E37" s="4"/>
      <c r="F37" s="3"/>
    </row>
    <row r="38" spans="1:6" x14ac:dyDescent="0.2">
      <c r="A38" s="4" t="s">
        <v>19</v>
      </c>
      <c r="B38" s="4" t="s">
        <v>13</v>
      </c>
      <c r="C38" s="4">
        <v>8</v>
      </c>
      <c r="D38" s="4">
        <v>35</v>
      </c>
      <c r="E38" s="4"/>
      <c r="F38" s="3"/>
    </row>
    <row r="39" spans="1:6" x14ac:dyDescent="0.2">
      <c r="A39" s="4"/>
      <c r="B39" s="4"/>
      <c r="C39" s="4"/>
      <c r="D39" s="4"/>
      <c r="E39" s="4"/>
      <c r="F39" s="3"/>
    </row>
    <row r="40" spans="1:6" x14ac:dyDescent="0.2">
      <c r="A40" s="4"/>
      <c r="B40" s="4"/>
      <c r="C40" s="4"/>
      <c r="D40" s="4"/>
      <c r="E40" s="4"/>
      <c r="F40" s="3"/>
    </row>
    <row r="41" spans="1:6" x14ac:dyDescent="0.2">
      <c r="A41" s="4"/>
      <c r="B41" s="4"/>
      <c r="C41" s="4"/>
      <c r="D41" s="4"/>
      <c r="E41" s="4"/>
      <c r="F41" s="3"/>
    </row>
    <row r="42" spans="1:6" x14ac:dyDescent="0.2">
      <c r="A42" s="2"/>
      <c r="B42" s="2"/>
      <c r="C42" s="2"/>
      <c r="D42" s="2"/>
      <c r="E42" s="2"/>
    </row>
  </sheetData>
  <sortState xmlns:xlrd2="http://schemas.microsoft.com/office/spreadsheetml/2017/richdata2" ref="A4:F38">
    <sortCondition ref="E4:E38"/>
    <sortCondition ref="D4:D38"/>
  </sortState>
  <mergeCells count="1">
    <mergeCell ref="A1:F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7101-C5B6-F84A-B1B8-2E882B35BB4C}">
  <dimension ref="A1:D51"/>
  <sheetViews>
    <sheetView topLeftCell="A2" workbookViewId="0">
      <selection activeCell="A6" sqref="A6"/>
    </sheetView>
  </sheetViews>
  <sheetFormatPr baseColWidth="10" defaultRowHeight="16" x14ac:dyDescent="0.2"/>
  <cols>
    <col min="2" max="2" width="15" bestFit="1" customWidth="1"/>
    <col min="3" max="3" width="16.5" bestFit="1" customWidth="1"/>
    <col min="4" max="4" width="12.5" customWidth="1"/>
  </cols>
  <sheetData>
    <row r="1" spans="1:4" ht="14" customHeight="1" x14ac:dyDescent="0.2">
      <c r="A1" s="24" t="s">
        <v>164</v>
      </c>
      <c r="B1" s="24"/>
      <c r="C1" s="24"/>
      <c r="D1" s="24"/>
    </row>
    <row r="2" spans="1:4" ht="14" customHeight="1" x14ac:dyDescent="0.2">
      <c r="A2" s="7"/>
      <c r="B2" s="7"/>
      <c r="C2" s="7"/>
      <c r="D2" s="7"/>
    </row>
    <row r="3" spans="1:4" ht="14" customHeight="1" x14ac:dyDescent="0.2">
      <c r="A3" s="8" t="s">
        <v>123</v>
      </c>
      <c r="B3" s="8" t="s">
        <v>125</v>
      </c>
      <c r="C3" s="8" t="s">
        <v>129</v>
      </c>
      <c r="D3" s="8" t="s">
        <v>24</v>
      </c>
    </row>
    <row r="4" spans="1:4" ht="14" customHeight="1" x14ac:dyDescent="0.2">
      <c r="A4" s="3" t="s">
        <v>18</v>
      </c>
      <c r="B4" s="3">
        <v>1</v>
      </c>
      <c r="C4" s="3">
        <v>36</v>
      </c>
      <c r="D4" s="3"/>
    </row>
    <row r="5" spans="1:4" ht="14" customHeight="1" x14ac:dyDescent="0.2">
      <c r="A5" s="3" t="s">
        <v>18</v>
      </c>
      <c r="B5" s="3">
        <v>2</v>
      </c>
      <c r="C5" s="3">
        <v>37</v>
      </c>
      <c r="D5" s="3"/>
    </row>
    <row r="6" spans="1:4" ht="14" customHeight="1" x14ac:dyDescent="0.2">
      <c r="A6" s="3" t="s">
        <v>18</v>
      </c>
      <c r="B6" s="3">
        <v>3</v>
      </c>
      <c r="C6" s="3">
        <v>38</v>
      </c>
      <c r="D6" s="3"/>
    </row>
    <row r="7" spans="1:4" ht="14" customHeight="1" x14ac:dyDescent="0.2">
      <c r="A7" s="3" t="s">
        <v>18</v>
      </c>
      <c r="B7" s="3">
        <v>4</v>
      </c>
      <c r="C7" s="3">
        <v>39</v>
      </c>
      <c r="D7" s="3"/>
    </row>
    <row r="8" spans="1:4" ht="14" customHeight="1" x14ac:dyDescent="0.2">
      <c r="A8" s="3" t="s">
        <v>18</v>
      </c>
      <c r="B8" s="3">
        <v>5</v>
      </c>
      <c r="C8" s="3">
        <v>40</v>
      </c>
      <c r="D8" s="3"/>
    </row>
    <row r="9" spans="1:4" ht="14" customHeight="1" x14ac:dyDescent="0.2">
      <c r="A9" s="3" t="s">
        <v>18</v>
      </c>
      <c r="B9" s="3">
        <v>6</v>
      </c>
      <c r="C9" s="3">
        <v>41</v>
      </c>
      <c r="D9" s="3"/>
    </row>
    <row r="10" spans="1:4" ht="14" customHeight="1" x14ac:dyDescent="0.2">
      <c r="A10" s="3" t="s">
        <v>18</v>
      </c>
      <c r="B10" s="3">
        <v>7</v>
      </c>
      <c r="C10" s="3">
        <v>42</v>
      </c>
      <c r="D10" s="3"/>
    </row>
    <row r="11" spans="1:4" ht="14" customHeight="1" x14ac:dyDescent="0.2">
      <c r="A11" s="3" t="s">
        <v>18</v>
      </c>
      <c r="B11" s="3">
        <v>8</v>
      </c>
      <c r="C11" s="3">
        <v>43</v>
      </c>
      <c r="D11" s="3"/>
    </row>
    <row r="12" spans="1:4" ht="14" customHeight="1" x14ac:dyDescent="0.2">
      <c r="A12" s="3" t="s">
        <v>16</v>
      </c>
      <c r="B12" s="3">
        <v>1</v>
      </c>
      <c r="C12" s="3">
        <v>44</v>
      </c>
      <c r="D12" s="3"/>
    </row>
    <row r="13" spans="1:4" ht="14" customHeight="1" x14ac:dyDescent="0.2">
      <c r="A13" s="3" t="s">
        <v>16</v>
      </c>
      <c r="B13" s="3">
        <v>2</v>
      </c>
      <c r="C13" s="3">
        <v>45</v>
      </c>
      <c r="D13" s="3"/>
    </row>
    <row r="14" spans="1:4" ht="14" customHeight="1" x14ac:dyDescent="0.2">
      <c r="A14" s="3" t="s">
        <v>16</v>
      </c>
      <c r="B14" s="3">
        <v>3</v>
      </c>
      <c r="C14" s="3">
        <v>46</v>
      </c>
      <c r="D14" s="3"/>
    </row>
    <row r="15" spans="1:4" ht="14" customHeight="1" x14ac:dyDescent="0.2">
      <c r="A15" s="3" t="s">
        <v>16</v>
      </c>
      <c r="B15" s="3">
        <v>4</v>
      </c>
      <c r="C15" s="3">
        <v>47</v>
      </c>
      <c r="D15" s="3"/>
    </row>
    <row r="16" spans="1:4" ht="14" customHeight="1" x14ac:dyDescent="0.2">
      <c r="A16" s="3" t="s">
        <v>16</v>
      </c>
      <c r="B16" s="3">
        <v>5</v>
      </c>
      <c r="C16" s="3">
        <v>48</v>
      </c>
      <c r="D16" s="3"/>
    </row>
    <row r="17" spans="1:4" ht="14" customHeight="1" x14ac:dyDescent="0.2">
      <c r="A17" s="3" t="s">
        <v>16</v>
      </c>
      <c r="B17" s="3">
        <v>6</v>
      </c>
      <c r="C17" s="3">
        <v>49</v>
      </c>
      <c r="D17" s="3"/>
    </row>
    <row r="18" spans="1:4" ht="14" customHeight="1" x14ac:dyDescent="0.2">
      <c r="A18" s="3" t="s">
        <v>16</v>
      </c>
      <c r="B18" s="3">
        <v>7</v>
      </c>
      <c r="C18" s="3">
        <v>50</v>
      </c>
      <c r="D18" s="3"/>
    </row>
    <row r="19" spans="1:4" ht="14" customHeight="1" x14ac:dyDescent="0.2">
      <c r="A19" s="3" t="s">
        <v>16</v>
      </c>
      <c r="B19" s="3">
        <v>8</v>
      </c>
      <c r="C19" s="3">
        <v>51</v>
      </c>
      <c r="D19" s="3"/>
    </row>
    <row r="20" spans="1:4" ht="14" customHeight="1" x14ac:dyDescent="0.2">
      <c r="A20" s="3" t="s">
        <v>19</v>
      </c>
      <c r="B20" s="3">
        <v>1</v>
      </c>
      <c r="C20" s="3">
        <v>52</v>
      </c>
      <c r="D20" s="3"/>
    </row>
    <row r="21" spans="1:4" ht="14" customHeight="1" x14ac:dyDescent="0.2">
      <c r="A21" s="3" t="s">
        <v>19</v>
      </c>
      <c r="B21" s="3">
        <v>2</v>
      </c>
      <c r="C21" s="3">
        <v>53</v>
      </c>
      <c r="D21" s="3"/>
    </row>
    <row r="22" spans="1:4" ht="14" customHeight="1" x14ac:dyDescent="0.2">
      <c r="A22" s="3" t="s">
        <v>19</v>
      </c>
      <c r="B22" s="3">
        <v>3</v>
      </c>
      <c r="C22" s="3">
        <v>54</v>
      </c>
      <c r="D22" s="3"/>
    </row>
    <row r="23" spans="1:4" ht="14" customHeight="1" x14ac:dyDescent="0.2">
      <c r="A23" s="3" t="s">
        <v>19</v>
      </c>
      <c r="B23" s="3">
        <v>4</v>
      </c>
      <c r="C23" s="3">
        <v>55</v>
      </c>
      <c r="D23" s="3"/>
    </row>
    <row r="24" spans="1:4" ht="14" customHeight="1" x14ac:dyDescent="0.2">
      <c r="A24" s="3" t="s">
        <v>19</v>
      </c>
      <c r="B24" s="3">
        <v>5</v>
      </c>
      <c r="C24" s="3">
        <v>56</v>
      </c>
      <c r="D24" s="3"/>
    </row>
    <row r="25" spans="1:4" ht="14" customHeight="1" x14ac:dyDescent="0.2">
      <c r="A25" s="3" t="s">
        <v>19</v>
      </c>
      <c r="B25" s="3">
        <v>6</v>
      </c>
      <c r="C25" s="3">
        <v>57</v>
      </c>
      <c r="D25" s="3"/>
    </row>
    <row r="26" spans="1:4" ht="14" customHeight="1" x14ac:dyDescent="0.2">
      <c r="A26" s="3" t="s">
        <v>19</v>
      </c>
      <c r="B26" s="3">
        <v>7</v>
      </c>
      <c r="C26" s="3">
        <v>58</v>
      </c>
      <c r="D26" s="3"/>
    </row>
    <row r="27" spans="1:4" ht="14" customHeight="1" x14ac:dyDescent="0.2">
      <c r="A27" s="3" t="s">
        <v>19</v>
      </c>
      <c r="B27" s="3">
        <v>8</v>
      </c>
      <c r="C27" s="3">
        <v>59</v>
      </c>
      <c r="D27" s="3"/>
    </row>
    <row r="28" spans="1:4" ht="14" customHeight="1" x14ac:dyDescent="0.2">
      <c r="A28" s="3" t="s">
        <v>6</v>
      </c>
      <c r="B28" s="3">
        <v>1</v>
      </c>
      <c r="C28" s="3">
        <v>60</v>
      </c>
      <c r="D28" s="3"/>
    </row>
    <row r="29" spans="1:4" ht="14" customHeight="1" x14ac:dyDescent="0.2">
      <c r="A29" s="3" t="s">
        <v>6</v>
      </c>
      <c r="B29" s="3">
        <v>2</v>
      </c>
      <c r="C29" s="3">
        <v>61</v>
      </c>
      <c r="D29" s="3"/>
    </row>
    <row r="30" spans="1:4" ht="14" customHeight="1" x14ac:dyDescent="0.2">
      <c r="A30" s="3" t="s">
        <v>6</v>
      </c>
      <c r="B30" s="3">
        <v>3</v>
      </c>
      <c r="C30" s="3">
        <v>62</v>
      </c>
      <c r="D30" s="3"/>
    </row>
    <row r="31" spans="1:4" ht="14" customHeight="1" x14ac:dyDescent="0.2">
      <c r="A31" s="3" t="s">
        <v>6</v>
      </c>
      <c r="B31" s="3">
        <v>4</v>
      </c>
      <c r="C31" s="3">
        <v>63</v>
      </c>
      <c r="D31" s="3"/>
    </row>
    <row r="32" spans="1:4" ht="14" customHeight="1" x14ac:dyDescent="0.2">
      <c r="A32" s="3" t="s">
        <v>6</v>
      </c>
      <c r="B32" s="3">
        <v>5</v>
      </c>
      <c r="C32" s="3">
        <v>64</v>
      </c>
      <c r="D32" s="3"/>
    </row>
    <row r="33" spans="1:4" ht="14" customHeight="1" x14ac:dyDescent="0.2">
      <c r="A33" s="3" t="s">
        <v>6</v>
      </c>
      <c r="B33" s="3">
        <v>6</v>
      </c>
      <c r="C33" s="3">
        <v>65</v>
      </c>
      <c r="D33" s="3"/>
    </row>
    <row r="34" spans="1:4" ht="14" customHeight="1" x14ac:dyDescent="0.2">
      <c r="A34" s="3" t="s">
        <v>6</v>
      </c>
      <c r="B34" s="3">
        <v>7</v>
      </c>
      <c r="C34" s="3">
        <v>66</v>
      </c>
      <c r="D34" s="3"/>
    </row>
    <row r="35" spans="1:4" ht="14" customHeight="1" x14ac:dyDescent="0.2">
      <c r="A35" s="3" t="s">
        <v>6</v>
      </c>
      <c r="B35" s="3">
        <v>8</v>
      </c>
      <c r="C35" s="3">
        <v>67</v>
      </c>
      <c r="D35" s="3"/>
    </row>
    <row r="36" spans="1:4" ht="14" customHeight="1" x14ac:dyDescent="0.2">
      <c r="A36" s="3" t="s">
        <v>163</v>
      </c>
      <c r="B36" s="3">
        <v>1</v>
      </c>
      <c r="C36" s="3">
        <v>68</v>
      </c>
      <c r="D36" s="3"/>
    </row>
    <row r="37" spans="1:4" ht="14" customHeight="1" x14ac:dyDescent="0.2">
      <c r="A37" s="3" t="s">
        <v>163</v>
      </c>
      <c r="B37" s="3">
        <v>2</v>
      </c>
      <c r="C37" s="3">
        <v>69</v>
      </c>
      <c r="D37" s="3"/>
    </row>
    <row r="38" spans="1:4" ht="14" customHeight="1" x14ac:dyDescent="0.2">
      <c r="A38" s="3" t="s">
        <v>163</v>
      </c>
      <c r="B38" s="3">
        <v>3</v>
      </c>
      <c r="C38" s="3">
        <v>70</v>
      </c>
      <c r="D38" s="3"/>
    </row>
    <row r="39" spans="1:4" ht="14" customHeight="1" x14ac:dyDescent="0.2">
      <c r="A39" s="3" t="s">
        <v>163</v>
      </c>
      <c r="B39" s="3">
        <v>4</v>
      </c>
      <c r="C39" s="3">
        <v>71</v>
      </c>
      <c r="D39" s="3"/>
    </row>
    <row r="40" spans="1:4" ht="14" customHeight="1" x14ac:dyDescent="0.2">
      <c r="A40" s="3" t="s">
        <v>163</v>
      </c>
      <c r="B40" s="3">
        <v>5</v>
      </c>
      <c r="C40" s="3">
        <v>72</v>
      </c>
      <c r="D40" s="3"/>
    </row>
    <row r="41" spans="1:4" ht="14" customHeight="1" x14ac:dyDescent="0.2">
      <c r="A41" s="3" t="s">
        <v>163</v>
      </c>
      <c r="B41" s="3">
        <v>6</v>
      </c>
      <c r="C41" s="3">
        <v>73</v>
      </c>
      <c r="D41" s="3"/>
    </row>
    <row r="42" spans="1:4" ht="14" customHeight="1" x14ac:dyDescent="0.2">
      <c r="A42" s="3" t="s">
        <v>163</v>
      </c>
      <c r="B42" s="3">
        <v>7</v>
      </c>
      <c r="C42" s="3">
        <v>74</v>
      </c>
      <c r="D42" s="3"/>
    </row>
    <row r="43" spans="1:4" ht="14" customHeight="1" x14ac:dyDescent="0.2">
      <c r="A43" s="3" t="s">
        <v>163</v>
      </c>
      <c r="B43" s="3">
        <v>8</v>
      </c>
      <c r="C43" s="3">
        <v>75</v>
      </c>
      <c r="D43" s="3"/>
    </row>
    <row r="44" spans="1:4" ht="14" customHeight="1" x14ac:dyDescent="0.2">
      <c r="A44" s="3" t="s">
        <v>17</v>
      </c>
      <c r="B44" s="3">
        <v>1</v>
      </c>
      <c r="C44" s="3">
        <v>76</v>
      </c>
      <c r="D44" s="3"/>
    </row>
    <row r="45" spans="1:4" ht="14" customHeight="1" x14ac:dyDescent="0.2">
      <c r="A45" s="3" t="s">
        <v>17</v>
      </c>
      <c r="B45" s="3">
        <v>2</v>
      </c>
      <c r="C45" s="3">
        <v>77</v>
      </c>
      <c r="D45" s="3"/>
    </row>
    <row r="46" spans="1:4" ht="14" customHeight="1" x14ac:dyDescent="0.2">
      <c r="A46" s="3" t="s">
        <v>17</v>
      </c>
      <c r="B46" s="3">
        <v>3</v>
      </c>
      <c r="C46" s="3">
        <v>78</v>
      </c>
      <c r="D46" s="3"/>
    </row>
    <row r="47" spans="1:4" ht="14" customHeight="1" x14ac:dyDescent="0.2">
      <c r="A47" s="3" t="s">
        <v>17</v>
      </c>
      <c r="B47" s="3">
        <v>4</v>
      </c>
      <c r="C47" s="3">
        <v>79</v>
      </c>
      <c r="D47" s="3"/>
    </row>
    <row r="48" spans="1:4" ht="14" customHeight="1" x14ac:dyDescent="0.2">
      <c r="A48" s="3" t="s">
        <v>17</v>
      </c>
      <c r="B48" s="3">
        <v>5</v>
      </c>
      <c r="C48" s="3">
        <v>80</v>
      </c>
      <c r="D48" s="3"/>
    </row>
    <row r="49" spans="1:4" ht="14" customHeight="1" x14ac:dyDescent="0.2">
      <c r="A49" s="3" t="s">
        <v>17</v>
      </c>
      <c r="B49" s="3">
        <v>6</v>
      </c>
      <c r="C49" s="3">
        <v>81</v>
      </c>
      <c r="D49" s="3"/>
    </row>
    <row r="50" spans="1:4" ht="14" customHeight="1" x14ac:dyDescent="0.2">
      <c r="A50" s="3" t="s">
        <v>17</v>
      </c>
      <c r="B50" s="3">
        <v>7</v>
      </c>
      <c r="C50" s="3">
        <v>82</v>
      </c>
      <c r="D50" s="3"/>
    </row>
    <row r="51" spans="1:4" ht="14" customHeight="1" x14ac:dyDescent="0.2">
      <c r="A51" s="3" t="s">
        <v>17</v>
      </c>
      <c r="B51" s="3">
        <v>8</v>
      </c>
      <c r="C51" s="3">
        <v>83</v>
      </c>
      <c r="D51" s="3"/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CC51-C86F-2A41-B7B7-638D201668CE}">
  <dimension ref="A1:E51"/>
  <sheetViews>
    <sheetView workbookViewId="0">
      <selection activeCell="E12" sqref="E12"/>
    </sheetView>
  </sheetViews>
  <sheetFormatPr baseColWidth="10" defaultRowHeight="16" x14ac:dyDescent="0.2"/>
  <cols>
    <col min="2" max="2" width="15" bestFit="1" customWidth="1"/>
    <col min="3" max="3" width="16.5" bestFit="1" customWidth="1"/>
    <col min="4" max="4" width="12.5" customWidth="1"/>
  </cols>
  <sheetData>
    <row r="1" spans="1:5" ht="14" customHeight="1" x14ac:dyDescent="0.2">
      <c r="A1" s="24" t="s">
        <v>178</v>
      </c>
      <c r="B1" s="24"/>
      <c r="C1" s="24"/>
      <c r="D1" s="24"/>
      <c r="E1" s="3"/>
    </row>
    <row r="2" spans="1:5" ht="14" customHeight="1" x14ac:dyDescent="0.2">
      <c r="A2" s="7"/>
      <c r="B2" s="7"/>
      <c r="C2" s="7"/>
      <c r="D2" s="7"/>
      <c r="E2" s="3"/>
    </row>
    <row r="3" spans="1:5" ht="14" customHeight="1" x14ac:dyDescent="0.2">
      <c r="A3" s="8" t="s">
        <v>123</v>
      </c>
      <c r="B3" s="8" t="s">
        <v>125</v>
      </c>
      <c r="C3" s="8" t="s">
        <v>129</v>
      </c>
      <c r="D3" s="8" t="s">
        <v>24</v>
      </c>
      <c r="E3" s="8" t="s">
        <v>177</v>
      </c>
    </row>
    <row r="4" spans="1:5" ht="14" customHeight="1" x14ac:dyDescent="0.2">
      <c r="A4" s="3" t="s">
        <v>6</v>
      </c>
      <c r="B4" s="3">
        <v>1</v>
      </c>
      <c r="C4" s="3">
        <v>84</v>
      </c>
      <c r="D4" s="3"/>
      <c r="E4" s="3"/>
    </row>
    <row r="5" spans="1:5" ht="14" customHeight="1" x14ac:dyDescent="0.2">
      <c r="A5" s="3" t="s">
        <v>6</v>
      </c>
      <c r="B5" s="3">
        <v>2</v>
      </c>
      <c r="C5" s="3">
        <v>85</v>
      </c>
      <c r="D5" s="3"/>
      <c r="E5" s="3"/>
    </row>
    <row r="6" spans="1:5" ht="14" customHeight="1" x14ac:dyDescent="0.2">
      <c r="A6" s="3" t="s">
        <v>6</v>
      </c>
      <c r="B6" s="3">
        <v>3</v>
      </c>
      <c r="C6" s="3">
        <v>86</v>
      </c>
      <c r="D6" s="3"/>
      <c r="E6" s="3"/>
    </row>
    <row r="7" spans="1:5" ht="14" customHeight="1" x14ac:dyDescent="0.2">
      <c r="A7" s="3" t="s">
        <v>6</v>
      </c>
      <c r="B7" s="3">
        <v>4</v>
      </c>
      <c r="C7" s="3">
        <v>87</v>
      </c>
      <c r="D7" s="3"/>
      <c r="E7" s="3"/>
    </row>
    <row r="8" spans="1:5" ht="14" customHeight="1" x14ac:dyDescent="0.2">
      <c r="A8" s="3" t="s">
        <v>6</v>
      </c>
      <c r="B8" s="3">
        <v>5</v>
      </c>
      <c r="C8" s="3">
        <v>88</v>
      </c>
      <c r="D8" s="3"/>
      <c r="E8" s="3"/>
    </row>
    <row r="9" spans="1:5" ht="14" customHeight="1" x14ac:dyDescent="0.2">
      <c r="A9" s="3" t="s">
        <v>6</v>
      </c>
      <c r="B9" s="3">
        <v>6</v>
      </c>
      <c r="C9" s="3">
        <v>89</v>
      </c>
      <c r="D9" s="3"/>
      <c r="E9" s="3"/>
    </row>
    <row r="10" spans="1:5" ht="14" customHeight="1" x14ac:dyDescent="0.2">
      <c r="A10" s="3" t="s">
        <v>6</v>
      </c>
      <c r="B10" s="3">
        <v>7</v>
      </c>
      <c r="C10" s="3">
        <v>90</v>
      </c>
      <c r="D10" s="3"/>
      <c r="E10" s="3"/>
    </row>
    <row r="11" spans="1:5" ht="14" customHeight="1" x14ac:dyDescent="0.2">
      <c r="A11" s="3" t="s">
        <v>6</v>
      </c>
      <c r="B11" s="3">
        <v>8</v>
      </c>
      <c r="C11" s="3">
        <v>91</v>
      </c>
      <c r="D11" s="3"/>
      <c r="E11" s="3"/>
    </row>
    <row r="12" spans="1:5" ht="14" customHeight="1" x14ac:dyDescent="0.2">
      <c r="A12" s="3" t="s">
        <v>18</v>
      </c>
      <c r="B12" s="3">
        <v>1</v>
      </c>
      <c r="C12" s="3">
        <v>92</v>
      </c>
      <c r="D12" s="3"/>
      <c r="E12" s="3" t="s">
        <v>179</v>
      </c>
    </row>
    <row r="13" spans="1:5" ht="14" customHeight="1" x14ac:dyDescent="0.2">
      <c r="A13" s="3" t="s">
        <v>18</v>
      </c>
      <c r="B13" s="3">
        <v>2</v>
      </c>
      <c r="C13" s="3">
        <v>93</v>
      </c>
      <c r="D13" s="3"/>
      <c r="E13" s="3" t="s">
        <v>179</v>
      </c>
    </row>
    <row r="14" spans="1:5" ht="14" customHeight="1" x14ac:dyDescent="0.2">
      <c r="A14" s="3" t="s">
        <v>18</v>
      </c>
      <c r="B14" s="3">
        <v>3</v>
      </c>
      <c r="C14" s="3">
        <v>94</v>
      </c>
      <c r="D14" s="3"/>
      <c r="E14" s="3" t="s">
        <v>179</v>
      </c>
    </row>
    <row r="15" spans="1:5" ht="14" customHeight="1" x14ac:dyDescent="0.2">
      <c r="A15" s="3" t="s">
        <v>18</v>
      </c>
      <c r="B15" s="3">
        <v>4</v>
      </c>
      <c r="C15" s="3">
        <v>95</v>
      </c>
      <c r="D15" s="3"/>
      <c r="E15" s="3" t="s">
        <v>179</v>
      </c>
    </row>
    <row r="16" spans="1:5" ht="14" customHeight="1" x14ac:dyDescent="0.2">
      <c r="A16" s="3" t="s">
        <v>18</v>
      </c>
      <c r="B16" s="3">
        <v>5</v>
      </c>
      <c r="C16" s="3">
        <v>96</v>
      </c>
      <c r="D16" s="3"/>
      <c r="E16" s="3" t="s">
        <v>179</v>
      </c>
    </row>
    <row r="17" spans="1:5" ht="14" customHeight="1" x14ac:dyDescent="0.2">
      <c r="A17" s="3" t="s">
        <v>18</v>
      </c>
      <c r="B17" s="3">
        <v>6</v>
      </c>
      <c r="C17" s="3">
        <v>97</v>
      </c>
      <c r="D17" s="3"/>
      <c r="E17" s="3" t="s">
        <v>179</v>
      </c>
    </row>
    <row r="18" spans="1:5" ht="14" customHeight="1" x14ac:dyDescent="0.2">
      <c r="A18" s="3" t="s">
        <v>18</v>
      </c>
      <c r="B18" s="3">
        <v>7</v>
      </c>
      <c r="C18" s="3">
        <v>98</v>
      </c>
      <c r="D18" s="3"/>
      <c r="E18" s="3" t="s">
        <v>179</v>
      </c>
    </row>
    <row r="19" spans="1:5" ht="14" customHeight="1" x14ac:dyDescent="0.2">
      <c r="A19" s="3" t="s">
        <v>18</v>
      </c>
      <c r="B19" s="3">
        <v>8</v>
      </c>
      <c r="C19" s="3">
        <v>99</v>
      </c>
      <c r="D19" s="3"/>
      <c r="E19" s="3" t="s">
        <v>179</v>
      </c>
    </row>
    <row r="20" spans="1:5" ht="14" customHeight="1" x14ac:dyDescent="0.2">
      <c r="A20" s="3" t="s">
        <v>17</v>
      </c>
      <c r="B20" s="3">
        <v>1</v>
      </c>
      <c r="C20" s="3">
        <v>100</v>
      </c>
      <c r="D20" s="3"/>
      <c r="E20" s="3"/>
    </row>
    <row r="21" spans="1:5" ht="14" customHeight="1" x14ac:dyDescent="0.2">
      <c r="A21" s="3" t="s">
        <v>17</v>
      </c>
      <c r="B21" s="3">
        <v>2</v>
      </c>
      <c r="C21" s="3">
        <v>101</v>
      </c>
      <c r="D21" s="3"/>
      <c r="E21" s="3"/>
    </row>
    <row r="22" spans="1:5" ht="14" customHeight="1" x14ac:dyDescent="0.2">
      <c r="A22" s="3" t="s">
        <v>17</v>
      </c>
      <c r="B22" s="3">
        <v>3</v>
      </c>
      <c r="C22" s="3">
        <v>102</v>
      </c>
      <c r="D22" s="3"/>
      <c r="E22" s="3"/>
    </row>
    <row r="23" spans="1:5" ht="14" customHeight="1" x14ac:dyDescent="0.2">
      <c r="A23" s="3" t="s">
        <v>17</v>
      </c>
      <c r="B23" s="3">
        <v>4</v>
      </c>
      <c r="C23" s="3">
        <v>103</v>
      </c>
      <c r="D23" s="3"/>
      <c r="E23" s="3"/>
    </row>
    <row r="24" spans="1:5" ht="14" customHeight="1" x14ac:dyDescent="0.2">
      <c r="A24" s="3" t="s">
        <v>17</v>
      </c>
      <c r="B24" s="3">
        <v>5</v>
      </c>
      <c r="C24" s="3">
        <v>104</v>
      </c>
      <c r="D24" s="3"/>
      <c r="E24" s="3"/>
    </row>
    <row r="25" spans="1:5" ht="14" customHeight="1" x14ac:dyDescent="0.2">
      <c r="A25" s="3" t="s">
        <v>17</v>
      </c>
      <c r="B25" s="3">
        <v>6</v>
      </c>
      <c r="C25" s="3">
        <v>105</v>
      </c>
      <c r="D25" s="3"/>
      <c r="E25" s="3"/>
    </row>
    <row r="26" spans="1:5" ht="14" customHeight="1" x14ac:dyDescent="0.2">
      <c r="A26" s="3" t="s">
        <v>17</v>
      </c>
      <c r="B26" s="3">
        <v>7</v>
      </c>
      <c r="C26" s="3">
        <v>106</v>
      </c>
      <c r="D26" s="3"/>
      <c r="E26" s="3"/>
    </row>
    <row r="27" spans="1:5" ht="14" customHeight="1" x14ac:dyDescent="0.2">
      <c r="A27" s="3" t="s">
        <v>17</v>
      </c>
      <c r="B27" s="3">
        <v>8</v>
      </c>
      <c r="C27" s="3">
        <v>107</v>
      </c>
      <c r="D27" s="3"/>
      <c r="E27" s="3"/>
    </row>
    <row r="28" spans="1:5" ht="14" customHeight="1" x14ac:dyDescent="0.2">
      <c r="A28" s="3" t="s">
        <v>19</v>
      </c>
      <c r="B28" s="3">
        <v>1</v>
      </c>
      <c r="C28" s="3">
        <v>108</v>
      </c>
      <c r="D28" s="3"/>
      <c r="E28" s="3" t="s">
        <v>179</v>
      </c>
    </row>
    <row r="29" spans="1:5" ht="14" customHeight="1" x14ac:dyDescent="0.2">
      <c r="A29" s="3" t="s">
        <v>19</v>
      </c>
      <c r="B29" s="3">
        <v>2</v>
      </c>
      <c r="C29" s="3">
        <v>109</v>
      </c>
      <c r="D29" s="3"/>
      <c r="E29" s="3" t="s">
        <v>179</v>
      </c>
    </row>
    <row r="30" spans="1:5" ht="14" customHeight="1" x14ac:dyDescent="0.2">
      <c r="A30" s="3" t="s">
        <v>19</v>
      </c>
      <c r="B30" s="3">
        <v>3</v>
      </c>
      <c r="C30" s="3">
        <v>110</v>
      </c>
      <c r="D30" s="3"/>
      <c r="E30" s="3" t="s">
        <v>179</v>
      </c>
    </row>
    <row r="31" spans="1:5" ht="14" customHeight="1" x14ac:dyDescent="0.2">
      <c r="A31" s="3" t="s">
        <v>19</v>
      </c>
      <c r="B31" s="3">
        <v>4</v>
      </c>
      <c r="C31" s="3">
        <v>111</v>
      </c>
      <c r="D31" s="3"/>
      <c r="E31" s="3" t="s">
        <v>179</v>
      </c>
    </row>
    <row r="32" spans="1:5" ht="14" customHeight="1" x14ac:dyDescent="0.2">
      <c r="A32" s="3" t="s">
        <v>19</v>
      </c>
      <c r="B32" s="3">
        <v>5</v>
      </c>
      <c r="C32" s="3">
        <v>112</v>
      </c>
      <c r="D32" s="3"/>
      <c r="E32" s="3" t="s">
        <v>179</v>
      </c>
    </row>
    <row r="33" spans="1:5" ht="14" customHeight="1" x14ac:dyDescent="0.2">
      <c r="A33" s="3" t="s">
        <v>163</v>
      </c>
      <c r="B33" s="3">
        <v>1</v>
      </c>
      <c r="C33" s="3">
        <v>113</v>
      </c>
      <c r="D33" s="3"/>
      <c r="E33" s="3" t="s">
        <v>179</v>
      </c>
    </row>
    <row r="34" spans="1:5" ht="14" customHeight="1" x14ac:dyDescent="0.2">
      <c r="A34" s="3" t="s">
        <v>163</v>
      </c>
      <c r="B34" s="3">
        <v>2</v>
      </c>
      <c r="C34" s="3">
        <v>114</v>
      </c>
      <c r="D34" s="3"/>
      <c r="E34" s="3" t="s">
        <v>179</v>
      </c>
    </row>
    <row r="35" spans="1:5" ht="14" customHeight="1" x14ac:dyDescent="0.2">
      <c r="A35" s="3" t="s">
        <v>163</v>
      </c>
      <c r="B35" s="3">
        <v>3</v>
      </c>
      <c r="C35" s="3">
        <v>115</v>
      </c>
      <c r="D35" s="3"/>
      <c r="E35" s="3" t="s">
        <v>179</v>
      </c>
    </row>
    <row r="36" spans="1:5" ht="14" customHeight="1" x14ac:dyDescent="0.2">
      <c r="A36" s="3" t="s">
        <v>163</v>
      </c>
      <c r="B36" s="3">
        <v>4</v>
      </c>
      <c r="C36" s="3">
        <v>116</v>
      </c>
      <c r="D36" s="3"/>
      <c r="E36" s="3" t="s">
        <v>179</v>
      </c>
    </row>
    <row r="37" spans="1:5" ht="14" customHeight="1" x14ac:dyDescent="0.2">
      <c r="A37" s="3" t="s">
        <v>163</v>
      </c>
      <c r="B37" s="3">
        <v>5</v>
      </c>
      <c r="C37" s="3">
        <v>117</v>
      </c>
      <c r="D37" s="3"/>
      <c r="E37" s="3" t="s">
        <v>179</v>
      </c>
    </row>
    <row r="38" spans="1:5" ht="14" customHeight="1" x14ac:dyDescent="0.2">
      <c r="A38" s="3" t="s">
        <v>16</v>
      </c>
      <c r="B38" s="3">
        <v>1</v>
      </c>
      <c r="C38" s="3">
        <v>118</v>
      </c>
      <c r="D38" s="3"/>
      <c r="E38" s="3" t="s">
        <v>179</v>
      </c>
    </row>
    <row r="39" spans="1:5" ht="14" customHeight="1" x14ac:dyDescent="0.2">
      <c r="A39" s="3" t="s">
        <v>16</v>
      </c>
      <c r="B39" s="3">
        <v>2</v>
      </c>
      <c r="C39" s="3">
        <v>119</v>
      </c>
      <c r="D39" s="3"/>
      <c r="E39" s="3" t="s">
        <v>179</v>
      </c>
    </row>
    <row r="40" spans="1:5" ht="14" customHeight="1" x14ac:dyDescent="0.2">
      <c r="A40" s="3" t="s">
        <v>16</v>
      </c>
      <c r="B40" s="3">
        <v>3</v>
      </c>
      <c r="C40" s="3">
        <v>120</v>
      </c>
      <c r="D40" s="3"/>
      <c r="E40" s="3" t="s">
        <v>179</v>
      </c>
    </row>
    <row r="41" spans="1:5" ht="14" customHeight="1" x14ac:dyDescent="0.2">
      <c r="A41" s="3" t="s">
        <v>16</v>
      </c>
      <c r="B41" s="3">
        <v>4</v>
      </c>
      <c r="C41" s="3">
        <v>121</v>
      </c>
      <c r="D41" s="3"/>
      <c r="E41" s="3" t="s">
        <v>179</v>
      </c>
    </row>
    <row r="42" spans="1:5" ht="14" customHeight="1" x14ac:dyDescent="0.2">
      <c r="A42" s="3" t="s">
        <v>16</v>
      </c>
      <c r="B42" s="3">
        <v>5</v>
      </c>
      <c r="C42" s="3">
        <v>122</v>
      </c>
      <c r="D42" s="3"/>
      <c r="E42" s="3" t="s">
        <v>179</v>
      </c>
    </row>
    <row r="43" spans="1:5" ht="14" customHeight="1" x14ac:dyDescent="0.2">
      <c r="A43" s="3" t="s">
        <v>16</v>
      </c>
      <c r="B43" s="3">
        <v>6</v>
      </c>
      <c r="C43" s="3">
        <v>123</v>
      </c>
      <c r="D43" s="3"/>
      <c r="E43" s="3" t="s">
        <v>179</v>
      </c>
    </row>
    <row r="44" spans="1:5" ht="14" customHeight="1" x14ac:dyDescent="0.2">
      <c r="A44" s="3" t="s">
        <v>16</v>
      </c>
      <c r="B44" s="3">
        <v>7</v>
      </c>
      <c r="C44" s="3">
        <v>124</v>
      </c>
      <c r="D44" s="3"/>
      <c r="E44" s="3" t="s">
        <v>179</v>
      </c>
    </row>
    <row r="45" spans="1:5" ht="14" customHeight="1" x14ac:dyDescent="0.2">
      <c r="A45" s="3" t="s">
        <v>16</v>
      </c>
      <c r="B45" s="3">
        <v>8</v>
      </c>
      <c r="C45" s="3">
        <v>125</v>
      </c>
      <c r="D45" s="3"/>
      <c r="E45" s="3" t="s">
        <v>179</v>
      </c>
    </row>
    <row r="46" spans="1:5" ht="14" customHeight="1" x14ac:dyDescent="0.2">
      <c r="A46" s="3"/>
      <c r="B46" s="3"/>
      <c r="C46" s="3"/>
      <c r="D46" s="3"/>
      <c r="E46" s="3"/>
    </row>
    <row r="47" spans="1:5" ht="14" customHeight="1" x14ac:dyDescent="0.2">
      <c r="A47" s="3"/>
      <c r="B47" s="3"/>
      <c r="C47" s="3"/>
      <c r="D47" s="3"/>
      <c r="E47" s="3"/>
    </row>
    <row r="48" spans="1:5" ht="14" customHeight="1" x14ac:dyDescent="0.2">
      <c r="A48" s="3"/>
      <c r="B48" s="3"/>
      <c r="C48" s="3"/>
      <c r="D48" s="3"/>
      <c r="E48" s="3"/>
    </row>
    <row r="49" spans="1:5" ht="14" customHeight="1" x14ac:dyDescent="0.2">
      <c r="A49" s="3"/>
      <c r="B49" s="3"/>
      <c r="C49" s="3"/>
      <c r="D49" s="3"/>
      <c r="E49" s="3"/>
    </row>
    <row r="50" spans="1:5" ht="14" customHeight="1" x14ac:dyDescent="0.2">
      <c r="A50" s="3"/>
      <c r="B50" s="3"/>
      <c r="C50" s="3"/>
      <c r="D50" s="3"/>
      <c r="E50" s="3"/>
    </row>
    <row r="51" spans="1:5" ht="14" customHeight="1" x14ac:dyDescent="0.2">
      <c r="A51" s="3"/>
      <c r="B51" s="3"/>
      <c r="C51" s="3"/>
      <c r="D51" s="3"/>
      <c r="E51" s="3"/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5AB7-059A-684E-84D3-24F3A4734987}">
  <dimension ref="A1:E51"/>
  <sheetViews>
    <sheetView workbookViewId="0">
      <selection activeCell="H7" sqref="H7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16.5" bestFit="1" customWidth="1"/>
    <col min="4" max="4" width="12.5" customWidth="1"/>
  </cols>
  <sheetData>
    <row r="1" spans="1:5" ht="14" customHeight="1" x14ac:dyDescent="0.2">
      <c r="A1" s="24" t="s">
        <v>211</v>
      </c>
      <c r="B1" s="24"/>
      <c r="C1" s="24"/>
      <c r="D1" s="24"/>
      <c r="E1" s="3"/>
    </row>
    <row r="2" spans="1:5" ht="14" customHeight="1" x14ac:dyDescent="0.2">
      <c r="A2" s="7"/>
      <c r="B2" s="7"/>
      <c r="C2" s="7"/>
      <c r="D2" s="7"/>
      <c r="E2" s="3"/>
    </row>
    <row r="3" spans="1:5" ht="14" customHeight="1" x14ac:dyDescent="0.2">
      <c r="A3" s="8" t="s">
        <v>123</v>
      </c>
      <c r="B3" s="8" t="s">
        <v>125</v>
      </c>
      <c r="C3" s="8" t="s">
        <v>129</v>
      </c>
      <c r="D3" s="8" t="s">
        <v>24</v>
      </c>
      <c r="E3" s="8" t="s">
        <v>177</v>
      </c>
    </row>
    <row r="4" spans="1:5" ht="14" customHeight="1" x14ac:dyDescent="0.2">
      <c r="A4" s="3" t="s">
        <v>18</v>
      </c>
      <c r="B4" s="3">
        <v>1</v>
      </c>
      <c r="C4" s="3">
        <v>173</v>
      </c>
      <c r="D4" s="3"/>
      <c r="E4" s="3" t="s">
        <v>137</v>
      </c>
    </row>
    <row r="5" spans="1:5" ht="14" customHeight="1" x14ac:dyDescent="0.2">
      <c r="A5" s="3" t="s">
        <v>18</v>
      </c>
      <c r="B5" s="3">
        <v>2</v>
      </c>
      <c r="C5" s="3">
        <v>174</v>
      </c>
      <c r="D5" s="3"/>
      <c r="E5" s="3" t="s">
        <v>137</v>
      </c>
    </row>
    <row r="6" spans="1:5" ht="14" customHeight="1" x14ac:dyDescent="0.2">
      <c r="A6" s="3" t="s">
        <v>18</v>
      </c>
      <c r="B6" s="3">
        <v>3</v>
      </c>
      <c r="C6" s="3">
        <v>175</v>
      </c>
      <c r="D6" s="3"/>
      <c r="E6" s="3" t="s">
        <v>137</v>
      </c>
    </row>
    <row r="7" spans="1:5" ht="14" customHeight="1" x14ac:dyDescent="0.2">
      <c r="A7" s="3" t="s">
        <v>18</v>
      </c>
      <c r="B7" s="3">
        <v>4</v>
      </c>
      <c r="C7" s="3">
        <v>176</v>
      </c>
      <c r="D7" s="3"/>
      <c r="E7" s="3" t="s">
        <v>137</v>
      </c>
    </row>
    <row r="8" spans="1:5" ht="14" customHeight="1" x14ac:dyDescent="0.2">
      <c r="A8" s="3" t="s">
        <v>18</v>
      </c>
      <c r="B8" s="3">
        <v>5</v>
      </c>
      <c r="C8" s="3">
        <v>177</v>
      </c>
      <c r="D8" s="3"/>
      <c r="E8" s="3" t="s">
        <v>137</v>
      </c>
    </row>
    <row r="9" spans="1:5" ht="14" customHeight="1" x14ac:dyDescent="0.2">
      <c r="A9" s="3" t="s">
        <v>18</v>
      </c>
      <c r="B9" s="3">
        <v>6</v>
      </c>
      <c r="C9" s="3">
        <v>178</v>
      </c>
      <c r="D9" s="3"/>
      <c r="E9" s="3" t="s">
        <v>137</v>
      </c>
    </row>
    <row r="10" spans="1:5" ht="14" customHeight="1" x14ac:dyDescent="0.2">
      <c r="A10" s="3" t="s">
        <v>18</v>
      </c>
      <c r="B10" s="3">
        <v>7</v>
      </c>
      <c r="C10" s="3">
        <v>179</v>
      </c>
      <c r="D10" s="3"/>
      <c r="E10" s="3" t="s">
        <v>137</v>
      </c>
    </row>
    <row r="11" spans="1:5" ht="14" customHeight="1" x14ac:dyDescent="0.2">
      <c r="A11" s="3" t="s">
        <v>18</v>
      </c>
      <c r="B11" s="3">
        <v>8</v>
      </c>
      <c r="C11" s="3">
        <v>180</v>
      </c>
      <c r="D11" s="3"/>
      <c r="E11" s="3" t="s">
        <v>137</v>
      </c>
    </row>
    <row r="12" spans="1:5" ht="14" customHeight="1" x14ac:dyDescent="0.2">
      <c r="A12" s="3" t="s">
        <v>6</v>
      </c>
      <c r="B12" s="3">
        <v>1</v>
      </c>
      <c r="C12" s="3">
        <v>173</v>
      </c>
      <c r="D12" s="3"/>
      <c r="E12" s="3" t="s">
        <v>137</v>
      </c>
    </row>
    <row r="13" spans="1:5" ht="14" customHeight="1" x14ac:dyDescent="0.2">
      <c r="A13" s="3" t="s">
        <v>6</v>
      </c>
      <c r="B13" s="3">
        <v>2</v>
      </c>
      <c r="C13" s="3">
        <v>174</v>
      </c>
      <c r="D13" s="3"/>
      <c r="E13" s="3" t="s">
        <v>137</v>
      </c>
    </row>
    <row r="14" spans="1:5" ht="14" customHeight="1" x14ac:dyDescent="0.2">
      <c r="A14" s="3" t="s">
        <v>6</v>
      </c>
      <c r="B14" s="3">
        <v>3</v>
      </c>
      <c r="C14" s="3">
        <v>175</v>
      </c>
      <c r="D14" s="3"/>
      <c r="E14" s="3" t="s">
        <v>137</v>
      </c>
    </row>
    <row r="15" spans="1:5" ht="14" customHeight="1" x14ac:dyDescent="0.2">
      <c r="A15" s="3" t="s">
        <v>6</v>
      </c>
      <c r="B15" s="3">
        <v>4</v>
      </c>
      <c r="C15" s="3">
        <v>176</v>
      </c>
      <c r="D15" s="3"/>
      <c r="E15" s="3" t="s">
        <v>137</v>
      </c>
    </row>
    <row r="16" spans="1:5" ht="14" customHeight="1" x14ac:dyDescent="0.2">
      <c r="A16" s="3" t="s">
        <v>6</v>
      </c>
      <c r="B16" s="3">
        <v>5</v>
      </c>
      <c r="C16" s="3">
        <v>177</v>
      </c>
      <c r="D16" s="3"/>
      <c r="E16" s="3" t="s">
        <v>137</v>
      </c>
    </row>
    <row r="17" spans="1:5" ht="14" customHeight="1" x14ac:dyDescent="0.2">
      <c r="A17" s="3" t="s">
        <v>6</v>
      </c>
      <c r="B17" s="3">
        <v>6</v>
      </c>
      <c r="C17" s="3">
        <v>178</v>
      </c>
      <c r="D17" s="3"/>
      <c r="E17" s="3" t="s">
        <v>137</v>
      </c>
    </row>
    <row r="18" spans="1:5" ht="14" customHeight="1" x14ac:dyDescent="0.2">
      <c r="A18" s="3" t="s">
        <v>6</v>
      </c>
      <c r="B18" s="3">
        <v>7</v>
      </c>
      <c r="C18" s="3">
        <v>179</v>
      </c>
      <c r="D18" s="3"/>
      <c r="E18" s="3" t="s">
        <v>137</v>
      </c>
    </row>
    <row r="19" spans="1:5" ht="14" customHeight="1" x14ac:dyDescent="0.2">
      <c r="A19" s="3" t="s">
        <v>6</v>
      </c>
      <c r="B19" s="3">
        <v>8</v>
      </c>
      <c r="C19" s="3">
        <v>180</v>
      </c>
      <c r="D19" s="3"/>
      <c r="E19" s="3" t="s">
        <v>137</v>
      </c>
    </row>
    <row r="20" spans="1:5" ht="14" customHeight="1" x14ac:dyDescent="0.2">
      <c r="A20" s="3" t="s">
        <v>16</v>
      </c>
      <c r="B20" s="3">
        <v>1</v>
      </c>
      <c r="C20" s="3">
        <v>181</v>
      </c>
      <c r="D20" s="3"/>
      <c r="E20" s="3" t="s">
        <v>137</v>
      </c>
    </row>
    <row r="21" spans="1:5" ht="14" customHeight="1" x14ac:dyDescent="0.2">
      <c r="A21" s="3" t="s">
        <v>16</v>
      </c>
      <c r="B21" s="3">
        <v>2</v>
      </c>
      <c r="C21" s="3">
        <v>182</v>
      </c>
      <c r="D21" s="3"/>
      <c r="E21" s="3" t="s">
        <v>137</v>
      </c>
    </row>
    <row r="22" spans="1:5" ht="14" customHeight="1" x14ac:dyDescent="0.2">
      <c r="A22" s="3" t="s">
        <v>16</v>
      </c>
      <c r="B22" s="3">
        <v>3</v>
      </c>
      <c r="C22" s="3">
        <v>183</v>
      </c>
      <c r="D22" s="3"/>
      <c r="E22" s="3"/>
    </row>
    <row r="23" spans="1:5" ht="14" customHeight="1" x14ac:dyDescent="0.2">
      <c r="A23" s="3" t="s">
        <v>16</v>
      </c>
      <c r="B23" s="3">
        <v>4</v>
      </c>
      <c r="C23" s="3">
        <v>184</v>
      </c>
      <c r="D23" s="3"/>
      <c r="E23" s="3"/>
    </row>
    <row r="24" spans="1:5" ht="14" customHeight="1" x14ac:dyDescent="0.2">
      <c r="A24" s="3" t="s">
        <v>16</v>
      </c>
      <c r="B24" s="3">
        <v>5</v>
      </c>
      <c r="C24" s="3">
        <v>185</v>
      </c>
      <c r="D24" s="3"/>
      <c r="E24" s="3"/>
    </row>
    <row r="25" spans="1:5" ht="14" customHeight="1" x14ac:dyDescent="0.2">
      <c r="A25" s="3" t="s">
        <v>16</v>
      </c>
      <c r="B25" s="3">
        <v>6</v>
      </c>
      <c r="C25" s="3">
        <v>186</v>
      </c>
      <c r="D25" s="3" t="s">
        <v>208</v>
      </c>
      <c r="E25" s="3"/>
    </row>
    <row r="26" spans="1:5" ht="14" customHeight="1" x14ac:dyDescent="0.2">
      <c r="A26" s="3" t="s">
        <v>16</v>
      </c>
      <c r="B26" s="3">
        <v>7</v>
      </c>
      <c r="C26" s="3">
        <v>187</v>
      </c>
      <c r="D26" s="3" t="s">
        <v>209</v>
      </c>
      <c r="E26" s="3"/>
    </row>
    <row r="27" spans="1:5" ht="14" customHeight="1" x14ac:dyDescent="0.2">
      <c r="A27" s="3" t="s">
        <v>163</v>
      </c>
      <c r="B27" s="3">
        <v>1</v>
      </c>
      <c r="C27" s="3">
        <v>181</v>
      </c>
      <c r="D27" s="3"/>
      <c r="E27" s="3" t="s">
        <v>137</v>
      </c>
    </row>
    <row r="28" spans="1:5" ht="14" customHeight="1" x14ac:dyDescent="0.2">
      <c r="A28" s="3" t="s">
        <v>163</v>
      </c>
      <c r="B28" s="3">
        <v>2</v>
      </c>
      <c r="C28" s="3">
        <v>182</v>
      </c>
      <c r="D28" s="3"/>
      <c r="E28" s="3" t="s">
        <v>137</v>
      </c>
    </row>
    <row r="29" spans="1:5" ht="14" customHeight="1" x14ac:dyDescent="0.2">
      <c r="A29" s="3" t="s">
        <v>163</v>
      </c>
      <c r="B29" s="3">
        <v>3</v>
      </c>
      <c r="C29" s="3">
        <v>183</v>
      </c>
      <c r="D29" s="3"/>
      <c r="E29" s="3"/>
    </row>
    <row r="30" spans="1:5" ht="14" customHeight="1" x14ac:dyDescent="0.2">
      <c r="A30" s="3" t="s">
        <v>163</v>
      </c>
      <c r="B30" s="3">
        <v>4</v>
      </c>
      <c r="C30" s="3">
        <v>184</v>
      </c>
      <c r="D30" s="3"/>
      <c r="E30" s="3"/>
    </row>
    <row r="31" spans="1:5" ht="14" customHeight="1" x14ac:dyDescent="0.2">
      <c r="A31" s="3" t="s">
        <v>163</v>
      </c>
      <c r="B31" s="3">
        <v>5</v>
      </c>
      <c r="C31" s="3">
        <v>185</v>
      </c>
      <c r="D31" s="3"/>
      <c r="E31" s="3"/>
    </row>
    <row r="32" spans="1:5" ht="14" customHeight="1" x14ac:dyDescent="0.2">
      <c r="A32" s="3" t="s">
        <v>163</v>
      </c>
      <c r="B32" s="3">
        <v>6</v>
      </c>
      <c r="C32" s="3">
        <v>186</v>
      </c>
      <c r="D32" s="3" t="s">
        <v>208</v>
      </c>
      <c r="E32" s="3"/>
    </row>
    <row r="33" ht="14" customHeight="1" x14ac:dyDescent="0.2"/>
    <row r="34" ht="14" customHeight="1" x14ac:dyDescent="0.2"/>
    <row r="35" ht="14" customHeight="1" x14ac:dyDescent="0.2"/>
    <row r="36" ht="14" customHeight="1" x14ac:dyDescent="0.2"/>
    <row r="37" ht="14" customHeight="1" x14ac:dyDescent="0.2"/>
    <row r="38" ht="14" customHeight="1" x14ac:dyDescent="0.2"/>
    <row r="39" ht="14" customHeight="1" x14ac:dyDescent="0.2"/>
    <row r="40" ht="14" customHeight="1" x14ac:dyDescent="0.2"/>
    <row r="41" ht="14" customHeight="1" x14ac:dyDescent="0.2"/>
    <row r="42" ht="14" customHeight="1" x14ac:dyDescent="0.2"/>
    <row r="43" ht="14" customHeight="1" x14ac:dyDescent="0.2"/>
    <row r="44" ht="14" customHeight="1" x14ac:dyDescent="0.2"/>
    <row r="45" ht="14" customHeight="1" x14ac:dyDescent="0.2"/>
    <row r="46" ht="14" customHeight="1" x14ac:dyDescent="0.2"/>
    <row r="47" ht="14" customHeight="1" x14ac:dyDescent="0.2"/>
    <row r="48" ht="14" customHeight="1" x14ac:dyDescent="0.2"/>
    <row r="49" ht="14" customHeight="1" x14ac:dyDescent="0.2"/>
    <row r="50" ht="14" customHeight="1" x14ac:dyDescent="0.2"/>
    <row r="51" ht="14" customHeight="1" x14ac:dyDescent="0.2"/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FD47-ACD0-094B-9753-56D50C179E24}">
  <dimension ref="A1:E51"/>
  <sheetViews>
    <sheetView topLeftCell="A3" workbookViewId="0">
      <selection activeCell="I31" sqref="I31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16.5" bestFit="1" customWidth="1"/>
    <col min="4" max="4" width="12.5" customWidth="1"/>
  </cols>
  <sheetData>
    <row r="1" spans="1:5" ht="14" customHeight="1" x14ac:dyDescent="0.2">
      <c r="A1" s="24" t="s">
        <v>178</v>
      </c>
      <c r="B1" s="24"/>
      <c r="C1" s="24"/>
      <c r="D1" s="24"/>
      <c r="E1" s="3"/>
    </row>
    <row r="2" spans="1:5" ht="14" customHeight="1" x14ac:dyDescent="0.2">
      <c r="A2" s="7"/>
      <c r="B2" s="7"/>
      <c r="C2" s="7"/>
      <c r="D2" s="7"/>
      <c r="E2" s="3"/>
    </row>
    <row r="3" spans="1:5" ht="14" customHeight="1" x14ac:dyDescent="0.2">
      <c r="A3" s="8" t="s">
        <v>123</v>
      </c>
      <c r="B3" s="8" t="s">
        <v>125</v>
      </c>
      <c r="C3" s="8" t="s">
        <v>129</v>
      </c>
      <c r="D3" s="8" t="s">
        <v>24</v>
      </c>
      <c r="E3" s="8" t="s">
        <v>177</v>
      </c>
    </row>
    <row r="4" spans="1:5" ht="14" customHeight="1" x14ac:dyDescent="0.2">
      <c r="A4" s="3" t="s">
        <v>16</v>
      </c>
      <c r="B4" s="3">
        <v>1</v>
      </c>
      <c r="C4" s="3">
        <v>126</v>
      </c>
      <c r="D4" s="3"/>
      <c r="E4" s="3" t="s">
        <v>137</v>
      </c>
    </row>
    <row r="5" spans="1:5" ht="14" customHeight="1" x14ac:dyDescent="0.2">
      <c r="A5" s="3" t="s">
        <v>16</v>
      </c>
      <c r="B5" s="3">
        <v>2</v>
      </c>
      <c r="C5" s="3">
        <v>127</v>
      </c>
      <c r="D5" s="3"/>
      <c r="E5" s="3" t="s">
        <v>137</v>
      </c>
    </row>
    <row r="6" spans="1:5" ht="14" customHeight="1" x14ac:dyDescent="0.2">
      <c r="A6" s="3" t="s">
        <v>16</v>
      </c>
      <c r="B6" s="3">
        <v>3</v>
      </c>
      <c r="C6" s="3">
        <v>128</v>
      </c>
      <c r="D6" s="3"/>
      <c r="E6" s="3" t="s">
        <v>137</v>
      </c>
    </row>
    <row r="7" spans="1:5" ht="14" customHeight="1" x14ac:dyDescent="0.2">
      <c r="A7" s="3" t="s">
        <v>16</v>
      </c>
      <c r="B7" s="3">
        <v>4</v>
      </c>
      <c r="C7" s="3">
        <v>129</v>
      </c>
      <c r="D7" s="3"/>
      <c r="E7" s="3" t="s">
        <v>137</v>
      </c>
    </row>
    <row r="8" spans="1:5" ht="14" customHeight="1" x14ac:dyDescent="0.2">
      <c r="A8" s="3" t="s">
        <v>16</v>
      </c>
      <c r="B8" s="3">
        <v>5</v>
      </c>
      <c r="C8" s="3">
        <v>130</v>
      </c>
      <c r="D8" s="3"/>
      <c r="E8" s="3" t="s">
        <v>137</v>
      </c>
    </row>
    <row r="9" spans="1:5" ht="14" customHeight="1" x14ac:dyDescent="0.2">
      <c r="A9" s="3" t="s">
        <v>16</v>
      </c>
      <c r="B9" s="3">
        <v>6</v>
      </c>
      <c r="C9" s="3">
        <v>131</v>
      </c>
      <c r="D9" s="3"/>
      <c r="E9" s="3" t="s">
        <v>137</v>
      </c>
    </row>
    <row r="10" spans="1:5" ht="14" customHeight="1" x14ac:dyDescent="0.2">
      <c r="A10" s="3" t="s">
        <v>16</v>
      </c>
      <c r="B10" s="3">
        <v>7</v>
      </c>
      <c r="C10" s="3">
        <v>132</v>
      </c>
      <c r="D10" s="3"/>
      <c r="E10" s="3" t="s">
        <v>137</v>
      </c>
    </row>
    <row r="11" spans="1:5" ht="14" customHeight="1" x14ac:dyDescent="0.2">
      <c r="A11" s="3" t="s">
        <v>16</v>
      </c>
      <c r="B11" s="3">
        <v>8</v>
      </c>
      <c r="C11" s="3">
        <v>133</v>
      </c>
      <c r="D11" s="3"/>
      <c r="E11" s="3" t="s">
        <v>137</v>
      </c>
    </row>
    <row r="12" spans="1:5" ht="14" customHeight="1" x14ac:dyDescent="0.2">
      <c r="A12" s="3" t="s">
        <v>18</v>
      </c>
      <c r="B12" s="3">
        <v>1</v>
      </c>
      <c r="C12" s="3">
        <v>134</v>
      </c>
      <c r="D12" s="3"/>
      <c r="E12" s="3" t="s">
        <v>137</v>
      </c>
    </row>
    <row r="13" spans="1:5" ht="14" customHeight="1" x14ac:dyDescent="0.2">
      <c r="A13" s="3" t="s">
        <v>18</v>
      </c>
      <c r="B13" s="3">
        <v>2</v>
      </c>
      <c r="C13" s="3">
        <v>135</v>
      </c>
      <c r="D13" s="3"/>
      <c r="E13" s="3" t="s">
        <v>137</v>
      </c>
    </row>
    <row r="14" spans="1:5" ht="14" customHeight="1" x14ac:dyDescent="0.2">
      <c r="A14" s="3" t="s">
        <v>18</v>
      </c>
      <c r="B14" s="3">
        <v>3</v>
      </c>
      <c r="C14" s="3">
        <v>136</v>
      </c>
      <c r="D14" s="3"/>
      <c r="E14" s="3" t="s">
        <v>137</v>
      </c>
    </row>
    <row r="15" spans="1:5" ht="14" customHeight="1" x14ac:dyDescent="0.2">
      <c r="A15" s="3" t="s">
        <v>18</v>
      </c>
      <c r="B15" s="3">
        <v>4</v>
      </c>
      <c r="C15" s="3">
        <v>137</v>
      </c>
      <c r="D15" s="3"/>
      <c r="E15" s="3" t="s">
        <v>137</v>
      </c>
    </row>
    <row r="16" spans="1:5" ht="14" customHeight="1" x14ac:dyDescent="0.2">
      <c r="A16" s="3" t="s">
        <v>18</v>
      </c>
      <c r="B16" s="3">
        <v>5</v>
      </c>
      <c r="C16" s="3">
        <v>138</v>
      </c>
      <c r="D16" s="3"/>
      <c r="E16" s="3" t="s">
        <v>137</v>
      </c>
    </row>
    <row r="17" spans="1:5" ht="14" customHeight="1" x14ac:dyDescent="0.2">
      <c r="A17" s="3" t="s">
        <v>18</v>
      </c>
      <c r="B17" s="3">
        <v>6</v>
      </c>
      <c r="C17" s="3">
        <v>139</v>
      </c>
      <c r="D17" s="3"/>
      <c r="E17" s="3" t="s">
        <v>137</v>
      </c>
    </row>
    <row r="18" spans="1:5" ht="14" customHeight="1" x14ac:dyDescent="0.2">
      <c r="A18" s="3" t="s">
        <v>18</v>
      </c>
      <c r="B18" s="3">
        <v>7</v>
      </c>
      <c r="C18" s="3">
        <v>140</v>
      </c>
      <c r="D18" s="3"/>
      <c r="E18" s="3" t="s">
        <v>137</v>
      </c>
    </row>
    <row r="19" spans="1:5" ht="14" customHeight="1" x14ac:dyDescent="0.2">
      <c r="A19" s="3" t="s">
        <v>18</v>
      </c>
      <c r="B19" s="3">
        <v>8</v>
      </c>
      <c r="C19" s="3">
        <v>141</v>
      </c>
      <c r="D19" s="3"/>
      <c r="E19" s="3" t="s">
        <v>137</v>
      </c>
    </row>
    <row r="20" spans="1:5" ht="14" customHeight="1" x14ac:dyDescent="0.2">
      <c r="A20" s="3" t="s">
        <v>17</v>
      </c>
      <c r="B20" s="3">
        <v>1</v>
      </c>
      <c r="C20" s="3">
        <v>142</v>
      </c>
      <c r="D20" s="3"/>
      <c r="E20" s="3"/>
    </row>
    <row r="21" spans="1:5" ht="14" customHeight="1" x14ac:dyDescent="0.2">
      <c r="A21" s="3" t="s">
        <v>17</v>
      </c>
      <c r="B21" s="3">
        <v>2</v>
      </c>
      <c r="C21" s="3">
        <v>143</v>
      </c>
      <c r="D21" s="3"/>
      <c r="E21" s="3"/>
    </row>
    <row r="22" spans="1:5" ht="14" customHeight="1" x14ac:dyDescent="0.2">
      <c r="A22" s="3" t="s">
        <v>17</v>
      </c>
      <c r="B22" s="3">
        <v>3</v>
      </c>
      <c r="C22" s="3">
        <v>144</v>
      </c>
      <c r="D22" s="3"/>
      <c r="E22" s="3"/>
    </row>
    <row r="23" spans="1:5" ht="14" customHeight="1" x14ac:dyDescent="0.2">
      <c r="A23" s="3" t="s">
        <v>17</v>
      </c>
      <c r="B23" s="3">
        <v>4</v>
      </c>
      <c r="C23" s="3">
        <v>145</v>
      </c>
      <c r="D23" s="3"/>
      <c r="E23" s="3"/>
    </row>
    <row r="24" spans="1:5" ht="14" customHeight="1" x14ac:dyDescent="0.2">
      <c r="A24" s="3" t="s">
        <v>17</v>
      </c>
      <c r="B24" s="3">
        <v>5</v>
      </c>
      <c r="C24" s="3">
        <v>146</v>
      </c>
      <c r="D24" s="3"/>
      <c r="E24" s="3"/>
    </row>
    <row r="25" spans="1:5" ht="14" customHeight="1" x14ac:dyDescent="0.2">
      <c r="A25" s="3" t="s">
        <v>17</v>
      </c>
      <c r="B25" s="3">
        <v>6</v>
      </c>
      <c r="C25" s="3">
        <v>147</v>
      </c>
      <c r="D25" s="3"/>
      <c r="E25" s="3"/>
    </row>
    <row r="26" spans="1:5" ht="14" customHeight="1" x14ac:dyDescent="0.2">
      <c r="A26" s="3" t="s">
        <v>17</v>
      </c>
      <c r="B26" s="3">
        <v>7</v>
      </c>
      <c r="C26" s="3">
        <v>148</v>
      </c>
      <c r="D26" s="3"/>
      <c r="E26" s="3"/>
    </row>
    <row r="27" spans="1:5" ht="14" customHeight="1" x14ac:dyDescent="0.2">
      <c r="A27" s="3" t="s">
        <v>17</v>
      </c>
      <c r="B27" s="3">
        <v>8</v>
      </c>
      <c r="C27" s="3">
        <v>149</v>
      </c>
      <c r="D27" s="3"/>
      <c r="E27" s="3"/>
    </row>
    <row r="28" spans="1:5" ht="14" customHeight="1" x14ac:dyDescent="0.2">
      <c r="A28" s="3" t="s">
        <v>19</v>
      </c>
      <c r="B28" s="3">
        <v>1</v>
      </c>
      <c r="C28" s="3">
        <v>150</v>
      </c>
      <c r="D28" s="3"/>
      <c r="E28" s="3"/>
    </row>
    <row r="29" spans="1:5" ht="14" customHeight="1" x14ac:dyDescent="0.2">
      <c r="A29" s="3" t="s">
        <v>19</v>
      </c>
      <c r="B29" s="3">
        <v>2</v>
      </c>
      <c r="C29" s="3">
        <v>151</v>
      </c>
      <c r="D29" s="3"/>
      <c r="E29" s="3"/>
    </row>
    <row r="30" spans="1:5" ht="14" customHeight="1" x14ac:dyDescent="0.2">
      <c r="A30" s="3" t="s">
        <v>19</v>
      </c>
      <c r="B30" s="3">
        <v>3</v>
      </c>
      <c r="C30" s="3">
        <v>152</v>
      </c>
      <c r="D30" s="3"/>
      <c r="E30" s="3"/>
    </row>
    <row r="31" spans="1:5" ht="14" customHeight="1" x14ac:dyDescent="0.2">
      <c r="A31" s="3" t="s">
        <v>19</v>
      </c>
      <c r="B31" s="3">
        <v>4</v>
      </c>
      <c r="C31" s="3">
        <v>153</v>
      </c>
      <c r="D31" s="3"/>
      <c r="E31" s="3"/>
    </row>
    <row r="32" spans="1:5" ht="14" customHeight="1" x14ac:dyDescent="0.2">
      <c r="A32" s="3" t="s">
        <v>19</v>
      </c>
      <c r="B32" s="3">
        <v>5</v>
      </c>
      <c r="C32" s="3">
        <v>154</v>
      </c>
      <c r="D32" s="3"/>
      <c r="E32" s="3"/>
    </row>
    <row r="33" spans="1:5" ht="14" customHeight="1" x14ac:dyDescent="0.2">
      <c r="A33" s="3" t="s">
        <v>19</v>
      </c>
      <c r="B33" s="3">
        <v>6</v>
      </c>
      <c r="C33" s="3">
        <v>155</v>
      </c>
      <c r="D33" s="3"/>
      <c r="E33" s="3"/>
    </row>
    <row r="34" spans="1:5" ht="14" customHeight="1" x14ac:dyDescent="0.2">
      <c r="A34" s="3" t="s">
        <v>19</v>
      </c>
      <c r="B34" s="3">
        <v>7</v>
      </c>
      <c r="C34" s="3">
        <v>156</v>
      </c>
      <c r="D34" s="3"/>
      <c r="E34" s="3"/>
    </row>
    <row r="35" spans="1:5" ht="14" customHeight="1" x14ac:dyDescent="0.2">
      <c r="A35" s="3" t="s">
        <v>19</v>
      </c>
      <c r="B35" s="3">
        <v>8</v>
      </c>
      <c r="C35" s="3">
        <v>157</v>
      </c>
      <c r="D35" s="3"/>
      <c r="E35" s="3"/>
    </row>
    <row r="36" spans="1:5" ht="14" customHeight="1" x14ac:dyDescent="0.2">
      <c r="A36" s="3" t="s">
        <v>6</v>
      </c>
      <c r="B36" s="3">
        <v>1</v>
      </c>
      <c r="C36" s="3">
        <v>158</v>
      </c>
      <c r="D36" s="3"/>
      <c r="E36" s="3"/>
    </row>
    <row r="37" spans="1:5" ht="14" customHeight="1" x14ac:dyDescent="0.2">
      <c r="A37" s="3" t="s">
        <v>6</v>
      </c>
      <c r="B37" s="3">
        <v>2</v>
      </c>
      <c r="C37" s="3">
        <v>159</v>
      </c>
      <c r="D37" s="3"/>
      <c r="E37" s="3"/>
    </row>
    <row r="38" spans="1:5" ht="14" customHeight="1" x14ac:dyDescent="0.2">
      <c r="A38" s="3" t="s">
        <v>6</v>
      </c>
      <c r="B38" s="3">
        <v>3</v>
      </c>
      <c r="C38" s="3">
        <v>160</v>
      </c>
      <c r="D38" s="3"/>
      <c r="E38" s="3"/>
    </row>
    <row r="39" spans="1:5" ht="14" customHeight="1" x14ac:dyDescent="0.2">
      <c r="A39" s="3" t="s">
        <v>6</v>
      </c>
      <c r="B39" s="3">
        <v>4</v>
      </c>
      <c r="C39" s="3">
        <v>161</v>
      </c>
      <c r="D39" s="3"/>
      <c r="E39" s="3"/>
    </row>
    <row r="40" spans="1:5" ht="14" customHeight="1" x14ac:dyDescent="0.2">
      <c r="A40" s="3" t="s">
        <v>6</v>
      </c>
      <c r="B40" s="3">
        <v>5</v>
      </c>
      <c r="C40" s="3">
        <v>162</v>
      </c>
      <c r="D40" s="3"/>
      <c r="E40" s="3"/>
    </row>
    <row r="41" spans="1:5" ht="14" customHeight="1" x14ac:dyDescent="0.2">
      <c r="A41" s="3" t="s">
        <v>6</v>
      </c>
      <c r="B41" s="3">
        <v>6</v>
      </c>
      <c r="C41" s="3">
        <v>163</v>
      </c>
      <c r="D41" s="3"/>
      <c r="E41" s="3"/>
    </row>
    <row r="42" spans="1:5" ht="14" customHeight="1" x14ac:dyDescent="0.2">
      <c r="A42" s="3" t="s">
        <v>6</v>
      </c>
      <c r="B42" s="3">
        <v>7</v>
      </c>
      <c r="C42" s="3">
        <v>164</v>
      </c>
      <c r="D42" s="3"/>
      <c r="E42" s="3"/>
    </row>
    <row r="43" spans="1:5" ht="14" customHeight="1" x14ac:dyDescent="0.2">
      <c r="A43" s="3" t="s">
        <v>6</v>
      </c>
      <c r="B43" s="3">
        <v>8</v>
      </c>
      <c r="C43" s="3">
        <v>165</v>
      </c>
      <c r="D43" s="3"/>
      <c r="E43" s="3"/>
    </row>
    <row r="44" spans="1:5" ht="14" customHeight="1" x14ac:dyDescent="0.2">
      <c r="A44" s="3" t="s">
        <v>163</v>
      </c>
      <c r="B44" s="3">
        <v>1</v>
      </c>
      <c r="C44" s="3">
        <v>166</v>
      </c>
      <c r="D44" s="3"/>
      <c r="E44" s="3"/>
    </row>
    <row r="45" spans="1:5" ht="14" customHeight="1" x14ac:dyDescent="0.2">
      <c r="A45" s="3" t="s">
        <v>163</v>
      </c>
      <c r="B45" s="3">
        <v>2</v>
      </c>
      <c r="C45" s="3">
        <v>167</v>
      </c>
      <c r="D45" s="3"/>
      <c r="E45" s="3"/>
    </row>
    <row r="46" spans="1:5" ht="14" customHeight="1" x14ac:dyDescent="0.2">
      <c r="A46" s="3" t="s">
        <v>163</v>
      </c>
      <c r="B46" s="3">
        <v>3</v>
      </c>
      <c r="C46" s="3">
        <v>168</v>
      </c>
      <c r="D46" s="3"/>
      <c r="E46" s="3"/>
    </row>
    <row r="47" spans="1:5" ht="14" customHeight="1" x14ac:dyDescent="0.2">
      <c r="A47" s="3" t="s">
        <v>163</v>
      </c>
      <c r="B47" s="3">
        <v>4</v>
      </c>
      <c r="C47" s="3">
        <v>169</v>
      </c>
      <c r="D47" s="3"/>
      <c r="E47" s="3"/>
    </row>
    <row r="48" spans="1:5" ht="14" customHeight="1" x14ac:dyDescent="0.2">
      <c r="A48" s="3" t="s">
        <v>163</v>
      </c>
      <c r="B48" s="3">
        <v>5</v>
      </c>
      <c r="C48" s="3">
        <v>170</v>
      </c>
      <c r="D48" s="3"/>
      <c r="E48" s="3"/>
    </row>
    <row r="49" spans="1:5" ht="14" customHeight="1" x14ac:dyDescent="0.2">
      <c r="A49" s="3" t="s">
        <v>163</v>
      </c>
      <c r="B49" s="3">
        <v>6</v>
      </c>
      <c r="C49" s="3">
        <v>171</v>
      </c>
      <c r="D49" s="3"/>
      <c r="E49" s="3"/>
    </row>
    <row r="50" spans="1:5" ht="14" customHeight="1" x14ac:dyDescent="0.2">
      <c r="A50" s="3" t="s">
        <v>163</v>
      </c>
      <c r="B50" s="3">
        <v>7</v>
      </c>
      <c r="C50" s="3">
        <v>172</v>
      </c>
      <c r="D50" s="3"/>
      <c r="E50" s="3"/>
    </row>
    <row r="51" spans="1:5" ht="14" customHeight="1" x14ac:dyDescent="0.2">
      <c r="A51" s="3"/>
      <c r="B51" s="3"/>
      <c r="C51" s="3"/>
      <c r="D51" s="3"/>
      <c r="E51" s="3"/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3BA7-5138-964A-8185-D8DA8F93298D}">
  <dimension ref="A1:E45"/>
  <sheetViews>
    <sheetView workbookViewId="0">
      <selection activeCell="D27" sqref="D27"/>
    </sheetView>
  </sheetViews>
  <sheetFormatPr baseColWidth="10" defaultRowHeight="16" x14ac:dyDescent="0.2"/>
  <cols>
    <col min="3" max="3" width="14.83203125" bestFit="1" customWidth="1"/>
    <col min="4" max="4" width="19.1640625" customWidth="1"/>
    <col min="5" max="5" width="23.1640625" customWidth="1"/>
  </cols>
  <sheetData>
    <row r="1" spans="1:5" x14ac:dyDescent="0.2">
      <c r="A1" s="24" t="s">
        <v>126</v>
      </c>
      <c r="B1" s="24"/>
      <c r="C1" s="24"/>
      <c r="D1" s="24"/>
      <c r="E1" s="24"/>
    </row>
    <row r="2" spans="1:5" x14ac:dyDescent="0.2">
      <c r="A2" s="6" t="s">
        <v>127</v>
      </c>
      <c r="B2" s="25"/>
      <c r="C2" s="25"/>
      <c r="D2" s="6" t="s">
        <v>0</v>
      </c>
      <c r="E2" s="3"/>
    </row>
    <row r="3" spans="1:5" x14ac:dyDescent="0.2">
      <c r="A3" s="7" t="s">
        <v>123</v>
      </c>
      <c r="B3" s="7" t="s">
        <v>124</v>
      </c>
      <c r="C3" s="7" t="s">
        <v>125</v>
      </c>
      <c r="D3" s="7" t="s">
        <v>128</v>
      </c>
      <c r="E3" s="7" t="s">
        <v>24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</sheetData>
  <mergeCells count="2">
    <mergeCell ref="A1:E1"/>
    <mergeCell ref="B2:C2"/>
  </mergeCells>
  <pageMargins left="0.70866141732283472" right="0.70866141732283472" top="0.74803149606299213" bottom="0.74803149606299213" header="0.31496062992125984" footer="0.31496062992125984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2990-499F-FF40-99B8-5DF5E4073AC0}">
  <dimension ref="A1:D90"/>
  <sheetViews>
    <sheetView topLeftCell="A35" workbookViewId="0">
      <selection activeCell="B54" sqref="B54"/>
    </sheetView>
  </sheetViews>
  <sheetFormatPr baseColWidth="10" defaultRowHeight="16" x14ac:dyDescent="0.2"/>
  <cols>
    <col min="2" max="2" width="16.1640625" customWidth="1"/>
    <col min="3" max="3" width="16.6640625" customWidth="1"/>
    <col min="4" max="4" width="23.83203125" customWidth="1"/>
  </cols>
  <sheetData>
    <row r="1" spans="1:4" x14ac:dyDescent="0.2">
      <c r="A1" s="24" t="s">
        <v>151</v>
      </c>
      <c r="B1" s="24"/>
      <c r="C1" s="24"/>
      <c r="D1" s="24"/>
    </row>
    <row r="2" spans="1:4" x14ac:dyDescent="0.2">
      <c r="A2" s="6" t="s">
        <v>127</v>
      </c>
      <c r="B2" s="25"/>
      <c r="C2" s="25"/>
      <c r="D2" s="9" t="s">
        <v>0</v>
      </c>
    </row>
    <row r="3" spans="1:4" x14ac:dyDescent="0.2">
      <c r="A3" s="7" t="s">
        <v>134</v>
      </c>
      <c r="B3" s="7" t="s">
        <v>135</v>
      </c>
      <c r="C3" s="7" t="s">
        <v>123</v>
      </c>
      <c r="D3" s="7" t="s">
        <v>24</v>
      </c>
    </row>
    <row r="4" spans="1:4" x14ac:dyDescent="0.2">
      <c r="A4" s="3"/>
      <c r="B4" s="3"/>
      <c r="C4" s="3"/>
      <c r="D4" s="3"/>
    </row>
    <row r="5" spans="1:4" x14ac:dyDescent="0.2">
      <c r="A5" s="3"/>
      <c r="B5" s="3"/>
      <c r="C5" s="3"/>
      <c r="D5" s="3"/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24" t="s">
        <v>151</v>
      </c>
      <c r="B46" s="24"/>
      <c r="C46" s="24"/>
      <c r="D46" s="24"/>
    </row>
    <row r="47" spans="1:4" x14ac:dyDescent="0.2">
      <c r="A47" s="6" t="s">
        <v>127</v>
      </c>
      <c r="B47" s="25"/>
      <c r="C47" s="25"/>
      <c r="D47" s="9" t="s">
        <v>0</v>
      </c>
    </row>
    <row r="48" spans="1:4" x14ac:dyDescent="0.2">
      <c r="A48" s="7" t="s">
        <v>134</v>
      </c>
      <c r="B48" s="7" t="s">
        <v>135</v>
      </c>
      <c r="C48" s="7" t="s">
        <v>123</v>
      </c>
      <c r="D48" s="7" t="s">
        <v>24</v>
      </c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  <row r="89" spans="1:4" x14ac:dyDescent="0.2">
      <c r="A89" s="3"/>
      <c r="B89" s="3"/>
      <c r="C89" s="3"/>
      <c r="D89" s="3"/>
    </row>
    <row r="90" spans="1:4" x14ac:dyDescent="0.2">
      <c r="A90" s="3"/>
      <c r="B90" s="3"/>
      <c r="C90" s="3"/>
      <c r="D90" s="3"/>
    </row>
  </sheetData>
  <mergeCells count="4">
    <mergeCell ref="A1:D1"/>
    <mergeCell ref="B2:C2"/>
    <mergeCell ref="A46:D46"/>
    <mergeCell ref="B47:C47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A703-7BDA-994D-87D0-C5E18E19E7C8}">
  <dimension ref="A1:D90"/>
  <sheetViews>
    <sheetView workbookViewId="0">
      <selection activeCell="F33" sqref="F33"/>
    </sheetView>
  </sheetViews>
  <sheetFormatPr baseColWidth="10" defaultRowHeight="16" x14ac:dyDescent="0.2"/>
  <cols>
    <col min="2" max="2" width="16.1640625" customWidth="1"/>
    <col min="3" max="3" width="16.6640625" customWidth="1"/>
    <col min="4" max="4" width="23.83203125" customWidth="1"/>
  </cols>
  <sheetData>
    <row r="1" spans="1:4" x14ac:dyDescent="0.2">
      <c r="A1" s="24" t="s">
        <v>136</v>
      </c>
      <c r="B1" s="24"/>
      <c r="C1" s="24"/>
      <c r="D1" s="24"/>
    </row>
    <row r="2" spans="1:4" x14ac:dyDescent="0.2">
      <c r="A2" s="6" t="s">
        <v>127</v>
      </c>
      <c r="B2" s="25"/>
      <c r="C2" s="25"/>
      <c r="D2" s="9" t="s">
        <v>0</v>
      </c>
    </row>
    <row r="3" spans="1:4" x14ac:dyDescent="0.2">
      <c r="A3" s="7" t="s">
        <v>134</v>
      </c>
      <c r="B3" s="7" t="s">
        <v>135</v>
      </c>
      <c r="C3" s="7" t="s">
        <v>123</v>
      </c>
      <c r="D3" s="7" t="s">
        <v>24</v>
      </c>
    </row>
    <row r="4" spans="1:4" x14ac:dyDescent="0.2">
      <c r="A4" s="3"/>
      <c r="B4" s="3"/>
      <c r="C4" s="3"/>
      <c r="D4" s="3"/>
    </row>
    <row r="5" spans="1:4" x14ac:dyDescent="0.2">
      <c r="A5" s="3"/>
      <c r="B5" s="3"/>
      <c r="C5" s="3"/>
      <c r="D5" s="3"/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24" t="s">
        <v>136</v>
      </c>
      <c r="B46" s="24"/>
      <c r="C46" s="24"/>
      <c r="D46" s="24"/>
    </row>
    <row r="47" spans="1:4" x14ac:dyDescent="0.2">
      <c r="A47" s="6" t="s">
        <v>127</v>
      </c>
      <c r="B47" s="25"/>
      <c r="C47" s="25"/>
      <c r="D47" s="9" t="s">
        <v>0</v>
      </c>
    </row>
    <row r="48" spans="1:4" x14ac:dyDescent="0.2">
      <c r="A48" s="7" t="s">
        <v>134</v>
      </c>
      <c r="B48" s="7" t="s">
        <v>135</v>
      </c>
      <c r="C48" s="7" t="s">
        <v>123</v>
      </c>
      <c r="D48" s="7" t="s">
        <v>24</v>
      </c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  <row r="89" spans="1:4" x14ac:dyDescent="0.2">
      <c r="A89" s="3"/>
      <c r="B89" s="3"/>
      <c r="C89" s="3"/>
      <c r="D89" s="3"/>
    </row>
    <row r="90" spans="1:4" x14ac:dyDescent="0.2">
      <c r="A90" s="3"/>
      <c r="B90" s="3"/>
      <c r="C90" s="3"/>
      <c r="D90" s="3"/>
    </row>
  </sheetData>
  <mergeCells count="4">
    <mergeCell ref="A1:D1"/>
    <mergeCell ref="B2:C2"/>
    <mergeCell ref="A46:D46"/>
    <mergeCell ref="B47:C4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allMeta</vt:lpstr>
      <vt:lpstr>2022_06_08_Sampling</vt:lpstr>
      <vt:lpstr>2022_06_14_Sampling</vt:lpstr>
      <vt:lpstr>2022_06_15_Sampling</vt:lpstr>
      <vt:lpstr>2022_06_17_Sampling</vt:lpstr>
      <vt:lpstr>2022_06_16_Sampling</vt:lpstr>
      <vt:lpstr>MapDataSheet</vt:lpstr>
      <vt:lpstr>PhotoDataSheet</vt:lpstr>
      <vt:lpstr>IpamDataSheet</vt:lpstr>
      <vt:lpstr>Pam and Sample Check list</vt:lpstr>
      <vt:lpstr>MapDataSheet!Print_Titles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Karp, Richard Feldman</cp:lastModifiedBy>
  <dcterms:created xsi:type="dcterms:W3CDTF">2022-06-08T19:31:12Z</dcterms:created>
  <dcterms:modified xsi:type="dcterms:W3CDTF">2025-01-17T16:33:52Z</dcterms:modified>
</cp:coreProperties>
</file>