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se\Desktop\Restaurant Ratings\Data Dictionary\"/>
    </mc:Choice>
  </mc:AlternateContent>
  <xr:revisionPtr revIDLastSave="0" documentId="13_ncr:1_{5FB96759-5692-4FAC-9DD5-A5F08E08DEA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_dictionary" sheetId="1" r:id="rId1"/>
    <sheet name="ERD" sheetId="3" r:id="rId2"/>
    <sheet name="Efficient Coding" sheetId="5" r:id="rId3"/>
  </sheets>
  <calcPr calcId="191029"/>
</workbook>
</file>

<file path=xl/calcChain.xml><?xml version="1.0" encoding="utf-8"?>
<calcChain xmlns="http://schemas.openxmlformats.org/spreadsheetml/2006/main">
  <c r="L35" i="5" l="1"/>
  <c r="L36" i="5"/>
  <c r="L37" i="5"/>
  <c r="L38" i="5"/>
  <c r="L39" i="5"/>
  <c r="L40" i="5"/>
  <c r="L41" i="5"/>
  <c r="L42" i="5"/>
  <c r="L43" i="5"/>
  <c r="L44" i="5"/>
  <c r="L45" i="5"/>
  <c r="L46" i="5"/>
  <c r="L47" i="5"/>
  <c r="L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4" i="5"/>
  <c r="L21" i="5"/>
  <c r="L22" i="5"/>
  <c r="L20" i="5"/>
  <c r="L27" i="5"/>
  <c r="L28" i="5"/>
  <c r="L29" i="5"/>
  <c r="L30" i="5"/>
  <c r="L26" i="5"/>
  <c r="L6" i="5"/>
  <c r="L7" i="5"/>
  <c r="L8" i="5"/>
  <c r="L9" i="5"/>
  <c r="L10" i="5"/>
  <c r="L11" i="5"/>
  <c r="L12" i="5"/>
  <c r="L13" i="5"/>
  <c r="L14" i="5"/>
  <c r="L15" i="5"/>
  <c r="L16" i="5"/>
  <c r="L17" i="5"/>
  <c r="L5" i="5"/>
  <c r="L4" i="5"/>
  <c r="D27" i="5"/>
  <c r="D28" i="5"/>
  <c r="D29" i="5"/>
  <c r="D30" i="5"/>
  <c r="D26" i="5"/>
  <c r="D22" i="5"/>
  <c r="D21" i="5"/>
  <c r="D6" i="5"/>
  <c r="D7" i="5"/>
  <c r="D8" i="5"/>
  <c r="D9" i="5"/>
  <c r="D10" i="5"/>
  <c r="D11" i="5"/>
  <c r="D12" i="5"/>
  <c r="D13" i="5"/>
  <c r="D14" i="5"/>
  <c r="D15" i="5"/>
  <c r="D16" i="5"/>
  <c r="D17" i="5"/>
  <c r="D5" i="5"/>
</calcChain>
</file>

<file path=xl/sharedStrings.xml><?xml version="1.0" encoding="utf-8"?>
<sst xmlns="http://schemas.openxmlformats.org/spreadsheetml/2006/main" count="189" uniqueCount="72">
  <si>
    <t>Table</t>
  </si>
  <si>
    <t>Field</t>
  </si>
  <si>
    <t>Description</t>
  </si>
  <si>
    <t>Consumers</t>
  </si>
  <si>
    <t>Consumer_ID</t>
  </si>
  <si>
    <t>Unique identifier for each consumer</t>
  </si>
  <si>
    <t>City</t>
  </si>
  <si>
    <t>City where the consumer lives</t>
  </si>
  <si>
    <t>State</t>
  </si>
  <si>
    <t>State where the consumer lives</t>
  </si>
  <si>
    <t>Country</t>
  </si>
  <si>
    <t>Country where the consumer lives</t>
  </si>
  <si>
    <t>Latitude</t>
  </si>
  <si>
    <t>Latitude where the consumer lives</t>
  </si>
  <si>
    <t>Longitude</t>
  </si>
  <si>
    <t>Longitude where the consumer lives</t>
  </si>
  <si>
    <t>Smoker</t>
  </si>
  <si>
    <t>Whether the consumer smokes or not</t>
  </si>
  <si>
    <t>Drink_Level</t>
  </si>
  <si>
    <t>Whether the consumer is an abstemious, causal, or social drinker</t>
  </si>
  <si>
    <t>Transportation_Method</t>
  </si>
  <si>
    <t>Whether the consumer transports on foot, by public transport, or by car</t>
  </si>
  <si>
    <t>Marital_Status</t>
  </si>
  <si>
    <t>The consumer's marital status (single or married)</t>
  </si>
  <si>
    <t>Children</t>
  </si>
  <si>
    <t>Whether the consumer has dependent/independent children or kids</t>
  </si>
  <si>
    <t>Age</t>
  </si>
  <si>
    <t>The consumer's age</t>
  </si>
  <si>
    <t>Occupation</t>
  </si>
  <si>
    <t>The consumer's occupation (student, employed, or unemployed)</t>
  </si>
  <si>
    <t>Budget</t>
  </si>
  <si>
    <t>The consumer's budget (low, medium, high)</t>
  </si>
  <si>
    <t>Consumer_Preferences</t>
  </si>
  <si>
    <t>Preferred_Cuisine</t>
  </si>
  <si>
    <t>Types of food the consumer prefers</t>
  </si>
  <si>
    <t>Ratings</t>
  </si>
  <si>
    <t>Overall_Rating</t>
  </si>
  <si>
    <t xml:space="preserve">The overall rating by the consumer for the restaurant (0=Unsatisfactory, 1=Satisfactory, 2=Highly Satisfactory) </t>
  </si>
  <si>
    <t>Food_Rating</t>
  </si>
  <si>
    <t xml:space="preserve">The food's rating by the consumer for the restaurant (0=Unsatisfactory, 1=Satisfactory, 2=Highly Satisfactory) </t>
  </si>
  <si>
    <t>Service_Rating</t>
  </si>
  <si>
    <t xml:space="preserve">The service rating by the consumer for the restaurant (0=Unsatisfactory, 1=Satisfactory, 2=Highly Satisfactory) </t>
  </si>
  <si>
    <t>Restaurants</t>
  </si>
  <si>
    <t>Restaurant_ID</t>
  </si>
  <si>
    <t>Unique identifier for each restaurant</t>
  </si>
  <si>
    <t>Name</t>
  </si>
  <si>
    <t>The restaurant's name</t>
  </si>
  <si>
    <t>The restaurant's city</t>
  </si>
  <si>
    <t>The restaurant's state</t>
  </si>
  <si>
    <t>The restaurant's country</t>
  </si>
  <si>
    <t>Zip_Code</t>
  </si>
  <si>
    <t>The restaurat's zip code</t>
  </si>
  <si>
    <t>The restaurant's latitude</t>
  </si>
  <si>
    <t>The restaurant's longitude</t>
  </si>
  <si>
    <t>Alcohol_Service</t>
  </si>
  <si>
    <t>Whether the restaurant seves no alcohol, wine &amp; beer, or a full bar</t>
  </si>
  <si>
    <t>Smoking_Allowed</t>
  </si>
  <si>
    <t>Whether any smoking is allowed, including in the bar or in smoking sections</t>
  </si>
  <si>
    <t>Price</t>
  </si>
  <si>
    <t>The restaurant's price (low, medium, high)</t>
  </si>
  <si>
    <t>Franchise</t>
  </si>
  <si>
    <t>Whether the restaurant is a franchise</t>
  </si>
  <si>
    <t>Area</t>
  </si>
  <si>
    <t>Whether the restaurant is in an open or closed area</t>
  </si>
  <si>
    <t>Parking</t>
  </si>
  <si>
    <t>Whether the restaurant offers any sort of parking (none, yes, public, valet)</t>
  </si>
  <si>
    <t>Restaurant_Cuisines</t>
  </si>
  <si>
    <t>Cuisine</t>
  </si>
  <si>
    <t>Types of food the restaurant serves</t>
  </si>
  <si>
    <t>Consumer-Preferences</t>
  </si>
  <si>
    <t>https://lucid.app/lucidchart/6fca3dff-6e85-40eb-aacc-c7c7099e8f57/edit?viewport_loc=92%2C-34%2C2466%2C1232%2C0_0&amp;invitationId=inv_026c5db8-4ba9-42b4-94d6-2ef00c691f4e</t>
  </si>
  <si>
    <t>Link: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</si>
</sst>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Inherit"/>
    </font>
    <font>
      <b/>
      <i/>
      <sz val="11"/>
      <color theme="0"/>
      <name val="Calibri"/>
      <family val="2"/>
      <scheme val="minor"/>
    </font>
    <font>
      <sz val="10"/>
      <color rgb="FF3367D6"/>
      <name val="Inherit"/>
    </font>
    <font>
      <sz val="10"/>
      <color rgb="FF0070C0"/>
      <name val="Inherit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0E0E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9" fillId="35" borderId="10" xfId="0" applyFont="1" applyFill="1" applyBorder="1"/>
    <xf numFmtId="0" fontId="18" fillId="34" borderId="12" xfId="0" applyFont="1" applyFill="1" applyBorder="1" applyAlignment="1">
      <alignment horizontal="left" vertical="center" indent="1"/>
    </xf>
    <xf numFmtId="0" fontId="18" fillId="0" borderId="11" xfId="0" applyFont="1" applyBorder="1" applyAlignment="1">
      <alignment horizontal="left" vertical="center" indent="1"/>
    </xf>
    <xf numFmtId="0" fontId="18" fillId="0" borderId="12" xfId="0" applyFont="1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0" fillId="36" borderId="11" xfId="0" applyFont="1" applyFill="1" applyBorder="1" applyAlignment="1">
      <alignment horizontal="left" vertical="center" indent="1"/>
    </xf>
    <xf numFmtId="0" fontId="18" fillId="34" borderId="11" xfId="0" applyFont="1" applyFill="1" applyBorder="1" applyAlignment="1">
      <alignment horizontal="left" vertical="center" indent="1"/>
    </xf>
    <xf numFmtId="0" fontId="21" fillId="34" borderId="11" xfId="0" applyFont="1" applyFill="1" applyBorder="1" applyAlignment="1">
      <alignment horizontal="left" vertical="center" indent="1"/>
    </xf>
    <xf numFmtId="0" fontId="22" fillId="33" borderId="0" xfId="42" applyFill="1"/>
    <xf numFmtId="0" fontId="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24</xdr:col>
      <xdr:colOff>400050</xdr:colOff>
      <xdr:row>52</xdr:row>
      <xdr:rowOff>0</xdr:rowOff>
    </xdr:to>
    <xdr:sp macro="" textlink="">
      <xdr:nvSpPr>
        <xdr:cNvPr id="3073" name="AutoShape 1" descr="https://documents.lucid.app/documents/6fca3dff-6e85-40eb-aacc-c7c7099e8f57/pages/0_0?a=384&amp;x=36&amp;y=80&amp;w=1848&amp;h=880&amp;store=1&amp;accept=image%2F*&amp;auth=LCA%207dd8ccafe2be6b045ca14cf97b00873ca4fb6404-ts%3D1632284751">
          <a:extLst>
            <a:ext uri="{FF2B5EF4-FFF2-40B4-BE49-F238E27FC236}">
              <a16:creationId xmlns:a16="http://schemas.microsoft.com/office/drawing/2014/main" id="{6707301F-0C36-4C35-B6B1-F2C824D1F7B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19500"/>
          <a:ext cx="13201650" cy="628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9525</xdr:colOff>
      <xdr:row>5</xdr:row>
      <xdr:rowOff>9525</xdr:rowOff>
    </xdr:from>
    <xdr:to>
      <xdr:col>18</xdr:col>
      <xdr:colOff>552450</xdr:colOff>
      <xdr:row>30</xdr:row>
      <xdr:rowOff>172108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56070F-37D0-49C8-9130-94EAF1BF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962025"/>
          <a:ext cx="10296525" cy="4925083"/>
        </a:xfrm>
        <a:prstGeom prst="rect">
          <a:avLst/>
        </a:prstGeom>
      </xdr:spPr>
    </xdr:pic>
    <xdr:clientData/>
  </xdr:twoCellAnchor>
  <xdr:oneCellAnchor>
    <xdr:from>
      <xdr:col>2</xdr:col>
      <xdr:colOff>190499</xdr:colOff>
      <xdr:row>8</xdr:row>
      <xdr:rowOff>123825</xdr:rowOff>
    </xdr:from>
    <xdr:ext cx="180975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8B7B55-3756-4942-9471-8AFFAD90116E}"/>
            </a:ext>
          </a:extLst>
        </xdr:cNvPr>
        <xdr:cNvSpPr txBox="1"/>
      </xdr:nvSpPr>
      <xdr:spPr>
        <a:xfrm>
          <a:off x="1409699" y="1647825"/>
          <a:ext cx="180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1100" i="1">
              <a:solidFill>
                <a:schemeClr val="accent5">
                  <a:lumMod val="50000"/>
                </a:schemeClr>
              </a:solidFill>
            </a:rPr>
            <a:t>328/330</a:t>
          </a:r>
        </a:p>
      </xdr:txBody>
    </xdr:sp>
    <xdr:clientData/>
  </xdr:oneCellAnchor>
  <xdr:oneCellAnchor>
    <xdr:from>
      <xdr:col>7</xdr:col>
      <xdr:colOff>76200</xdr:colOff>
      <xdr:row>27</xdr:row>
      <xdr:rowOff>180975</xdr:rowOff>
    </xdr:from>
    <xdr:ext cx="180975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5D4DA85-4E7A-4143-B978-4EA2D2F486BF}"/>
            </a:ext>
          </a:extLst>
        </xdr:cNvPr>
        <xdr:cNvSpPr txBox="1"/>
      </xdr:nvSpPr>
      <xdr:spPr>
        <a:xfrm>
          <a:off x="4343400" y="5324475"/>
          <a:ext cx="180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1100" i="1">
              <a:solidFill>
                <a:schemeClr val="accent5">
                  <a:lumMod val="50000"/>
                </a:schemeClr>
              </a:solidFill>
            </a:rPr>
            <a:t>138</a:t>
          </a:r>
        </a:p>
      </xdr:txBody>
    </xdr:sp>
    <xdr:clientData/>
  </xdr:oneCellAnchor>
  <xdr:oneCellAnchor>
    <xdr:from>
      <xdr:col>11</xdr:col>
      <xdr:colOff>238125</xdr:colOff>
      <xdr:row>17</xdr:row>
      <xdr:rowOff>123825</xdr:rowOff>
    </xdr:from>
    <xdr:ext cx="180975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6AD7F2-C86D-4D13-917B-06C88759C197}"/>
            </a:ext>
          </a:extLst>
        </xdr:cNvPr>
        <xdr:cNvSpPr txBox="1"/>
      </xdr:nvSpPr>
      <xdr:spPr>
        <a:xfrm>
          <a:off x="6943725" y="3362325"/>
          <a:ext cx="180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1100" i="1">
              <a:solidFill>
                <a:schemeClr val="accent5">
                  <a:lumMod val="50000"/>
                </a:schemeClr>
              </a:solidFill>
            </a:rPr>
            <a:t>1161</a:t>
          </a:r>
        </a:p>
      </xdr:txBody>
    </xdr:sp>
    <xdr:clientData/>
  </xdr:oneCellAnchor>
  <xdr:oneCellAnchor>
    <xdr:from>
      <xdr:col>11</xdr:col>
      <xdr:colOff>161925</xdr:colOff>
      <xdr:row>26</xdr:row>
      <xdr:rowOff>133350</xdr:rowOff>
    </xdr:from>
    <xdr:ext cx="180975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9DC8B8F-3FC7-4DFD-9A71-1249C9C6C24A}"/>
            </a:ext>
          </a:extLst>
        </xdr:cNvPr>
        <xdr:cNvSpPr txBox="1"/>
      </xdr:nvSpPr>
      <xdr:spPr>
        <a:xfrm>
          <a:off x="6867525" y="5086350"/>
          <a:ext cx="180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1100" i="1">
              <a:solidFill>
                <a:schemeClr val="accent5">
                  <a:lumMod val="50000"/>
                </a:schemeClr>
              </a:solidFill>
            </a:rPr>
            <a:t>112</a:t>
          </a:r>
        </a:p>
      </xdr:txBody>
    </xdr:sp>
    <xdr:clientData/>
  </xdr:oneCellAnchor>
  <xdr:oneCellAnchor>
    <xdr:from>
      <xdr:col>15</xdr:col>
      <xdr:colOff>495300</xdr:colOff>
      <xdr:row>29</xdr:row>
      <xdr:rowOff>171450</xdr:rowOff>
    </xdr:from>
    <xdr:ext cx="180975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B99581-298C-4C79-8529-7344A101B972}"/>
            </a:ext>
          </a:extLst>
        </xdr:cNvPr>
        <xdr:cNvSpPr txBox="1"/>
      </xdr:nvSpPr>
      <xdr:spPr>
        <a:xfrm>
          <a:off x="9639300" y="5695950"/>
          <a:ext cx="180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1100" i="1">
              <a:solidFill>
                <a:schemeClr val="accent5">
                  <a:lumMod val="50000"/>
                </a:schemeClr>
              </a:solidFill>
            </a:rPr>
            <a:t>130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ucid.app/lucidchart/6fca3dff-6e85-40eb-aacc-c7c7099e8f57/edit?viewport_loc=92%2C-34%2C2466%2C1232%2C0_0&amp;invitationId=inv_026c5db8-4ba9-42b4-94d6-2ef00c691f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Y8" sqref="Y8"/>
    </sheetView>
  </sheetViews>
  <sheetFormatPr defaultRowHeight="15"/>
  <cols>
    <col min="2" max="2" width="9.140625" style="11"/>
  </cols>
  <sheetData>
    <row r="1" spans="1:3">
      <c r="A1" t="s">
        <v>0</v>
      </c>
      <c r="B1" s="11" t="s">
        <v>1</v>
      </c>
      <c r="C1" t="s">
        <v>2</v>
      </c>
    </row>
    <row r="2" spans="1:3">
      <c r="A2" t="s">
        <v>3</v>
      </c>
      <c r="B2" s="11" t="s">
        <v>4</v>
      </c>
      <c r="C2" t="s">
        <v>5</v>
      </c>
    </row>
    <row r="3" spans="1:3">
      <c r="B3" s="11" t="s">
        <v>6</v>
      </c>
      <c r="C3" t="s">
        <v>7</v>
      </c>
    </row>
    <row r="4" spans="1:3">
      <c r="B4" s="11" t="s">
        <v>8</v>
      </c>
      <c r="C4" t="s">
        <v>9</v>
      </c>
    </row>
    <row r="5" spans="1:3">
      <c r="B5" s="11" t="s">
        <v>10</v>
      </c>
      <c r="C5" t="s">
        <v>11</v>
      </c>
    </row>
    <row r="6" spans="1:3">
      <c r="B6" s="11" t="s">
        <v>12</v>
      </c>
      <c r="C6" t="s">
        <v>13</v>
      </c>
    </row>
    <row r="7" spans="1:3">
      <c r="B7" s="11" t="s">
        <v>14</v>
      </c>
      <c r="C7" t="s">
        <v>15</v>
      </c>
    </row>
    <row r="8" spans="1:3">
      <c r="B8" s="11" t="s">
        <v>16</v>
      </c>
      <c r="C8" t="s">
        <v>17</v>
      </c>
    </row>
    <row r="9" spans="1:3">
      <c r="B9" s="11" t="s">
        <v>18</v>
      </c>
      <c r="C9" t="s">
        <v>19</v>
      </c>
    </row>
    <row r="10" spans="1:3">
      <c r="B10" s="11" t="s">
        <v>20</v>
      </c>
      <c r="C10" t="s">
        <v>21</v>
      </c>
    </row>
    <row r="11" spans="1:3">
      <c r="B11" s="11" t="s">
        <v>22</v>
      </c>
      <c r="C11" t="s">
        <v>23</v>
      </c>
    </row>
    <row r="12" spans="1:3">
      <c r="B12" s="11" t="s">
        <v>24</v>
      </c>
      <c r="C12" t="s">
        <v>25</v>
      </c>
    </row>
    <row r="13" spans="1:3">
      <c r="B13" s="11" t="s">
        <v>26</v>
      </c>
      <c r="C13" t="s">
        <v>27</v>
      </c>
    </row>
    <row r="14" spans="1:3">
      <c r="B14" s="11" t="s">
        <v>28</v>
      </c>
      <c r="C14" t="s">
        <v>29</v>
      </c>
    </row>
    <row r="15" spans="1:3">
      <c r="B15" s="11" t="s">
        <v>30</v>
      </c>
      <c r="C15" t="s">
        <v>31</v>
      </c>
    </row>
    <row r="16" spans="1:3">
      <c r="A16" t="s">
        <v>32</v>
      </c>
      <c r="B16" s="11" t="s">
        <v>33</v>
      </c>
      <c r="C16" t="s">
        <v>34</v>
      </c>
    </row>
    <row r="17" spans="1:3">
      <c r="A17" t="s">
        <v>35</v>
      </c>
      <c r="B17" s="11" t="s">
        <v>36</v>
      </c>
      <c r="C17" t="s">
        <v>37</v>
      </c>
    </row>
    <row r="18" spans="1:3">
      <c r="B18" s="11" t="s">
        <v>38</v>
      </c>
      <c r="C18" t="s">
        <v>39</v>
      </c>
    </row>
    <row r="19" spans="1:3">
      <c r="B19" s="11" t="s">
        <v>40</v>
      </c>
      <c r="C19" t="s">
        <v>41</v>
      </c>
    </row>
    <row r="20" spans="1:3">
      <c r="A20" t="s">
        <v>42</v>
      </c>
      <c r="B20" s="11" t="s">
        <v>43</v>
      </c>
      <c r="C20" t="s">
        <v>44</v>
      </c>
    </row>
    <row r="21" spans="1:3">
      <c r="B21" s="11" t="s">
        <v>45</v>
      </c>
      <c r="C21" t="s">
        <v>46</v>
      </c>
    </row>
    <row r="22" spans="1:3">
      <c r="B22" s="11" t="s">
        <v>6</v>
      </c>
      <c r="C22" t="s">
        <v>47</v>
      </c>
    </row>
    <row r="23" spans="1:3">
      <c r="B23" s="11" t="s">
        <v>8</v>
      </c>
      <c r="C23" t="s">
        <v>48</v>
      </c>
    </row>
    <row r="24" spans="1:3">
      <c r="B24" s="11" t="s">
        <v>10</v>
      </c>
      <c r="C24" t="s">
        <v>49</v>
      </c>
    </row>
    <row r="25" spans="1:3">
      <c r="B25" s="11" t="s">
        <v>50</v>
      </c>
      <c r="C25" t="s">
        <v>51</v>
      </c>
    </row>
    <row r="26" spans="1:3">
      <c r="B26" s="11" t="s">
        <v>12</v>
      </c>
      <c r="C26" t="s">
        <v>52</v>
      </c>
    </row>
    <row r="27" spans="1:3">
      <c r="B27" s="11" t="s">
        <v>14</v>
      </c>
      <c r="C27" t="s">
        <v>53</v>
      </c>
    </row>
    <row r="28" spans="1:3">
      <c r="B28" s="11" t="s">
        <v>54</v>
      </c>
      <c r="C28" t="s">
        <v>55</v>
      </c>
    </row>
    <row r="29" spans="1:3">
      <c r="B29" s="11" t="s">
        <v>56</v>
      </c>
      <c r="C29" t="s">
        <v>57</v>
      </c>
    </row>
    <row r="30" spans="1:3">
      <c r="B30" s="11" t="s">
        <v>58</v>
      </c>
      <c r="C30" t="s">
        <v>59</v>
      </c>
    </row>
    <row r="31" spans="1:3">
      <c r="B31" s="11" t="s">
        <v>60</v>
      </c>
      <c r="C31" t="s">
        <v>61</v>
      </c>
    </row>
    <row r="32" spans="1:3">
      <c r="B32" s="11" t="s">
        <v>62</v>
      </c>
      <c r="C32" t="s">
        <v>63</v>
      </c>
    </row>
    <row r="33" spans="1:3">
      <c r="B33" s="11" t="s">
        <v>64</v>
      </c>
      <c r="C33" t="s">
        <v>65</v>
      </c>
    </row>
    <row r="34" spans="1:3">
      <c r="A34" t="s">
        <v>66</v>
      </c>
      <c r="B34" s="11" t="s">
        <v>67</v>
      </c>
      <c r="C34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8E5E-5D0A-4EAD-BA76-313001E2EA24}">
  <dimension ref="B3:C3"/>
  <sheetViews>
    <sheetView workbookViewId="0">
      <selection activeCell="B3" sqref="B3"/>
    </sheetView>
  </sheetViews>
  <sheetFormatPr defaultRowHeight="15"/>
  <cols>
    <col min="1" max="16384" width="9.140625" style="1"/>
  </cols>
  <sheetData>
    <row r="3" spans="2:3">
      <c r="B3" s="1" t="s">
        <v>71</v>
      </c>
      <c r="C3" s="10" t="s">
        <v>70</v>
      </c>
    </row>
  </sheetData>
  <hyperlinks>
    <hyperlink ref="C3" r:id="rId1" xr:uid="{AB1C209D-A20B-49DA-A582-AA5A7341378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7A49-68FA-479C-B796-EC2CBCB7FFDB}">
  <dimension ref="B3:L47"/>
  <sheetViews>
    <sheetView topLeftCell="A4" workbookViewId="0">
      <selection activeCell="B15" sqref="B15"/>
    </sheetView>
  </sheetViews>
  <sheetFormatPr defaultRowHeight="15"/>
  <cols>
    <col min="1" max="1" width="9.140625" style="1" customWidth="1"/>
    <col min="2" max="2" width="41.7109375" style="1" customWidth="1"/>
    <col min="3" max="16384" width="9.140625" style="1"/>
  </cols>
  <sheetData>
    <row r="3" spans="2:12">
      <c r="B3" s="2" t="s">
        <v>3</v>
      </c>
    </row>
    <row r="4" spans="2:12" ht="15.75" thickBot="1">
      <c r="B4" s="7" t="s">
        <v>4</v>
      </c>
      <c r="L4" s="1" t="str">
        <f>CONCATENATE("CON.",B4," ","AS CON_",B4)</f>
        <v>CON.Consumer_ID AS CON_Consumer_ID</v>
      </c>
    </row>
    <row r="5" spans="2:12" ht="15.75" thickBot="1">
      <c r="B5" s="4" t="s">
        <v>6</v>
      </c>
      <c r="D5" s="1" t="str">
        <f t="shared" ref="D5:D17" si="0">CONCATENATE(", ANY_VALUE(CON.",B5,")","AS CON_",B5)</f>
        <v>, ANY_VALUE(CON.City)AS CON_City</v>
      </c>
      <c r="L5" s="1" t="str">
        <f>CONCATENATE(", CON.",B5," ","AS CON_",B5)</f>
        <v>, CON.City AS CON_City</v>
      </c>
    </row>
    <row r="6" spans="2:12">
      <c r="B6" s="6" t="s">
        <v>8</v>
      </c>
      <c r="D6" s="1" t="str">
        <f t="shared" si="0"/>
        <v>, ANY_VALUE(CON.State)AS CON_State</v>
      </c>
      <c r="L6" s="1" t="str">
        <f t="shared" ref="L6:L17" si="1">CONCATENATE(", CON.",B6," ","AS CON_",B6)</f>
        <v>, CON.State AS CON_State</v>
      </c>
    </row>
    <row r="7" spans="2:12" ht="15.75" thickBot="1">
      <c r="B7" s="4" t="s">
        <v>10</v>
      </c>
      <c r="D7" s="1" t="str">
        <f t="shared" si="0"/>
        <v>, ANY_VALUE(CON.Country)AS CON_Country</v>
      </c>
      <c r="L7" s="1" t="str">
        <f t="shared" si="1"/>
        <v>, CON.Country AS CON_Country</v>
      </c>
    </row>
    <row r="8" spans="2:12" ht="15.75" thickBot="1">
      <c r="B8" s="4" t="s">
        <v>12</v>
      </c>
      <c r="D8" s="1" t="str">
        <f t="shared" si="0"/>
        <v>, ANY_VALUE(CON.Latitude)AS CON_Latitude</v>
      </c>
      <c r="L8" s="1" t="str">
        <f t="shared" si="1"/>
        <v>, CON.Latitude AS CON_Latitude</v>
      </c>
    </row>
    <row r="9" spans="2:12" ht="15.75" thickBot="1">
      <c r="B9" s="4" t="s">
        <v>14</v>
      </c>
      <c r="D9" s="1" t="str">
        <f t="shared" si="0"/>
        <v>, ANY_VALUE(CON.Longitude)AS CON_Longitude</v>
      </c>
      <c r="L9" s="1" t="str">
        <f t="shared" si="1"/>
        <v>, CON.Longitude AS CON_Longitude</v>
      </c>
    </row>
    <row r="10" spans="2:12" ht="15.75" thickBot="1">
      <c r="B10" s="4" t="s">
        <v>16</v>
      </c>
      <c r="D10" s="1" t="str">
        <f t="shared" si="0"/>
        <v>, ANY_VALUE(CON.Smoker)AS CON_Smoker</v>
      </c>
      <c r="L10" s="1" t="str">
        <f t="shared" si="1"/>
        <v>, CON.Smoker AS CON_Smoker</v>
      </c>
    </row>
    <row r="11" spans="2:12" ht="15.75" thickBot="1">
      <c r="B11" s="4" t="s">
        <v>18</v>
      </c>
      <c r="D11" s="1" t="str">
        <f t="shared" si="0"/>
        <v>, ANY_VALUE(CON.Drink_Level)AS CON_Drink_Level</v>
      </c>
      <c r="L11" s="1" t="str">
        <f t="shared" si="1"/>
        <v>, CON.Drink_Level AS CON_Drink_Level</v>
      </c>
    </row>
    <row r="12" spans="2:12" ht="15.75" thickBot="1">
      <c r="B12" s="4" t="s">
        <v>20</v>
      </c>
      <c r="D12" s="1" t="str">
        <f t="shared" si="0"/>
        <v>, ANY_VALUE(CON.Transportation_Method)AS CON_Transportation_Method</v>
      </c>
      <c r="L12" s="1" t="str">
        <f t="shared" si="1"/>
        <v>, CON.Transportation_Method AS CON_Transportation_Method</v>
      </c>
    </row>
    <row r="13" spans="2:12" ht="15.75" thickBot="1">
      <c r="B13" s="4" t="s">
        <v>22</v>
      </c>
      <c r="D13" s="1" t="str">
        <f t="shared" si="0"/>
        <v>, ANY_VALUE(CON.Marital_Status)AS CON_Marital_Status</v>
      </c>
      <c r="L13" s="1" t="str">
        <f t="shared" si="1"/>
        <v>, CON.Marital_Status AS CON_Marital_Status</v>
      </c>
    </row>
    <row r="14" spans="2:12" ht="15.75" thickBot="1">
      <c r="B14" s="4" t="s">
        <v>24</v>
      </c>
      <c r="D14" s="1" t="str">
        <f t="shared" si="0"/>
        <v>, ANY_VALUE(CON.Children)AS CON_Children</v>
      </c>
      <c r="L14" s="1" t="str">
        <f t="shared" si="1"/>
        <v>, CON.Children AS CON_Children</v>
      </c>
    </row>
    <row r="15" spans="2:12" ht="15.75" thickBot="1">
      <c r="B15" s="4" t="s">
        <v>26</v>
      </c>
      <c r="D15" s="1" t="str">
        <f t="shared" si="0"/>
        <v>, ANY_VALUE(CON.Age)AS CON_Age</v>
      </c>
      <c r="L15" s="1" t="str">
        <f t="shared" si="1"/>
        <v>, CON.Age AS CON_Age</v>
      </c>
    </row>
    <row r="16" spans="2:12" ht="15.75" thickBot="1">
      <c r="B16" s="4" t="s">
        <v>28</v>
      </c>
      <c r="D16" s="1" t="str">
        <f t="shared" si="0"/>
        <v>, ANY_VALUE(CON.Occupation)AS CON_Occupation</v>
      </c>
      <c r="L16" s="1" t="str">
        <f t="shared" si="1"/>
        <v>, CON.Occupation AS CON_Occupation</v>
      </c>
    </row>
    <row r="17" spans="2:12">
      <c r="B17" s="5" t="s">
        <v>30</v>
      </c>
      <c r="D17" s="1" t="str">
        <f t="shared" si="0"/>
        <v>, ANY_VALUE(CON.Budget)AS CON_Budget</v>
      </c>
      <c r="L17" s="1" t="str">
        <f t="shared" si="1"/>
        <v>, CON.Budget AS CON_Budget</v>
      </c>
    </row>
    <row r="20" spans="2:12">
      <c r="B20" s="2" t="s">
        <v>69</v>
      </c>
      <c r="L20" s="1" t="str">
        <f>CONCATENATE(", PRE.",B20," ","AS PRE_",B20)</f>
        <v>, PRE.Consumer-Preferences AS PRE_Consumer-Preferences</v>
      </c>
    </row>
    <row r="21" spans="2:12" ht="15.75" thickBot="1">
      <c r="B21" s="7" t="s">
        <v>4</v>
      </c>
      <c r="D21" s="1" t="str">
        <f>CONCATENATE(", ANY_VALUE(PRE.",B21,")","AS PRE_",B21)</f>
        <v>, ANY_VALUE(PRE.Consumer_ID)AS PRE_Consumer_ID</v>
      </c>
      <c r="L21" s="1" t="str">
        <f t="shared" ref="L21:L22" si="2">CONCATENATE(", PRE.",B21," ","AS PRE_",B21)</f>
        <v>, PRE.Consumer_ID AS PRE_Consumer_ID</v>
      </c>
    </row>
    <row r="22" spans="2:12">
      <c r="B22" s="3" t="s">
        <v>33</v>
      </c>
      <c r="D22" s="1" t="str">
        <f>CONCATENATE(", ANY_VALUE(PRE.",B22,")","AS PRE_",B22)</f>
        <v>, ANY_VALUE(PRE.Preferred_Cuisine)AS PRE_Preferred_Cuisine</v>
      </c>
      <c r="L22" s="1" t="str">
        <f t="shared" si="2"/>
        <v>, PRE.Preferred_Cuisine AS PRE_Preferred_Cuisine</v>
      </c>
    </row>
    <row r="25" spans="2:12">
      <c r="B25" s="2" t="s">
        <v>35</v>
      </c>
    </row>
    <row r="26" spans="2:12" ht="15.75" thickBot="1">
      <c r="B26" s="7" t="s">
        <v>4</v>
      </c>
      <c r="D26" s="1" t="str">
        <f>CONCATENATE(", ANY_VALUE(RAT.",B26,")","AS RAT_",B26)</f>
        <v>, ANY_VALUE(RAT.Consumer_ID)AS RAT_Consumer_ID</v>
      </c>
      <c r="L26" s="1" t="str">
        <f>CONCATENATE(", RAT.",B26," ","AS RAT_",B26)</f>
        <v>, RAT.Consumer_ID AS RAT_Consumer_ID</v>
      </c>
    </row>
    <row r="27" spans="2:12" ht="15.75" thickBot="1">
      <c r="B27" s="9" t="s">
        <v>43</v>
      </c>
      <c r="D27" s="1" t="str">
        <f t="shared" ref="D27:D30" si="3">CONCATENATE(", ANY_VALUE(RAT.",B27,")","AS RAT_",B27)</f>
        <v>, ANY_VALUE(RAT.Restaurant_ID)AS RAT_Restaurant_ID</v>
      </c>
      <c r="L27" s="1" t="str">
        <f t="shared" ref="L27:L30" si="4">CONCATENATE(", RAT.",B27," ","AS RAT_",B27)</f>
        <v>, RAT.Restaurant_ID AS RAT_Restaurant_ID</v>
      </c>
    </row>
    <row r="28" spans="2:12" ht="15.75" thickBot="1">
      <c r="B28" s="8" t="s">
        <v>36</v>
      </c>
      <c r="D28" s="1" t="str">
        <f t="shared" si="3"/>
        <v>, ANY_VALUE(RAT.Overall_Rating)AS RAT_Overall_Rating</v>
      </c>
      <c r="L28" s="1" t="str">
        <f t="shared" si="4"/>
        <v>, RAT.Overall_Rating AS RAT_Overall_Rating</v>
      </c>
    </row>
    <row r="29" spans="2:12" ht="15.75" thickBot="1">
      <c r="B29" s="8" t="s">
        <v>38</v>
      </c>
      <c r="D29" s="1" t="str">
        <f t="shared" si="3"/>
        <v>, ANY_VALUE(RAT.Food_Rating)AS RAT_Food_Rating</v>
      </c>
      <c r="L29" s="1" t="str">
        <f t="shared" si="4"/>
        <v>, RAT.Food_Rating AS RAT_Food_Rating</v>
      </c>
    </row>
    <row r="30" spans="2:12">
      <c r="B30" s="3" t="s">
        <v>40</v>
      </c>
      <c r="D30" s="1" t="str">
        <f t="shared" si="3"/>
        <v>, ANY_VALUE(RAT.Service_Rating)AS RAT_Service_Rating</v>
      </c>
      <c r="L30" s="1" t="str">
        <f t="shared" si="4"/>
        <v>, RAT.Service_Rating AS RAT_Service_Rating</v>
      </c>
    </row>
    <row r="33" spans="2:12">
      <c r="B33" s="2" t="s">
        <v>42</v>
      </c>
    </row>
    <row r="34" spans="2:12" ht="15.75" thickBot="1">
      <c r="B34" s="7" t="s">
        <v>43</v>
      </c>
      <c r="D34" s="1" t="str">
        <f>CONCATENATE(", ANY_VALUE(RES.",B34,")","AS RES_",B34)</f>
        <v>, ANY_VALUE(RES.Restaurant_ID)AS RES_Restaurant_ID</v>
      </c>
      <c r="L34" s="1" t="str">
        <f>CONCATENATE(", RES.",B34," ","AS RES_",B34)</f>
        <v>, RES.Restaurant_ID AS RES_Restaurant_ID</v>
      </c>
    </row>
    <row r="35" spans="2:12" ht="15.75" thickBot="1">
      <c r="B35" s="8" t="s">
        <v>45</v>
      </c>
      <c r="D35" s="1" t="str">
        <f t="shared" ref="D35:D47" si="5">CONCATENATE(", ANY_VALUE(RES.",B35,")","AS RES_",B35)</f>
        <v>, ANY_VALUE(RES.Name)AS RES_Name</v>
      </c>
      <c r="L35" s="1" t="str">
        <f t="shared" ref="L35:L47" si="6">CONCATENATE(", RES.",B35," ","AS RES_",B35)</f>
        <v>, RES.Name AS RES_Name</v>
      </c>
    </row>
    <row r="36" spans="2:12" ht="15.75" thickBot="1">
      <c r="B36" s="8" t="s">
        <v>6</v>
      </c>
      <c r="D36" s="1" t="str">
        <f t="shared" si="5"/>
        <v>, ANY_VALUE(RES.City)AS RES_City</v>
      </c>
      <c r="L36" s="1" t="str">
        <f t="shared" si="6"/>
        <v>, RES.City AS RES_City</v>
      </c>
    </row>
    <row r="37" spans="2:12" ht="15.75" thickBot="1">
      <c r="B37" s="8" t="s">
        <v>8</v>
      </c>
      <c r="D37" s="1" t="str">
        <f t="shared" si="5"/>
        <v>, ANY_VALUE(RES.State)AS RES_State</v>
      </c>
      <c r="L37" s="1" t="str">
        <f t="shared" si="6"/>
        <v>, RES.State AS RES_State</v>
      </c>
    </row>
    <row r="38" spans="2:12" ht="15.75" thickBot="1">
      <c r="B38" s="8" t="s">
        <v>10</v>
      </c>
      <c r="D38" s="1" t="str">
        <f t="shared" si="5"/>
        <v>, ANY_VALUE(RES.Country)AS RES_Country</v>
      </c>
      <c r="L38" s="1" t="str">
        <f t="shared" si="6"/>
        <v>, RES.Country AS RES_Country</v>
      </c>
    </row>
    <row r="39" spans="2:12" ht="15.75" thickBot="1">
      <c r="B39" s="8" t="s">
        <v>50</v>
      </c>
      <c r="D39" s="1" t="str">
        <f t="shared" si="5"/>
        <v>, ANY_VALUE(RES.Zip_Code)AS RES_Zip_Code</v>
      </c>
      <c r="L39" s="1" t="str">
        <f t="shared" si="6"/>
        <v>, RES.Zip_Code AS RES_Zip_Code</v>
      </c>
    </row>
    <row r="40" spans="2:12" ht="15.75" thickBot="1">
      <c r="B40" s="8" t="s">
        <v>12</v>
      </c>
      <c r="D40" s="1" t="str">
        <f t="shared" si="5"/>
        <v>, ANY_VALUE(RES.Latitude)AS RES_Latitude</v>
      </c>
      <c r="L40" s="1" t="str">
        <f t="shared" si="6"/>
        <v>, RES.Latitude AS RES_Latitude</v>
      </c>
    </row>
    <row r="41" spans="2:12" ht="15.75" thickBot="1">
      <c r="B41" s="8" t="s">
        <v>14</v>
      </c>
      <c r="D41" s="1" t="str">
        <f t="shared" si="5"/>
        <v>, ANY_VALUE(RES.Longitude)AS RES_Longitude</v>
      </c>
      <c r="L41" s="1" t="str">
        <f t="shared" si="6"/>
        <v>, RES.Longitude AS RES_Longitude</v>
      </c>
    </row>
    <row r="42" spans="2:12" ht="15.75" thickBot="1">
      <c r="B42" s="8" t="s">
        <v>54</v>
      </c>
      <c r="D42" s="1" t="str">
        <f t="shared" si="5"/>
        <v>, ANY_VALUE(RES.Alcohol_Service)AS RES_Alcohol_Service</v>
      </c>
      <c r="L42" s="1" t="str">
        <f t="shared" si="6"/>
        <v>, RES.Alcohol_Service AS RES_Alcohol_Service</v>
      </c>
    </row>
    <row r="43" spans="2:12" ht="15.75" thickBot="1">
      <c r="B43" s="8" t="s">
        <v>56</v>
      </c>
      <c r="D43" s="1" t="str">
        <f t="shared" si="5"/>
        <v>, ANY_VALUE(RES.Smoking_Allowed)AS RES_Smoking_Allowed</v>
      </c>
      <c r="L43" s="1" t="str">
        <f t="shared" si="6"/>
        <v>, RES.Smoking_Allowed AS RES_Smoking_Allowed</v>
      </c>
    </row>
    <row r="44" spans="2:12" ht="15.75" thickBot="1">
      <c r="B44" s="8" t="s">
        <v>58</v>
      </c>
      <c r="D44" s="1" t="str">
        <f t="shared" si="5"/>
        <v>, ANY_VALUE(RES.Price)AS RES_Price</v>
      </c>
      <c r="L44" s="1" t="str">
        <f t="shared" si="6"/>
        <v>, RES.Price AS RES_Price</v>
      </c>
    </row>
    <row r="45" spans="2:12" ht="15.75" thickBot="1">
      <c r="B45" s="8" t="s">
        <v>60</v>
      </c>
      <c r="D45" s="1" t="str">
        <f t="shared" si="5"/>
        <v>, ANY_VALUE(RES.Franchise)AS RES_Franchise</v>
      </c>
      <c r="L45" s="1" t="str">
        <f t="shared" si="6"/>
        <v>, RES.Franchise AS RES_Franchise</v>
      </c>
    </row>
    <row r="46" spans="2:12" ht="15.75" thickBot="1">
      <c r="B46" s="8" t="s">
        <v>62</v>
      </c>
      <c r="D46" s="1" t="str">
        <f t="shared" si="5"/>
        <v>, ANY_VALUE(RES.Area)AS RES_Area</v>
      </c>
      <c r="L46" s="1" t="str">
        <f t="shared" si="6"/>
        <v>, RES.Area AS RES_Area</v>
      </c>
    </row>
    <row r="47" spans="2:12">
      <c r="B47" s="3" t="s">
        <v>64</v>
      </c>
      <c r="D47" s="1" t="str">
        <f t="shared" si="5"/>
        <v>, ANY_VALUE(RES.Parking)AS RES_Parking</v>
      </c>
      <c r="L47" s="1" t="str">
        <f t="shared" si="6"/>
        <v>, RES.Parking AS RES_Parking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ERD</vt:lpstr>
      <vt:lpstr>Efficient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Karisse</dc:creator>
  <cp:lastModifiedBy>Karisse</cp:lastModifiedBy>
  <dcterms:created xsi:type="dcterms:W3CDTF">2021-09-22T04:18:18Z</dcterms:created>
  <dcterms:modified xsi:type="dcterms:W3CDTF">2021-10-09T08:05:18Z</dcterms:modified>
</cp:coreProperties>
</file>