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slip-Generator-System\excels2\"/>
    </mc:Choice>
  </mc:AlternateContent>
  <xr:revisionPtr revIDLastSave="0" documentId="13_ncr:1_{F1201C27-943D-4637-97A6-B664FDBDA51F}" xr6:coauthVersionLast="36" xr6:coauthVersionMax="36" xr10:uidLastSave="{00000000-0000-0000-0000-000000000000}"/>
  <bookViews>
    <workbookView xWindow="0" yWindow="0" windowWidth="28800" windowHeight="12090" xr2:uid="{CEFBF19D-8470-4C85-905E-8A0C7D531F47}"/>
  </bookViews>
  <sheets>
    <sheet name="SEPTEMBER" sheetId="11" r:id="rId1"/>
    <sheet name="AUGUST" sheetId="10" r:id="rId2"/>
    <sheet name="JULY" sheetId="9" r:id="rId3"/>
    <sheet name="JUNE" sheetId="8" r:id="rId4"/>
    <sheet name="MAY" sheetId="7" r:id="rId5"/>
    <sheet name="APRIL" sheetId="6" r:id="rId6"/>
    <sheet name="MAR CONTRACTUAL" sheetId="5" r:id="rId7"/>
    <sheet name="MARCH" sheetId="4" r:id="rId8"/>
    <sheet name="FEBRUARY" sheetId="3" r:id="rId9"/>
    <sheet name="JANUARY" sheetId="2" r:id="rId10"/>
  </sheets>
  <definedNames>
    <definedName name="_xlnm.Print_Area" localSheetId="5">APRIL!$A$1:$BD$23</definedName>
    <definedName name="_xlnm.Print_Area" localSheetId="1">AUGUST!$A$1:$BF$23</definedName>
    <definedName name="_xlnm.Print_Area" localSheetId="8">FEBRUARY!$A$1:$AE$20</definedName>
    <definedName name="_xlnm.Print_Area" localSheetId="9">JANUARY!$A$1:$AE$20</definedName>
    <definedName name="_xlnm.Print_Area" localSheetId="2">JULY!$A$1:$BD$23</definedName>
    <definedName name="_xlnm.Print_Area" localSheetId="3">JUNE!$AD$1:$BD$23</definedName>
    <definedName name="_xlnm.Print_Area" localSheetId="6">'MAR CONTRACTUAL'!$A$1:$AA$22</definedName>
    <definedName name="_xlnm.Print_Area" localSheetId="7">MARCH!$AH$1:$BH$20</definedName>
    <definedName name="_xlnm.Print_Area" localSheetId="4">MAY!$A$1:$BD$23</definedName>
    <definedName name="_xlnm.Print_Area" localSheetId="0">SEPTEMBER!$A$1:$BD$23</definedName>
    <definedName name="_xlnm.Print_Titles" localSheetId="5">APRIL!$1:$9</definedName>
    <definedName name="_xlnm.Print_Titles" localSheetId="1">AUGUST!$1:$9</definedName>
    <definedName name="_xlnm.Print_Titles" localSheetId="8">FEBRUARY!$1:$10</definedName>
    <definedName name="_xlnm.Print_Titles" localSheetId="9">JANUARY!$1:$10</definedName>
    <definedName name="_xlnm.Print_Titles" localSheetId="2">JULY!$1:$9</definedName>
    <definedName name="_xlnm.Print_Titles" localSheetId="3">JUNE!$1:$9</definedName>
    <definedName name="_xlnm.Print_Titles" localSheetId="6">'MAR CONTRACTUAL'!$1:$9</definedName>
    <definedName name="_xlnm.Print_Titles" localSheetId="7">MARCH!$1:$10</definedName>
    <definedName name="_xlnm.Print_Titles" localSheetId="4">MAY!$1:$9</definedName>
    <definedName name="_xlnm.Print_Titles" localSheetId="0">SEPTEMBER!$1:$9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V41" i="11" l="1"/>
  <c r="BB16" i="11"/>
  <c r="BA16" i="11"/>
  <c r="AZ16" i="11"/>
  <c r="AY16" i="11"/>
  <c r="AX16" i="11"/>
  <c r="AW16" i="11"/>
  <c r="AU16" i="11"/>
  <c r="AT16" i="11"/>
  <c r="AS16" i="11"/>
  <c r="AR16" i="11"/>
  <c r="AP16" i="11"/>
  <c r="AO16" i="11"/>
  <c r="AN16" i="11"/>
  <c r="AM16" i="11"/>
  <c r="AL16" i="11"/>
  <c r="AK16" i="11"/>
  <c r="AJ16" i="11"/>
  <c r="AI16" i="11"/>
  <c r="AF16" i="11"/>
  <c r="AE16" i="11"/>
  <c r="AD16" i="11"/>
  <c r="AA16" i="11"/>
  <c r="Y16" i="11"/>
  <c r="W16" i="11"/>
  <c r="N16" i="11"/>
  <c r="L16" i="11"/>
  <c r="K16" i="11"/>
  <c r="J16" i="11"/>
  <c r="G16" i="11"/>
  <c r="F16" i="11"/>
  <c r="E16" i="11"/>
  <c r="D16" i="11"/>
  <c r="T15" i="11"/>
  <c r="U15" i="11" s="1"/>
  <c r="R15" i="11"/>
  <c r="S15" i="11" s="1"/>
  <c r="BC14" i="11"/>
  <c r="AU14" i="11"/>
  <c r="AH14" i="11"/>
  <c r="AQ14" i="11" s="1"/>
  <c r="BD14" i="11" s="1"/>
  <c r="Z14" i="11"/>
  <c r="X14" i="11"/>
  <c r="R14" i="11"/>
  <c r="Q14" i="11"/>
  <c r="O14" i="11"/>
  <c r="S14" i="11" s="1"/>
  <c r="H14" i="11"/>
  <c r="M14" i="11" s="1"/>
  <c r="G14" i="11"/>
  <c r="AV14" i="11" s="1"/>
  <c r="BC13" i="11"/>
  <c r="AU13" i="11"/>
  <c r="AQ13" i="11"/>
  <c r="AG13" i="11"/>
  <c r="BD13" i="11" s="1"/>
  <c r="R13" i="11"/>
  <c r="O13" i="11"/>
  <c r="S13" i="11" s="1"/>
  <c r="M13" i="11"/>
  <c r="BC12" i="11"/>
  <c r="BC16" i="11" s="1"/>
  <c r="AU12" i="11"/>
  <c r="AG12" i="11"/>
  <c r="Z12" i="11"/>
  <c r="R12" i="11"/>
  <c r="Q12" i="11"/>
  <c r="P12" i="11"/>
  <c r="P16" i="11" s="1"/>
  <c r="G12" i="11"/>
  <c r="AV12" i="11" s="1"/>
  <c r="AG11" i="11"/>
  <c r="T11" i="11"/>
  <c r="BC10" i="11"/>
  <c r="AU10" i="11"/>
  <c r="AG10" i="11"/>
  <c r="AG16" i="11" s="1"/>
  <c r="R10" i="11"/>
  <c r="R16" i="11" s="1"/>
  <c r="Q10" i="11"/>
  <c r="Q16" i="11" s="1"/>
  <c r="P10" i="11"/>
  <c r="G10" i="11"/>
  <c r="Z10" i="11" s="1"/>
  <c r="Z16" i="11" s="1"/>
  <c r="AB13" i="11" l="1"/>
  <c r="AC13" i="11"/>
  <c r="T13" i="11" s="1"/>
  <c r="AB14" i="11"/>
  <c r="AC14" i="11"/>
  <c r="T14" i="11" s="1"/>
  <c r="H10" i="11"/>
  <c r="AH10" i="11"/>
  <c r="I10" i="11"/>
  <c r="H12" i="11"/>
  <c r="AH12" i="11"/>
  <c r="I12" i="11"/>
  <c r="X10" i="11"/>
  <c r="X16" i="11" s="1"/>
  <c r="AV10" i="11"/>
  <c r="AV16" i="11" s="1"/>
  <c r="X12" i="11"/>
  <c r="AX42" i="10"/>
  <c r="J31" i="10"/>
  <c r="J27" i="10"/>
  <c r="O27" i="10" s="1"/>
  <c r="BD16" i="10"/>
  <c r="BC16" i="10"/>
  <c r="BB16" i="10"/>
  <c r="BA16" i="10"/>
  <c r="AZ16" i="10"/>
  <c r="AY16" i="10"/>
  <c r="AW16" i="10"/>
  <c r="AV16" i="10"/>
  <c r="AU16" i="10"/>
  <c r="AT16" i="10"/>
  <c r="AR16" i="10"/>
  <c r="AQ16" i="10"/>
  <c r="AP16" i="10"/>
  <c r="AO16" i="10"/>
  <c r="AN16" i="10"/>
  <c r="AM16" i="10"/>
  <c r="AL16" i="10"/>
  <c r="AK16" i="10"/>
  <c r="AI16" i="10"/>
  <c r="AH16" i="10"/>
  <c r="AG16" i="10"/>
  <c r="AF16" i="10"/>
  <c r="AC16" i="10"/>
  <c r="AA16" i="10"/>
  <c r="Y16" i="10"/>
  <c r="O16" i="10"/>
  <c r="M16" i="10"/>
  <c r="L16" i="10"/>
  <c r="K16" i="10"/>
  <c r="I16" i="10"/>
  <c r="F16" i="10"/>
  <c r="E16" i="10"/>
  <c r="D16" i="10"/>
  <c r="U15" i="10"/>
  <c r="S15" i="10"/>
  <c r="T15" i="10" s="1"/>
  <c r="BE14" i="10"/>
  <c r="AW14" i="10"/>
  <c r="AJ14" i="10"/>
  <c r="P14" i="10" s="1"/>
  <c r="S14" i="10"/>
  <c r="N14" i="10"/>
  <c r="H14" i="10"/>
  <c r="G14" i="10"/>
  <c r="R14" i="10" s="1"/>
  <c r="BE13" i="10"/>
  <c r="BF13" i="10" s="1"/>
  <c r="AW13" i="10"/>
  <c r="AS13" i="10"/>
  <c r="AI13" i="10"/>
  <c r="S13" i="10"/>
  <c r="P13" i="10"/>
  <c r="T13" i="10" s="1"/>
  <c r="BE12" i="10"/>
  <c r="AX12" i="10"/>
  <c r="AW12" i="10"/>
  <c r="AS12" i="10"/>
  <c r="BF12" i="10" s="1"/>
  <c r="AJ12" i="10"/>
  <c r="AI12" i="10"/>
  <c r="AB12" i="10"/>
  <c r="Z12" i="10"/>
  <c r="S12" i="10"/>
  <c r="R12" i="10"/>
  <c r="Q12" i="10"/>
  <c r="P12" i="10"/>
  <c r="T12" i="10" s="1"/>
  <c r="G12" i="10"/>
  <c r="J12" i="10" s="1"/>
  <c r="N12" i="10" s="1"/>
  <c r="AI11" i="10"/>
  <c r="U11" i="10"/>
  <c r="BE10" i="10"/>
  <c r="AX10" i="10"/>
  <c r="AW10" i="10"/>
  <c r="AJ10" i="10"/>
  <c r="P10" i="10" s="1"/>
  <c r="AI10" i="10"/>
  <c r="AB10" i="10"/>
  <c r="Z10" i="10"/>
  <c r="S10" i="10"/>
  <c r="S16" i="10" s="1"/>
  <c r="R10" i="10"/>
  <c r="Q10" i="10"/>
  <c r="Q16" i="10" s="1"/>
  <c r="G10" i="10"/>
  <c r="G16" i="10" s="1"/>
  <c r="AV41" i="9"/>
  <c r="BB16" i="9"/>
  <c r="BA16" i="9"/>
  <c r="AZ16" i="9"/>
  <c r="AY16" i="9"/>
  <c r="AX16" i="9"/>
  <c r="AW16" i="9"/>
  <c r="AT16" i="9"/>
  <c r="AS16" i="9"/>
  <c r="AR16" i="9"/>
  <c r="AP16" i="9"/>
  <c r="AO16" i="9"/>
  <c r="AN16" i="9"/>
  <c r="AM16" i="9"/>
  <c r="AL16" i="9"/>
  <c r="AK16" i="9"/>
  <c r="AJ16" i="9"/>
  <c r="AI16" i="9"/>
  <c r="AF16" i="9"/>
  <c r="AE16" i="9"/>
  <c r="AD16" i="9"/>
  <c r="AA16" i="9"/>
  <c r="Y16" i="9"/>
  <c r="W16" i="9"/>
  <c r="N16" i="9"/>
  <c r="L16" i="9"/>
  <c r="K16" i="9"/>
  <c r="J16" i="9"/>
  <c r="F16" i="9"/>
  <c r="E16" i="9"/>
  <c r="D16" i="9"/>
  <c r="T15" i="9"/>
  <c r="U15" i="9" s="1"/>
  <c r="R15" i="9"/>
  <c r="S15" i="9" s="1"/>
  <c r="BC14" i="9"/>
  <c r="AU14" i="9"/>
  <c r="R14" i="9"/>
  <c r="H14" i="9"/>
  <c r="M14" i="9" s="1"/>
  <c r="G14" i="9"/>
  <c r="AV14" i="9" s="1"/>
  <c r="BD13" i="9"/>
  <c r="BC13" i="9"/>
  <c r="AU13" i="9"/>
  <c r="AQ13" i="9"/>
  <c r="AG13" i="9"/>
  <c r="R13" i="9"/>
  <c r="O13" i="9"/>
  <c r="S13" i="9" s="1"/>
  <c r="M13" i="9"/>
  <c r="BC12" i="9"/>
  <c r="AV12" i="9"/>
  <c r="AU12" i="9"/>
  <c r="AU16" i="9" s="1"/>
  <c r="AG12" i="9"/>
  <c r="Z12" i="9"/>
  <c r="X12" i="9"/>
  <c r="R12" i="9"/>
  <c r="Q12" i="9"/>
  <c r="P12" i="9"/>
  <c r="G12" i="9"/>
  <c r="I12" i="9" s="1"/>
  <c r="AG11" i="9"/>
  <c r="T11" i="9"/>
  <c r="BC10" i="9"/>
  <c r="BC16" i="9" s="1"/>
  <c r="AV10" i="9"/>
  <c r="AU10" i="9"/>
  <c r="AG10" i="9"/>
  <c r="AG16" i="9" s="1"/>
  <c r="Z10" i="9"/>
  <c r="X10" i="9"/>
  <c r="R10" i="9"/>
  <c r="R16" i="9" s="1"/>
  <c r="Q10" i="9"/>
  <c r="P10" i="9"/>
  <c r="P16" i="9" s="1"/>
  <c r="G10" i="9"/>
  <c r="I10" i="9" s="1"/>
  <c r="I16" i="9" s="1"/>
  <c r="AV41" i="8"/>
  <c r="BB16" i="8"/>
  <c r="BA16" i="8"/>
  <c r="AZ16" i="8"/>
  <c r="AY16" i="8"/>
  <c r="AX16" i="8"/>
  <c r="AW16" i="8"/>
  <c r="AU16" i="8"/>
  <c r="AT16" i="8"/>
  <c r="AS16" i="8"/>
  <c r="AR16" i="8"/>
  <c r="AP16" i="8"/>
  <c r="AO16" i="8"/>
  <c r="AN16" i="8"/>
  <c r="AM16" i="8"/>
  <c r="AL16" i="8"/>
  <c r="AK16" i="8"/>
  <c r="AJ16" i="8"/>
  <c r="AI16" i="8"/>
  <c r="AF16" i="8"/>
  <c r="AE16" i="8"/>
  <c r="AD16" i="8"/>
  <c r="AA16" i="8"/>
  <c r="Y16" i="8"/>
  <c r="W16" i="8"/>
  <c r="N16" i="8"/>
  <c r="L16" i="8"/>
  <c r="K16" i="8"/>
  <c r="J16" i="8"/>
  <c r="F16" i="8"/>
  <c r="E16" i="8"/>
  <c r="D16" i="8"/>
  <c r="T15" i="8"/>
  <c r="U15" i="8" s="1"/>
  <c r="R15" i="8"/>
  <c r="S15" i="8" s="1"/>
  <c r="BC14" i="8"/>
  <c r="AU14" i="8"/>
  <c r="R14" i="8"/>
  <c r="H14" i="8"/>
  <c r="M14" i="8" s="1"/>
  <c r="G14" i="8"/>
  <c r="AH14" i="8" s="1"/>
  <c r="BC13" i="8"/>
  <c r="AU13" i="8"/>
  <c r="AQ13" i="8"/>
  <c r="AG13" i="8"/>
  <c r="BD13" i="8" s="1"/>
  <c r="R13" i="8"/>
  <c r="O13" i="8"/>
  <c r="S13" i="8" s="1"/>
  <c r="M13" i="8"/>
  <c r="BC12" i="8"/>
  <c r="AV12" i="8"/>
  <c r="AU12" i="8"/>
  <c r="AG12" i="8"/>
  <c r="Z12" i="8"/>
  <c r="X12" i="8"/>
  <c r="R12" i="8"/>
  <c r="Q12" i="8"/>
  <c r="P12" i="8"/>
  <c r="G12" i="8"/>
  <c r="I12" i="8" s="1"/>
  <c r="AG11" i="8"/>
  <c r="T11" i="8"/>
  <c r="BC10" i="8"/>
  <c r="BC16" i="8" s="1"/>
  <c r="AU10" i="8"/>
  <c r="AG10" i="8"/>
  <c r="AG16" i="8" s="1"/>
  <c r="Z10" i="8"/>
  <c r="R10" i="8"/>
  <c r="R16" i="8" s="1"/>
  <c r="Q10" i="8"/>
  <c r="P10" i="8"/>
  <c r="P16" i="8" s="1"/>
  <c r="G10" i="8"/>
  <c r="AV10" i="8" s="1"/>
  <c r="AV41" i="7"/>
  <c r="BB16" i="7"/>
  <c r="BA16" i="7"/>
  <c r="AZ16" i="7"/>
  <c r="AY16" i="7"/>
  <c r="AX16" i="7"/>
  <c r="AW16" i="7"/>
  <c r="AT16" i="7"/>
  <c r="AS16" i="7"/>
  <c r="AR16" i="7"/>
  <c r="AP16" i="7"/>
  <c r="AO16" i="7"/>
  <c r="AN16" i="7"/>
  <c r="AM16" i="7"/>
  <c r="AL16" i="7"/>
  <c r="AK16" i="7"/>
  <c r="AJ16" i="7"/>
  <c r="AI16" i="7"/>
  <c r="AF16" i="7"/>
  <c r="AE16" i="7"/>
  <c r="AD16" i="7"/>
  <c r="AA16" i="7"/>
  <c r="Y16" i="7"/>
  <c r="W16" i="7"/>
  <c r="N16" i="7"/>
  <c r="L16" i="7"/>
  <c r="K16" i="7"/>
  <c r="J16" i="7"/>
  <c r="F16" i="7"/>
  <c r="E16" i="7"/>
  <c r="D16" i="7"/>
  <c r="T15" i="7"/>
  <c r="U15" i="7" s="1"/>
  <c r="R15" i="7"/>
  <c r="S15" i="7" s="1"/>
  <c r="BC14" i="7"/>
  <c r="AU14" i="7"/>
  <c r="R14" i="7"/>
  <c r="H14" i="7"/>
  <c r="M14" i="7" s="1"/>
  <c r="G14" i="7"/>
  <c r="Q14" i="7" s="1"/>
  <c r="BD13" i="7"/>
  <c r="BC13" i="7"/>
  <c r="AU13" i="7"/>
  <c r="AQ13" i="7"/>
  <c r="AG13" i="7"/>
  <c r="R13" i="7"/>
  <c r="S13" i="7" s="1"/>
  <c r="AB13" i="7" s="1"/>
  <c r="O13" i="7"/>
  <c r="M13" i="7"/>
  <c r="BC12" i="7"/>
  <c r="AV12" i="7"/>
  <c r="AU12" i="7"/>
  <c r="AU16" i="7" s="1"/>
  <c r="AH12" i="7"/>
  <c r="AQ12" i="7" s="1"/>
  <c r="BD12" i="7" s="1"/>
  <c r="AG12" i="7"/>
  <c r="Z12" i="7"/>
  <c r="X12" i="7"/>
  <c r="R12" i="7"/>
  <c r="Q12" i="7"/>
  <c r="P12" i="7"/>
  <c r="O12" i="7"/>
  <c r="S12" i="7" s="1"/>
  <c r="H12" i="7"/>
  <c r="G12" i="7"/>
  <c r="I12" i="7" s="1"/>
  <c r="M12" i="7" s="1"/>
  <c r="AG11" i="7"/>
  <c r="T11" i="7"/>
  <c r="BC10" i="7"/>
  <c r="BC16" i="7" s="1"/>
  <c r="AV10" i="7"/>
  <c r="AU10" i="7"/>
  <c r="AG10" i="7"/>
  <c r="AG16" i="7" s="1"/>
  <c r="Z10" i="7"/>
  <c r="X10" i="7"/>
  <c r="R10" i="7"/>
  <c r="R16" i="7" s="1"/>
  <c r="Q10" i="7"/>
  <c r="Q16" i="7" s="1"/>
  <c r="P10" i="7"/>
  <c r="P16" i="7" s="1"/>
  <c r="I10" i="7"/>
  <c r="G10" i="7"/>
  <c r="AH10" i="7" s="1"/>
  <c r="AV41" i="6"/>
  <c r="BB16" i="6"/>
  <c r="BA16" i="6"/>
  <c r="AZ16" i="6"/>
  <c r="AY16" i="6"/>
  <c r="AX16" i="6"/>
  <c r="AW16" i="6"/>
  <c r="AT16" i="6"/>
  <c r="AS16" i="6"/>
  <c r="AR16" i="6"/>
  <c r="AP16" i="6"/>
  <c r="AO16" i="6"/>
  <c r="AN16" i="6"/>
  <c r="AM16" i="6"/>
  <c r="AL16" i="6"/>
  <c r="AK16" i="6"/>
  <c r="AJ16" i="6"/>
  <c r="AI16" i="6"/>
  <c r="AF16" i="6"/>
  <c r="AE16" i="6"/>
  <c r="AD16" i="6"/>
  <c r="AA16" i="6"/>
  <c r="Y16" i="6"/>
  <c r="W16" i="6"/>
  <c r="P16" i="6"/>
  <c r="N16" i="6"/>
  <c r="L16" i="6"/>
  <c r="K16" i="6"/>
  <c r="J16" i="6"/>
  <c r="F16" i="6"/>
  <c r="E16" i="6"/>
  <c r="D16" i="6"/>
  <c r="T15" i="6"/>
  <c r="U15" i="6" s="1"/>
  <c r="R15" i="6"/>
  <c r="S15" i="6" s="1"/>
  <c r="BC14" i="6"/>
  <c r="AU14" i="6"/>
  <c r="AH14" i="6"/>
  <c r="AQ14" i="6" s="1"/>
  <c r="R14" i="6"/>
  <c r="Q14" i="6"/>
  <c r="O14" i="6"/>
  <c r="S14" i="6" s="1"/>
  <c r="H14" i="6"/>
  <c r="M14" i="6" s="1"/>
  <c r="G14" i="6"/>
  <c r="Z14" i="6" s="1"/>
  <c r="BC13" i="6"/>
  <c r="AU13" i="6"/>
  <c r="AQ13" i="6"/>
  <c r="AG13" i="6"/>
  <c r="BD13" i="6" s="1"/>
  <c r="R13" i="6"/>
  <c r="O13" i="6"/>
  <c r="S13" i="6" s="1"/>
  <c r="M13" i="6"/>
  <c r="AC13" i="6" s="1"/>
  <c r="T13" i="6" s="1"/>
  <c r="BC12" i="6"/>
  <c r="AU12" i="6"/>
  <c r="AG12" i="6"/>
  <c r="R12" i="6"/>
  <c r="R16" i="6" s="1"/>
  <c r="P12" i="6"/>
  <c r="G12" i="6"/>
  <c r="Q12" i="6" s="1"/>
  <c r="AG11" i="6"/>
  <c r="T11" i="6"/>
  <c r="BC10" i="6"/>
  <c r="BC16" i="6" s="1"/>
  <c r="AU10" i="6"/>
  <c r="AU16" i="6" s="1"/>
  <c r="AG10" i="6"/>
  <c r="R10" i="6"/>
  <c r="P10" i="6"/>
  <c r="G10" i="6"/>
  <c r="G16" i="6" s="1"/>
  <c r="AV40" i="5"/>
  <c r="BB15" i="5"/>
  <c r="BA15" i="5"/>
  <c r="AZ15" i="5"/>
  <c r="AY15" i="5"/>
  <c r="AX15" i="5"/>
  <c r="AW15" i="5"/>
  <c r="AT15" i="5"/>
  <c r="AS15" i="5"/>
  <c r="AR15" i="5"/>
  <c r="AP15" i="5"/>
  <c r="AN15" i="5"/>
  <c r="AM15" i="5"/>
  <c r="AL15" i="5"/>
  <c r="AK15" i="5"/>
  <c r="AJ15" i="5"/>
  <c r="AI15" i="5"/>
  <c r="AA15" i="5"/>
  <c r="Y15" i="5"/>
  <c r="N15" i="5"/>
  <c r="G15" i="5"/>
  <c r="F15" i="5"/>
  <c r="E15" i="5"/>
  <c r="D15" i="5"/>
  <c r="AG13" i="5"/>
  <c r="T13" i="5"/>
  <c r="BC12" i="5"/>
  <c r="AV12" i="5"/>
  <c r="AU12" i="5"/>
  <c r="AH12" i="5"/>
  <c r="AQ12" i="5" s="1"/>
  <c r="BD12" i="5" s="1"/>
  <c r="AG12" i="5"/>
  <c r="Z12" i="5"/>
  <c r="X12" i="5"/>
  <c r="R12" i="5"/>
  <c r="Q12" i="5"/>
  <c r="P12" i="5"/>
  <c r="O12" i="5"/>
  <c r="S12" i="5" s="1"/>
  <c r="I12" i="5"/>
  <c r="H12" i="5"/>
  <c r="M12" i="5" s="1"/>
  <c r="G12" i="5"/>
  <c r="AG11" i="5"/>
  <c r="T11" i="5"/>
  <c r="BC10" i="5"/>
  <c r="BC15" i="5" s="1"/>
  <c r="AU10" i="5"/>
  <c r="AU15" i="5" s="1"/>
  <c r="AG10" i="5"/>
  <c r="AG15" i="5" s="1"/>
  <c r="Z10" i="5"/>
  <c r="Z15" i="5" s="1"/>
  <c r="R10" i="5"/>
  <c r="R15" i="5" s="1"/>
  <c r="Q10" i="5"/>
  <c r="Q15" i="5" s="1"/>
  <c r="P10" i="5"/>
  <c r="P15" i="5" s="1"/>
  <c r="I10" i="5"/>
  <c r="I15" i="5" s="1"/>
  <c r="G10" i="5"/>
  <c r="AH10" i="5" s="1"/>
  <c r="U14" i="11" l="1"/>
  <c r="U13" i="11"/>
  <c r="I16" i="11"/>
  <c r="O12" i="11"/>
  <c r="S12" i="11" s="1"/>
  <c r="AQ12" i="11"/>
  <c r="BD12" i="11" s="1"/>
  <c r="O10" i="11"/>
  <c r="AH16" i="11"/>
  <c r="AQ10" i="11"/>
  <c r="M12" i="11"/>
  <c r="H16" i="11"/>
  <c r="M10" i="11"/>
  <c r="P16" i="10"/>
  <c r="T10" i="10"/>
  <c r="X15" i="10"/>
  <c r="AX16" i="10"/>
  <c r="R16" i="10"/>
  <c r="AE13" i="10"/>
  <c r="U13" i="10" s="1"/>
  <c r="AD13" i="10"/>
  <c r="T14" i="10"/>
  <c r="AE14" i="10" s="1"/>
  <c r="U14" i="10" s="1"/>
  <c r="AE12" i="10"/>
  <c r="U12" i="10" s="1"/>
  <c r="AD12" i="10"/>
  <c r="V12" i="10" s="1"/>
  <c r="BE16" i="10"/>
  <c r="AS14" i="10"/>
  <c r="V15" i="10"/>
  <c r="AX14" i="10"/>
  <c r="AJ16" i="10"/>
  <c r="H10" i="10"/>
  <c r="H16" i="10" s="1"/>
  <c r="Z14" i="10"/>
  <c r="Z16" i="10" s="1"/>
  <c r="J10" i="10"/>
  <c r="AB14" i="10"/>
  <c r="AB16" i="10" s="1"/>
  <c r="AS10" i="10"/>
  <c r="H12" i="10"/>
  <c r="AB13" i="9"/>
  <c r="AC13" i="9"/>
  <c r="T13" i="9" s="1"/>
  <c r="AV16" i="9"/>
  <c r="X14" i="9"/>
  <c r="X16" i="9" s="1"/>
  <c r="Z14" i="9"/>
  <c r="Z16" i="9" s="1"/>
  <c r="G16" i="9"/>
  <c r="H10" i="9"/>
  <c r="AH10" i="9"/>
  <c r="Q14" i="9"/>
  <c r="Q16" i="9" s="1"/>
  <c r="H12" i="9"/>
  <c r="M12" i="9" s="1"/>
  <c r="AH12" i="9"/>
  <c r="AH14" i="9"/>
  <c r="AC13" i="8"/>
  <c r="T13" i="8" s="1"/>
  <c r="AB13" i="8"/>
  <c r="AV16" i="8"/>
  <c r="Q16" i="8"/>
  <c r="AQ14" i="8"/>
  <c r="BD14" i="8" s="1"/>
  <c r="O14" i="8"/>
  <c r="AV14" i="8"/>
  <c r="X14" i="8"/>
  <c r="Z14" i="8"/>
  <c r="Z16" i="8" s="1"/>
  <c r="G16" i="8"/>
  <c r="H10" i="8"/>
  <c r="AH10" i="8"/>
  <c r="Q14" i="8"/>
  <c r="I10" i="8"/>
  <c r="I16" i="8" s="1"/>
  <c r="H12" i="8"/>
  <c r="M12" i="8" s="1"/>
  <c r="AH12" i="8"/>
  <c r="X10" i="8"/>
  <c r="X16" i="8" s="1"/>
  <c r="X16" i="7"/>
  <c r="O10" i="7"/>
  <c r="AQ10" i="7"/>
  <c r="I16" i="7"/>
  <c r="AC13" i="7"/>
  <c r="T13" i="7" s="1"/>
  <c r="U13" i="7" s="1"/>
  <c r="AC12" i="7"/>
  <c r="T12" i="7" s="1"/>
  <c r="AB12" i="7"/>
  <c r="U12" i="7" s="1"/>
  <c r="AH14" i="7"/>
  <c r="X14" i="7"/>
  <c r="Z14" i="7"/>
  <c r="Z16" i="7" s="1"/>
  <c r="G16" i="7"/>
  <c r="AV14" i="7"/>
  <c r="AV16" i="7" s="1"/>
  <c r="H10" i="7"/>
  <c r="BD14" i="6"/>
  <c r="AC14" i="6"/>
  <c r="T14" i="6" s="1"/>
  <c r="AB14" i="6"/>
  <c r="AG16" i="6"/>
  <c r="I10" i="6"/>
  <c r="I12" i="6"/>
  <c r="AH10" i="6"/>
  <c r="AV10" i="6"/>
  <c r="AV16" i="6" s="1"/>
  <c r="Z10" i="6"/>
  <c r="X12" i="6"/>
  <c r="AV12" i="6"/>
  <c r="AV14" i="6"/>
  <c r="H10" i="6"/>
  <c r="H12" i="6"/>
  <c r="X10" i="6"/>
  <c r="X16" i="6" s="1"/>
  <c r="Q10" i="6"/>
  <c r="Q16" i="6" s="1"/>
  <c r="Z12" i="6"/>
  <c r="AB13" i="6"/>
  <c r="U13" i="6" s="1"/>
  <c r="X14" i="6"/>
  <c r="AH12" i="6"/>
  <c r="AH15" i="5"/>
  <c r="O10" i="5"/>
  <c r="AQ10" i="5"/>
  <c r="AC12" i="5"/>
  <c r="T12" i="5" s="1"/>
  <c r="AB12" i="5"/>
  <c r="X10" i="5"/>
  <c r="X15" i="5" s="1"/>
  <c r="AV10" i="5"/>
  <c r="AV15" i="5" s="1"/>
  <c r="H10" i="5"/>
  <c r="AZ38" i="4"/>
  <c r="I26" i="4"/>
  <c r="I24" i="4"/>
  <c r="I23" i="4"/>
  <c r="I22" i="4"/>
  <c r="BF13" i="4"/>
  <c r="BE13" i="4"/>
  <c r="BD13" i="4"/>
  <c r="BC13" i="4"/>
  <c r="BB13" i="4"/>
  <c r="BA13" i="4"/>
  <c r="AX13" i="4"/>
  <c r="AW13" i="4"/>
  <c r="AV13" i="4"/>
  <c r="AT13" i="4"/>
  <c r="AS13" i="4"/>
  <c r="AR13" i="4"/>
  <c r="AQ13" i="4"/>
  <c r="AP13" i="4"/>
  <c r="AO13" i="4"/>
  <c r="AN13" i="4"/>
  <c r="AM13" i="4"/>
  <c r="AE13" i="4"/>
  <c r="AC13" i="4"/>
  <c r="Y13" i="4"/>
  <c r="S13" i="4"/>
  <c r="R13" i="4"/>
  <c r="O13" i="4"/>
  <c r="G13" i="4"/>
  <c r="F13" i="4"/>
  <c r="E13" i="4"/>
  <c r="AL12" i="4"/>
  <c r="AK12" i="4"/>
  <c r="AB12" i="4"/>
  <c r="U12" i="4"/>
  <c r="X12" i="4" s="1"/>
  <c r="Z12" i="4" s="1"/>
  <c r="N12" i="4"/>
  <c r="BG11" i="4"/>
  <c r="BG13" i="4" s="1"/>
  <c r="AZ11" i="4"/>
  <c r="AZ13" i="4" s="1"/>
  <c r="AY11" i="4"/>
  <c r="AY13" i="4" s="1"/>
  <c r="AK11" i="4"/>
  <c r="AK13" i="4" s="1"/>
  <c r="S11" i="4"/>
  <c r="R11" i="4"/>
  <c r="Q11" i="4"/>
  <c r="Q13" i="4" s="1"/>
  <c r="J11" i="4"/>
  <c r="J13" i="4" s="1"/>
  <c r="G11" i="4"/>
  <c r="AD11" i="4" s="1"/>
  <c r="AD13" i="4" s="1"/>
  <c r="AZ38" i="3"/>
  <c r="I26" i="3"/>
  <c r="I24" i="3"/>
  <c r="I23" i="3"/>
  <c r="I22" i="3"/>
  <c r="BF13" i="3"/>
  <c r="BE13" i="3"/>
  <c r="BD13" i="3"/>
  <c r="BC13" i="3"/>
  <c r="BB13" i="3"/>
  <c r="BA13" i="3"/>
  <c r="AX13" i="3"/>
  <c r="AW13" i="3"/>
  <c r="AV13" i="3"/>
  <c r="AT13" i="3"/>
  <c r="AS13" i="3"/>
  <c r="AR13" i="3"/>
  <c r="AQ13" i="3"/>
  <c r="AP13" i="3"/>
  <c r="AO13" i="3"/>
  <c r="AN13" i="3"/>
  <c r="AM13" i="3"/>
  <c r="AK13" i="3"/>
  <c r="AE13" i="3"/>
  <c r="AC13" i="3"/>
  <c r="Y13" i="3"/>
  <c r="R13" i="3"/>
  <c r="Q13" i="3"/>
  <c r="O13" i="3"/>
  <c r="G13" i="3"/>
  <c r="F13" i="3"/>
  <c r="E13" i="3"/>
  <c r="AL12" i="3"/>
  <c r="AK12" i="3"/>
  <c r="AB12" i="3"/>
  <c r="U12" i="3"/>
  <c r="X12" i="3" s="1"/>
  <c r="Z12" i="3" s="1"/>
  <c r="N12" i="3"/>
  <c r="BG11" i="3"/>
  <c r="BG13" i="3" s="1"/>
  <c r="AZ11" i="3"/>
  <c r="AZ13" i="3" s="1"/>
  <c r="AY11" i="3"/>
  <c r="AY13" i="3" s="1"/>
  <c r="AK11" i="3"/>
  <c r="S11" i="3"/>
  <c r="S13" i="3" s="1"/>
  <c r="R11" i="3"/>
  <c r="Q11" i="3"/>
  <c r="J11" i="3"/>
  <c r="J13" i="3" s="1"/>
  <c r="G11" i="3"/>
  <c r="H11" i="3" s="1"/>
  <c r="AZ38" i="2"/>
  <c r="I26" i="2"/>
  <c r="I24" i="2"/>
  <c r="I23" i="2"/>
  <c r="I22" i="2"/>
  <c r="BF13" i="2"/>
  <c r="BE13" i="2"/>
  <c r="BD13" i="2"/>
  <c r="BC13" i="2"/>
  <c r="BB13" i="2"/>
  <c r="BA13" i="2"/>
  <c r="AX13" i="2"/>
  <c r="AW13" i="2"/>
  <c r="AV13" i="2"/>
  <c r="AT13" i="2"/>
  <c r="AS13" i="2"/>
  <c r="AR13" i="2"/>
  <c r="AQ13" i="2"/>
  <c r="AP13" i="2"/>
  <c r="AO13" i="2"/>
  <c r="AN13" i="2"/>
  <c r="AM13" i="2"/>
  <c r="AL13" i="2"/>
  <c r="AE13" i="2"/>
  <c r="AC13" i="2"/>
  <c r="AB13" i="2"/>
  <c r="Y13" i="2"/>
  <c r="S13" i="2"/>
  <c r="R13" i="2"/>
  <c r="O13" i="2"/>
  <c r="I13" i="2"/>
  <c r="G13" i="2"/>
  <c r="F13" i="2"/>
  <c r="E13" i="2"/>
  <c r="AL12" i="2"/>
  <c r="AK12" i="2"/>
  <c r="AB12" i="2"/>
  <c r="U12" i="2"/>
  <c r="X12" i="2" s="1"/>
  <c r="Z12" i="2" s="1"/>
  <c r="N12" i="2"/>
  <c r="BG11" i="2"/>
  <c r="BG13" i="2" s="1"/>
  <c r="AZ11" i="2"/>
  <c r="AZ13" i="2" s="1"/>
  <c r="AY11" i="2"/>
  <c r="AY13" i="2" s="1"/>
  <c r="AU11" i="2"/>
  <c r="AU13" i="2" s="1"/>
  <c r="AL11" i="2"/>
  <c r="AK11" i="2"/>
  <c r="AK13" i="2" s="1"/>
  <c r="AD11" i="2"/>
  <c r="AD13" i="2" s="1"/>
  <c r="AB11" i="2"/>
  <c r="S11" i="2"/>
  <c r="R11" i="2"/>
  <c r="Q11" i="2"/>
  <c r="Q13" i="2" s="1"/>
  <c r="P11" i="2"/>
  <c r="P13" i="2" s="1"/>
  <c r="J11" i="2"/>
  <c r="J13" i="2" s="1"/>
  <c r="G11" i="2"/>
  <c r="H11" i="2" s="1"/>
  <c r="BD10" i="11" l="1"/>
  <c r="BD16" i="11" s="1"/>
  <c r="AQ16" i="11"/>
  <c r="M16" i="11"/>
  <c r="AC10" i="11"/>
  <c r="AC12" i="11"/>
  <c r="T12" i="11" s="1"/>
  <c r="AB12" i="11"/>
  <c r="O16" i="11"/>
  <c r="S10" i="11"/>
  <c r="S16" i="11" s="1"/>
  <c r="X14" i="10"/>
  <c r="X13" i="10"/>
  <c r="N10" i="10"/>
  <c r="J16" i="10"/>
  <c r="X12" i="10"/>
  <c r="W12" i="10"/>
  <c r="T16" i="10"/>
  <c r="AD14" i="10"/>
  <c r="V14" i="10" s="1"/>
  <c r="AS16" i="10"/>
  <c r="BF10" i="10"/>
  <c r="BF14" i="10"/>
  <c r="V13" i="10"/>
  <c r="AH16" i="9"/>
  <c r="AQ10" i="9"/>
  <c r="O10" i="9"/>
  <c r="M10" i="9"/>
  <c r="H16" i="9"/>
  <c r="AQ14" i="9"/>
  <c r="BD14" i="9" s="1"/>
  <c r="O14" i="9"/>
  <c r="S14" i="9" s="1"/>
  <c r="U13" i="9"/>
  <c r="O12" i="9"/>
  <c r="S12" i="9" s="1"/>
  <c r="AC12" i="9" s="1"/>
  <c r="T12" i="9" s="1"/>
  <c r="AQ12" i="9"/>
  <c r="BD12" i="9" s="1"/>
  <c r="O10" i="8"/>
  <c r="AH16" i="8"/>
  <c r="AQ10" i="8"/>
  <c r="M10" i="8"/>
  <c r="H16" i="8"/>
  <c r="S14" i="8"/>
  <c r="AQ12" i="8"/>
  <c r="BD12" i="8" s="1"/>
  <c r="O12" i="8"/>
  <c r="S12" i="8" s="1"/>
  <c r="AB12" i="8" s="1"/>
  <c r="U13" i="8"/>
  <c r="BD10" i="7"/>
  <c r="O14" i="7"/>
  <c r="S14" i="7" s="1"/>
  <c r="AQ14" i="7"/>
  <c r="BD14" i="7" s="1"/>
  <c r="AH16" i="7"/>
  <c r="S10" i="7"/>
  <c r="H16" i="7"/>
  <c r="M10" i="7"/>
  <c r="V12" i="7"/>
  <c r="H16" i="6"/>
  <c r="M10" i="6"/>
  <c r="I16" i="6"/>
  <c r="O12" i="6"/>
  <c r="S12" i="6" s="1"/>
  <c r="AQ12" i="6"/>
  <c r="BD12" i="6" s="1"/>
  <c r="U14" i="6"/>
  <c r="AQ10" i="6"/>
  <c r="O10" i="6"/>
  <c r="AH16" i="6"/>
  <c r="M12" i="6"/>
  <c r="Z16" i="6"/>
  <c r="M10" i="5"/>
  <c r="H15" i="5"/>
  <c r="U12" i="5"/>
  <c r="V12" i="5"/>
  <c r="BD10" i="5"/>
  <c r="BD15" i="5" s="1"/>
  <c r="AQ15" i="5"/>
  <c r="S10" i="5"/>
  <c r="S15" i="5" s="1"/>
  <c r="O15" i="5"/>
  <c r="H11" i="4"/>
  <c r="I25" i="3"/>
  <c r="H13" i="3"/>
  <c r="I11" i="3"/>
  <c r="AD11" i="3"/>
  <c r="AD13" i="3" s="1"/>
  <c r="I25" i="2"/>
  <c r="H13" i="2"/>
  <c r="T11" i="2"/>
  <c r="T13" i="2" s="1"/>
  <c r="BH11" i="2"/>
  <c r="BH13" i="2" s="1"/>
  <c r="N11" i="2"/>
  <c r="U12" i="11" l="1"/>
  <c r="V12" i="11"/>
  <c r="AB10" i="11"/>
  <c r="AC16" i="11"/>
  <c r="T10" i="11"/>
  <c r="N16" i="10"/>
  <c r="AE10" i="10"/>
  <c r="AD10" i="10"/>
  <c r="BF16" i="10"/>
  <c r="V12" i="9"/>
  <c r="BD10" i="9"/>
  <c r="BD16" i="9" s="1"/>
  <c r="AQ16" i="9"/>
  <c r="AC14" i="9"/>
  <c r="T14" i="9" s="1"/>
  <c r="AB14" i="9"/>
  <c r="AB12" i="9"/>
  <c r="U12" i="9" s="1"/>
  <c r="M16" i="9"/>
  <c r="S10" i="9"/>
  <c r="S16" i="9" s="1"/>
  <c r="O16" i="9"/>
  <c r="AC12" i="8"/>
  <c r="T12" i="8" s="1"/>
  <c r="U12" i="8" s="1"/>
  <c r="AB14" i="8"/>
  <c r="AC14" i="8"/>
  <c r="T14" i="8" s="1"/>
  <c r="AC10" i="8"/>
  <c r="M16" i="8"/>
  <c r="AQ16" i="8"/>
  <c r="BD10" i="8"/>
  <c r="BD16" i="8" s="1"/>
  <c r="S10" i="8"/>
  <c r="S16" i="8" s="1"/>
  <c r="O16" i="8"/>
  <c r="AB14" i="7"/>
  <c r="AC14" i="7"/>
  <c r="T14" i="7" s="1"/>
  <c r="AQ16" i="7"/>
  <c r="AC10" i="7"/>
  <c r="AB10" i="7"/>
  <c r="M16" i="7"/>
  <c r="BD16" i="7"/>
  <c r="O16" i="7"/>
  <c r="S16" i="7"/>
  <c r="AB12" i="6"/>
  <c r="AC12" i="6"/>
  <c r="T12" i="6" s="1"/>
  <c r="AQ16" i="6"/>
  <c r="BD10" i="6"/>
  <c r="BD16" i="6" s="1"/>
  <c r="O16" i="6"/>
  <c r="S10" i="6"/>
  <c r="S16" i="6" s="1"/>
  <c r="AC10" i="6"/>
  <c r="AB10" i="6"/>
  <c r="M16" i="6"/>
  <c r="AC10" i="5"/>
  <c r="AB10" i="5"/>
  <c r="M15" i="5"/>
  <c r="I25" i="4"/>
  <c r="H13" i="4"/>
  <c r="I11" i="4"/>
  <c r="I13" i="3"/>
  <c r="AL11" i="3"/>
  <c r="N11" i="3"/>
  <c r="AB11" i="3"/>
  <c r="AB13" i="3" s="1"/>
  <c r="AG11" i="2"/>
  <c r="AF11" i="2"/>
  <c r="N13" i="2"/>
  <c r="U10" i="11" l="1"/>
  <c r="U16" i="11" s="1"/>
  <c r="AB16" i="11"/>
  <c r="V10" i="11"/>
  <c r="V16" i="11" s="1"/>
  <c r="T16" i="11"/>
  <c r="AD16" i="10"/>
  <c r="AE16" i="10"/>
  <c r="U10" i="10"/>
  <c r="AC10" i="9"/>
  <c r="AB10" i="9"/>
  <c r="U14" i="9"/>
  <c r="U14" i="8"/>
  <c r="AB10" i="8"/>
  <c r="T10" i="8"/>
  <c r="AC16" i="8"/>
  <c r="V12" i="8"/>
  <c r="AB16" i="7"/>
  <c r="T10" i="7"/>
  <c r="AC16" i="7"/>
  <c r="U14" i="7"/>
  <c r="U12" i="6"/>
  <c r="V12" i="6" s="1"/>
  <c r="AC16" i="6"/>
  <c r="T10" i="6"/>
  <c r="AB16" i="6"/>
  <c r="U10" i="6"/>
  <c r="AB15" i="5"/>
  <c r="T10" i="5"/>
  <c r="AC15" i="5"/>
  <c r="I13" i="4"/>
  <c r="AL11" i="4"/>
  <c r="N11" i="4"/>
  <c r="AB11" i="4"/>
  <c r="AB13" i="4" s="1"/>
  <c r="AU11" i="3"/>
  <c r="P11" i="3"/>
  <c r="AL13" i="3"/>
  <c r="N13" i="3"/>
  <c r="AF13" i="2"/>
  <c r="U11" i="2"/>
  <c r="AG13" i="2"/>
  <c r="U16" i="10" l="1"/>
  <c r="V10" i="10"/>
  <c r="V16" i="10" s="1"/>
  <c r="AB16" i="9"/>
  <c r="AC16" i="9"/>
  <c r="T10" i="9"/>
  <c r="T16" i="8"/>
  <c r="AB16" i="8"/>
  <c r="U10" i="8"/>
  <c r="U16" i="8" s="1"/>
  <c r="T16" i="7"/>
  <c r="U10" i="7"/>
  <c r="U16" i="7" s="1"/>
  <c r="U16" i="6"/>
  <c r="T16" i="6"/>
  <c r="V10" i="6"/>
  <c r="V16" i="6" s="1"/>
  <c r="T15" i="5"/>
  <c r="U10" i="5"/>
  <c r="U15" i="5" s="1"/>
  <c r="N13" i="4"/>
  <c r="AU11" i="4"/>
  <c r="P11" i="4"/>
  <c r="AL13" i="4"/>
  <c r="P13" i="3"/>
  <c r="T11" i="3"/>
  <c r="AU13" i="3"/>
  <c r="BH11" i="3"/>
  <c r="BH13" i="3" s="1"/>
  <c r="U13" i="2"/>
  <c r="V11" i="2"/>
  <c r="V13" i="2" s="1"/>
  <c r="W10" i="10" l="1"/>
  <c r="W16" i="10" s="1"/>
  <c r="X10" i="10"/>
  <c r="X16" i="10" s="1"/>
  <c r="T16" i="9"/>
  <c r="U10" i="9"/>
  <c r="U16" i="9" s="1"/>
  <c r="V10" i="8"/>
  <c r="V16" i="8" s="1"/>
  <c r="V10" i="7"/>
  <c r="V16" i="7" s="1"/>
  <c r="V10" i="5"/>
  <c r="V15" i="5" s="1"/>
  <c r="P13" i="4"/>
  <c r="T11" i="4"/>
  <c r="AU13" i="4"/>
  <c r="BH11" i="4"/>
  <c r="BH13" i="4" s="1"/>
  <c r="T13" i="3"/>
  <c r="AG11" i="3"/>
  <c r="AF11" i="3"/>
  <c r="X11" i="2"/>
  <c r="W11" i="2"/>
  <c r="W13" i="2" s="1"/>
  <c r="V10" i="9" l="1"/>
  <c r="V16" i="9" s="1"/>
  <c r="T13" i="4"/>
  <c r="AG11" i="4"/>
  <c r="AF11" i="4"/>
  <c r="U11" i="3"/>
  <c r="AG13" i="3"/>
  <c r="AF13" i="3"/>
  <c r="Z11" i="2"/>
  <c r="Z13" i="2" s="1"/>
  <c r="X13" i="2"/>
  <c r="AF13" i="4" l="1"/>
  <c r="U11" i="4"/>
  <c r="AG13" i="4"/>
  <c r="X11" i="3"/>
  <c r="W11" i="3"/>
  <c r="W13" i="3" s="1"/>
  <c r="U13" i="3"/>
  <c r="V11" i="3"/>
  <c r="V13" i="3" s="1"/>
  <c r="U13" i="4" l="1"/>
  <c r="V11" i="4"/>
  <c r="V13" i="4" s="1"/>
  <c r="X13" i="3"/>
  <c r="Z11" i="3"/>
  <c r="Z13" i="3" s="1"/>
  <c r="W11" i="4" l="1"/>
  <c r="W13" i="4" s="1"/>
  <c r="X11" i="4"/>
  <c r="X13" i="4" l="1"/>
  <c r="Z11" i="4"/>
  <c r="Z13" i="4" s="1"/>
  <c r="L15" i="5"/>
  <c r="K15" i="5"/>
  <c r="J15" i="5"/>
</calcChain>
</file>

<file path=xl/sharedStrings.xml><?xml version="1.0" encoding="utf-8"?>
<sst xmlns="http://schemas.openxmlformats.org/spreadsheetml/2006/main" count="1586" uniqueCount="114">
  <si>
    <t>REPUBLIC OF THE PHILIPPINES</t>
  </si>
  <si>
    <t>STATE UNIVERSITIES AND COLLEGES</t>
  </si>
  <si>
    <t>PAYROLL REGISTER FOR REGULAR EMPLOYEES</t>
  </si>
  <si>
    <t>List of Remittances</t>
  </si>
  <si>
    <t>JANUARY 14 - 31,  2025</t>
  </si>
  <si>
    <t>FOR THE MONTH OF FEBRUARY 2025</t>
  </si>
  <si>
    <t>CONTRACTUAL</t>
  </si>
  <si>
    <t xml:space="preserve"> </t>
  </si>
  <si>
    <t>NEW EMPLOYEES NON - ACADEMIC BATCH 3</t>
  </si>
  <si>
    <t>RATE562</t>
  </si>
  <si>
    <t>NBC</t>
  </si>
  <si>
    <t xml:space="preserve">  GROSS </t>
  </si>
  <si>
    <t>JAN</t>
  </si>
  <si>
    <t>NET</t>
  </si>
  <si>
    <t>WITH-</t>
  </si>
  <si>
    <t>TOTAL</t>
  </si>
  <si>
    <t>PHIL.</t>
  </si>
  <si>
    <t>PAY</t>
  </si>
  <si>
    <t>AMOUNT DUE</t>
  </si>
  <si>
    <t>PERA</t>
  </si>
  <si>
    <t>TOTAL AMOUNT DUE</t>
  </si>
  <si>
    <t>NO.</t>
  </si>
  <si>
    <t>RT. INS.</t>
  </si>
  <si>
    <t>EC</t>
  </si>
  <si>
    <t>PHIL</t>
  </si>
  <si>
    <t>PAG-IBIG</t>
  </si>
  <si>
    <t xml:space="preserve">   PERSONAL </t>
  </si>
  <si>
    <t>GSIS</t>
  </si>
  <si>
    <t>MPL LITE</t>
  </si>
  <si>
    <t>EMER.</t>
  </si>
  <si>
    <t>PAGIBIG</t>
  </si>
  <si>
    <t>MULTI</t>
  </si>
  <si>
    <t>EARIST</t>
  </si>
  <si>
    <t>LAND BANK</t>
  </si>
  <si>
    <t>MTSLA</t>
  </si>
  <si>
    <t>SAVINGS</t>
  </si>
  <si>
    <t xml:space="preserve">NAME      </t>
  </si>
  <si>
    <t>APPOINTMENT DATE</t>
  </si>
  <si>
    <t>POSITION</t>
  </si>
  <si>
    <t>SALARY</t>
  </si>
  <si>
    <t>ABS.</t>
  </si>
  <si>
    <t>D</t>
  </si>
  <si>
    <t>H</t>
  </si>
  <si>
    <t>M</t>
  </si>
  <si>
    <t>HOLD.</t>
  </si>
  <si>
    <t>HEALTH</t>
  </si>
  <si>
    <t>OTHER</t>
  </si>
  <si>
    <t>DEDS.</t>
  </si>
  <si>
    <t>1ST</t>
  </si>
  <si>
    <t>2ND</t>
  </si>
  <si>
    <t>AMOUNT</t>
  </si>
  <si>
    <t>LIFE/RET.</t>
  </si>
  <si>
    <t>POLICY</t>
  </si>
  <si>
    <t>EAL</t>
  </si>
  <si>
    <t>GFAL</t>
  </si>
  <si>
    <t>MPL</t>
  </si>
  <si>
    <t>CPL</t>
  </si>
  <si>
    <t>LOAN</t>
  </si>
  <si>
    <t>FUND</t>
  </si>
  <si>
    <t>PURP.</t>
  </si>
  <si>
    <t>FUND2</t>
  </si>
  <si>
    <t>STUFAP</t>
  </si>
  <si>
    <t>CREDIT</t>
  </si>
  <si>
    <t>FEU</t>
  </si>
  <si>
    <t>&amp; LOAN</t>
  </si>
  <si>
    <t>DUE</t>
  </si>
  <si>
    <t>INS.</t>
  </si>
  <si>
    <t>CONT.</t>
  </si>
  <si>
    <t>COOP.</t>
  </si>
  <si>
    <t>(ESLAI)</t>
  </si>
  <si>
    <t>RIVERO, BENNY V.</t>
  </si>
  <si>
    <t>JANUARY 14, 2025</t>
  </si>
  <si>
    <t>ADMIN</t>
  </si>
  <si>
    <t>AIDE IV(SG4)</t>
  </si>
  <si>
    <t>JULY, 2017</t>
  </si>
  <si>
    <t>FINAL TOTALS:</t>
  </si>
  <si>
    <t>Prepared by:</t>
  </si>
  <si>
    <t>Certied Correct:</t>
  </si>
  <si>
    <t>Funds Available:</t>
  </si>
  <si>
    <t>APPROVED FOR PAYMENT:</t>
  </si>
  <si>
    <t>MARJORIE E. ONDRA</t>
  </si>
  <si>
    <t>AMPARO M. MORALES</t>
  </si>
  <si>
    <t>YOLANDA A. LARA</t>
  </si>
  <si>
    <t>ROGELIO T. MAMARADLO</t>
  </si>
  <si>
    <t>Staff, HRMS</t>
  </si>
  <si>
    <t>Chief, HRMS</t>
  </si>
  <si>
    <t>Director, FMS</t>
  </si>
  <si>
    <t>President</t>
  </si>
  <si>
    <t>FEBRUARY 1 - 28,  2025</t>
  </si>
  <si>
    <t>MARCH 1 - 31,  2025</t>
  </si>
  <si>
    <t>FOR THE MONTH OF MARCH 2025</t>
  </si>
  <si>
    <t>MARCH 1 - 31, 2025</t>
  </si>
  <si>
    <t>RATE 'NBC594</t>
  </si>
  <si>
    <t>NBC DIFF'L 597</t>
  </si>
  <si>
    <t>INCREMENT</t>
  </si>
  <si>
    <t xml:space="preserve">BURGONIO, ROGER F. </t>
  </si>
  <si>
    <t>AIDE IV</t>
  </si>
  <si>
    <t>FERNANDEZ, ORLANDO BOY JR. N.</t>
  </si>
  <si>
    <t>APRIL 1 - 30, 2025</t>
  </si>
  <si>
    <t>FOR THE MONTH OF APRIL 2025</t>
  </si>
  <si>
    <t>MAY 1 - 31, 2025</t>
  </si>
  <si>
    <t>FOR THE MONTH OF MAY 2025</t>
  </si>
  <si>
    <t>JUNE 1 - 30, 2025</t>
  </si>
  <si>
    <t>FOR THE MONTH OF JUNE 2025</t>
  </si>
  <si>
    <t>JULY 1 - 31, 2025</t>
  </si>
  <si>
    <t>FOR THE MONTH OF JULY 2025</t>
  </si>
  <si>
    <t>AUGUST 1 - 31, 2025</t>
  </si>
  <si>
    <t>FOR THE MONTH OF AUGUST 2025</t>
  </si>
  <si>
    <t>MONTH OF AUGUST</t>
  </si>
  <si>
    <t>AUGUST 1 -18</t>
  </si>
  <si>
    <t xml:space="preserve">AUGUST </t>
  </si>
  <si>
    <t>01 TO 18</t>
  </si>
  <si>
    <t>SEPTEMBER 1 - 30, 2025</t>
  </si>
  <si>
    <t>FOR THE MONTH OF SEPTEMEBR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</si>
</sst>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0"/>
      <name val="Arial"/>
    </font>
    <font>
      <sz val="18"/>
      <color theme="1"/>
      <name val="Arial Narrow"/>
      <family val="2"/>
    </font>
    <font>
      <sz val="10"/>
      <name val="Arial"/>
      <family val="2"/>
    </font>
    <font>
      <b/>
      <sz val="18"/>
      <color theme="1"/>
      <name val="Arial Narrow"/>
      <family val="2"/>
    </font>
    <font>
      <b/>
      <sz val="20"/>
      <color theme="1"/>
      <name val="Arial Narrow"/>
      <family val="2"/>
    </font>
    <font>
      <b/>
      <sz val="18"/>
      <color rgb="FFFF0000"/>
      <name val="Arial Narrow"/>
      <family val="2"/>
    </font>
    <font>
      <b/>
      <sz val="12"/>
      <color theme="1"/>
      <name val="Arial Narrow"/>
      <family val="2"/>
    </font>
    <font>
      <sz val="20"/>
      <color theme="1"/>
      <name val="Arial Narrow"/>
      <family val="2"/>
    </font>
    <font>
      <sz val="20"/>
      <color rgb="FFFF0000"/>
      <name val="Arial Narrow"/>
      <family val="2"/>
    </font>
    <font>
      <b/>
      <sz val="20"/>
      <name val="Arial Narrow"/>
      <family val="2"/>
    </font>
    <font>
      <sz val="20"/>
      <name val="Arial Narrow"/>
      <family val="2"/>
    </font>
    <font>
      <sz val="18"/>
      <color rgb="FFFF0000"/>
      <name val="Arial Narrow"/>
      <family val="2"/>
    </font>
    <font>
      <sz val="18"/>
      <color theme="1"/>
      <name val="Aptos Narrow"/>
      <family val="2"/>
    </font>
    <font>
      <sz val="18"/>
      <color theme="1"/>
      <name val="Century Gothic"/>
      <family val="2"/>
    </font>
    <font>
      <sz val="14"/>
      <color theme="1"/>
      <name val="Century Gothic"/>
      <family val="2"/>
    </font>
    <font>
      <sz val="14"/>
      <color theme="1"/>
      <name val="Arial Narrow"/>
      <family val="2"/>
    </font>
    <font>
      <b/>
      <sz val="18"/>
      <color theme="1"/>
      <name val="Aptos Narrow"/>
      <family val="2"/>
    </font>
    <font>
      <sz val="22"/>
      <color theme="1"/>
      <name val="Arial Black"/>
      <family val="2"/>
    </font>
    <font>
      <sz val="22"/>
      <color theme="1"/>
      <name val="Arial Narrow"/>
      <family val="2"/>
    </font>
    <font>
      <sz val="24"/>
      <color theme="1"/>
      <name val="Arial Narrow"/>
      <family val="2"/>
    </font>
    <font>
      <b/>
      <sz val="14"/>
      <color theme="1"/>
      <name val="Arial Narrow"/>
      <family val="2"/>
    </font>
    <font>
      <b/>
      <i/>
      <sz val="16"/>
      <color theme="1"/>
      <name val="Arial Narrow"/>
      <family val="2"/>
    </font>
    <font>
      <b/>
      <sz val="16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4" fontId="3" fillId="0" borderId="0" applyFont="0" applyFill="0" applyBorder="0" applyAlignment="0" applyProtection="0"/>
  </cellStyleXfs>
  <cellXfs count="373">
    <xf numFmtId="0" fontId="0" fillId="0" borderId="0" xfId="0"/>
    <xf numFmtId="0" fontId="2" fillId="0" borderId="0" xfId="1" applyFont="1"/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shrinkToFit="1"/>
    </xf>
    <xf numFmtId="0" fontId="2" fillId="2" borderId="0" xfId="1" quotePrefix="1" applyFont="1" applyFill="1" applyAlignment="1">
      <alignment horizontal="center"/>
    </xf>
    <xf numFmtId="164" fontId="2" fillId="2" borderId="0" xfId="2" applyFont="1" applyFill="1"/>
    <xf numFmtId="0" fontId="2" fillId="0" borderId="0" xfId="1" applyFont="1" applyAlignment="1">
      <alignment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 shrinkToFit="1"/>
    </xf>
    <xf numFmtId="0" fontId="4" fillId="2" borderId="0" xfId="1" applyFont="1" applyFill="1" applyAlignment="1">
      <alignment vertical="center"/>
    </xf>
    <xf numFmtId="164" fontId="2" fillId="2" borderId="0" xfId="2" applyFont="1" applyFill="1" applyBorder="1" applyAlignment="1">
      <alignment vertical="center"/>
    </xf>
    <xf numFmtId="0" fontId="4" fillId="2" borderId="0" xfId="1" applyFont="1" applyFill="1"/>
    <xf numFmtId="164" fontId="2" fillId="2" borderId="0" xfId="2" applyFont="1" applyFill="1" applyBorder="1"/>
    <xf numFmtId="0" fontId="4" fillId="2" borderId="0" xfId="1" quotePrefix="1" applyFont="1" applyFill="1" applyAlignment="1">
      <alignment horizontal="center"/>
    </xf>
    <xf numFmtId="0" fontId="2" fillId="2" borderId="0" xfId="1" quotePrefix="1" applyFont="1" applyFill="1"/>
    <xf numFmtId="0" fontId="4" fillId="2" borderId="0" xfId="1" quotePrefix="1" applyFont="1" applyFill="1"/>
    <xf numFmtId="0" fontId="4" fillId="2" borderId="0" xfId="1" applyFont="1" applyFill="1" applyAlignment="1">
      <alignment horizontal="center"/>
    </xf>
    <xf numFmtId="0" fontId="2" fillId="2" borderId="1" xfId="1" applyFont="1" applyFill="1" applyBorder="1"/>
    <xf numFmtId="0" fontId="2" fillId="2" borderId="1" xfId="1" applyFont="1" applyFill="1" applyBorder="1" applyAlignment="1">
      <alignment shrinkToFit="1"/>
    </xf>
    <xf numFmtId="164" fontId="2" fillId="2" borderId="1" xfId="2" applyFont="1" applyFill="1" applyBorder="1"/>
    <xf numFmtId="0" fontId="2" fillId="0" borderId="1" xfId="1" applyFont="1" applyBorder="1"/>
    <xf numFmtId="0" fontId="4" fillId="0" borderId="2" xfId="1" applyFont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4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4" fillId="2" borderId="5" xfId="1" quotePrefix="1" applyFont="1" applyFill="1" applyBorder="1" applyAlignment="1">
      <alignment horizontal="center"/>
    </xf>
    <xf numFmtId="165" fontId="4" fillId="2" borderId="5" xfId="1" applyNumberFormat="1" applyFont="1" applyFill="1" applyBorder="1" applyAlignment="1">
      <alignment horizontal="center" shrinkToFit="1"/>
    </xf>
    <xf numFmtId="0" fontId="4" fillId="2" borderId="8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6" fillId="2" borderId="5" xfId="1" quotePrefix="1" applyFont="1" applyFill="1" applyBorder="1" applyAlignment="1">
      <alignment horizontal="center"/>
    </xf>
    <xf numFmtId="0" fontId="6" fillId="2" borderId="5" xfId="1" applyFont="1" applyFill="1" applyBorder="1" applyAlignment="1">
      <alignment horizontal="center"/>
    </xf>
    <xf numFmtId="164" fontId="6" fillId="2" borderId="5" xfId="2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1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2" borderId="12" xfId="1" applyFont="1" applyFill="1" applyBorder="1" applyAlignment="1">
      <alignment horizontal="center"/>
    </xf>
    <xf numFmtId="0" fontId="4" fillId="2" borderId="13" xfId="1" applyFont="1" applyFill="1" applyBorder="1" applyAlignment="1">
      <alignment horizontal="center"/>
    </xf>
    <xf numFmtId="0" fontId="4" fillId="2" borderId="14" xfId="1" applyFont="1" applyFill="1" applyBorder="1" applyAlignment="1">
      <alignment horizontal="center" shrinkToFit="1"/>
    </xf>
    <xf numFmtId="0" fontId="4" fillId="2" borderId="14" xfId="1" applyFont="1" applyFill="1" applyBorder="1" applyAlignment="1">
      <alignment horizontal="center"/>
    </xf>
    <xf numFmtId="0" fontId="4" fillId="2" borderId="14" xfId="1" quotePrefix="1" applyFont="1" applyFill="1" applyBorder="1" applyAlignment="1">
      <alignment horizontal="center"/>
    </xf>
    <xf numFmtId="165" fontId="4" fillId="2" borderId="14" xfId="1" applyNumberFormat="1" applyFont="1" applyFill="1" applyBorder="1" applyAlignment="1">
      <alignment horizontal="center"/>
    </xf>
    <xf numFmtId="165" fontId="4" fillId="2" borderId="14" xfId="1" applyNumberFormat="1" applyFont="1" applyFill="1" applyBorder="1" applyAlignment="1">
      <alignment horizontal="center" shrinkToFit="1"/>
    </xf>
    <xf numFmtId="0" fontId="4" fillId="2" borderId="17" xfId="1" applyFont="1" applyFill="1" applyBorder="1" applyAlignment="1">
      <alignment horizontal="center"/>
    </xf>
    <xf numFmtId="0" fontId="4" fillId="2" borderId="18" xfId="1" applyFont="1" applyFill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164" fontId="6" fillId="2" borderId="14" xfId="2" applyFont="1" applyFill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0" fontId="4" fillId="2" borderId="21" xfId="1" applyFont="1" applyFill="1" applyBorder="1" applyAlignment="1">
      <alignment horizontal="center"/>
    </xf>
    <xf numFmtId="0" fontId="4" fillId="2" borderId="22" xfId="1" applyFont="1" applyFill="1" applyBorder="1" applyAlignment="1">
      <alignment horizontal="center"/>
    </xf>
    <xf numFmtId="0" fontId="7" fillId="2" borderId="22" xfId="1" applyFont="1" applyFill="1" applyBorder="1"/>
    <xf numFmtId="0" fontId="4" fillId="2" borderId="22" xfId="1" quotePrefix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/>
    </xf>
    <xf numFmtId="165" fontId="4" fillId="2" borderId="22" xfId="1" applyNumberFormat="1" applyFont="1" applyFill="1" applyBorder="1" applyAlignment="1">
      <alignment horizontal="center" shrinkToFit="1"/>
    </xf>
    <xf numFmtId="0" fontId="4" fillId="2" borderId="25" xfId="1" applyFont="1" applyFill="1" applyBorder="1" applyAlignment="1">
      <alignment horizontal="center"/>
    </xf>
    <xf numFmtId="0" fontId="4" fillId="2" borderId="26" xfId="1" applyFont="1" applyFill="1" applyBorder="1" applyAlignment="1">
      <alignment horizontal="center"/>
    </xf>
    <xf numFmtId="0" fontId="6" fillId="2" borderId="22" xfId="1" applyFont="1" applyFill="1" applyBorder="1" applyAlignment="1">
      <alignment horizontal="center"/>
    </xf>
    <xf numFmtId="0" fontId="6" fillId="2" borderId="22" xfId="1" quotePrefix="1" applyFont="1" applyFill="1" applyBorder="1" applyAlignment="1">
      <alignment horizontal="center"/>
    </xf>
    <xf numFmtId="164" fontId="6" fillId="2" borderId="22" xfId="2" applyFont="1" applyFill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8" fillId="0" borderId="12" xfId="1" applyFont="1" applyBorder="1"/>
    <xf numFmtId="0" fontId="5" fillId="2" borderId="27" xfId="1" applyFont="1" applyFill="1" applyBorder="1" applyAlignment="1">
      <alignment horizontal="left" shrinkToFit="1"/>
    </xf>
    <xf numFmtId="0" fontId="5" fillId="2" borderId="27" xfId="1" applyFont="1" applyFill="1" applyBorder="1" applyAlignment="1">
      <alignment horizontal="center" shrinkToFit="1"/>
    </xf>
    <xf numFmtId="0" fontId="8" fillId="2" borderId="28" xfId="1" applyFont="1" applyFill="1" applyBorder="1" applyAlignment="1">
      <alignment shrinkToFit="1"/>
    </xf>
    <xf numFmtId="164" fontId="8" fillId="2" borderId="28" xfId="2" applyFont="1" applyFill="1" applyBorder="1"/>
    <xf numFmtId="0" fontId="8" fillId="2" borderId="28" xfId="1" applyFont="1" applyFill="1" applyBorder="1"/>
    <xf numFmtId="164" fontId="9" fillId="2" borderId="28" xfId="2" applyFont="1" applyFill="1" applyBorder="1"/>
    <xf numFmtId="164" fontId="8" fillId="2" borderId="28" xfId="1" applyNumberFormat="1" applyFont="1" applyFill="1" applyBorder="1"/>
    <xf numFmtId="164" fontId="8" fillId="2" borderId="27" xfId="2" applyFont="1" applyFill="1" applyBorder="1"/>
    <xf numFmtId="164" fontId="8" fillId="2" borderId="29" xfId="2" applyFont="1" applyFill="1" applyBorder="1"/>
    <xf numFmtId="165" fontId="8" fillId="2" borderId="28" xfId="2" applyNumberFormat="1" applyFont="1" applyFill="1" applyBorder="1"/>
    <xf numFmtId="165" fontId="8" fillId="2" borderId="28" xfId="2" applyNumberFormat="1" applyFont="1" applyFill="1" applyBorder="1" applyAlignment="1">
      <alignment shrinkToFit="1"/>
    </xf>
    <xf numFmtId="165" fontId="8" fillId="2" borderId="30" xfId="2" applyNumberFormat="1" applyFont="1" applyFill="1" applyBorder="1"/>
    <xf numFmtId="164" fontId="9" fillId="2" borderId="27" xfId="1" applyNumberFormat="1" applyFont="1" applyFill="1" applyBorder="1"/>
    <xf numFmtId="164" fontId="9" fillId="2" borderId="30" xfId="1" applyNumberFormat="1" applyFont="1" applyFill="1" applyBorder="1"/>
    <xf numFmtId="0" fontId="8" fillId="2" borderId="31" xfId="1" applyFont="1" applyFill="1" applyBorder="1"/>
    <xf numFmtId="0" fontId="5" fillId="2" borderId="29" xfId="1" applyFont="1" applyFill="1" applyBorder="1" applyAlignment="1">
      <alignment horizontal="left" shrinkToFit="1"/>
    </xf>
    <xf numFmtId="2" fontId="8" fillId="2" borderId="28" xfId="1" applyNumberFormat="1" applyFont="1" applyFill="1" applyBorder="1"/>
    <xf numFmtId="164" fontId="8" fillId="2" borderId="30" xfId="1" applyNumberFormat="1" applyFont="1" applyFill="1" applyBorder="1"/>
    <xf numFmtId="164" fontId="8" fillId="0" borderId="0" xfId="1" applyNumberFormat="1" applyFont="1"/>
    <xf numFmtId="0" fontId="8" fillId="0" borderId="0" xfId="1" applyFont="1"/>
    <xf numFmtId="0" fontId="8" fillId="0" borderId="14" xfId="1" applyFont="1" applyBorder="1"/>
    <xf numFmtId="0" fontId="8" fillId="2" borderId="12" xfId="1" applyFont="1" applyFill="1" applyBorder="1"/>
    <xf numFmtId="0" fontId="10" fillId="2" borderId="13" xfId="1" applyFont="1" applyFill="1" applyBorder="1"/>
    <xf numFmtId="0" fontId="10" fillId="2" borderId="13" xfId="1" applyFont="1" applyFill="1" applyBorder="1" applyAlignment="1">
      <alignment horizontal="center"/>
    </xf>
    <xf numFmtId="0" fontId="11" fillId="2" borderId="14" xfId="1" applyFont="1" applyFill="1" applyBorder="1" applyAlignment="1">
      <alignment horizontal="left" shrinkToFit="1"/>
    </xf>
    <xf numFmtId="164" fontId="8" fillId="2" borderId="14" xfId="2" applyFont="1" applyFill="1" applyBorder="1"/>
    <xf numFmtId="164" fontId="8" fillId="2" borderId="14" xfId="1" applyNumberFormat="1" applyFont="1" applyFill="1" applyBorder="1"/>
    <xf numFmtId="164" fontId="9" fillId="2" borderId="14" xfId="2" applyFont="1" applyFill="1" applyBorder="1"/>
    <xf numFmtId="0" fontId="8" fillId="2" borderId="14" xfId="1" applyFont="1" applyFill="1" applyBorder="1"/>
    <xf numFmtId="43" fontId="8" fillId="2" borderId="14" xfId="2" applyNumberFormat="1" applyFont="1" applyFill="1" applyBorder="1"/>
    <xf numFmtId="164" fontId="5" fillId="2" borderId="14" xfId="2" applyFont="1" applyFill="1" applyBorder="1"/>
    <xf numFmtId="0" fontId="8" fillId="2" borderId="12" xfId="1" applyFont="1" applyFill="1" applyBorder="1" applyAlignment="1">
      <alignment horizontal="right"/>
    </xf>
    <xf numFmtId="2" fontId="8" fillId="2" borderId="14" xfId="1" applyNumberFormat="1" applyFont="1" applyFill="1" applyBorder="1"/>
    <xf numFmtId="164" fontId="8" fillId="2" borderId="14" xfId="2" applyFont="1" applyFill="1" applyBorder="1" applyAlignment="1">
      <alignment shrinkToFit="1"/>
    </xf>
    <xf numFmtId="164" fontId="9" fillId="2" borderId="14" xfId="1" applyNumberFormat="1" applyFont="1" applyFill="1" applyBorder="1"/>
    <xf numFmtId="164" fontId="8" fillId="2" borderId="0" xfId="1" applyNumberFormat="1" applyFont="1" applyFill="1"/>
    <xf numFmtId="0" fontId="8" fillId="2" borderId="0" xfId="1" applyFont="1" applyFill="1"/>
    <xf numFmtId="0" fontId="10" fillId="2" borderId="13" xfId="1" applyFont="1" applyFill="1" applyBorder="1" applyAlignment="1">
      <alignment horizontal="left" shrinkToFit="1"/>
    </xf>
    <xf numFmtId="0" fontId="10" fillId="2" borderId="13" xfId="1" applyFont="1" applyFill="1" applyBorder="1" applyAlignment="1">
      <alignment horizontal="center" shrinkToFit="1"/>
    </xf>
    <xf numFmtId="0" fontId="8" fillId="2" borderId="14" xfId="1" applyFont="1" applyFill="1" applyBorder="1" applyAlignment="1">
      <alignment shrinkToFit="1"/>
    </xf>
    <xf numFmtId="165" fontId="8" fillId="2" borderId="14" xfId="2" applyNumberFormat="1" applyFont="1" applyFill="1" applyBorder="1"/>
    <xf numFmtId="165" fontId="8" fillId="2" borderId="14" xfId="2" applyNumberFormat="1" applyFont="1" applyFill="1" applyBorder="1" applyAlignment="1">
      <alignment shrinkToFit="1"/>
    </xf>
    <xf numFmtId="0" fontId="5" fillId="2" borderId="11" xfId="1" applyFont="1" applyFill="1" applyBorder="1" applyAlignment="1">
      <alignment shrinkToFit="1"/>
    </xf>
    <xf numFmtId="0" fontId="5" fillId="2" borderId="12" xfId="1" applyFont="1" applyFill="1" applyBorder="1" applyAlignment="1">
      <alignment horizontal="center" shrinkToFit="1"/>
    </xf>
    <xf numFmtId="0" fontId="5" fillId="2" borderId="13" xfId="1" applyFont="1" applyFill="1" applyBorder="1" applyAlignment="1">
      <alignment horizontal="center" shrinkToFit="1"/>
    </xf>
    <xf numFmtId="0" fontId="5" fillId="2" borderId="14" xfId="1" applyFont="1" applyFill="1" applyBorder="1" applyAlignment="1">
      <alignment shrinkToFit="1"/>
    </xf>
    <xf numFmtId="164" fontId="5" fillId="2" borderId="14" xfId="1" applyNumberFormat="1" applyFont="1" applyFill="1" applyBorder="1" applyAlignment="1">
      <alignment shrinkToFit="1"/>
    </xf>
    <xf numFmtId="164" fontId="5" fillId="2" borderId="13" xfId="1" applyNumberFormat="1" applyFont="1" applyFill="1" applyBorder="1" applyAlignment="1">
      <alignment shrinkToFit="1"/>
    </xf>
    <xf numFmtId="164" fontId="5" fillId="2" borderId="12" xfId="1" applyNumberFormat="1" applyFont="1" applyFill="1" applyBorder="1" applyAlignment="1">
      <alignment shrinkToFit="1"/>
    </xf>
    <xf numFmtId="0" fontId="5" fillId="2" borderId="0" xfId="1" applyFont="1" applyFill="1" applyAlignment="1">
      <alignment shrinkToFit="1"/>
    </xf>
    <xf numFmtId="0" fontId="2" fillId="0" borderId="32" xfId="1" applyFont="1" applyBorder="1"/>
    <xf numFmtId="0" fontId="2" fillId="2" borderId="20" xfId="1" applyFont="1" applyFill="1" applyBorder="1" applyAlignment="1">
      <alignment horizontal="left" shrinkToFit="1"/>
    </xf>
    <xf numFmtId="0" fontId="2" fillId="2" borderId="21" xfId="1" applyFont="1" applyFill="1" applyBorder="1" applyAlignment="1">
      <alignment horizontal="center" shrinkToFit="1"/>
    </xf>
    <xf numFmtId="0" fontId="2" fillId="2" borderId="22" xfId="1" applyFont="1" applyFill="1" applyBorder="1" applyAlignment="1">
      <alignment shrinkToFit="1"/>
    </xf>
    <xf numFmtId="164" fontId="2" fillId="2" borderId="22" xfId="2" applyFont="1" applyFill="1" applyBorder="1"/>
    <xf numFmtId="0" fontId="2" fillId="2" borderId="22" xfId="1" applyFont="1" applyFill="1" applyBorder="1"/>
    <xf numFmtId="164" fontId="12" fillId="2" borderId="22" xfId="2" applyFont="1" applyFill="1" applyBorder="1"/>
    <xf numFmtId="164" fontId="2" fillId="2" borderId="22" xfId="1" applyNumberFormat="1" applyFont="1" applyFill="1" applyBorder="1"/>
    <xf numFmtId="164" fontId="2" fillId="2" borderId="21" xfId="2" applyFont="1" applyFill="1" applyBorder="1"/>
    <xf numFmtId="164" fontId="2" fillId="2" borderId="20" xfId="2" applyFont="1" applyFill="1" applyBorder="1"/>
    <xf numFmtId="165" fontId="2" fillId="2" borderId="22" xfId="2" applyNumberFormat="1" applyFont="1" applyFill="1" applyBorder="1"/>
    <xf numFmtId="165" fontId="2" fillId="2" borderId="22" xfId="2" applyNumberFormat="1" applyFont="1" applyFill="1" applyBorder="1" applyAlignment="1">
      <alignment shrinkToFit="1"/>
    </xf>
    <xf numFmtId="165" fontId="2" fillId="2" borderId="25" xfId="2" applyNumberFormat="1" applyFont="1" applyFill="1" applyBorder="1"/>
    <xf numFmtId="164" fontId="2" fillId="2" borderId="21" xfId="1" applyNumberFormat="1" applyFont="1" applyFill="1" applyBorder="1"/>
    <xf numFmtId="164" fontId="2" fillId="2" borderId="25" xfId="1" applyNumberFormat="1" applyFont="1" applyFill="1" applyBorder="1"/>
    <xf numFmtId="0" fontId="2" fillId="2" borderId="32" xfId="1" applyFont="1" applyFill="1" applyBorder="1"/>
    <xf numFmtId="2" fontId="2" fillId="2" borderId="22" xfId="1" applyNumberFormat="1" applyFont="1" applyFill="1" applyBorder="1"/>
    <xf numFmtId="164" fontId="2" fillId="0" borderId="0" xfId="1" applyNumberFormat="1" applyFont="1"/>
    <xf numFmtId="0" fontId="2" fillId="0" borderId="14" xfId="1" applyFont="1" applyBorder="1"/>
    <xf numFmtId="164" fontId="2" fillId="2" borderId="0" xfId="1" applyNumberFormat="1" applyFont="1" applyFill="1"/>
    <xf numFmtId="164" fontId="2" fillId="2" borderId="0" xfId="1" applyNumberFormat="1" applyFont="1" applyFill="1" applyAlignment="1">
      <alignment shrinkToFit="1"/>
    </xf>
    <xf numFmtId="43" fontId="2" fillId="2" borderId="0" xfId="1" applyNumberFormat="1" applyFont="1" applyFill="1"/>
    <xf numFmtId="0" fontId="4" fillId="0" borderId="0" xfId="1" applyFont="1"/>
    <xf numFmtId="0" fontId="4" fillId="2" borderId="0" xfId="1" applyFont="1" applyFill="1" applyAlignment="1">
      <alignment horizontal="left"/>
    </xf>
    <xf numFmtId="164" fontId="14" fillId="2" borderId="0" xfId="1" applyNumberFormat="1" applyFont="1" applyFill="1"/>
    <xf numFmtId="0" fontId="2" fillId="2" borderId="0" xfId="1" applyFont="1" applyFill="1" applyAlignment="1">
      <alignment horizontal="left"/>
    </xf>
    <xf numFmtId="164" fontId="15" fillId="2" borderId="0" xfId="1" applyNumberFormat="1" applyFont="1" applyFill="1"/>
    <xf numFmtId="164" fontId="16" fillId="2" borderId="0" xfId="1" applyNumberFormat="1" applyFont="1" applyFill="1"/>
    <xf numFmtId="0" fontId="4" fillId="2" borderId="0" xfId="1" applyFont="1" applyFill="1" applyAlignment="1">
      <alignment shrinkToFit="1"/>
    </xf>
    <xf numFmtId="164" fontId="4" fillId="2" borderId="0" xfId="2" applyFont="1" applyFill="1"/>
    <xf numFmtId="0" fontId="2" fillId="2" borderId="0" xfId="1" applyFont="1" applyFill="1" applyAlignment="1">
      <alignment horizontal="center" shrinkToFit="1"/>
    </xf>
    <xf numFmtId="0" fontId="18" fillId="2" borderId="0" xfId="1" applyFont="1" applyFill="1"/>
    <xf numFmtId="0" fontId="19" fillId="2" borderId="0" xfId="1" applyFont="1" applyFill="1"/>
    <xf numFmtId="0" fontId="20" fillId="2" borderId="0" xfId="1" applyFont="1" applyFill="1" applyAlignment="1">
      <alignment horizontal="center" shrinkToFit="1"/>
    </xf>
    <xf numFmtId="0" fontId="2" fillId="0" borderId="0" xfId="1" applyFont="1" applyAlignment="1">
      <alignment shrinkToFit="1"/>
    </xf>
    <xf numFmtId="0" fontId="2" fillId="0" borderId="0" xfId="1" quotePrefix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vertical="center" shrinkToFit="1"/>
    </xf>
    <xf numFmtId="0" fontId="4" fillId="0" borderId="0" xfId="1" applyFont="1" applyAlignment="1">
      <alignment vertical="center"/>
    </xf>
    <xf numFmtId="164" fontId="2" fillId="0" borderId="0" xfId="2" applyFont="1" applyFill="1" applyBorder="1" applyAlignment="1">
      <alignment vertical="center"/>
    </xf>
    <xf numFmtId="0" fontId="2" fillId="0" borderId="0" xfId="1" applyFont="1" applyAlignment="1">
      <alignment horizontal="center"/>
    </xf>
    <xf numFmtId="164" fontId="2" fillId="0" borderId="0" xfId="2" applyFont="1" applyFill="1" applyBorder="1"/>
    <xf numFmtId="0" fontId="4" fillId="0" borderId="0" xfId="1" quotePrefix="1" applyFont="1" applyAlignment="1">
      <alignment horizontal="center"/>
    </xf>
    <xf numFmtId="0" fontId="2" fillId="0" borderId="0" xfId="1" quotePrefix="1" applyFont="1"/>
    <xf numFmtId="0" fontId="4" fillId="0" borderId="0" xfId="1" quotePrefix="1" applyFont="1"/>
    <xf numFmtId="0" fontId="2" fillId="0" borderId="1" xfId="1" applyFont="1" applyBorder="1" applyAlignment="1">
      <alignment shrinkToFit="1"/>
    </xf>
    <xf numFmtId="0" fontId="4" fillId="0" borderId="3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5" xfId="1" quotePrefix="1" applyFont="1" applyBorder="1" applyAlignment="1">
      <alignment horizontal="center"/>
    </xf>
    <xf numFmtId="0" fontId="4" fillId="0" borderId="33" xfId="1" applyFont="1" applyBorder="1" applyAlignment="1">
      <alignment horizontal="center"/>
    </xf>
    <xf numFmtId="165" fontId="4" fillId="0" borderId="5" xfId="1" applyNumberFormat="1" applyFont="1" applyBorder="1" applyAlignment="1">
      <alignment horizontal="center" shrinkToFit="1"/>
    </xf>
    <xf numFmtId="0" fontId="4" fillId="0" borderId="8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6" fillId="0" borderId="5" xfId="1" quotePrefix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 shrinkToFit="1"/>
    </xf>
    <xf numFmtId="0" fontId="4" fillId="0" borderId="14" xfId="1" quotePrefix="1" applyFont="1" applyBorder="1" applyAlignment="1">
      <alignment horizontal="center"/>
    </xf>
    <xf numFmtId="0" fontId="21" fillId="0" borderId="34" xfId="1" applyFont="1" applyBorder="1" applyAlignment="1">
      <alignment horizontal="center"/>
    </xf>
    <xf numFmtId="165" fontId="4" fillId="0" borderId="14" xfId="1" applyNumberFormat="1" applyFont="1" applyBorder="1" applyAlignment="1">
      <alignment horizontal="center"/>
    </xf>
    <xf numFmtId="165" fontId="4" fillId="0" borderId="14" xfId="1" applyNumberFormat="1" applyFont="1" applyBorder="1" applyAlignment="1">
      <alignment horizontal="center" shrinkToFit="1"/>
    </xf>
    <xf numFmtId="0" fontId="4" fillId="0" borderId="17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7" fillId="0" borderId="22" xfId="1" applyFont="1" applyBorder="1"/>
    <xf numFmtId="0" fontId="4" fillId="0" borderId="22" xfId="1" quotePrefix="1" applyFont="1" applyBorder="1" applyAlignment="1">
      <alignment horizontal="center"/>
    </xf>
    <xf numFmtId="0" fontId="4" fillId="0" borderId="35" xfId="1" applyFont="1" applyBorder="1" applyAlignment="1">
      <alignment horizontal="center"/>
    </xf>
    <xf numFmtId="165" fontId="4" fillId="0" borderId="22" xfId="1" applyNumberFormat="1" applyFont="1" applyBorder="1" applyAlignment="1">
      <alignment horizontal="center"/>
    </xf>
    <xf numFmtId="165" fontId="4" fillId="0" borderId="22" xfId="1" applyNumberFormat="1" applyFont="1" applyBorder="1" applyAlignment="1">
      <alignment horizontal="center" shrinkToFit="1"/>
    </xf>
    <xf numFmtId="0" fontId="4" fillId="0" borderId="25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26" xfId="1" applyFont="1" applyBorder="1" applyAlignment="1">
      <alignment horizontal="center"/>
    </xf>
    <xf numFmtId="0" fontId="6" fillId="0" borderId="22" xfId="1" applyFont="1" applyBorder="1" applyAlignment="1">
      <alignment horizontal="center"/>
    </xf>
    <xf numFmtId="0" fontId="6" fillId="0" borderId="22" xfId="1" quotePrefix="1" applyFont="1" applyBorder="1" applyAlignment="1">
      <alignment horizontal="center"/>
    </xf>
    <xf numFmtId="0" fontId="10" fillId="2" borderId="14" xfId="1" applyFont="1" applyFill="1" applyBorder="1" applyAlignment="1">
      <alignment horizontal="left" shrinkToFit="1"/>
    </xf>
    <xf numFmtId="0" fontId="11" fillId="2" borderId="14" xfId="1" applyFont="1" applyFill="1" applyBorder="1" applyAlignment="1">
      <alignment shrinkToFit="1"/>
    </xf>
    <xf numFmtId="0" fontId="5" fillId="2" borderId="14" xfId="1" applyFont="1" applyFill="1" applyBorder="1" applyAlignment="1">
      <alignment horizontal="left" shrinkToFit="1"/>
    </xf>
    <xf numFmtId="0" fontId="10" fillId="2" borderId="14" xfId="1" applyFont="1" applyFill="1" applyBorder="1" applyAlignment="1">
      <alignment shrinkToFit="1"/>
    </xf>
    <xf numFmtId="0" fontId="2" fillId="2" borderId="36" xfId="1" applyFont="1" applyFill="1" applyBorder="1"/>
    <xf numFmtId="0" fontId="2" fillId="2" borderId="37" xfId="1" applyFont="1" applyFill="1" applyBorder="1" applyAlignment="1">
      <alignment horizontal="left" shrinkToFit="1"/>
    </xf>
    <xf numFmtId="0" fontId="2" fillId="2" borderId="10" xfId="1" applyFont="1" applyFill="1" applyBorder="1" applyAlignment="1">
      <alignment shrinkToFit="1"/>
    </xf>
    <xf numFmtId="164" fontId="2" fillId="2" borderId="10" xfId="2" applyFont="1" applyFill="1" applyBorder="1"/>
    <xf numFmtId="0" fontId="2" fillId="2" borderId="10" xfId="1" applyFont="1" applyFill="1" applyBorder="1"/>
    <xf numFmtId="164" fontId="12" fillId="2" borderId="10" xfId="2" applyFont="1" applyFill="1" applyBorder="1"/>
    <xf numFmtId="164" fontId="2" fillId="2" borderId="10" xfId="1" applyNumberFormat="1" applyFont="1" applyFill="1" applyBorder="1"/>
    <xf numFmtId="0" fontId="2" fillId="2" borderId="33" xfId="1" applyFont="1" applyFill="1" applyBorder="1"/>
    <xf numFmtId="164" fontId="2" fillId="2" borderId="3" xfId="2" applyFont="1" applyFill="1" applyBorder="1"/>
    <xf numFmtId="165" fontId="2" fillId="2" borderId="5" xfId="2" applyNumberFormat="1" applyFont="1" applyFill="1" applyBorder="1"/>
    <xf numFmtId="165" fontId="2" fillId="2" borderId="5" xfId="2" applyNumberFormat="1" applyFont="1" applyFill="1" applyBorder="1" applyAlignment="1">
      <alignment shrinkToFit="1"/>
    </xf>
    <xf numFmtId="165" fontId="2" fillId="2" borderId="8" xfId="2" applyNumberFormat="1" applyFont="1" applyFill="1" applyBorder="1"/>
    <xf numFmtId="164" fontId="12" fillId="2" borderId="13" xfId="1" applyNumberFormat="1" applyFont="1" applyFill="1" applyBorder="1"/>
    <xf numFmtId="164" fontId="12" fillId="2" borderId="17" xfId="1" applyNumberFormat="1" applyFont="1" applyFill="1" applyBorder="1"/>
    <xf numFmtId="0" fontId="2" fillId="2" borderId="2" xfId="1" applyFont="1" applyFill="1" applyBorder="1"/>
    <xf numFmtId="0" fontId="2" fillId="2" borderId="3" xfId="1" applyFont="1" applyFill="1" applyBorder="1" applyAlignment="1">
      <alignment horizontal="left" shrinkToFit="1"/>
    </xf>
    <xf numFmtId="0" fontId="2" fillId="2" borderId="5" xfId="1" applyFont="1" applyFill="1" applyBorder="1" applyAlignment="1">
      <alignment shrinkToFit="1"/>
    </xf>
    <xf numFmtId="164" fontId="2" fillId="2" borderId="5" xfId="2" applyFont="1" applyFill="1" applyBorder="1"/>
    <xf numFmtId="2" fontId="2" fillId="2" borderId="5" xfId="1" applyNumberFormat="1" applyFont="1" applyFill="1" applyBorder="1"/>
    <xf numFmtId="164" fontId="2" fillId="2" borderId="8" xfId="1" applyNumberFormat="1" applyFont="1" applyFill="1" applyBorder="1"/>
    <xf numFmtId="0" fontId="2" fillId="2" borderId="14" xfId="1" applyFont="1" applyFill="1" applyBorder="1"/>
    <xf numFmtId="164" fontId="5" fillId="2" borderId="34" xfId="1" applyNumberFormat="1" applyFont="1" applyFill="1" applyBorder="1" applyAlignment="1">
      <alignment shrinkToFit="1"/>
    </xf>
    <xf numFmtId="0" fontId="2" fillId="0" borderId="20" xfId="1" applyFont="1" applyBorder="1" applyAlignment="1">
      <alignment horizontal="left" shrinkToFit="1"/>
    </xf>
    <xf numFmtId="0" fontId="2" fillId="0" borderId="22" xfId="1" applyFont="1" applyBorder="1" applyAlignment="1">
      <alignment shrinkToFit="1"/>
    </xf>
    <xf numFmtId="164" fontId="2" fillId="0" borderId="22" xfId="2" applyFont="1" applyFill="1" applyBorder="1"/>
    <xf numFmtId="0" fontId="2" fillId="0" borderId="22" xfId="1" applyFont="1" applyBorder="1"/>
    <xf numFmtId="164" fontId="12" fillId="0" borderId="22" xfId="2" applyFont="1" applyFill="1" applyBorder="1"/>
    <xf numFmtId="164" fontId="2" fillId="0" borderId="22" xfId="1" applyNumberFormat="1" applyFont="1" applyBorder="1"/>
    <xf numFmtId="0" fontId="2" fillId="0" borderId="35" xfId="1" applyFont="1" applyBorder="1"/>
    <xf numFmtId="164" fontId="2" fillId="0" borderId="20" xfId="2" applyFont="1" applyFill="1" applyBorder="1"/>
    <xf numFmtId="165" fontId="2" fillId="0" borderId="22" xfId="2" applyNumberFormat="1" applyFont="1" applyFill="1" applyBorder="1"/>
    <xf numFmtId="165" fontId="2" fillId="0" borderId="22" xfId="2" applyNumberFormat="1" applyFont="1" applyFill="1" applyBorder="1" applyAlignment="1">
      <alignment shrinkToFit="1"/>
    </xf>
    <xf numFmtId="165" fontId="2" fillId="0" borderId="25" xfId="2" applyNumberFormat="1" applyFont="1" applyFill="1" applyBorder="1"/>
    <xf numFmtId="164" fontId="2" fillId="0" borderId="21" xfId="1" applyNumberFormat="1" applyFont="1" applyBorder="1"/>
    <xf numFmtId="164" fontId="2" fillId="0" borderId="25" xfId="1" applyNumberFormat="1" applyFont="1" applyBorder="1"/>
    <xf numFmtId="2" fontId="2" fillId="0" borderId="22" xfId="1" applyNumberFormat="1" applyFont="1" applyBorder="1"/>
    <xf numFmtId="164" fontId="2" fillId="0" borderId="0" xfId="1" applyNumberFormat="1" applyFont="1" applyAlignment="1">
      <alignment shrinkToFit="1"/>
    </xf>
    <xf numFmtId="43" fontId="2" fillId="0" borderId="0" xfId="1" applyNumberFormat="1" applyFont="1"/>
    <xf numFmtId="0" fontId="4" fillId="0" borderId="0" xfId="1" applyFont="1" applyAlignment="1">
      <alignment horizontal="left"/>
    </xf>
    <xf numFmtId="164" fontId="14" fillId="0" borderId="0" xfId="1" applyNumberFormat="1" applyFont="1"/>
    <xf numFmtId="0" fontId="2" fillId="0" borderId="0" xfId="1" applyFont="1" applyAlignment="1">
      <alignment horizontal="left"/>
    </xf>
    <xf numFmtId="164" fontId="15" fillId="0" borderId="0" xfId="1" applyNumberFormat="1" applyFont="1"/>
    <xf numFmtId="164" fontId="16" fillId="0" borderId="0" xfId="1" applyNumberFormat="1" applyFont="1"/>
    <xf numFmtId="0" fontId="4" fillId="0" borderId="0" xfId="1" applyFont="1" applyAlignment="1">
      <alignment shrinkToFit="1"/>
    </xf>
    <xf numFmtId="0" fontId="2" fillId="0" borderId="0" xfId="1" applyFont="1" applyAlignment="1">
      <alignment horizontal="center" shrinkToFit="1"/>
    </xf>
    <xf numFmtId="0" fontId="18" fillId="0" borderId="0" xfId="1" applyFont="1"/>
    <xf numFmtId="0" fontId="19" fillId="0" borderId="0" xfId="1" applyFont="1"/>
    <xf numFmtId="0" fontId="20" fillId="0" borderId="0" xfId="1" applyFont="1" applyAlignment="1">
      <alignment horizontal="center" shrinkToFit="1"/>
    </xf>
    <xf numFmtId="0" fontId="2" fillId="0" borderId="0" xfId="1" applyFont="1" applyAlignment="1">
      <alignment horizontal="center" shrinkToFit="1"/>
    </xf>
    <xf numFmtId="0" fontId="2" fillId="0" borderId="0" xfId="1" applyFont="1" applyAlignment="1">
      <alignment horizontal="center"/>
    </xf>
    <xf numFmtId="164" fontId="2" fillId="0" borderId="0" xfId="2" applyFont="1"/>
    <xf numFmtId="164" fontId="2" fillId="0" borderId="0" xfId="2" applyFont="1" applyAlignment="1">
      <alignment vertical="center"/>
    </xf>
    <xf numFmtId="164" fontId="2" fillId="0" borderId="1" xfId="2" applyFont="1" applyBorder="1"/>
    <xf numFmtId="164" fontId="4" fillId="0" borderId="5" xfId="2" applyFont="1" applyBorder="1" applyAlignment="1">
      <alignment horizontal="center"/>
    </xf>
    <xf numFmtId="164" fontId="4" fillId="0" borderId="8" xfId="2" applyFont="1" applyBorder="1" applyAlignment="1">
      <alignment horizontal="center"/>
    </xf>
    <xf numFmtId="0" fontId="4" fillId="0" borderId="38" xfId="1" applyFont="1" applyBorder="1" applyAlignment="1">
      <alignment horizontal="center"/>
    </xf>
    <xf numFmtId="164" fontId="4" fillId="0" borderId="14" xfId="2" applyFont="1" applyBorder="1" applyAlignment="1">
      <alignment horizontal="center"/>
    </xf>
    <xf numFmtId="164" fontId="4" fillId="0" borderId="17" xfId="2" applyFont="1" applyBorder="1" applyAlignment="1">
      <alignment horizontal="center"/>
    </xf>
    <xf numFmtId="0" fontId="4" fillId="0" borderId="39" xfId="1" applyFont="1" applyBorder="1" applyAlignment="1">
      <alignment horizontal="center"/>
    </xf>
    <xf numFmtId="164" fontId="4" fillId="0" borderId="22" xfId="2" applyFont="1" applyBorder="1" applyAlignment="1">
      <alignment horizontal="center"/>
    </xf>
    <xf numFmtId="164" fontId="4" fillId="0" borderId="25" xfId="2" applyFont="1" applyBorder="1" applyAlignment="1">
      <alignment horizontal="center"/>
    </xf>
    <xf numFmtId="0" fontId="4" fillId="0" borderId="40" xfId="1" applyFont="1" applyBorder="1" applyAlignment="1">
      <alignment horizontal="center"/>
    </xf>
    <xf numFmtId="164" fontId="9" fillId="2" borderId="39" xfId="1" applyNumberFormat="1" applyFont="1" applyFill="1" applyBorder="1"/>
    <xf numFmtId="164" fontId="8" fillId="2" borderId="17" xfId="1" applyNumberFormat="1" applyFont="1" applyFill="1" applyBorder="1"/>
    <xf numFmtId="0" fontId="10" fillId="2" borderId="28" xfId="1" applyFont="1" applyFill="1" applyBorder="1" applyAlignment="1">
      <alignment horizontal="left" shrinkToFit="1"/>
    </xf>
    <xf numFmtId="43" fontId="8" fillId="2" borderId="28" xfId="2" applyNumberFormat="1" applyFont="1" applyFill="1" applyBorder="1"/>
    <xf numFmtId="164" fontId="5" fillId="2" borderId="28" xfId="2" applyFont="1" applyFill="1" applyBorder="1"/>
    <xf numFmtId="164" fontId="8" fillId="2" borderId="28" xfId="2" applyFont="1" applyFill="1" applyBorder="1" applyAlignment="1">
      <alignment shrinkToFit="1"/>
    </xf>
    <xf numFmtId="164" fontId="9" fillId="2" borderId="28" xfId="1" applyNumberFormat="1" applyFont="1" applyFill="1" applyBorder="1"/>
    <xf numFmtId="164" fontId="9" fillId="2" borderId="41" xfId="1" applyNumberFormat="1" applyFont="1" applyFill="1" applyBorder="1"/>
    <xf numFmtId="0" fontId="8" fillId="2" borderId="29" xfId="1" applyFont="1" applyFill="1" applyBorder="1"/>
    <xf numFmtId="0" fontId="5" fillId="2" borderId="28" xfId="1" applyFont="1" applyFill="1" applyBorder="1" applyAlignment="1">
      <alignment horizontal="left" shrinkToFit="1"/>
    </xf>
    <xf numFmtId="0" fontId="10" fillId="2" borderId="14" xfId="1" applyFont="1" applyFill="1" applyBorder="1"/>
    <xf numFmtId="0" fontId="2" fillId="2" borderId="28" xfId="1" applyFont="1" applyFill="1" applyBorder="1"/>
    <xf numFmtId="164" fontId="2" fillId="2" borderId="28" xfId="2" applyFont="1" applyFill="1" applyBorder="1"/>
    <xf numFmtId="164" fontId="12" fillId="2" borderId="28" xfId="2" applyFont="1" applyFill="1" applyBorder="1"/>
    <xf numFmtId="164" fontId="2" fillId="2" borderId="28" xfId="1" applyNumberFormat="1" applyFont="1" applyFill="1" applyBorder="1"/>
    <xf numFmtId="165" fontId="2" fillId="2" borderId="28" xfId="2" applyNumberFormat="1" applyFont="1" applyFill="1" applyBorder="1" applyAlignment="1">
      <alignment shrinkToFit="1"/>
    </xf>
    <xf numFmtId="164" fontId="12" fillId="2" borderId="14" xfId="1" applyNumberFormat="1" applyFont="1" applyFill="1" applyBorder="1"/>
    <xf numFmtId="164" fontId="12" fillId="2" borderId="39" xfId="1" applyNumberFormat="1" applyFont="1" applyFill="1" applyBorder="1"/>
    <xf numFmtId="0" fontId="2" fillId="2" borderId="29" xfId="1" applyFont="1" applyFill="1" applyBorder="1"/>
    <xf numFmtId="0" fontId="2" fillId="2" borderId="28" xfId="1" applyFont="1" applyFill="1" applyBorder="1" applyAlignment="1">
      <alignment horizontal="left" shrinkToFit="1"/>
    </xf>
    <xf numFmtId="2" fontId="2" fillId="2" borderId="28" xfId="1" applyNumberFormat="1" applyFont="1" applyFill="1" applyBorder="1"/>
    <xf numFmtId="164" fontId="2" fillId="2" borderId="30" xfId="1" applyNumberFormat="1" applyFont="1" applyFill="1" applyBorder="1"/>
    <xf numFmtId="0" fontId="5" fillId="2" borderId="2" xfId="1" applyFont="1" applyFill="1" applyBorder="1" applyAlignment="1">
      <alignment shrinkToFit="1"/>
    </xf>
    <xf numFmtId="0" fontId="5" fillId="2" borderId="3" xfId="1" applyFont="1" applyFill="1" applyBorder="1" applyAlignment="1">
      <alignment horizontal="center" shrinkToFit="1"/>
    </xf>
    <xf numFmtId="0" fontId="5" fillId="2" borderId="5" xfId="1" applyFont="1" applyFill="1" applyBorder="1" applyAlignment="1">
      <alignment shrinkToFit="1"/>
    </xf>
    <xf numFmtId="164" fontId="5" fillId="2" borderId="5" xfId="1" applyNumberFormat="1" applyFont="1" applyFill="1" applyBorder="1" applyAlignment="1">
      <alignment shrinkToFit="1"/>
    </xf>
    <xf numFmtId="164" fontId="5" fillId="2" borderId="5" xfId="2" applyFont="1" applyFill="1" applyBorder="1" applyAlignment="1">
      <alignment shrinkToFit="1"/>
    </xf>
    <xf numFmtId="164" fontId="5" fillId="2" borderId="8" xfId="2" applyFont="1" applyFill="1" applyBorder="1" applyAlignment="1">
      <alignment shrinkToFit="1"/>
    </xf>
    <xf numFmtId="164" fontId="5" fillId="2" borderId="42" xfId="1" applyNumberFormat="1" applyFont="1" applyFill="1" applyBorder="1" applyAlignment="1">
      <alignment shrinkToFit="1"/>
    </xf>
    <xf numFmtId="164" fontId="5" fillId="2" borderId="43" xfId="1" applyNumberFormat="1" applyFont="1" applyFill="1" applyBorder="1" applyAlignment="1">
      <alignment shrinkToFit="1"/>
    </xf>
    <xf numFmtId="164" fontId="5" fillId="2" borderId="3" xfId="1" applyNumberFormat="1" applyFont="1" applyFill="1" applyBorder="1" applyAlignment="1">
      <alignment shrinkToFit="1"/>
    </xf>
    <xf numFmtId="164" fontId="5" fillId="2" borderId="8" xfId="1" applyNumberFormat="1" applyFont="1" applyFill="1" applyBorder="1" applyAlignment="1">
      <alignment shrinkToFit="1"/>
    </xf>
    <xf numFmtId="164" fontId="2" fillId="0" borderId="25" xfId="2" applyFont="1" applyFill="1" applyBorder="1"/>
    <xf numFmtId="164" fontId="2" fillId="0" borderId="40" xfId="1" applyNumberFormat="1" applyFont="1" applyBorder="1"/>
    <xf numFmtId="0" fontId="2" fillId="0" borderId="20" xfId="1" applyFont="1" applyBorder="1"/>
    <xf numFmtId="0" fontId="2" fillId="0" borderId="22" xfId="1" applyFont="1" applyBorder="1" applyAlignment="1">
      <alignment horizontal="left" shrinkToFit="1"/>
    </xf>
    <xf numFmtId="164" fontId="16" fillId="0" borderId="0" xfId="2" applyFont="1"/>
    <xf numFmtId="164" fontId="4" fillId="0" borderId="0" xfId="2" applyFont="1"/>
    <xf numFmtId="0" fontId="21" fillId="0" borderId="18" xfId="1" applyFont="1" applyBorder="1" applyAlignment="1">
      <alignment horizontal="center"/>
    </xf>
    <xf numFmtId="0" fontId="4" fillId="0" borderId="31" xfId="1" applyFont="1" applyBorder="1" applyAlignment="1">
      <alignment horizontal="center"/>
    </xf>
    <xf numFmtId="0" fontId="8" fillId="2" borderId="18" xfId="1" applyFont="1" applyFill="1" applyBorder="1"/>
    <xf numFmtId="164" fontId="5" fillId="2" borderId="14" xfId="1" applyNumberFormat="1" applyFont="1" applyFill="1" applyBorder="1"/>
    <xf numFmtId="164" fontId="5" fillId="2" borderId="43" xfId="2" applyFont="1" applyFill="1" applyBorder="1"/>
    <xf numFmtId="164" fontId="8" fillId="2" borderId="13" xfId="2" applyFont="1" applyFill="1" applyBorder="1"/>
    <xf numFmtId="0" fontId="5" fillId="2" borderId="13" xfId="1" applyFont="1" applyFill="1" applyBorder="1" applyAlignment="1">
      <alignment horizontal="left" shrinkToFit="1"/>
    </xf>
    <xf numFmtId="0" fontId="22" fillId="2" borderId="14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shrinkToFit="1"/>
    </xf>
    <xf numFmtId="0" fontId="10" fillId="2" borderId="27" xfId="1" applyFont="1" applyFill="1" applyBorder="1" applyAlignment="1">
      <alignment horizontal="left" shrinkToFit="1"/>
    </xf>
    <xf numFmtId="164" fontId="23" fillId="2" borderId="28" xfId="1" applyNumberFormat="1" applyFont="1" applyFill="1" applyBorder="1" applyAlignment="1">
      <alignment horizontal="center" vertical="center"/>
    </xf>
    <xf numFmtId="0" fontId="2" fillId="2" borderId="31" xfId="1" applyFont="1" applyFill="1" applyBorder="1"/>
    <xf numFmtId="164" fontId="8" fillId="2" borderId="43" xfId="2" applyFont="1" applyFill="1" applyBorder="1"/>
    <xf numFmtId="0" fontId="5" fillId="2" borderId="9" xfId="1" applyFont="1" applyFill="1" applyBorder="1" applyAlignment="1">
      <alignment shrinkToFit="1"/>
    </xf>
    <xf numFmtId="0" fontId="5" fillId="2" borderId="4" xfId="1" applyFont="1" applyFill="1" applyBorder="1" applyAlignment="1">
      <alignment horizontal="center" shrinkToFit="1"/>
    </xf>
    <xf numFmtId="164" fontId="5" fillId="2" borderId="9" xfId="1" applyNumberFormat="1" applyFont="1" applyFill="1" applyBorder="1" applyAlignment="1">
      <alignment shrinkToFit="1"/>
    </xf>
    <xf numFmtId="164" fontId="5" fillId="2" borderId="4" xfId="1" applyNumberFormat="1" applyFont="1" applyFill="1" applyBorder="1" applyAlignment="1">
      <alignment shrinkToFit="1"/>
    </xf>
    <xf numFmtId="0" fontId="2" fillId="0" borderId="26" xfId="1" applyFont="1" applyBorder="1"/>
    <xf numFmtId="0" fontId="2" fillId="0" borderId="21" xfId="1" applyFont="1" applyBorder="1" applyAlignment="1">
      <alignment horizontal="left" shrinkToFit="1"/>
    </xf>
    <xf numFmtId="164" fontId="2" fillId="0" borderId="47" xfId="2" applyFont="1" applyFill="1" applyBorder="1"/>
    <xf numFmtId="164" fontId="2" fillId="0" borderId="21" xfId="2" applyFont="1" applyFill="1" applyBorder="1"/>
    <xf numFmtId="17" fontId="2" fillId="0" borderId="0" xfId="1" applyNumberFormat="1" applyFont="1"/>
    <xf numFmtId="2" fontId="18" fillId="2" borderId="0" xfId="1" applyNumberFormat="1" applyFont="1" applyFill="1"/>
    <xf numFmtId="0" fontId="2" fillId="0" borderId="0" xfId="1" applyFont="1" applyAlignment="1">
      <alignment horizontal="center" shrinkToFit="1"/>
    </xf>
    <xf numFmtId="0" fontId="2" fillId="0" borderId="0" xfId="1" applyFont="1" applyAlignment="1">
      <alignment horizontal="center"/>
    </xf>
    <xf numFmtId="0" fontId="20" fillId="0" borderId="0" xfId="1" applyFont="1" applyAlignment="1">
      <alignment horizontal="center" shrinkToFit="1"/>
    </xf>
    <xf numFmtId="0" fontId="4" fillId="0" borderId="0" xfId="1" applyFont="1" applyAlignment="1">
      <alignment horizontal="center" shrinkToFit="1"/>
    </xf>
    <xf numFmtId="0" fontId="2" fillId="0" borderId="0" xfId="1" applyFont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164" fontId="13" fillId="0" borderId="0" xfId="1" applyNumberFormat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4" fillId="2" borderId="6" xfId="1" quotePrefix="1" applyFont="1" applyFill="1" applyBorder="1" applyAlignment="1">
      <alignment horizontal="center" vertical="center" wrapText="1"/>
    </xf>
    <xf numFmtId="0" fontId="4" fillId="2" borderId="15" xfId="1" quotePrefix="1" applyFont="1" applyFill="1" applyBorder="1" applyAlignment="1">
      <alignment horizontal="center" vertical="center" wrapText="1"/>
    </xf>
    <xf numFmtId="0" fontId="4" fillId="2" borderId="23" xfId="1" quotePrefix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4" fillId="2" borderId="15" xfId="1" applyFont="1" applyFill="1" applyBorder="1" applyAlignment="1">
      <alignment horizontal="center" vertical="center" wrapText="1"/>
    </xf>
    <xf numFmtId="0" fontId="4" fillId="2" borderId="23" xfId="1" applyFont="1" applyFill="1" applyBorder="1" applyAlignment="1">
      <alignment horizontal="center" vertical="center" wrapText="1"/>
    </xf>
    <xf numFmtId="0" fontId="21" fillId="0" borderId="6" xfId="1" applyFont="1" applyBorder="1" applyAlignment="1">
      <alignment horizontal="center" wrapText="1"/>
    </xf>
    <xf numFmtId="0" fontId="21" fillId="0" borderId="15" xfId="1" applyFont="1" applyBorder="1" applyAlignment="1">
      <alignment horizontal="center" wrapText="1"/>
    </xf>
    <xf numFmtId="0" fontId="21" fillId="0" borderId="23" xfId="1" applyFont="1" applyBorder="1" applyAlignment="1">
      <alignment horizont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0" fontId="4" fillId="0" borderId="44" xfId="1" applyFont="1" applyBorder="1" applyAlignment="1">
      <alignment horizontal="center" wrapText="1"/>
    </xf>
    <xf numFmtId="0" fontId="4" fillId="0" borderId="45" xfId="1" applyFont="1" applyBorder="1" applyAlignment="1">
      <alignment horizontal="center" wrapText="1"/>
    </xf>
    <xf numFmtId="0" fontId="4" fillId="0" borderId="46" xfId="1" applyFont="1" applyBorder="1" applyAlignment="1">
      <alignment horizontal="center" wrapText="1"/>
    </xf>
    <xf numFmtId="0" fontId="6" fillId="0" borderId="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23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2" fillId="0" borderId="0" xfId="1" quotePrefix="1" applyFont="1" applyAlignment="1">
      <alignment horizontal="center" vertical="center" wrapText="1"/>
    </xf>
    <xf numFmtId="0" fontId="2" fillId="2" borderId="0" xfId="1" quotePrefix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23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 wrapText="1"/>
    </xf>
    <xf numFmtId="0" fontId="5" fillId="2" borderId="0" xfId="1" applyFont="1" applyFill="1" applyAlignment="1">
      <alignment horizontal="center" vertical="center" wrapText="1"/>
    </xf>
    <xf numFmtId="0" fontId="4" fillId="2" borderId="6" xfId="1" quotePrefix="1" applyFont="1" applyFill="1" applyBorder="1" applyAlignment="1">
      <alignment horizontal="center" vertical="center"/>
    </xf>
    <xf numFmtId="0" fontId="4" fillId="2" borderId="15" xfId="1" quotePrefix="1" applyFont="1" applyFill="1" applyBorder="1" applyAlignment="1">
      <alignment horizontal="center" vertical="center"/>
    </xf>
    <xf numFmtId="0" fontId="4" fillId="2" borderId="23" xfId="1" quotePrefix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5" xfId="1" applyFont="1" applyFill="1" applyBorder="1" applyAlignment="1">
      <alignment horizontal="center" vertical="center"/>
    </xf>
    <xf numFmtId="0" fontId="4" fillId="2" borderId="23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wrapText="1"/>
    </xf>
    <xf numFmtId="0" fontId="4" fillId="2" borderId="15" xfId="1" applyFont="1" applyFill="1" applyBorder="1" applyAlignment="1">
      <alignment horizontal="center" wrapText="1"/>
    </xf>
    <xf numFmtId="0" fontId="4" fillId="2" borderId="23" xfId="1" applyFont="1" applyFill="1" applyBorder="1" applyAlignment="1">
      <alignment horizontal="center" wrapText="1"/>
    </xf>
    <xf numFmtId="0" fontId="4" fillId="2" borderId="7" xfId="1" applyFont="1" applyFill="1" applyBorder="1" applyAlignment="1">
      <alignment horizontal="right" vertical="center"/>
    </xf>
    <xf numFmtId="0" fontId="4" fillId="2" borderId="16" xfId="1" applyFont="1" applyFill="1" applyBorder="1" applyAlignment="1">
      <alignment horizontal="right" vertical="center"/>
    </xf>
    <xf numFmtId="0" fontId="4" fillId="2" borderId="24" xfId="1" applyFont="1" applyFill="1" applyBorder="1" applyAlignment="1">
      <alignment horizontal="right" vertical="center"/>
    </xf>
    <xf numFmtId="164" fontId="13" fillId="2" borderId="0" xfId="1" applyNumberFormat="1" applyFont="1" applyFill="1" applyAlignment="1">
      <alignment horizontal="center" vertical="center" wrapText="1"/>
    </xf>
    <xf numFmtId="0" fontId="4" fillId="2" borderId="0" xfId="1" applyFont="1" applyFill="1" applyAlignment="1">
      <alignment horizontal="center" shrinkToFit="1"/>
    </xf>
    <xf numFmtId="0" fontId="14" fillId="2" borderId="0" xfId="1" applyFont="1" applyFill="1" applyAlignment="1">
      <alignment horizontal="center" vertical="center" wrapText="1"/>
    </xf>
    <xf numFmtId="0" fontId="17" fillId="2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/>
    </xf>
    <xf numFmtId="0" fontId="20" fillId="2" borderId="0" xfId="1" applyFont="1" applyFill="1" applyAlignment="1">
      <alignment horizontal="center" shrinkToFit="1"/>
    </xf>
    <xf numFmtId="0" fontId="2" fillId="2" borderId="0" xfId="1" applyFont="1" applyFill="1" applyAlignment="1">
      <alignment horizontal="center" shrinkToFit="1"/>
    </xf>
  </cellXfs>
  <cellStyles count="3">
    <cellStyle name="Comma 2" xfId="2" xr:uid="{45BE3A67-ED61-49B2-8FCD-DF348EF300EA}"/>
    <cellStyle name="Normal" xfId="0" builtinId="0"/>
    <cellStyle name="Normal 2" xfId="1" xr:uid="{7F004723-9331-4D6F-8927-334AD01CE4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D0231C-CCE3-43A4-B6F5-525615449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FBF15-31F7-46B9-BE71-CD7B18B7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04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0</xdr:row>
      <xdr:rowOff>79375</xdr:rowOff>
    </xdr:from>
    <xdr:to>
      <xdr:col>12</xdr:col>
      <xdr:colOff>70304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04EAA5-22FB-4580-A60F-B7581A201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375" y="79375"/>
          <a:ext cx="1305379" cy="1246234"/>
        </a:xfrm>
        <a:prstGeom prst="rect">
          <a:avLst/>
        </a:prstGeom>
      </xdr:spPr>
    </xdr:pic>
    <xdr:clientData/>
  </xdr:twoCellAnchor>
  <xdr:twoCellAnchor editAs="oneCell">
    <xdr:from>
      <xdr:col>40</xdr:col>
      <xdr:colOff>619125</xdr:colOff>
      <xdr:row>0</xdr:row>
      <xdr:rowOff>79375</xdr:rowOff>
    </xdr:from>
    <xdr:to>
      <xdr:col>41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66C6D38-CCD1-4DDE-9C1B-F80E67A55F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5481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A1283D-AA3C-4170-B851-8DE495EC6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E7F1C4-E5CD-4DA9-9B48-13E229007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04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F230DD-464B-47A8-9E53-EE904716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C4F72-FE1D-4B1D-8869-474340172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04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3ABFD6-7592-4923-803A-EE7EFF4DA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1231A6-E173-4EE7-8003-CF66A530E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04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EE4E24-1A41-40C1-944B-831BBB9C6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570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ECCB8C-001B-4461-996E-5053072E3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004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603250</xdr:colOff>
      <xdr:row>0</xdr:row>
      <xdr:rowOff>79375</xdr:rowOff>
    </xdr:from>
    <xdr:to>
      <xdr:col>11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277D19A-6633-4FE8-86DA-5F765742C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02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38</xdr:col>
      <xdr:colOff>619125</xdr:colOff>
      <xdr:row>0</xdr:row>
      <xdr:rowOff>79375</xdr:rowOff>
    </xdr:from>
    <xdr:to>
      <xdr:col>39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266AF0-0C5F-42EE-87B3-522EBC022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833675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0</xdr:row>
      <xdr:rowOff>79375</xdr:rowOff>
    </xdr:from>
    <xdr:to>
      <xdr:col>12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D2E6DA-8325-4BB9-8070-8971BDB86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43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42</xdr:col>
      <xdr:colOff>619125</xdr:colOff>
      <xdr:row>0</xdr:row>
      <xdr:rowOff>79375</xdr:rowOff>
    </xdr:from>
    <xdr:to>
      <xdr:col>43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E10BA27-1F5E-4D99-948A-D472900FD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8950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0</xdr:row>
      <xdr:rowOff>79375</xdr:rowOff>
    </xdr:from>
    <xdr:to>
      <xdr:col>12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B0BF6-DF41-4A41-8ADE-581793261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04300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42</xdr:col>
      <xdr:colOff>619125</xdr:colOff>
      <xdr:row>0</xdr:row>
      <xdr:rowOff>79375</xdr:rowOff>
    </xdr:from>
    <xdr:to>
      <xdr:col>43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FE92C0-EBAC-4D83-BB08-D864B8C92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28950" y="79375"/>
          <a:ext cx="1292679" cy="124623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603250</xdr:colOff>
      <xdr:row>0</xdr:row>
      <xdr:rowOff>79375</xdr:rowOff>
    </xdr:from>
    <xdr:to>
      <xdr:col>12</xdr:col>
      <xdr:colOff>229054</xdr:colOff>
      <xdr:row>4</xdr:row>
      <xdr:rowOff>182609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99B107-1454-4333-9BC4-5B2D2F2FB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4925" y="79375"/>
          <a:ext cx="1302204" cy="1246234"/>
        </a:xfrm>
        <a:prstGeom prst="rect">
          <a:avLst/>
        </a:prstGeom>
      </xdr:spPr>
    </xdr:pic>
    <xdr:clientData/>
  </xdr:twoCellAnchor>
  <xdr:twoCellAnchor editAs="oneCell">
    <xdr:from>
      <xdr:col>42</xdr:col>
      <xdr:colOff>619125</xdr:colOff>
      <xdr:row>0</xdr:row>
      <xdr:rowOff>79375</xdr:rowOff>
    </xdr:from>
    <xdr:to>
      <xdr:col>43</xdr:col>
      <xdr:colOff>768804</xdr:colOff>
      <xdr:row>4</xdr:row>
      <xdr:rowOff>182609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063B70-2A24-4DE2-9C36-DBEC22AE1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19575" y="79375"/>
          <a:ext cx="1292679" cy="1246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27B6-07BB-4CCC-90AD-71550119135F}">
  <dimension ref="A1:AYU74"/>
  <sheetViews>
    <sheetView tabSelected="1" view="pageBreakPreview" zoomScale="60" zoomScaleNormal="60" workbookViewId="0">
      <selection activeCell="U22" sqref="U22:X22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5.42578125" style="1" customWidth="1"/>
    <col min="7" max="7" width="25.42578125" style="1" hidden="1" customWidth="1"/>
    <col min="8" max="8" width="25.4257812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245" customWidth="1"/>
    <col min="26" max="26" width="15.42578125" style="148" customWidth="1"/>
    <col min="27" max="27" width="14" style="245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Y2" s="246"/>
      <c r="Z2" s="151"/>
      <c r="AA2" s="246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244"/>
      <c r="L3" s="24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112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113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Y6" s="247"/>
      <c r="Z6" s="159"/>
      <c r="AA6" s="247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248" t="s">
        <v>23</v>
      </c>
      <c r="Z7" s="164" t="s">
        <v>24</v>
      </c>
      <c r="AA7" s="249" t="s">
        <v>25</v>
      </c>
      <c r="AB7" s="162" t="s">
        <v>13</v>
      </c>
      <c r="AC7" s="250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251"/>
      <c r="Z8" s="175" t="s">
        <v>45</v>
      </c>
      <c r="AA8" s="252"/>
      <c r="AB8" s="172" t="s">
        <v>39</v>
      </c>
      <c r="AC8" s="253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254"/>
      <c r="Z9" s="185"/>
      <c r="AA9" s="255"/>
      <c r="AB9" s="181"/>
      <c r="AC9" s="25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3857.25</v>
      </c>
      <c r="S10" s="90">
        <f>N10+O10+P10+Q10+R10</f>
        <v>5993.04</v>
      </c>
      <c r="T10" s="94">
        <f t="shared" ref="T10:T15" si="0">ROUND(AC10,0)</f>
        <v>5420</v>
      </c>
      <c r="U10" s="94">
        <f>(AB10-T10)</f>
        <v>5419.9599999999991</v>
      </c>
      <c r="V10" s="89">
        <f>T10+U10</f>
        <v>10839.96</v>
      </c>
      <c r="W10" s="92">
        <v>1</v>
      </c>
      <c r="X10" s="89">
        <f>G10*12%</f>
        <v>2019.96</v>
      </c>
      <c r="Y10" s="89">
        <v>100</v>
      </c>
      <c r="Z10" s="97">
        <f>ROUNDUP(G10*5%/2,2)</f>
        <v>420.83</v>
      </c>
      <c r="AA10" s="89">
        <v>200</v>
      </c>
      <c r="AB10" s="98">
        <f>+M10-S10</f>
        <v>10839.96</v>
      </c>
      <c r="AC10" s="257">
        <f>(+M10-S10)/2</f>
        <v>5419.98</v>
      </c>
      <c r="AD10" s="85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3684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3857.25</v>
      </c>
      <c r="BD10" s="258">
        <f>AG10+AQ10+AU10+AV10+BC10</f>
        <v>5993.04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89"/>
      <c r="Z11" s="105"/>
      <c r="AA11" s="89"/>
      <c r="AB11" s="98"/>
      <c r="AC11" s="257"/>
      <c r="AD11" s="85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258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>H12-I12</f>
        <v>16833</v>
      </c>
      <c r="N12" s="89"/>
      <c r="O12" s="93">
        <f t="shared" ref="O12:O13" si="2">SUM(AH12:AP12)</f>
        <v>1514.97</v>
      </c>
      <c r="P12" s="89">
        <f t="shared" ref="P12" si="3">SUM(AR12:AT12)</f>
        <v>200</v>
      </c>
      <c r="Q12" s="89">
        <f t="shared" ref="Q12:Q14" si="4">ROUNDDOWN(G12*5%/2,2)</f>
        <v>420.82</v>
      </c>
      <c r="R12" s="89">
        <f t="shared" ref="R12:R15" si="5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89">
        <v>100</v>
      </c>
      <c r="Z12" s="97">
        <f>ROUNDUP(G12*5%/2,2)</f>
        <v>420.83</v>
      </c>
      <c r="AA12" s="89">
        <v>200</v>
      </c>
      <c r="AB12" s="98">
        <f>+M12-S12</f>
        <v>14523.96</v>
      </c>
      <c r="AC12" s="257">
        <f>(+M12-S12)/2</f>
        <v>7261.98</v>
      </c>
      <c r="AD12" s="85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:AQ14" si="6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258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>
      <c r="A13" s="68" t="s">
        <v>7</v>
      </c>
      <c r="B13" s="259"/>
      <c r="C13" s="66" t="s">
        <v>96</v>
      </c>
      <c r="D13" s="67"/>
      <c r="E13" s="67"/>
      <c r="F13" s="67"/>
      <c r="G13" s="67" t="s">
        <v>74</v>
      </c>
      <c r="H13" s="70"/>
      <c r="I13" s="69"/>
      <c r="J13" s="68"/>
      <c r="K13" s="68"/>
      <c r="L13" s="68"/>
      <c r="M13" s="70">
        <f t="shared" ref="M13:M14" si="7">H13-I13</f>
        <v>0</v>
      </c>
      <c r="N13" s="67"/>
      <c r="O13" s="260">
        <f t="shared" si="2"/>
        <v>0</v>
      </c>
      <c r="P13" s="67"/>
      <c r="Q13" s="67"/>
      <c r="R13" s="67">
        <f t="shared" si="5"/>
        <v>0</v>
      </c>
      <c r="S13" s="70">
        <f t="shared" ref="S13:S15" si="8">N13+O13+P13+Q13+R13</f>
        <v>0</v>
      </c>
      <c r="T13" s="261">
        <f t="shared" si="0"/>
        <v>0</v>
      </c>
      <c r="U13" s="261">
        <f t="shared" ref="U13:U15" si="9">(AB13-T13)</f>
        <v>0</v>
      </c>
      <c r="V13" s="67"/>
      <c r="W13" s="68" t="s">
        <v>7</v>
      </c>
      <c r="X13" s="67"/>
      <c r="Y13" s="67"/>
      <c r="Z13" s="262"/>
      <c r="AA13" s="67"/>
      <c r="AB13" s="263">
        <f t="shared" ref="AB13:AB14" si="10">+M13-S13</f>
        <v>0</v>
      </c>
      <c r="AC13" s="264">
        <f t="shared" ref="AC13:AC14" si="11">(+M13-S13)/2</f>
        <v>0</v>
      </c>
      <c r="AD13" s="265" t="s">
        <v>7</v>
      </c>
      <c r="AE13" s="266"/>
      <c r="AF13" s="66" t="s">
        <v>96</v>
      </c>
      <c r="AG13" s="67">
        <f t="shared" si="1"/>
        <v>0</v>
      </c>
      <c r="AH13" s="67"/>
      <c r="AI13" s="67"/>
      <c r="AJ13" s="67"/>
      <c r="AK13" s="67"/>
      <c r="AL13" s="67"/>
      <c r="AM13" s="67"/>
      <c r="AN13" s="67"/>
      <c r="AO13" s="67"/>
      <c r="AP13" s="67"/>
      <c r="AQ13" s="260">
        <f t="shared" si="6"/>
        <v>0</v>
      </c>
      <c r="AR13" s="80"/>
      <c r="AS13" s="67"/>
      <c r="AT13" s="67"/>
      <c r="AU13" s="67">
        <f t="shared" ref="AU13:AU14" si="12">SUM(AR13:AS13)</f>
        <v>0</v>
      </c>
      <c r="AV13" s="67"/>
      <c r="AW13" s="67"/>
      <c r="AX13" s="67"/>
      <c r="AY13" s="67"/>
      <c r="AZ13" s="67"/>
      <c r="BA13" s="67"/>
      <c r="BB13" s="67"/>
      <c r="BC13" s="67">
        <f t="shared" ref="BC13:BC14" si="13">SUM(AW13:BB13)</f>
        <v>0</v>
      </c>
      <c r="BD13" s="81">
        <f t="shared" ref="BD13:BD14" si="14">AG13+AQ13+AU13+AV13+BC13</f>
        <v>0</v>
      </c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92" customFormat="1" ht="23.1" customHeight="1">
      <c r="A14" s="92">
        <v>3</v>
      </c>
      <c r="B14" s="267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91"/>
      <c r="J14" s="92">
        <v>0</v>
      </c>
      <c r="K14" s="92">
        <v>0</v>
      </c>
      <c r="L14" s="92">
        <v>0</v>
      </c>
      <c r="M14" s="90">
        <f t="shared" si="7"/>
        <v>16833</v>
      </c>
      <c r="N14" s="89"/>
      <c r="O14" s="93">
        <f>SUM(AH14:AP14)</f>
        <v>1514.97</v>
      </c>
      <c r="P14" s="89">
        <v>200</v>
      </c>
      <c r="Q14" s="89">
        <f t="shared" si="4"/>
        <v>420.82</v>
      </c>
      <c r="R14" s="89">
        <f t="shared" si="5"/>
        <v>100</v>
      </c>
      <c r="S14" s="90">
        <f t="shared" si="8"/>
        <v>2235.79</v>
      </c>
      <c r="T14" s="94">
        <f t="shared" si="0"/>
        <v>7299</v>
      </c>
      <c r="U14" s="94">
        <f t="shared" si="9"/>
        <v>7298.2099999999991</v>
      </c>
      <c r="V14" s="89"/>
      <c r="X14" s="89">
        <f t="shared" ref="X14" si="15">G14*12%</f>
        <v>2019.96</v>
      </c>
      <c r="Y14" s="89">
        <v>100</v>
      </c>
      <c r="Z14" s="97">
        <f>ROUNDUP(G14*5%/2,2)</f>
        <v>420.83</v>
      </c>
      <c r="AA14" s="89">
        <v>200</v>
      </c>
      <c r="AB14" s="98">
        <f t="shared" si="10"/>
        <v>14597.21</v>
      </c>
      <c r="AC14" s="257">
        <f t="shared" si="11"/>
        <v>7298.6049999999996</v>
      </c>
      <c r="AD14" s="85">
        <v>3</v>
      </c>
      <c r="AE14" s="267" t="s">
        <v>70</v>
      </c>
      <c r="AF14" s="192" t="s">
        <v>72</v>
      </c>
      <c r="AG14" s="89"/>
      <c r="AH14" s="89">
        <f t="shared" ref="AH14" si="16">G14*9%</f>
        <v>1514.97</v>
      </c>
      <c r="AI14" s="89"/>
      <c r="AJ14" s="89"/>
      <c r="AK14" s="89"/>
      <c r="AL14" s="89"/>
      <c r="AM14" s="89"/>
      <c r="AN14" s="89"/>
      <c r="AO14" s="89"/>
      <c r="AP14" s="89"/>
      <c r="AQ14" s="93">
        <f t="shared" si="6"/>
        <v>1514.97</v>
      </c>
      <c r="AR14" s="96">
        <v>200</v>
      </c>
      <c r="AS14" s="89"/>
      <c r="AT14" s="89"/>
      <c r="AU14" s="89">
        <f t="shared" si="12"/>
        <v>200</v>
      </c>
      <c r="AV14" s="89">
        <f t="shared" ref="AV14" si="17">ROUNDDOWN(G14*5%/2,2)</f>
        <v>420.82</v>
      </c>
      <c r="AW14" s="89"/>
      <c r="AX14" s="89"/>
      <c r="AY14" s="89">
        <v>100</v>
      </c>
      <c r="AZ14" s="89"/>
      <c r="BA14" s="89"/>
      <c r="BB14" s="89"/>
      <c r="BC14" s="89">
        <f t="shared" si="13"/>
        <v>100</v>
      </c>
      <c r="BD14" s="258">
        <f t="shared" si="14"/>
        <v>2235.79</v>
      </c>
      <c r="BE14" s="99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</row>
    <row r="15" spans="1:1347" s="215" customFormat="1" ht="23.1" customHeight="1" thickBot="1">
      <c r="A15" s="268" t="s">
        <v>7</v>
      </c>
      <c r="B15" s="259"/>
      <c r="C15" s="66" t="s">
        <v>96</v>
      </c>
      <c r="D15" s="67"/>
      <c r="E15" s="269"/>
      <c r="F15" s="269"/>
      <c r="G15" s="269" t="s">
        <v>74</v>
      </c>
      <c r="H15" s="268"/>
      <c r="I15" s="270"/>
      <c r="J15" s="268"/>
      <c r="K15" s="268"/>
      <c r="L15" s="268"/>
      <c r="M15" s="271"/>
      <c r="N15" s="269"/>
      <c r="O15" s="269"/>
      <c r="P15" s="269"/>
      <c r="Q15" s="269"/>
      <c r="R15" s="67">
        <f t="shared" si="5"/>
        <v>0</v>
      </c>
      <c r="S15" s="70">
        <f t="shared" si="8"/>
        <v>0</v>
      </c>
      <c r="T15" s="261">
        <f t="shared" si="0"/>
        <v>0</v>
      </c>
      <c r="U15" s="261">
        <f t="shared" si="9"/>
        <v>0</v>
      </c>
      <c r="V15" s="269"/>
      <c r="W15" s="268"/>
      <c r="X15" s="67"/>
      <c r="Y15" s="269"/>
      <c r="Z15" s="272"/>
      <c r="AA15" s="269"/>
      <c r="AB15" s="273"/>
      <c r="AC15" s="274"/>
      <c r="AD15" s="275" t="s">
        <v>7</v>
      </c>
      <c r="AE15" s="276"/>
      <c r="AF15" s="66" t="s">
        <v>96</v>
      </c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77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78"/>
      <c r="BE15" s="13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</row>
    <row r="16" spans="1:1347" s="109" customFormat="1" ht="23.1" customHeight="1">
      <c r="A16" s="279"/>
      <c r="B16" s="280" t="s">
        <v>75</v>
      </c>
      <c r="C16" s="281"/>
      <c r="D16" s="282">
        <f>SUM(D10:D14)</f>
        <v>48627</v>
      </c>
      <c r="E16" s="282">
        <f t="shared" ref="E16:BD16" si="18">SUM(E10:E14)</f>
        <v>1872</v>
      </c>
      <c r="F16" s="282">
        <f t="shared" si="18"/>
        <v>0</v>
      </c>
      <c r="G16" s="282">
        <f t="shared" si="18"/>
        <v>50499</v>
      </c>
      <c r="H16" s="282">
        <f t="shared" si="18"/>
        <v>50499</v>
      </c>
      <c r="I16" s="282">
        <f t="shared" si="18"/>
        <v>0</v>
      </c>
      <c r="J16" s="282">
        <f t="shared" si="18"/>
        <v>0</v>
      </c>
      <c r="K16" s="282">
        <f t="shared" si="18"/>
        <v>0</v>
      </c>
      <c r="L16" s="282">
        <f t="shared" si="18"/>
        <v>0</v>
      </c>
      <c r="M16" s="282">
        <f t="shared" si="18"/>
        <v>50499</v>
      </c>
      <c r="N16" s="282">
        <f t="shared" si="18"/>
        <v>0</v>
      </c>
      <c r="O16" s="282">
        <f t="shared" si="18"/>
        <v>4544.91</v>
      </c>
      <c r="P16" s="282">
        <f t="shared" si="18"/>
        <v>600</v>
      </c>
      <c r="Q16" s="282">
        <f t="shared" si="18"/>
        <v>1262.46</v>
      </c>
      <c r="R16" s="282">
        <f t="shared" si="18"/>
        <v>4130.5</v>
      </c>
      <c r="S16" s="282">
        <f t="shared" si="18"/>
        <v>10537.869999999999</v>
      </c>
      <c r="T16" s="282">
        <f t="shared" si="18"/>
        <v>19981</v>
      </c>
      <c r="U16" s="282">
        <f t="shared" si="18"/>
        <v>19980.129999999997</v>
      </c>
      <c r="V16" s="282">
        <f t="shared" si="18"/>
        <v>25363.919999999998</v>
      </c>
      <c r="W16" s="282">
        <f t="shared" si="18"/>
        <v>3</v>
      </c>
      <c r="X16" s="282">
        <f t="shared" si="18"/>
        <v>6059.88</v>
      </c>
      <c r="Y16" s="283">
        <f t="shared" si="18"/>
        <v>300</v>
      </c>
      <c r="Z16" s="282">
        <f t="shared" si="18"/>
        <v>1262.49</v>
      </c>
      <c r="AA16" s="284">
        <f t="shared" si="18"/>
        <v>600</v>
      </c>
      <c r="AB16" s="285">
        <f t="shared" si="18"/>
        <v>39961.129999999997</v>
      </c>
      <c r="AC16" s="286">
        <f t="shared" si="18"/>
        <v>19980.564999999999</v>
      </c>
      <c r="AD16" s="287">
        <f t="shared" si="18"/>
        <v>6</v>
      </c>
      <c r="AE16" s="282">
        <f t="shared" si="18"/>
        <v>0</v>
      </c>
      <c r="AF16" s="282">
        <f t="shared" si="18"/>
        <v>0</v>
      </c>
      <c r="AG16" s="282">
        <f t="shared" si="18"/>
        <v>0</v>
      </c>
      <c r="AH16" s="282">
        <f t="shared" si="18"/>
        <v>4544.91</v>
      </c>
      <c r="AI16" s="282">
        <f t="shared" si="18"/>
        <v>0</v>
      </c>
      <c r="AJ16" s="282">
        <f t="shared" si="18"/>
        <v>0</v>
      </c>
      <c r="AK16" s="282">
        <f t="shared" si="18"/>
        <v>0</v>
      </c>
      <c r="AL16" s="282">
        <f t="shared" si="18"/>
        <v>0</v>
      </c>
      <c r="AM16" s="282">
        <f t="shared" si="18"/>
        <v>0</v>
      </c>
      <c r="AN16" s="282">
        <f t="shared" si="18"/>
        <v>0</v>
      </c>
      <c r="AO16" s="282">
        <f t="shared" si="18"/>
        <v>0</v>
      </c>
      <c r="AP16" s="282">
        <f t="shared" si="18"/>
        <v>0</v>
      </c>
      <c r="AQ16" s="282">
        <f t="shared" si="18"/>
        <v>4544.91</v>
      </c>
      <c r="AR16" s="282">
        <f t="shared" si="18"/>
        <v>600</v>
      </c>
      <c r="AS16" s="282">
        <f t="shared" si="18"/>
        <v>0</v>
      </c>
      <c r="AT16" s="282">
        <f t="shared" si="18"/>
        <v>0</v>
      </c>
      <c r="AU16" s="282">
        <f t="shared" si="18"/>
        <v>600</v>
      </c>
      <c r="AV16" s="282">
        <f t="shared" si="18"/>
        <v>1262.46</v>
      </c>
      <c r="AW16" s="282">
        <f t="shared" si="18"/>
        <v>0</v>
      </c>
      <c r="AX16" s="282">
        <f t="shared" si="18"/>
        <v>3684</v>
      </c>
      <c r="AY16" s="282">
        <f t="shared" si="18"/>
        <v>446.5</v>
      </c>
      <c r="AZ16" s="282">
        <f t="shared" si="18"/>
        <v>0</v>
      </c>
      <c r="BA16" s="282">
        <f t="shared" si="18"/>
        <v>0</v>
      </c>
      <c r="BB16" s="282">
        <f t="shared" si="18"/>
        <v>0</v>
      </c>
      <c r="BC16" s="282">
        <f t="shared" si="18"/>
        <v>4130.5</v>
      </c>
      <c r="BD16" s="288">
        <f t="shared" si="18"/>
        <v>10537.869999999999</v>
      </c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</row>
    <row r="17" spans="1:1347" s="132" customFormat="1" ht="23.1" customHeight="1" thickBot="1">
      <c r="A17" s="114" t="s">
        <v>7</v>
      </c>
      <c r="B17" s="217"/>
      <c r="C17" s="218"/>
      <c r="D17" s="219"/>
      <c r="E17" s="219"/>
      <c r="F17" s="219"/>
      <c r="G17" s="219" t="s">
        <v>74</v>
      </c>
      <c r="H17" s="220"/>
      <c r="I17" s="221"/>
      <c r="J17" s="220"/>
      <c r="K17" s="220"/>
      <c r="L17" s="220"/>
      <c r="M17" s="222"/>
      <c r="N17" s="118"/>
      <c r="O17" s="219"/>
      <c r="P17" s="219"/>
      <c r="Q17" s="219"/>
      <c r="R17" s="219"/>
      <c r="S17" s="222"/>
      <c r="T17" s="219" t="s">
        <v>7</v>
      </c>
      <c r="U17" s="219" t="s">
        <v>7</v>
      </c>
      <c r="V17" s="219"/>
      <c r="W17" s="223"/>
      <c r="X17" s="224"/>
      <c r="Y17" s="219"/>
      <c r="Z17" s="226"/>
      <c r="AA17" s="289"/>
      <c r="AB17" s="228"/>
      <c r="AC17" s="290"/>
      <c r="AD17" s="291" t="s">
        <v>7</v>
      </c>
      <c r="AE17" s="292"/>
      <c r="AF17" s="218"/>
      <c r="AG17" s="118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30"/>
      <c r="AS17" s="219"/>
      <c r="AT17" s="219"/>
      <c r="AU17" s="219"/>
      <c r="AV17" s="219"/>
      <c r="AW17" s="219"/>
      <c r="AX17" s="118"/>
      <c r="AY17" s="219"/>
      <c r="AZ17" s="219"/>
      <c r="BA17" s="219"/>
      <c r="BB17" s="219"/>
      <c r="BC17" s="219"/>
      <c r="BD17" s="229"/>
      <c r="BE17" s="13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</row>
    <row r="18" spans="1:1347" ht="23.1" customHeight="1">
      <c r="B18" s="244"/>
      <c r="E18" s="131"/>
      <c r="F18" s="131"/>
      <c r="G18" s="131"/>
      <c r="I18" s="131"/>
      <c r="J18" s="131"/>
      <c r="K18" s="131"/>
      <c r="L18" s="131"/>
      <c r="N18" s="133"/>
      <c r="O18" s="131"/>
      <c r="Q18" s="131"/>
      <c r="S18" s="131"/>
      <c r="T18" s="131"/>
      <c r="U18" s="131"/>
      <c r="V18" s="131"/>
      <c r="W18" s="131"/>
      <c r="X18" s="131"/>
      <c r="Z18" s="231"/>
      <c r="AB18" s="131"/>
      <c r="AC18" s="131"/>
      <c r="AE18" s="244"/>
      <c r="AG18" s="133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D18" s="131"/>
    </row>
    <row r="19" spans="1:1347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232"/>
      <c r="O19" s="131"/>
      <c r="P19" s="322" t="s">
        <v>78</v>
      </c>
      <c r="Q19" s="322"/>
      <c r="R19" s="322"/>
      <c r="T19" s="131"/>
      <c r="U19" s="324" t="s">
        <v>79</v>
      </c>
      <c r="V19" s="324"/>
      <c r="W19" s="324"/>
      <c r="X19" s="324"/>
      <c r="Z19" s="231"/>
      <c r="AB19" s="131"/>
      <c r="AC19" s="131"/>
      <c r="AE19" s="322" t="s">
        <v>76</v>
      </c>
      <c r="AF19" s="322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1"/>
    </row>
    <row r="20" spans="1:1347" ht="23.1" customHeight="1">
      <c r="A20" s="136"/>
      <c r="B20" s="244"/>
      <c r="D20" s="233"/>
      <c r="E20" s="131"/>
      <c r="F20" s="131"/>
      <c r="G20" s="131"/>
      <c r="I20" s="131"/>
      <c r="J20" s="131"/>
      <c r="K20" s="131"/>
      <c r="L20" s="131"/>
      <c r="M20" s="136"/>
      <c r="N20" s="133"/>
      <c r="O20" s="131"/>
      <c r="Q20" s="131"/>
      <c r="R20" s="136"/>
      <c r="T20" s="136"/>
      <c r="U20" s="234"/>
      <c r="V20" s="234"/>
      <c r="W20" s="234"/>
      <c r="X20" s="234"/>
      <c r="Z20" s="231"/>
      <c r="AB20" s="131"/>
      <c r="AC20" s="131"/>
      <c r="AD20" s="136"/>
      <c r="AE20" s="244"/>
      <c r="AG20" s="133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136"/>
    </row>
    <row r="21" spans="1:1347" ht="23.1" customHeight="1">
      <c r="B21" s="244"/>
      <c r="D21" s="235"/>
      <c r="E21" s="131"/>
      <c r="F21" s="131"/>
      <c r="G21" s="131"/>
      <c r="I21" s="131"/>
      <c r="J21" s="131"/>
      <c r="K21" s="131"/>
      <c r="L21" s="131"/>
      <c r="M21" s="235"/>
      <c r="O21" s="131"/>
      <c r="Q21" s="131"/>
      <c r="R21" s="233"/>
      <c r="T21" s="233"/>
      <c r="U21" s="234"/>
      <c r="V21" s="234"/>
      <c r="W21" s="234"/>
      <c r="X21" s="236"/>
      <c r="Y21" s="293"/>
      <c r="Z21" s="231"/>
      <c r="AB21" s="131"/>
      <c r="AC21" s="131"/>
      <c r="AE21" s="244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V21" s="131"/>
      <c r="AW21" s="131"/>
      <c r="AX21" s="133"/>
      <c r="AY21" s="131"/>
      <c r="AZ21" s="131"/>
      <c r="BA21" s="131"/>
      <c r="BB21" s="131"/>
      <c r="BC21" s="233"/>
    </row>
    <row r="22" spans="1:1347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N22" s="13"/>
      <c r="P22" s="325" t="s">
        <v>82</v>
      </c>
      <c r="Q22" s="325"/>
      <c r="R22" s="325"/>
      <c r="U22" s="326" t="s">
        <v>83</v>
      </c>
      <c r="V22" s="326"/>
      <c r="W22" s="326"/>
      <c r="X22" s="326"/>
      <c r="Y22" s="294"/>
      <c r="Z22" s="238"/>
      <c r="AA22" s="294"/>
      <c r="AE22" s="325" t="s">
        <v>80</v>
      </c>
      <c r="AF22" s="325"/>
      <c r="AG22" s="13"/>
      <c r="AJ22" s="321"/>
      <c r="AK22" s="321"/>
      <c r="AX22" s="13"/>
    </row>
    <row r="23" spans="1:1347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P23" s="322" t="s">
        <v>86</v>
      </c>
      <c r="Q23" s="322"/>
      <c r="R23" s="322"/>
      <c r="U23" s="323" t="s">
        <v>87</v>
      </c>
      <c r="V23" s="323"/>
      <c r="W23" s="323"/>
      <c r="X23" s="323"/>
      <c r="AE23" s="322" t="s">
        <v>84</v>
      </c>
      <c r="AF23" s="322"/>
      <c r="AJ23" s="243"/>
      <c r="AK23" s="243"/>
    </row>
    <row r="24" spans="1:1347" ht="23.1" customHeight="1">
      <c r="AJ24" s="243"/>
      <c r="AK24" s="243"/>
    </row>
    <row r="25" spans="1:1347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43"/>
      <c r="AK25" s="243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1347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43"/>
      <c r="AK26" s="243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1347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43"/>
      <c r="AK27" s="243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1347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43"/>
      <c r="AK28" s="243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1347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43"/>
      <c r="AK29" s="243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1347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43"/>
      <c r="AK30" s="243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1347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43"/>
      <c r="AK31" s="243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1347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43"/>
      <c r="AK32" s="243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43"/>
      <c r="AK33" s="243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43"/>
      <c r="AK34" s="243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43"/>
      <c r="AK35" s="243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43"/>
      <c r="AK36" s="243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43"/>
      <c r="AK37" s="243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I38" s="240"/>
      <c r="J38" s="240"/>
      <c r="K38" s="240"/>
      <c r="L38" s="240"/>
      <c r="M38" s="240"/>
      <c r="N38" s="145"/>
      <c r="O38" s="240"/>
      <c r="P38" s="240"/>
      <c r="Q38" s="240"/>
      <c r="AG38" s="145"/>
      <c r="AH38" s="240"/>
      <c r="AI38" s="240"/>
      <c r="AJ38" s="243"/>
      <c r="AK38" s="243"/>
      <c r="AL38" s="241"/>
      <c r="AM38" s="241"/>
      <c r="AN38" s="241"/>
      <c r="AO38" s="241"/>
      <c r="AP38" s="240"/>
      <c r="AQ38" s="240"/>
      <c r="AR38" s="240"/>
      <c r="AS38" s="240"/>
      <c r="AT38" s="240"/>
      <c r="AU38" s="240"/>
      <c r="AV38" s="240"/>
    </row>
    <row r="39" spans="9:48" ht="23.1" customHeight="1">
      <c r="AJ39" s="320"/>
      <c r="AK39" s="320"/>
      <c r="AV39" s="1">
        <v>729.12</v>
      </c>
    </row>
    <row r="40" spans="9:48" ht="23.1" customHeight="1">
      <c r="AJ40" s="242"/>
      <c r="AK40" s="242"/>
      <c r="AV40" s="1">
        <v>329.28</v>
      </c>
    </row>
    <row r="41" spans="9:48" ht="23.1" customHeight="1">
      <c r="Z41" s="1"/>
      <c r="AJ41" s="242"/>
      <c r="AK41" s="242"/>
      <c r="AV41" s="1">
        <f>SUM(AV39:AV40)</f>
        <v>1058.4000000000001</v>
      </c>
    </row>
    <row r="42" spans="9:48" ht="23.1" customHeight="1">
      <c r="AJ42" s="242"/>
      <c r="AK42" s="242"/>
    </row>
    <row r="43" spans="9:48" ht="23.1" customHeight="1">
      <c r="AJ43" s="318"/>
      <c r="AK43" s="318"/>
    </row>
    <row r="44" spans="9:48" ht="23.1" customHeight="1">
      <c r="AJ44" s="243"/>
      <c r="AK44" s="243"/>
    </row>
    <row r="45" spans="9:48" ht="23.1" customHeight="1">
      <c r="AJ45" s="243"/>
      <c r="AK45" s="243"/>
    </row>
    <row r="46" spans="9:48" ht="23.1" customHeight="1">
      <c r="AJ46" s="243"/>
      <c r="AK46" s="243"/>
    </row>
    <row r="47" spans="9:48" ht="23.1" customHeight="1">
      <c r="AJ47" s="318"/>
      <c r="AK47" s="318"/>
    </row>
    <row r="48" spans="9:48" ht="23.1" customHeight="1">
      <c r="AJ48" s="243"/>
      <c r="AK48" s="243"/>
    </row>
    <row r="49" spans="36:37" ht="23.1" customHeight="1">
      <c r="AJ49" s="243"/>
      <c r="AK49" s="243"/>
    </row>
    <row r="50" spans="36:37" ht="23.1" customHeight="1">
      <c r="AJ50" s="243"/>
      <c r="AK50" s="243"/>
    </row>
    <row r="51" spans="36:37" ht="23.1" customHeight="1">
      <c r="AJ51" s="318"/>
      <c r="AK51" s="318"/>
    </row>
    <row r="52" spans="36:37" ht="23.1" customHeight="1">
      <c r="AJ52" s="243"/>
      <c r="AK52" s="243"/>
    </row>
    <row r="53" spans="36:37" ht="23.1" customHeight="1">
      <c r="AJ53" s="243"/>
      <c r="AK53" s="243"/>
    </row>
    <row r="54" spans="36:37" ht="23.1" customHeight="1">
      <c r="AJ54" s="243"/>
      <c r="AK54" s="243"/>
    </row>
    <row r="55" spans="36:37" ht="23.1" customHeight="1">
      <c r="AJ55" s="318"/>
      <c r="AK55" s="318"/>
    </row>
    <row r="56" spans="36:37" ht="23.1" customHeight="1">
      <c r="AJ56" s="243"/>
      <c r="AK56" s="243"/>
    </row>
    <row r="57" spans="36:37" ht="23.1" customHeight="1">
      <c r="AJ57" s="243"/>
      <c r="AK57" s="243"/>
    </row>
    <row r="58" spans="36:37" ht="23.1" customHeight="1">
      <c r="AJ58" s="243"/>
      <c r="AK58" s="243"/>
    </row>
    <row r="59" spans="36:37" ht="23.1" customHeight="1">
      <c r="AJ59" s="318"/>
      <c r="AK59" s="318"/>
    </row>
    <row r="60" spans="36:37" ht="23.1" customHeight="1">
      <c r="AJ60" s="243"/>
      <c r="AK60" s="243"/>
    </row>
    <row r="61" spans="36:37" ht="23.1" customHeight="1">
      <c r="AJ61" s="243"/>
      <c r="AK61" s="243"/>
    </row>
    <row r="62" spans="36:37" ht="23.1" customHeight="1">
      <c r="AJ62" s="243"/>
      <c r="AK62" s="243"/>
    </row>
    <row r="63" spans="36:37" ht="23.1" customHeight="1">
      <c r="AJ63" s="318"/>
      <c r="AK63" s="318"/>
    </row>
    <row r="64" spans="36:37" ht="23.1" customHeight="1">
      <c r="AJ64" s="243"/>
      <c r="AK64" s="243"/>
    </row>
    <row r="65" spans="36:37" ht="23.1" customHeight="1">
      <c r="AJ65" s="243"/>
      <c r="AK65" s="243"/>
    </row>
    <row r="66" spans="36:37" ht="23.1" customHeight="1">
      <c r="AJ66" s="243"/>
      <c r="AK66" s="243"/>
    </row>
    <row r="67" spans="36:37" ht="23.1" customHeight="1">
      <c r="AJ67" s="318"/>
      <c r="AK67" s="318"/>
    </row>
    <row r="68" spans="36:37" ht="23.1" customHeight="1">
      <c r="AJ68" s="243"/>
      <c r="AK68" s="243"/>
    </row>
    <row r="69" spans="36:37" ht="23.1" customHeight="1">
      <c r="AJ69" s="243"/>
      <c r="AK69" s="243"/>
    </row>
    <row r="70" spans="36:37" ht="23.1" customHeight="1">
      <c r="AJ70" s="243"/>
      <c r="AK70" s="243"/>
    </row>
    <row r="71" spans="36:37" ht="23.1" customHeight="1">
      <c r="AJ71" s="318"/>
      <c r="AK71" s="318"/>
    </row>
    <row r="72" spans="36:37" ht="23.1" customHeight="1">
      <c r="AJ72" s="319"/>
      <c r="AK72" s="319"/>
    </row>
    <row r="73" spans="36:37" ht="23.1" customHeight="1">
      <c r="AJ73" s="319"/>
      <c r="AK73" s="319"/>
    </row>
    <row r="74" spans="36:37" ht="23.1" customHeight="1">
      <c r="AJ74" s="319"/>
      <c r="AK74" s="319"/>
    </row>
  </sheetData>
  <mergeCells count="44">
    <mergeCell ref="AJ67:AK67"/>
    <mergeCell ref="AJ71:AK71"/>
    <mergeCell ref="AJ72:AK72"/>
    <mergeCell ref="AJ73:AK73"/>
    <mergeCell ref="AJ74:AK74"/>
    <mergeCell ref="AJ43:AK43"/>
    <mergeCell ref="AJ47:AK47"/>
    <mergeCell ref="AJ51:AK51"/>
    <mergeCell ref="AJ55:AK55"/>
    <mergeCell ref="AJ59:AK59"/>
    <mergeCell ref="AJ63:AK63"/>
    <mergeCell ref="B23:C23"/>
    <mergeCell ref="H23:L23"/>
    <mergeCell ref="P23:R23"/>
    <mergeCell ref="U23:X23"/>
    <mergeCell ref="AE23:AF23"/>
    <mergeCell ref="AJ39:AK39"/>
    <mergeCell ref="B22:C22"/>
    <mergeCell ref="H22:L22"/>
    <mergeCell ref="P22:R22"/>
    <mergeCell ref="U22:X22"/>
    <mergeCell ref="AE22:AF22"/>
    <mergeCell ref="AJ22:AK22"/>
    <mergeCell ref="D7:D9"/>
    <mergeCell ref="E7:E9"/>
    <mergeCell ref="F7:F9"/>
    <mergeCell ref="AO7:AO9"/>
    <mergeCell ref="B19:C19"/>
    <mergeCell ref="H19:L19"/>
    <mergeCell ref="P19:R19"/>
    <mergeCell ref="U19:X19"/>
    <mergeCell ref="AE19:AF19"/>
    <mergeCell ref="M4:Q4"/>
    <mergeCell ref="AP4:AT4"/>
    <mergeCell ref="M5:Q5"/>
    <mergeCell ref="AP5:AT5"/>
    <mergeCell ref="M6:Q6"/>
    <mergeCell ref="AP6:AT6"/>
    <mergeCell ref="M1:Q1"/>
    <mergeCell ref="AP1:AT1"/>
    <mergeCell ref="M2:Q2"/>
    <mergeCell ref="AP2:AT2"/>
    <mergeCell ref="M3:Q3"/>
    <mergeCell ref="AP3:AT3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6" fitToHeight="0" orientation="landscape" r:id="rId1"/>
  <rowBreaks count="1" manualBreakCount="1">
    <brk id="23" min="29" max="55" man="1"/>
  </rowBreaks>
  <colBreaks count="1" manualBreakCount="1">
    <brk id="29" max="22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DD4AE-B059-4BDE-A046-B99354380EFE}">
  <dimension ref="A1:AYW75"/>
  <sheetViews>
    <sheetView view="pageBreakPreview" topLeftCell="K1" zoomScale="60" zoomScaleNormal="60" workbookViewId="0">
      <selection activeCell="AG23" sqref="AG23:AH23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0.140625" style="1" customWidth="1"/>
    <col min="7" max="7" width="25.42578125" style="1" hidden="1" customWidth="1"/>
    <col min="8" max="9" width="23.5703125" style="1" customWidth="1"/>
    <col min="10" max="10" width="19.28515625" style="1" customWidth="1"/>
    <col min="11" max="11" width="4.85546875" style="1" customWidth="1"/>
    <col min="12" max="12" width="3.42578125" style="1" customWidth="1"/>
    <col min="13" max="13" width="4.5703125" style="1" customWidth="1"/>
    <col min="14" max="14" width="18.5703125" style="1" customWidth="1"/>
    <col min="15" max="15" width="23.85546875" style="2" customWidth="1"/>
    <col min="16" max="16" width="16.85546875" style="1" customWidth="1"/>
    <col min="17" max="17" width="15.28515625" style="1" customWidth="1"/>
    <col min="18" max="18" width="16" style="1" customWidth="1"/>
    <col min="19" max="19" width="17.28515625" style="1" customWidth="1"/>
    <col min="20" max="20" width="17.5703125" style="1" customWidth="1"/>
    <col min="21" max="21" width="17.7109375" style="1" hidden="1" customWidth="1"/>
    <col min="22" max="23" width="19" style="1" hidden="1" customWidth="1"/>
    <col min="24" max="24" width="19" style="1" customWidth="1"/>
    <col min="25" max="25" width="4.42578125" style="1" customWidth="1"/>
    <col min="26" max="26" width="16.140625" style="1" customWidth="1"/>
    <col min="27" max="27" width="13.7109375" style="245" customWidth="1"/>
    <col min="28" max="28" width="15.42578125" style="148" customWidth="1"/>
    <col min="29" max="29" width="14" style="245" customWidth="1"/>
    <col min="30" max="30" width="18.42578125" style="1" customWidth="1"/>
    <col min="31" max="31" width="21" style="1" customWidth="1"/>
    <col min="32" max="32" width="6" style="1" customWidth="1"/>
    <col min="33" max="33" width="48.5703125" style="1" customWidth="1"/>
    <col min="34" max="34" width="17.7109375" style="1" customWidth="1"/>
    <col min="35" max="35" width="15.28515625" style="2" customWidth="1"/>
    <col min="36" max="36" width="18.5703125" style="1" customWidth="1"/>
    <col min="37" max="37" width="16.5703125" style="1" customWidth="1"/>
    <col min="38" max="38" width="14.5703125" style="1" customWidth="1"/>
    <col min="39" max="40" width="15.5703125" style="1" customWidth="1"/>
    <col min="41" max="41" width="17.140625" style="1" customWidth="1"/>
    <col min="42" max="43" width="16" style="1" customWidth="1"/>
    <col min="44" max="44" width="16.28515625" style="1" customWidth="1"/>
    <col min="45" max="45" width="16.85546875" style="1" customWidth="1"/>
    <col min="46" max="46" width="14" style="1" customWidth="1"/>
    <col min="47" max="48" width="13.5703125" style="1" customWidth="1"/>
    <col min="49" max="49" width="15.28515625" style="1" customWidth="1"/>
    <col min="50" max="50" width="16" style="1" customWidth="1"/>
    <col min="51" max="51" width="13.42578125" style="1" customWidth="1"/>
    <col min="52" max="52" width="15.85546875" style="2" customWidth="1"/>
    <col min="53" max="53" width="14" style="1" customWidth="1"/>
    <col min="54" max="54" width="16.85546875" style="1" customWidth="1"/>
    <col min="55" max="55" width="16.140625" style="1" customWidth="1"/>
    <col min="56" max="56" width="15.28515625" style="1" customWidth="1"/>
    <col min="57" max="57" width="17.140625" style="1" customWidth="1"/>
    <col min="58" max="58" width="17.5703125" style="1" customWidth="1"/>
    <col min="59" max="16384" width="9.140625" style="1"/>
  </cols>
  <sheetData>
    <row r="1" spans="1:1349" ht="23.1" customHeight="1">
      <c r="N1" s="346" t="s">
        <v>0</v>
      </c>
      <c r="O1" s="346"/>
      <c r="P1" s="346"/>
      <c r="Q1" s="346"/>
      <c r="R1" s="346"/>
      <c r="AR1" s="346" t="s">
        <v>0</v>
      </c>
      <c r="AS1" s="346"/>
      <c r="AT1" s="346"/>
      <c r="AU1" s="346"/>
      <c r="AV1" s="346"/>
      <c r="AW1" s="149"/>
    </row>
    <row r="2" spans="1:1349" s="7" customFormat="1" ht="23.1" customHeight="1">
      <c r="L2" s="150"/>
      <c r="M2" s="150"/>
      <c r="N2" s="322" t="s">
        <v>1</v>
      </c>
      <c r="O2" s="322"/>
      <c r="P2" s="322"/>
      <c r="Q2" s="322"/>
      <c r="R2" s="322"/>
      <c r="AA2" s="246"/>
      <c r="AB2" s="151"/>
      <c r="AC2" s="246"/>
      <c r="AI2" s="8"/>
      <c r="AP2" s="152"/>
      <c r="AQ2" s="152"/>
      <c r="AR2" s="322" t="s">
        <v>1</v>
      </c>
      <c r="AS2" s="322"/>
      <c r="AT2" s="322"/>
      <c r="AU2" s="322"/>
      <c r="AV2" s="322"/>
      <c r="AY2" s="153"/>
      <c r="AZ2" s="12"/>
      <c r="BA2" s="153"/>
    </row>
    <row r="3" spans="1:1349" ht="23.1" customHeight="1">
      <c r="L3" s="154"/>
      <c r="M3" s="154"/>
      <c r="N3" s="322" t="s">
        <v>2</v>
      </c>
      <c r="O3" s="322"/>
      <c r="P3" s="322"/>
      <c r="Q3" s="322"/>
      <c r="R3" s="322"/>
      <c r="AN3" s="136"/>
      <c r="AP3" s="136"/>
      <c r="AQ3" s="136"/>
      <c r="AR3" s="322" t="s">
        <v>3</v>
      </c>
      <c r="AS3" s="322"/>
      <c r="AT3" s="322"/>
      <c r="AU3" s="322"/>
      <c r="AV3" s="322"/>
      <c r="AY3" s="155"/>
      <c r="AZ3" s="14"/>
      <c r="BA3" s="155"/>
    </row>
    <row r="4" spans="1:1349" ht="23.1" customHeight="1">
      <c r="E4" s="156"/>
      <c r="F4" s="156"/>
      <c r="N4" s="325" t="s">
        <v>106</v>
      </c>
      <c r="O4" s="325"/>
      <c r="P4" s="325"/>
      <c r="Q4" s="325"/>
      <c r="R4" s="325"/>
      <c r="AI4" s="16"/>
      <c r="AJ4" s="157"/>
      <c r="AK4" s="157"/>
      <c r="AN4" s="158"/>
      <c r="AO4" s="158"/>
      <c r="AP4" s="158"/>
      <c r="AQ4" s="158"/>
      <c r="AR4" s="345" t="s">
        <v>107</v>
      </c>
      <c r="AS4" s="345"/>
      <c r="AT4" s="345"/>
      <c r="AU4" s="345"/>
      <c r="AV4" s="345"/>
    </row>
    <row r="5" spans="1:1349" ht="23.1" customHeight="1">
      <c r="N5" s="325" t="s">
        <v>6</v>
      </c>
      <c r="O5" s="325"/>
      <c r="P5" s="325"/>
      <c r="Q5" s="325"/>
      <c r="R5" s="325"/>
      <c r="S5" s="34" t="s">
        <v>7</v>
      </c>
      <c r="AN5" s="157"/>
      <c r="AO5" s="157"/>
      <c r="AP5" s="157"/>
      <c r="AQ5" s="157"/>
      <c r="AR5" s="325" t="s">
        <v>6</v>
      </c>
      <c r="AS5" s="325"/>
      <c r="AT5" s="325"/>
      <c r="AU5" s="325"/>
      <c r="AV5" s="325"/>
      <c r="AW5" s="157"/>
      <c r="AX5" s="157"/>
      <c r="BE5" s="34" t="s">
        <v>7</v>
      </c>
    </row>
    <row r="6" spans="1:1349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325"/>
      <c r="O6" s="325"/>
      <c r="P6" s="325"/>
      <c r="Q6" s="325"/>
      <c r="R6" s="325"/>
      <c r="S6" s="1"/>
      <c r="T6" s="1"/>
      <c r="U6" s="1"/>
      <c r="V6" s="1"/>
      <c r="W6" s="1"/>
      <c r="X6" s="1"/>
      <c r="AA6" s="247"/>
      <c r="AB6" s="159"/>
      <c r="AC6" s="247"/>
      <c r="AI6" s="19"/>
      <c r="AQ6" s="1"/>
      <c r="AR6" s="325"/>
      <c r="AS6" s="325"/>
      <c r="AT6" s="325"/>
      <c r="AU6" s="325"/>
      <c r="AV6" s="325"/>
      <c r="AZ6" s="1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</row>
    <row r="7" spans="1:1349" s="35" customFormat="1" ht="23.1" customHeight="1">
      <c r="A7" s="167"/>
      <c r="B7" s="166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336" t="s">
        <v>108</v>
      </c>
      <c r="J7" s="161"/>
      <c r="K7" s="161"/>
      <c r="L7" s="161"/>
      <c r="M7" s="161"/>
      <c r="N7" s="162" t="s">
        <v>13</v>
      </c>
      <c r="O7" s="26" t="s">
        <v>14</v>
      </c>
      <c r="P7" s="161" t="s">
        <v>15</v>
      </c>
      <c r="Q7" s="161" t="s">
        <v>15</v>
      </c>
      <c r="R7" s="161" t="s">
        <v>16</v>
      </c>
      <c r="S7" s="161" t="s">
        <v>15</v>
      </c>
      <c r="T7" s="161" t="s">
        <v>15</v>
      </c>
      <c r="U7" s="161" t="s">
        <v>17</v>
      </c>
      <c r="V7" s="161" t="s">
        <v>17</v>
      </c>
      <c r="W7" s="250"/>
      <c r="X7" s="339" t="s">
        <v>20</v>
      </c>
      <c r="Y7" s="167"/>
      <c r="Z7" s="166" t="s">
        <v>22</v>
      </c>
      <c r="AA7" s="248" t="s">
        <v>23</v>
      </c>
      <c r="AB7" s="164" t="s">
        <v>24</v>
      </c>
      <c r="AC7" s="249" t="s">
        <v>25</v>
      </c>
      <c r="AD7" s="166"/>
      <c r="AE7" s="250"/>
      <c r="AF7" s="167"/>
      <c r="AG7" s="160"/>
      <c r="AH7" s="161"/>
      <c r="AI7" s="26" t="s">
        <v>14</v>
      </c>
      <c r="AJ7" s="168" t="s">
        <v>26</v>
      </c>
      <c r="AK7" s="169" t="s">
        <v>27</v>
      </c>
      <c r="AL7" s="169" t="s">
        <v>27</v>
      </c>
      <c r="AM7" s="169"/>
      <c r="AN7" s="169"/>
      <c r="AO7" s="169"/>
      <c r="AP7" s="169"/>
      <c r="AQ7" s="342" t="s">
        <v>28</v>
      </c>
      <c r="AR7" s="169" t="s">
        <v>29</v>
      </c>
      <c r="AS7" s="161" t="s">
        <v>15</v>
      </c>
      <c r="AT7" s="168" t="s">
        <v>30</v>
      </c>
      <c r="AU7" s="169" t="s">
        <v>31</v>
      </c>
      <c r="AV7" s="168" t="s">
        <v>30</v>
      </c>
      <c r="AW7" s="161" t="s">
        <v>15</v>
      </c>
      <c r="AX7" s="161" t="s">
        <v>16</v>
      </c>
      <c r="AY7" s="169"/>
      <c r="AZ7" s="32" t="s">
        <v>32</v>
      </c>
      <c r="BA7" s="169"/>
      <c r="BB7" s="168" t="s">
        <v>33</v>
      </c>
      <c r="BC7" s="169" t="s">
        <v>34</v>
      </c>
      <c r="BD7" s="169" t="s">
        <v>35</v>
      </c>
      <c r="BE7" s="161" t="s">
        <v>15</v>
      </c>
      <c r="BF7" s="165" t="s">
        <v>15</v>
      </c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  <c r="AYV7" s="34"/>
      <c r="AYW7" s="34"/>
    </row>
    <row r="8" spans="1:1349" s="48" customFormat="1" ht="23.1" customHeight="1">
      <c r="A8" s="178" t="s">
        <v>21</v>
      </c>
      <c r="B8" s="177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337"/>
      <c r="J8" s="172" t="s">
        <v>40</v>
      </c>
      <c r="K8" s="48" t="s">
        <v>41</v>
      </c>
      <c r="L8" s="48" t="s">
        <v>42</v>
      </c>
      <c r="M8" s="48" t="s">
        <v>43</v>
      </c>
      <c r="N8" s="172" t="s">
        <v>39</v>
      </c>
      <c r="O8" s="40" t="s">
        <v>44</v>
      </c>
      <c r="P8" s="48" t="s">
        <v>27</v>
      </c>
      <c r="Q8" s="48" t="s">
        <v>30</v>
      </c>
      <c r="R8" s="48" t="s">
        <v>45</v>
      </c>
      <c r="S8" s="48" t="s">
        <v>46</v>
      </c>
      <c r="T8" s="48" t="s">
        <v>47</v>
      </c>
      <c r="U8" s="48" t="s">
        <v>48</v>
      </c>
      <c r="V8" s="48" t="s">
        <v>49</v>
      </c>
      <c r="W8" s="253" t="s">
        <v>50</v>
      </c>
      <c r="X8" s="340"/>
      <c r="Y8" s="295" t="s">
        <v>21</v>
      </c>
      <c r="Z8" s="177"/>
      <c r="AA8" s="251"/>
      <c r="AB8" s="175" t="s">
        <v>45</v>
      </c>
      <c r="AC8" s="252"/>
      <c r="AD8" s="177"/>
      <c r="AE8" s="253"/>
      <c r="AF8" s="178" t="s">
        <v>21</v>
      </c>
      <c r="AG8" s="170" t="s">
        <v>36</v>
      </c>
      <c r="AH8" s="171" t="s">
        <v>38</v>
      </c>
      <c r="AI8" s="40" t="s">
        <v>44</v>
      </c>
      <c r="AJ8" s="179" t="s">
        <v>51</v>
      </c>
      <c r="AK8" s="179" t="s">
        <v>39</v>
      </c>
      <c r="AL8" s="179" t="s">
        <v>52</v>
      </c>
      <c r="AM8" s="179" t="s">
        <v>53</v>
      </c>
      <c r="AN8" s="179" t="s">
        <v>54</v>
      </c>
      <c r="AO8" s="179" t="s">
        <v>55</v>
      </c>
      <c r="AP8" s="179" t="s">
        <v>56</v>
      </c>
      <c r="AQ8" s="343"/>
      <c r="AR8" s="179" t="s">
        <v>57</v>
      </c>
      <c r="AS8" s="48" t="s">
        <v>27</v>
      </c>
      <c r="AT8" s="179" t="s">
        <v>58</v>
      </c>
      <c r="AU8" s="179" t="s">
        <v>59</v>
      </c>
      <c r="AV8" s="179" t="s">
        <v>60</v>
      </c>
      <c r="AW8" s="48" t="s">
        <v>30</v>
      </c>
      <c r="AX8" s="48" t="s">
        <v>45</v>
      </c>
      <c r="AY8" s="179" t="s">
        <v>61</v>
      </c>
      <c r="AZ8" s="46" t="s">
        <v>62</v>
      </c>
      <c r="BA8" s="179" t="s">
        <v>63</v>
      </c>
      <c r="BB8" s="179" t="s">
        <v>39</v>
      </c>
      <c r="BC8" s="179" t="s">
        <v>39</v>
      </c>
      <c r="BD8" s="179" t="s">
        <v>64</v>
      </c>
      <c r="BE8" s="48" t="s">
        <v>46</v>
      </c>
      <c r="BF8" s="176" t="s">
        <v>47</v>
      </c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</row>
    <row r="9" spans="1:1349" s="62" customFormat="1" ht="23.1" customHeight="1" thickBot="1">
      <c r="A9" s="296"/>
      <c r="B9" s="187"/>
      <c r="D9" s="329"/>
      <c r="E9" s="332"/>
      <c r="F9" s="335"/>
      <c r="I9" s="338"/>
      <c r="K9" s="181"/>
      <c r="L9" s="181"/>
      <c r="M9" s="181"/>
      <c r="N9" s="181"/>
      <c r="O9" s="53"/>
      <c r="P9" s="62" t="s">
        <v>47</v>
      </c>
      <c r="Q9" s="62" t="s">
        <v>47</v>
      </c>
      <c r="R9" s="182"/>
      <c r="S9" s="62" t="s">
        <v>47</v>
      </c>
      <c r="W9" s="256" t="s">
        <v>65</v>
      </c>
      <c r="X9" s="341"/>
      <c r="Y9" s="188"/>
      <c r="Z9" s="187"/>
      <c r="AA9" s="254"/>
      <c r="AB9" s="185"/>
      <c r="AC9" s="255"/>
      <c r="AD9" s="187"/>
      <c r="AE9" s="256"/>
      <c r="AF9" s="188"/>
      <c r="AG9" s="180"/>
      <c r="AI9" s="53"/>
      <c r="AJ9" s="189" t="s">
        <v>66</v>
      </c>
      <c r="AK9" s="189" t="s">
        <v>57</v>
      </c>
      <c r="AL9" s="189" t="s">
        <v>57</v>
      </c>
      <c r="AM9" s="189"/>
      <c r="AN9" s="189"/>
      <c r="AO9" s="189"/>
      <c r="AP9" s="189"/>
      <c r="AQ9" s="344"/>
      <c r="AR9" s="190"/>
      <c r="AS9" s="62" t="s">
        <v>47</v>
      </c>
      <c r="AT9" s="189" t="s">
        <v>67</v>
      </c>
      <c r="AU9" s="189" t="s">
        <v>57</v>
      </c>
      <c r="AV9" s="189"/>
      <c r="AW9" s="62" t="s">
        <v>47</v>
      </c>
      <c r="AX9" s="182"/>
      <c r="AY9" s="189" t="s">
        <v>57</v>
      </c>
      <c r="AZ9" s="59" t="s">
        <v>68</v>
      </c>
      <c r="BA9" s="189"/>
      <c r="BB9" s="189" t="s">
        <v>57</v>
      </c>
      <c r="BC9" s="189" t="s">
        <v>57</v>
      </c>
      <c r="BD9" s="189" t="s">
        <v>69</v>
      </c>
      <c r="BE9" s="62" t="s">
        <v>47</v>
      </c>
      <c r="BF9" s="186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</row>
    <row r="10" spans="1:1349" s="92" customFormat="1" ht="23.1" customHeight="1">
      <c r="A10" s="297">
        <v>1</v>
      </c>
      <c r="B10" s="10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298">
        <v>9774</v>
      </c>
      <c r="J10" s="91">
        <f>ROUND(G10/6/31/60*(M10+L10*60+K10*6*60),2)</f>
        <v>0</v>
      </c>
      <c r="K10" s="92">
        <v>0</v>
      </c>
      <c r="L10" s="92">
        <v>0</v>
      </c>
      <c r="M10" s="92">
        <v>0</v>
      </c>
      <c r="N10" s="90">
        <f>I10-J10</f>
        <v>9774</v>
      </c>
      <c r="O10" s="89"/>
      <c r="P10" s="93">
        <f>SUM(AJ10:AR10)</f>
        <v>879.66</v>
      </c>
      <c r="Q10" s="89">
        <f>SUM(AT10:AV10)</f>
        <v>200</v>
      </c>
      <c r="R10" s="89">
        <f>ROUNDDOWN(G10*5%/2,2)</f>
        <v>420.82</v>
      </c>
      <c r="S10" s="89">
        <f>SUM(AY10:BD10)</f>
        <v>3857.25</v>
      </c>
      <c r="T10" s="90">
        <f>O10+P10+Q10+R10+S10</f>
        <v>5357.73</v>
      </c>
      <c r="U10" s="94">
        <f t="shared" ref="U10:U15" si="0">ROUND(AE10,0)</f>
        <v>2208</v>
      </c>
      <c r="V10" s="94">
        <f>(AD10-U10)</f>
        <v>2208.2700000000004</v>
      </c>
      <c r="W10" s="89">
        <f>U10+V10</f>
        <v>4416.2700000000004</v>
      </c>
      <c r="X10" s="299">
        <f>SUM(U10+V10)</f>
        <v>4416.2700000000004</v>
      </c>
      <c r="Y10" s="297">
        <v>1</v>
      </c>
      <c r="Z10" s="300">
        <f>I10*12%</f>
        <v>1172.8799999999999</v>
      </c>
      <c r="AA10" s="89">
        <v>100</v>
      </c>
      <c r="AB10" s="97">
        <f>ROUNDUP(G10*5%/2,2)</f>
        <v>420.83</v>
      </c>
      <c r="AC10" s="89">
        <v>200</v>
      </c>
      <c r="AD10" s="98">
        <f>+N10-T10</f>
        <v>4416.2700000000004</v>
      </c>
      <c r="AE10" s="257">
        <f>(+N10-T10)/2</f>
        <v>2208.1350000000002</v>
      </c>
      <c r="AF10" s="85">
        <v>1</v>
      </c>
      <c r="AG10" s="191" t="s">
        <v>95</v>
      </c>
      <c r="AH10" s="192" t="s">
        <v>72</v>
      </c>
      <c r="AI10" s="89">
        <f t="shared" ref="AI10:AI13" si="1">O10</f>
        <v>0</v>
      </c>
      <c r="AJ10" s="89">
        <f>I10*9%</f>
        <v>879.66</v>
      </c>
      <c r="AK10" s="89">
        <v>0</v>
      </c>
      <c r="AL10" s="89">
        <v>0</v>
      </c>
      <c r="AM10" s="89">
        <v>0</v>
      </c>
      <c r="AN10" s="89">
        <v>0</v>
      </c>
      <c r="AO10" s="89">
        <v>0</v>
      </c>
      <c r="AP10" s="89">
        <v>0</v>
      </c>
      <c r="AQ10" s="89"/>
      <c r="AR10" s="89">
        <v>0</v>
      </c>
      <c r="AS10" s="93">
        <f>SUM(AJ10:AR10)</f>
        <v>879.66</v>
      </c>
      <c r="AT10" s="96">
        <v>200</v>
      </c>
      <c r="AU10" s="89">
        <v>0</v>
      </c>
      <c r="AV10" s="89">
        <v>0</v>
      </c>
      <c r="AW10" s="89">
        <f>SUM(AT10:AU10)</f>
        <v>200</v>
      </c>
      <c r="AX10" s="89">
        <f>ROUNDDOWN(G10*5%/2,2)</f>
        <v>420.82</v>
      </c>
      <c r="AZ10" s="89">
        <v>3684</v>
      </c>
      <c r="BA10" s="92">
        <v>173.25</v>
      </c>
      <c r="BB10" s="89">
        <v>0</v>
      </c>
      <c r="BC10" s="89">
        <v>0</v>
      </c>
      <c r="BD10" s="89">
        <v>0</v>
      </c>
      <c r="BE10" s="89">
        <f>SUM(AY10:BD10)</f>
        <v>3857.25</v>
      </c>
      <c r="BF10" s="258">
        <f>AI10+AS10+AW10+AX10+BE10</f>
        <v>5357.73</v>
      </c>
      <c r="BG10" s="99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  <c r="OZ10" s="100"/>
      <c r="PA10" s="100"/>
    </row>
    <row r="11" spans="1:1349" s="92" customFormat="1" ht="23.1" customHeight="1">
      <c r="A11" s="297" t="s">
        <v>7</v>
      </c>
      <c r="B11" s="301"/>
      <c r="C11" s="103" t="s">
        <v>96</v>
      </c>
      <c r="D11" s="89"/>
      <c r="E11" s="89"/>
      <c r="F11" s="89"/>
      <c r="G11" s="89" t="s">
        <v>74</v>
      </c>
      <c r="I11" s="302" t="s">
        <v>109</v>
      </c>
      <c r="J11" s="91"/>
      <c r="N11" s="90"/>
      <c r="O11" s="89"/>
      <c r="P11" s="89"/>
      <c r="Q11" s="89"/>
      <c r="R11" s="89"/>
      <c r="S11" s="89"/>
      <c r="T11" s="90"/>
      <c r="U11" s="94">
        <f t="shared" si="0"/>
        <v>0</v>
      </c>
      <c r="V11" s="94" t="s">
        <v>7</v>
      </c>
      <c r="W11" s="89"/>
      <c r="X11" s="299"/>
      <c r="Y11" s="297" t="s">
        <v>7</v>
      </c>
      <c r="Z11" s="300"/>
      <c r="AA11" s="89"/>
      <c r="AB11" s="105"/>
      <c r="AC11" s="89"/>
      <c r="AD11" s="98"/>
      <c r="AE11" s="257"/>
      <c r="AF11" s="85" t="s">
        <v>7</v>
      </c>
      <c r="AG11" s="193"/>
      <c r="AH11" s="103" t="s">
        <v>96</v>
      </c>
      <c r="AI11" s="89">
        <f t="shared" si="1"/>
        <v>0</v>
      </c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96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258"/>
      <c r="BG11" s="99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  <c r="AYV11" s="100"/>
      <c r="AYW11" s="100"/>
    </row>
    <row r="12" spans="1:1349" s="92" customFormat="1" ht="23.1" customHeight="1">
      <c r="A12" s="297">
        <v>2</v>
      </c>
      <c r="B12" s="303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298">
        <v>9774</v>
      </c>
      <c r="J12" s="91">
        <f>ROUND(G12/6/31/60*(M12+L12*60+K12*6*60),2)</f>
        <v>0</v>
      </c>
      <c r="K12" s="92">
        <v>0</v>
      </c>
      <c r="L12" s="92">
        <v>0</v>
      </c>
      <c r="M12" s="92">
        <v>0</v>
      </c>
      <c r="N12" s="90">
        <f t="shared" ref="N12:N14" si="2">I12-J12</f>
        <v>9774</v>
      </c>
      <c r="O12" s="89"/>
      <c r="P12" s="93">
        <f t="shared" ref="P12:P13" si="3">SUM(AJ12:AR12)</f>
        <v>879.66</v>
      </c>
      <c r="Q12" s="89">
        <f t="shared" ref="Q12" si="4">SUM(AT12:AV12)</f>
        <v>200</v>
      </c>
      <c r="R12" s="89">
        <f t="shared" ref="R12:R14" si="5">ROUNDDOWN(G12*5%/2,2)</f>
        <v>420.82</v>
      </c>
      <c r="S12" s="89">
        <f t="shared" ref="S12:S15" si="6">SUM(AY12:BD12)</f>
        <v>173.25</v>
      </c>
      <c r="T12" s="90">
        <f>O12+P12+Q12+R12+S12</f>
        <v>1673.7299999999998</v>
      </c>
      <c r="U12" s="94">
        <f t="shared" si="0"/>
        <v>4050</v>
      </c>
      <c r="V12" s="94">
        <f>(AD12-U12)</f>
        <v>4050.2700000000004</v>
      </c>
      <c r="W12" s="89">
        <f>U12+V12</f>
        <v>8100.27</v>
      </c>
      <c r="X12" s="299">
        <f t="shared" ref="X12:X15" si="7">SUM(U12+V12)</f>
        <v>8100.27</v>
      </c>
      <c r="Y12" s="297">
        <v>2</v>
      </c>
      <c r="Z12" s="300">
        <f t="shared" ref="Z12" si="8">I12*12%</f>
        <v>1172.8799999999999</v>
      </c>
      <c r="AA12" s="89">
        <v>100</v>
      </c>
      <c r="AB12" s="97">
        <f>ROUNDUP(G12*5%/2,2)</f>
        <v>420.83</v>
      </c>
      <c r="AC12" s="89">
        <v>200</v>
      </c>
      <c r="AD12" s="98">
        <f>+N12-T12</f>
        <v>8100.27</v>
      </c>
      <c r="AE12" s="257">
        <f>(+N12-T12)/2</f>
        <v>4050.1350000000002</v>
      </c>
      <c r="AF12" s="85">
        <v>2</v>
      </c>
      <c r="AG12" s="194" t="s">
        <v>97</v>
      </c>
      <c r="AH12" s="192" t="s">
        <v>72</v>
      </c>
      <c r="AI12" s="89">
        <f t="shared" si="1"/>
        <v>0</v>
      </c>
      <c r="AJ12" s="89">
        <f t="shared" ref="AJ12" si="9">I12*9%</f>
        <v>879.66</v>
      </c>
      <c r="AK12" s="89">
        <v>0</v>
      </c>
      <c r="AL12" s="89">
        <v>0</v>
      </c>
      <c r="AM12" s="89">
        <v>0</v>
      </c>
      <c r="AN12" s="89">
        <v>0</v>
      </c>
      <c r="AO12" s="89">
        <v>0</v>
      </c>
      <c r="AP12" s="89">
        <v>0</v>
      </c>
      <c r="AQ12" s="89"/>
      <c r="AR12" s="89">
        <v>0</v>
      </c>
      <c r="AS12" s="93">
        <f t="shared" ref="AS12:AS14" si="10">SUM(AJ12:AR12)</f>
        <v>879.66</v>
      </c>
      <c r="AT12" s="96">
        <v>200</v>
      </c>
      <c r="AU12" s="89">
        <v>0</v>
      </c>
      <c r="AV12" s="89">
        <v>0</v>
      </c>
      <c r="AW12" s="89">
        <f>SUM(AT12:AU12)</f>
        <v>200</v>
      </c>
      <c r="AX12" s="89">
        <f>ROUNDDOWN(G12*5%/2,2)</f>
        <v>420.82</v>
      </c>
      <c r="AZ12" s="89">
        <v>0</v>
      </c>
      <c r="BA12" s="92">
        <v>173.25</v>
      </c>
      <c r="BB12" s="89">
        <v>0</v>
      </c>
      <c r="BC12" s="89">
        <v>0</v>
      </c>
      <c r="BD12" s="89">
        <v>0</v>
      </c>
      <c r="BE12" s="89">
        <f>SUM(AY12:BD12)</f>
        <v>173.25</v>
      </c>
      <c r="BF12" s="258">
        <f>AI12+AS12+AW12+AX12+BE12</f>
        <v>1673.7299999999998</v>
      </c>
      <c r="BG12" s="99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  <c r="OZ12" s="100"/>
      <c r="PA12" s="100"/>
    </row>
    <row r="13" spans="1:1349" s="92" customFormat="1" ht="23.1" customHeight="1">
      <c r="A13" s="78" t="s">
        <v>7</v>
      </c>
      <c r="B13" s="304"/>
      <c r="C13" s="66" t="s">
        <v>96</v>
      </c>
      <c r="D13" s="67"/>
      <c r="E13" s="67"/>
      <c r="F13" s="67"/>
      <c r="G13" s="67" t="s">
        <v>74</v>
      </c>
      <c r="H13" s="70"/>
      <c r="I13" s="305" t="s">
        <v>109</v>
      </c>
      <c r="J13" s="69"/>
      <c r="K13" s="68"/>
      <c r="L13" s="68"/>
      <c r="M13" s="68"/>
      <c r="N13" s="90"/>
      <c r="O13" s="67"/>
      <c r="P13" s="260">
        <f t="shared" si="3"/>
        <v>0</v>
      </c>
      <c r="Q13" s="67"/>
      <c r="R13" s="67"/>
      <c r="S13" s="67">
        <f t="shared" si="6"/>
        <v>0</v>
      </c>
      <c r="T13" s="70">
        <f t="shared" ref="T13:T15" si="11">O13+P13+Q13+R13+S13</f>
        <v>0</v>
      </c>
      <c r="U13" s="261">
        <f t="shared" si="0"/>
        <v>0</v>
      </c>
      <c r="V13" s="261">
        <f t="shared" ref="V13:V15" si="12">(AD13-U13)</f>
        <v>0</v>
      </c>
      <c r="W13" s="67"/>
      <c r="X13" s="299">
        <f t="shared" si="7"/>
        <v>0</v>
      </c>
      <c r="Y13" s="78" t="s">
        <v>7</v>
      </c>
      <c r="Z13" s="71"/>
      <c r="AA13" s="67"/>
      <c r="AB13" s="262"/>
      <c r="AC13" s="67"/>
      <c r="AD13" s="263">
        <f t="shared" ref="AD13:AD14" si="13">+N13-T13</f>
        <v>0</v>
      </c>
      <c r="AE13" s="264">
        <f t="shared" ref="AE13:AE14" si="14">(+N13-T13)/2</f>
        <v>0</v>
      </c>
      <c r="AF13" s="265" t="s">
        <v>7</v>
      </c>
      <c r="AG13" s="266"/>
      <c r="AH13" s="66" t="s">
        <v>96</v>
      </c>
      <c r="AI13" s="67">
        <f t="shared" si="1"/>
        <v>0</v>
      </c>
      <c r="AJ13" s="67"/>
      <c r="AK13" s="67"/>
      <c r="AL13" s="67"/>
      <c r="AM13" s="67"/>
      <c r="AN13" s="67"/>
      <c r="AO13" s="67"/>
      <c r="AP13" s="67"/>
      <c r="AQ13" s="67"/>
      <c r="AR13" s="67"/>
      <c r="AS13" s="260">
        <f t="shared" si="10"/>
        <v>0</v>
      </c>
      <c r="AT13" s="80"/>
      <c r="AU13" s="67"/>
      <c r="AV13" s="67"/>
      <c r="AW13" s="67">
        <f t="shared" ref="AW13:AW14" si="15">SUM(AT13:AU13)</f>
        <v>0</v>
      </c>
      <c r="AX13" s="67"/>
      <c r="AY13" s="67"/>
      <c r="AZ13" s="67"/>
      <c r="BA13" s="67"/>
      <c r="BB13" s="67"/>
      <c r="BC13" s="67"/>
      <c r="BD13" s="67"/>
      <c r="BE13" s="67">
        <f t="shared" ref="BE13:BE14" si="16">SUM(AY13:BD13)</f>
        <v>0</v>
      </c>
      <c r="BF13" s="81">
        <f t="shared" ref="BF13:BF14" si="17">AI13+AS13+AW13+AX13+BE13</f>
        <v>0</v>
      </c>
      <c r="BG13" s="99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  <c r="AYV13" s="100"/>
      <c r="AYW13" s="100"/>
    </row>
    <row r="14" spans="1:1349" s="92" customFormat="1" ht="23.1" customHeight="1">
      <c r="A14" s="297">
        <v>3</v>
      </c>
      <c r="B14" s="86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298">
        <v>16833</v>
      </c>
      <c r="J14" s="91"/>
      <c r="K14" s="92">
        <v>0</v>
      </c>
      <c r="L14" s="92">
        <v>0</v>
      </c>
      <c r="M14" s="92">
        <v>0</v>
      </c>
      <c r="N14" s="90">
        <f t="shared" si="2"/>
        <v>16833</v>
      </c>
      <c r="O14" s="89"/>
      <c r="P14" s="93">
        <f>SUM(AJ14:AR14)</f>
        <v>1514.97</v>
      </c>
      <c r="Q14" s="89">
        <v>200</v>
      </c>
      <c r="R14" s="89">
        <f t="shared" si="5"/>
        <v>420.82</v>
      </c>
      <c r="S14" s="89">
        <f t="shared" si="6"/>
        <v>100</v>
      </c>
      <c r="T14" s="90">
        <f t="shared" si="11"/>
        <v>2235.79</v>
      </c>
      <c r="U14" s="94">
        <f t="shared" si="0"/>
        <v>7299</v>
      </c>
      <c r="V14" s="94">
        <f t="shared" si="12"/>
        <v>7298.2099999999991</v>
      </c>
      <c r="W14" s="89"/>
      <c r="X14" s="299">
        <f t="shared" si="7"/>
        <v>14597.21</v>
      </c>
      <c r="Y14" s="297">
        <v>3</v>
      </c>
      <c r="Z14" s="300">
        <f t="shared" ref="Z14" si="18">G14*12%</f>
        <v>2019.96</v>
      </c>
      <c r="AA14" s="89">
        <v>100</v>
      </c>
      <c r="AB14" s="97">
        <f>ROUNDUP(G14*5%/2,2)</f>
        <v>420.83</v>
      </c>
      <c r="AC14" s="89">
        <v>200</v>
      </c>
      <c r="AD14" s="98">
        <f t="shared" si="13"/>
        <v>14597.21</v>
      </c>
      <c r="AE14" s="257">
        <f t="shared" si="14"/>
        <v>7298.6049999999996</v>
      </c>
      <c r="AF14" s="85">
        <v>3</v>
      </c>
      <c r="AG14" s="267" t="s">
        <v>70</v>
      </c>
      <c r="AH14" s="192" t="s">
        <v>72</v>
      </c>
      <c r="AI14" s="89"/>
      <c r="AJ14" s="89">
        <f t="shared" ref="AJ14" si="19">G14*9%</f>
        <v>1514.97</v>
      </c>
      <c r="AK14" s="89"/>
      <c r="AL14" s="89"/>
      <c r="AM14" s="89"/>
      <c r="AN14" s="89"/>
      <c r="AO14" s="89"/>
      <c r="AP14" s="89"/>
      <c r="AQ14" s="89"/>
      <c r="AR14" s="89"/>
      <c r="AS14" s="93">
        <f t="shared" si="10"/>
        <v>1514.97</v>
      </c>
      <c r="AT14" s="96">
        <v>200</v>
      </c>
      <c r="AU14" s="89"/>
      <c r="AV14" s="89"/>
      <c r="AW14" s="89">
        <f t="shared" si="15"/>
        <v>200</v>
      </c>
      <c r="AX14" s="89">
        <f t="shared" ref="AX14" si="20">ROUNDDOWN(G14*5%/2,2)</f>
        <v>420.82</v>
      </c>
      <c r="AY14" s="89"/>
      <c r="AZ14" s="89"/>
      <c r="BA14" s="89">
        <v>100</v>
      </c>
      <c r="BB14" s="89"/>
      <c r="BC14" s="89"/>
      <c r="BD14" s="89"/>
      <c r="BE14" s="89">
        <f t="shared" si="16"/>
        <v>100</v>
      </c>
      <c r="BF14" s="258">
        <f t="shared" si="17"/>
        <v>2235.79</v>
      </c>
      <c r="BG14" s="99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  <c r="AYV14" s="100"/>
      <c r="AYW14" s="100"/>
    </row>
    <row r="15" spans="1:1349" s="215" customFormat="1" ht="23.1" customHeight="1" thickBot="1">
      <c r="A15" s="306" t="s">
        <v>7</v>
      </c>
      <c r="B15" s="304"/>
      <c r="C15" s="66" t="s">
        <v>96</v>
      </c>
      <c r="D15" s="67"/>
      <c r="E15" s="269"/>
      <c r="F15" s="269"/>
      <c r="G15" s="269" t="s">
        <v>74</v>
      </c>
      <c r="H15" s="268"/>
      <c r="I15" s="268"/>
      <c r="J15" s="270"/>
      <c r="K15" s="268"/>
      <c r="L15" s="268"/>
      <c r="M15" s="268"/>
      <c r="N15" s="271"/>
      <c r="O15" s="269"/>
      <c r="P15" s="269"/>
      <c r="Q15" s="269"/>
      <c r="R15" s="269"/>
      <c r="S15" s="67">
        <f t="shared" si="6"/>
        <v>0</v>
      </c>
      <c r="T15" s="70">
        <f t="shared" si="11"/>
        <v>0</v>
      </c>
      <c r="U15" s="261">
        <f t="shared" si="0"/>
        <v>0</v>
      </c>
      <c r="V15" s="261">
        <f t="shared" si="12"/>
        <v>0</v>
      </c>
      <c r="W15" s="269"/>
      <c r="X15" s="307">
        <f t="shared" si="7"/>
        <v>0</v>
      </c>
      <c r="Y15" s="306"/>
      <c r="Z15" s="71"/>
      <c r="AA15" s="269"/>
      <c r="AB15" s="272"/>
      <c r="AC15" s="269"/>
      <c r="AD15" s="273"/>
      <c r="AE15" s="274"/>
      <c r="AF15" s="275" t="s">
        <v>7</v>
      </c>
      <c r="AG15" s="276"/>
      <c r="AH15" s="66" t="s">
        <v>96</v>
      </c>
      <c r="AI15" s="269"/>
      <c r="AJ15" s="269"/>
      <c r="AK15" s="269"/>
      <c r="AL15" s="269"/>
      <c r="AM15" s="269"/>
      <c r="AN15" s="269"/>
      <c r="AO15" s="269"/>
      <c r="AP15" s="269"/>
      <c r="AQ15" s="269"/>
      <c r="AR15" s="269"/>
      <c r="AS15" s="269"/>
      <c r="AT15" s="277"/>
      <c r="AU15" s="269"/>
      <c r="AV15" s="269"/>
      <c r="AW15" s="269"/>
      <c r="AX15" s="269"/>
      <c r="AY15" s="269"/>
      <c r="AZ15" s="269"/>
      <c r="BA15" s="269"/>
      <c r="BB15" s="269"/>
      <c r="BC15" s="269"/>
      <c r="BD15" s="269"/>
      <c r="BE15" s="269"/>
      <c r="BF15" s="278"/>
      <c r="BG15" s="133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  <c r="AYV15" s="2"/>
      <c r="AYW15" s="2"/>
    </row>
    <row r="16" spans="1:1349" s="109" customFormat="1" ht="23.1" customHeight="1">
      <c r="A16" s="308"/>
      <c r="B16" s="309" t="s">
        <v>75</v>
      </c>
      <c r="C16" s="281"/>
      <c r="D16" s="282">
        <f>SUM(D10:D14)</f>
        <v>48627</v>
      </c>
      <c r="E16" s="282">
        <f t="shared" ref="E16:BF16" si="21">SUM(E10:E14)</f>
        <v>1872</v>
      </c>
      <c r="F16" s="282">
        <f t="shared" si="21"/>
        <v>0</v>
      </c>
      <c r="G16" s="282">
        <f t="shared" si="21"/>
        <v>50499</v>
      </c>
      <c r="H16" s="282">
        <f t="shared" si="21"/>
        <v>50499</v>
      </c>
      <c r="I16" s="282">
        <f>SUM(I10+I12+I14)</f>
        <v>36381</v>
      </c>
      <c r="J16" s="282">
        <f t="shared" si="21"/>
        <v>0</v>
      </c>
      <c r="K16" s="282">
        <f t="shared" si="21"/>
        <v>0</v>
      </c>
      <c r="L16" s="282">
        <f t="shared" si="21"/>
        <v>0</v>
      </c>
      <c r="M16" s="282">
        <f t="shared" si="21"/>
        <v>0</v>
      </c>
      <c r="N16" s="282">
        <f t="shared" si="21"/>
        <v>36381</v>
      </c>
      <c r="O16" s="282">
        <f t="shared" si="21"/>
        <v>0</v>
      </c>
      <c r="P16" s="282">
        <f t="shared" si="21"/>
        <v>3274.29</v>
      </c>
      <c r="Q16" s="282">
        <f t="shared" si="21"/>
        <v>600</v>
      </c>
      <c r="R16" s="282">
        <f t="shared" si="21"/>
        <v>1262.46</v>
      </c>
      <c r="S16" s="282">
        <f t="shared" si="21"/>
        <v>4130.5</v>
      </c>
      <c r="T16" s="282">
        <f t="shared" si="21"/>
        <v>9267.25</v>
      </c>
      <c r="U16" s="282">
        <f t="shared" si="21"/>
        <v>13557</v>
      </c>
      <c r="V16" s="282">
        <f t="shared" si="21"/>
        <v>13556.75</v>
      </c>
      <c r="W16" s="282">
        <f t="shared" si="21"/>
        <v>12516.54</v>
      </c>
      <c r="X16" s="282">
        <f t="shared" si="21"/>
        <v>27113.75</v>
      </c>
      <c r="Y16" s="310">
        <f t="shared" si="21"/>
        <v>6</v>
      </c>
      <c r="Z16" s="311">
        <f t="shared" si="21"/>
        <v>4365.7199999999993</v>
      </c>
      <c r="AA16" s="283">
        <f t="shared" si="21"/>
        <v>300</v>
      </c>
      <c r="AB16" s="282">
        <f t="shared" si="21"/>
        <v>1262.49</v>
      </c>
      <c r="AC16" s="284">
        <f t="shared" si="21"/>
        <v>600</v>
      </c>
      <c r="AD16" s="285">
        <f t="shared" si="21"/>
        <v>27113.75</v>
      </c>
      <c r="AE16" s="286">
        <f t="shared" si="21"/>
        <v>13556.875</v>
      </c>
      <c r="AF16" s="287">
        <f t="shared" si="21"/>
        <v>6</v>
      </c>
      <c r="AG16" s="282">
        <f t="shared" si="21"/>
        <v>0</v>
      </c>
      <c r="AH16" s="282">
        <f t="shared" si="21"/>
        <v>0</v>
      </c>
      <c r="AI16" s="282">
        <f t="shared" si="21"/>
        <v>0</v>
      </c>
      <c r="AJ16" s="282">
        <f t="shared" si="21"/>
        <v>3274.29</v>
      </c>
      <c r="AK16" s="282">
        <f t="shared" si="21"/>
        <v>0</v>
      </c>
      <c r="AL16" s="282">
        <f t="shared" si="21"/>
        <v>0</v>
      </c>
      <c r="AM16" s="282">
        <f t="shared" si="21"/>
        <v>0</v>
      </c>
      <c r="AN16" s="282">
        <f t="shared" si="21"/>
        <v>0</v>
      </c>
      <c r="AO16" s="282">
        <f t="shared" si="21"/>
        <v>0</v>
      </c>
      <c r="AP16" s="282">
        <f t="shared" si="21"/>
        <v>0</v>
      </c>
      <c r="AQ16" s="282">
        <f t="shared" si="21"/>
        <v>0</v>
      </c>
      <c r="AR16" s="282">
        <f t="shared" si="21"/>
        <v>0</v>
      </c>
      <c r="AS16" s="282">
        <f t="shared" si="21"/>
        <v>3274.29</v>
      </c>
      <c r="AT16" s="282">
        <f t="shared" si="21"/>
        <v>600</v>
      </c>
      <c r="AU16" s="282">
        <f t="shared" si="21"/>
        <v>0</v>
      </c>
      <c r="AV16" s="282">
        <f t="shared" si="21"/>
        <v>0</v>
      </c>
      <c r="AW16" s="282">
        <f t="shared" si="21"/>
        <v>600</v>
      </c>
      <c r="AX16" s="282">
        <f t="shared" si="21"/>
        <v>1262.46</v>
      </c>
      <c r="AY16" s="282">
        <f t="shared" si="21"/>
        <v>0</v>
      </c>
      <c r="AZ16" s="282">
        <f t="shared" si="21"/>
        <v>3684</v>
      </c>
      <c r="BA16" s="282">
        <f t="shared" si="21"/>
        <v>446.5</v>
      </c>
      <c r="BB16" s="282">
        <f t="shared" si="21"/>
        <v>0</v>
      </c>
      <c r="BC16" s="282">
        <f t="shared" si="21"/>
        <v>0</v>
      </c>
      <c r="BD16" s="282">
        <f t="shared" si="21"/>
        <v>0</v>
      </c>
      <c r="BE16" s="282">
        <f t="shared" si="21"/>
        <v>4130.5</v>
      </c>
      <c r="BF16" s="288">
        <f t="shared" si="21"/>
        <v>9267.25</v>
      </c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  <c r="AYV16" s="113"/>
      <c r="AYW16" s="113"/>
    </row>
    <row r="17" spans="1:1349" s="132" customFormat="1" ht="23.1" customHeight="1" thickBot="1">
      <c r="A17" s="312" t="s">
        <v>7</v>
      </c>
      <c r="B17" s="313"/>
      <c r="C17" s="218"/>
      <c r="D17" s="219"/>
      <c r="E17" s="219"/>
      <c r="F17" s="219"/>
      <c r="G17" s="219" t="s">
        <v>74</v>
      </c>
      <c r="H17" s="220"/>
      <c r="I17" s="220"/>
      <c r="J17" s="221"/>
      <c r="K17" s="220"/>
      <c r="L17" s="220"/>
      <c r="M17" s="220"/>
      <c r="N17" s="222"/>
      <c r="O17" s="118"/>
      <c r="P17" s="219"/>
      <c r="Q17" s="219"/>
      <c r="R17" s="219"/>
      <c r="S17" s="219"/>
      <c r="T17" s="222"/>
      <c r="U17" s="219" t="s">
        <v>7</v>
      </c>
      <c r="V17" s="219" t="s">
        <v>7</v>
      </c>
      <c r="W17" s="219"/>
      <c r="X17" s="314"/>
      <c r="Y17" s="312"/>
      <c r="Z17" s="315"/>
      <c r="AA17" s="219"/>
      <c r="AB17" s="226"/>
      <c r="AC17" s="289"/>
      <c r="AD17" s="228"/>
      <c r="AE17" s="290"/>
      <c r="AF17" s="291" t="s">
        <v>7</v>
      </c>
      <c r="AG17" s="292"/>
      <c r="AH17" s="218"/>
      <c r="AI17" s="118"/>
      <c r="AJ17" s="219"/>
      <c r="AK17" s="219"/>
      <c r="AL17" s="219"/>
      <c r="AM17" s="219"/>
      <c r="AN17" s="219"/>
      <c r="AO17" s="219"/>
      <c r="AP17" s="219"/>
      <c r="AQ17" s="219"/>
      <c r="AR17" s="219"/>
      <c r="AS17" s="219"/>
      <c r="AT17" s="230"/>
      <c r="AU17" s="219"/>
      <c r="AV17" s="219"/>
      <c r="AW17" s="219"/>
      <c r="AX17" s="219"/>
      <c r="AY17" s="219"/>
      <c r="AZ17" s="118"/>
      <c r="BA17" s="219"/>
      <c r="BB17" s="219"/>
      <c r="BC17" s="219"/>
      <c r="BD17" s="219"/>
      <c r="BE17" s="219"/>
      <c r="BF17" s="229"/>
      <c r="BG17" s="13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</row>
    <row r="18" spans="1:1349" ht="23.1" customHeight="1">
      <c r="B18" s="154"/>
      <c r="E18" s="131"/>
      <c r="F18" s="131"/>
      <c r="G18" s="131"/>
      <c r="J18" s="131"/>
      <c r="K18" s="131"/>
      <c r="L18" s="131"/>
      <c r="M18" s="131"/>
      <c r="O18" s="133"/>
      <c r="P18" s="131"/>
      <c r="R18" s="131"/>
      <c r="T18" s="131"/>
      <c r="U18" s="131"/>
      <c r="V18" s="131"/>
      <c r="W18" s="131"/>
      <c r="X18" s="131"/>
      <c r="Y18" s="131"/>
      <c r="Z18" s="131"/>
      <c r="AB18" s="231"/>
      <c r="AD18" s="131"/>
      <c r="AE18" s="131"/>
      <c r="AG18" s="154"/>
      <c r="AI18" s="133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X18" s="131"/>
      <c r="AY18" s="131"/>
      <c r="AZ18" s="133"/>
      <c r="BA18" s="131"/>
      <c r="BB18" s="131"/>
      <c r="BC18" s="131"/>
      <c r="BD18" s="131"/>
      <c r="BF18" s="131"/>
    </row>
    <row r="19" spans="1:1349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322"/>
      <c r="N19" s="232"/>
      <c r="P19" s="131"/>
      <c r="Q19" s="322" t="s">
        <v>78</v>
      </c>
      <c r="R19" s="322"/>
      <c r="S19" s="322"/>
      <c r="U19" s="131"/>
      <c r="V19" s="324" t="s">
        <v>79</v>
      </c>
      <c r="W19" s="324"/>
      <c r="X19" s="324"/>
      <c r="Y19" s="324"/>
      <c r="Z19" s="324"/>
      <c r="AB19" s="231"/>
      <c r="AD19" s="131"/>
      <c r="AE19" s="131"/>
      <c r="AG19" s="322" t="s">
        <v>76</v>
      </c>
      <c r="AH19" s="322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X19" s="131"/>
      <c r="AY19" s="131"/>
      <c r="AZ19" s="133"/>
      <c r="BA19" s="131"/>
      <c r="BB19" s="131"/>
      <c r="BC19" s="131"/>
      <c r="BD19" s="131"/>
      <c r="BE19" s="131"/>
    </row>
    <row r="20" spans="1:1349" ht="23.1" customHeight="1">
      <c r="A20" s="136"/>
      <c r="B20" s="154"/>
      <c r="D20" s="233"/>
      <c r="E20" s="131"/>
      <c r="F20" s="131"/>
      <c r="G20" s="131"/>
      <c r="J20" s="131"/>
      <c r="K20" s="131"/>
      <c r="L20" s="131"/>
      <c r="M20" s="131"/>
      <c r="N20" s="136"/>
      <c r="O20" s="133"/>
      <c r="P20" s="131"/>
      <c r="R20" s="131"/>
      <c r="S20" s="136"/>
      <c r="U20" s="136"/>
      <c r="V20" s="234"/>
      <c r="W20" s="234"/>
      <c r="X20" s="234"/>
      <c r="Y20" s="234"/>
      <c r="Z20" s="234"/>
      <c r="AB20" s="231"/>
      <c r="AD20" s="131"/>
      <c r="AE20" s="131"/>
      <c r="AF20" s="136"/>
      <c r="AG20" s="154"/>
      <c r="AI20" s="133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X20" s="131"/>
      <c r="AY20" s="131"/>
      <c r="AZ20" s="133"/>
      <c r="BA20" s="131"/>
      <c r="BB20" s="131"/>
      <c r="BC20" s="131"/>
      <c r="BD20" s="131"/>
      <c r="BE20" s="136"/>
    </row>
    <row r="21" spans="1:1349" ht="23.1" customHeight="1">
      <c r="B21" s="154"/>
      <c r="D21" s="235"/>
      <c r="E21" s="131"/>
      <c r="F21" s="131"/>
      <c r="G21" s="131"/>
      <c r="J21" s="131"/>
      <c r="K21" s="131"/>
      <c r="L21" s="131"/>
      <c r="M21" s="131"/>
      <c r="N21" s="235"/>
      <c r="P21" s="131"/>
      <c r="R21" s="131"/>
      <c r="S21" s="233"/>
      <c r="U21" s="233"/>
      <c r="V21" s="234"/>
      <c r="W21" s="234"/>
      <c r="X21" s="234"/>
      <c r="Y21" s="234"/>
      <c r="Z21" s="236"/>
      <c r="AA21" s="293"/>
      <c r="AB21" s="231"/>
      <c r="AD21" s="131"/>
      <c r="AE21" s="131"/>
      <c r="AG21" s="154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X21" s="131"/>
      <c r="AY21" s="131"/>
      <c r="AZ21" s="133"/>
      <c r="BA21" s="131"/>
      <c r="BB21" s="131"/>
      <c r="BC21" s="131"/>
      <c r="BD21" s="131"/>
      <c r="BE21" s="233"/>
    </row>
    <row r="22" spans="1:1349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M22" s="325"/>
      <c r="O22" s="13"/>
      <c r="Q22" s="325" t="s">
        <v>82</v>
      </c>
      <c r="R22" s="325"/>
      <c r="S22" s="325"/>
      <c r="V22" s="326" t="s">
        <v>83</v>
      </c>
      <c r="W22" s="326"/>
      <c r="X22" s="326"/>
      <c r="Y22" s="326"/>
      <c r="Z22" s="326"/>
      <c r="AA22" s="294"/>
      <c r="AB22" s="238"/>
      <c r="AC22" s="294"/>
      <c r="AG22" s="325" t="s">
        <v>80</v>
      </c>
      <c r="AH22" s="325"/>
      <c r="AI22" s="13"/>
      <c r="AL22" s="321"/>
      <c r="AM22" s="321"/>
      <c r="AZ22" s="13"/>
    </row>
    <row r="23" spans="1:1349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M23" s="322"/>
      <c r="Q23" s="322" t="s">
        <v>86</v>
      </c>
      <c r="R23" s="322"/>
      <c r="S23" s="322"/>
      <c r="V23" s="323" t="s">
        <v>87</v>
      </c>
      <c r="W23" s="323"/>
      <c r="X23" s="323"/>
      <c r="Y23" s="323"/>
      <c r="Z23" s="323"/>
      <c r="AG23" s="322" t="s">
        <v>84</v>
      </c>
      <c r="AH23" s="322"/>
      <c r="AL23" s="239"/>
      <c r="AM23" s="239"/>
    </row>
    <row r="24" spans="1:1349" ht="23.1" customHeight="1">
      <c r="AL24" s="239"/>
      <c r="AM24" s="239"/>
    </row>
    <row r="25" spans="1:1349" ht="23.1" customHeight="1">
      <c r="J25" s="240"/>
      <c r="K25" s="240"/>
      <c r="L25" s="240"/>
      <c r="M25" s="240"/>
      <c r="N25" s="240"/>
      <c r="O25" s="145"/>
      <c r="P25" s="240"/>
      <c r="Q25" s="240"/>
      <c r="R25" s="240"/>
      <c r="AI25" s="145"/>
      <c r="AJ25" s="240"/>
      <c r="AK25" s="240"/>
      <c r="AL25" s="239"/>
      <c r="AM25" s="239"/>
      <c r="AN25" s="241"/>
      <c r="AO25" s="241"/>
      <c r="AP25" s="241"/>
      <c r="AQ25" s="241"/>
      <c r="AR25" s="240"/>
      <c r="AS25" s="240"/>
      <c r="AT25" s="240"/>
      <c r="AU25" s="240"/>
      <c r="AV25" s="240"/>
      <c r="AW25" s="240"/>
      <c r="AX25" s="240"/>
    </row>
    <row r="26" spans="1:1349" ht="28.5" customHeight="1">
      <c r="J26" s="240"/>
      <c r="K26" s="240"/>
      <c r="L26" s="240"/>
      <c r="M26" s="240"/>
      <c r="N26" s="240"/>
      <c r="O26" s="145"/>
      <c r="P26" s="240"/>
      <c r="Q26" s="240"/>
      <c r="R26" s="240"/>
      <c r="AI26" s="145"/>
      <c r="AJ26" s="240"/>
      <c r="AK26" s="240"/>
      <c r="AL26" s="239"/>
      <c r="AM26" s="239"/>
      <c r="AN26" s="241"/>
      <c r="AO26" s="241"/>
      <c r="AP26" s="241"/>
      <c r="AQ26" s="241"/>
      <c r="AR26" s="240"/>
      <c r="AS26" s="240"/>
      <c r="AT26" s="240"/>
      <c r="AU26" s="240"/>
      <c r="AV26" s="240"/>
      <c r="AW26" s="240"/>
      <c r="AX26" s="240"/>
    </row>
    <row r="27" spans="1:1349" ht="46.5" customHeight="1">
      <c r="D27" s="1" t="s">
        <v>110</v>
      </c>
      <c r="E27" s="316" t="s">
        <v>111</v>
      </c>
      <c r="F27" s="1">
        <v>16833</v>
      </c>
      <c r="H27" s="1">
        <v>31</v>
      </c>
      <c r="J27" s="240">
        <f>F27/H27</f>
        <v>543</v>
      </c>
      <c r="K27" s="240"/>
      <c r="L27" s="240"/>
      <c r="M27" s="240"/>
      <c r="N27" s="240">
        <v>18</v>
      </c>
      <c r="O27" s="317">
        <f>J27*N27</f>
        <v>9774</v>
      </c>
      <c r="P27" s="240"/>
      <c r="Q27" s="240"/>
      <c r="R27" s="240"/>
      <c r="AI27" s="145"/>
      <c r="AJ27" s="240"/>
      <c r="AK27" s="240"/>
      <c r="AL27" s="239"/>
      <c r="AM27" s="239"/>
      <c r="AN27" s="241"/>
      <c r="AO27" s="241"/>
      <c r="AP27" s="241"/>
      <c r="AQ27" s="241"/>
      <c r="AR27" s="240"/>
      <c r="AS27" s="240"/>
      <c r="AT27" s="240"/>
      <c r="AU27" s="240"/>
      <c r="AV27" s="240"/>
      <c r="AW27" s="240"/>
      <c r="AX27" s="240"/>
    </row>
    <row r="28" spans="1:1349" ht="23.1" customHeight="1">
      <c r="J28" s="240"/>
      <c r="K28" s="240"/>
      <c r="L28" s="240"/>
      <c r="M28" s="240"/>
      <c r="N28" s="240"/>
      <c r="O28" s="145"/>
      <c r="P28" s="240"/>
      <c r="Q28" s="240"/>
      <c r="R28" s="240"/>
      <c r="AI28" s="145"/>
      <c r="AJ28" s="240"/>
      <c r="AK28" s="240"/>
      <c r="AL28" s="239"/>
      <c r="AM28" s="239"/>
      <c r="AN28" s="241"/>
      <c r="AO28" s="241"/>
      <c r="AP28" s="241"/>
      <c r="AQ28" s="241"/>
      <c r="AR28" s="240"/>
      <c r="AS28" s="240"/>
      <c r="AT28" s="240"/>
      <c r="AU28" s="240"/>
      <c r="AV28" s="240"/>
      <c r="AW28" s="240"/>
      <c r="AX28" s="240"/>
    </row>
    <row r="29" spans="1:1349" ht="23.1" customHeight="1">
      <c r="J29" s="240"/>
      <c r="K29" s="240"/>
      <c r="L29" s="240"/>
      <c r="M29" s="240"/>
      <c r="N29" s="240"/>
      <c r="O29" s="145"/>
      <c r="P29" s="240"/>
      <c r="Q29" s="240"/>
      <c r="R29" s="240"/>
      <c r="AI29" s="145"/>
      <c r="AJ29" s="240"/>
      <c r="AK29" s="240"/>
      <c r="AL29" s="239"/>
      <c r="AM29" s="239"/>
      <c r="AN29" s="241"/>
      <c r="AO29" s="241"/>
      <c r="AP29" s="241"/>
      <c r="AQ29" s="241"/>
      <c r="AR29" s="240"/>
      <c r="AS29" s="240"/>
      <c r="AT29" s="240"/>
      <c r="AU29" s="240"/>
      <c r="AV29" s="240"/>
      <c r="AW29" s="240"/>
      <c r="AX29" s="240"/>
    </row>
    <row r="30" spans="1:1349" ht="23.1" customHeight="1">
      <c r="J30" s="240"/>
      <c r="K30" s="240"/>
      <c r="L30" s="240"/>
      <c r="M30" s="240"/>
      <c r="N30" s="240"/>
      <c r="O30" s="145"/>
      <c r="P30" s="240"/>
      <c r="Q30" s="240"/>
      <c r="R30" s="240"/>
      <c r="AI30" s="145"/>
      <c r="AJ30" s="240"/>
      <c r="AK30" s="240"/>
      <c r="AL30" s="239"/>
      <c r="AM30" s="239"/>
      <c r="AN30" s="241"/>
      <c r="AO30" s="241"/>
      <c r="AP30" s="241"/>
      <c r="AQ30" s="241"/>
      <c r="AR30" s="240"/>
      <c r="AS30" s="240"/>
      <c r="AT30" s="240"/>
      <c r="AU30" s="240"/>
      <c r="AV30" s="240"/>
      <c r="AW30" s="240"/>
      <c r="AX30" s="240"/>
    </row>
    <row r="31" spans="1:1349" ht="23.1" customHeight="1">
      <c r="F31" s="1">
        <v>16833</v>
      </c>
      <c r="H31" s="1">
        <v>30</v>
      </c>
      <c r="I31" s="1">
        <v>18</v>
      </c>
      <c r="J31" s="240">
        <f>F31/H31</f>
        <v>561.1</v>
      </c>
      <c r="K31" s="240"/>
      <c r="L31" s="240"/>
      <c r="M31" s="240"/>
      <c r="N31" s="240"/>
      <c r="O31" s="145"/>
      <c r="P31" s="240"/>
      <c r="Q31" s="240"/>
      <c r="R31" s="240"/>
      <c r="AI31" s="145"/>
      <c r="AJ31" s="240"/>
      <c r="AK31" s="240"/>
      <c r="AL31" s="239"/>
      <c r="AM31" s="239"/>
      <c r="AN31" s="241"/>
      <c r="AO31" s="241"/>
      <c r="AP31" s="241"/>
      <c r="AQ31" s="241"/>
      <c r="AR31" s="240"/>
      <c r="AS31" s="240"/>
      <c r="AT31" s="240"/>
      <c r="AU31" s="240"/>
      <c r="AV31" s="240"/>
      <c r="AW31" s="240"/>
      <c r="AX31" s="240"/>
    </row>
    <row r="32" spans="1:1349" ht="23.1" customHeight="1">
      <c r="J32" s="240"/>
      <c r="K32" s="240"/>
      <c r="L32" s="240"/>
      <c r="M32" s="240"/>
      <c r="N32" s="240"/>
      <c r="O32" s="145"/>
      <c r="P32" s="240"/>
      <c r="Q32" s="240"/>
      <c r="R32" s="240"/>
      <c r="AI32" s="145"/>
      <c r="AJ32" s="240"/>
      <c r="AK32" s="240"/>
      <c r="AL32" s="239"/>
      <c r="AM32" s="239"/>
      <c r="AN32" s="241"/>
      <c r="AO32" s="241"/>
      <c r="AP32" s="241"/>
      <c r="AQ32" s="241"/>
      <c r="AR32" s="240"/>
      <c r="AS32" s="240"/>
      <c r="AT32" s="240"/>
      <c r="AU32" s="240"/>
      <c r="AV32" s="240"/>
      <c r="AW32" s="240"/>
      <c r="AX32" s="240"/>
    </row>
    <row r="33" spans="10:50" ht="23.1" customHeight="1">
      <c r="J33" s="240"/>
      <c r="K33" s="240"/>
      <c r="L33" s="240"/>
      <c r="M33" s="240"/>
      <c r="N33" s="240"/>
      <c r="O33" s="145"/>
      <c r="P33" s="240"/>
      <c r="Q33" s="240"/>
      <c r="R33" s="240"/>
      <c r="AI33" s="145"/>
      <c r="AJ33" s="240"/>
      <c r="AK33" s="240"/>
      <c r="AL33" s="239"/>
      <c r="AM33" s="239"/>
      <c r="AN33" s="241"/>
      <c r="AO33" s="241"/>
      <c r="AP33" s="241"/>
      <c r="AQ33" s="241"/>
      <c r="AR33" s="240"/>
      <c r="AS33" s="240"/>
      <c r="AT33" s="240"/>
      <c r="AU33" s="240"/>
      <c r="AV33" s="240"/>
      <c r="AW33" s="240"/>
      <c r="AX33" s="240"/>
    </row>
    <row r="34" spans="10:50" ht="23.1" customHeight="1">
      <c r="J34" s="240" t="s">
        <v>7</v>
      </c>
      <c r="K34" s="240"/>
      <c r="L34" s="240"/>
      <c r="M34" s="240"/>
      <c r="N34" s="240"/>
      <c r="O34" s="145"/>
      <c r="P34" s="240"/>
      <c r="Q34" s="240"/>
      <c r="R34" s="240"/>
      <c r="AI34" s="145"/>
      <c r="AJ34" s="240"/>
      <c r="AK34" s="240"/>
      <c r="AL34" s="239"/>
      <c r="AM34" s="239"/>
      <c r="AN34" s="241"/>
      <c r="AO34" s="241"/>
      <c r="AP34" s="241"/>
      <c r="AQ34" s="241"/>
      <c r="AR34" s="240"/>
      <c r="AS34" s="240"/>
      <c r="AT34" s="240"/>
      <c r="AU34" s="240"/>
      <c r="AV34" s="240"/>
      <c r="AW34" s="240"/>
      <c r="AX34" s="240"/>
    </row>
    <row r="35" spans="10:50" ht="23.1" customHeight="1">
      <c r="J35" s="240"/>
      <c r="K35" s="240"/>
      <c r="L35" s="240"/>
      <c r="M35" s="240"/>
      <c r="N35" s="240"/>
      <c r="O35" s="145"/>
      <c r="P35" s="240"/>
      <c r="Q35" s="240"/>
      <c r="R35" s="240"/>
      <c r="AI35" s="145"/>
      <c r="AJ35" s="240"/>
      <c r="AK35" s="240"/>
      <c r="AL35" s="239"/>
      <c r="AM35" s="239"/>
      <c r="AN35" s="241"/>
      <c r="AO35" s="241"/>
      <c r="AP35" s="241"/>
      <c r="AQ35" s="241"/>
      <c r="AR35" s="240"/>
      <c r="AS35" s="240"/>
      <c r="AT35" s="240"/>
      <c r="AU35" s="240"/>
      <c r="AV35" s="240"/>
      <c r="AW35" s="240"/>
      <c r="AX35" s="240"/>
    </row>
    <row r="36" spans="10:50" ht="23.1" customHeight="1">
      <c r="J36" s="240"/>
      <c r="K36" s="240"/>
      <c r="L36" s="240"/>
      <c r="M36" s="240"/>
      <c r="N36" s="240"/>
      <c r="O36" s="145"/>
      <c r="P36" s="240"/>
      <c r="Q36" s="240"/>
      <c r="R36" s="240"/>
      <c r="AI36" s="145"/>
      <c r="AJ36" s="240"/>
      <c r="AK36" s="240"/>
      <c r="AL36" s="239"/>
      <c r="AM36" s="239"/>
      <c r="AN36" s="241"/>
      <c r="AO36" s="241"/>
      <c r="AP36" s="241"/>
      <c r="AQ36" s="241"/>
      <c r="AR36" s="240"/>
      <c r="AS36" s="240"/>
      <c r="AT36" s="240"/>
      <c r="AU36" s="240"/>
      <c r="AV36" s="240"/>
      <c r="AW36" s="240"/>
      <c r="AX36" s="240"/>
    </row>
    <row r="37" spans="10:50" ht="23.1" customHeight="1">
      <c r="J37" s="240"/>
      <c r="K37" s="240"/>
      <c r="L37" s="240"/>
      <c r="M37" s="240"/>
      <c r="N37" s="240"/>
      <c r="O37" s="145"/>
      <c r="P37" s="240"/>
      <c r="Q37" s="240"/>
      <c r="R37" s="240"/>
      <c r="AI37" s="145"/>
      <c r="AJ37" s="240"/>
      <c r="AK37" s="240"/>
      <c r="AL37" s="239"/>
      <c r="AM37" s="239"/>
      <c r="AN37" s="241"/>
      <c r="AO37" s="241"/>
      <c r="AP37" s="241"/>
      <c r="AQ37" s="241"/>
      <c r="AR37" s="240"/>
      <c r="AS37" s="240"/>
      <c r="AT37" s="240"/>
      <c r="AU37" s="240"/>
      <c r="AV37" s="240"/>
      <c r="AW37" s="240"/>
      <c r="AX37" s="240"/>
    </row>
    <row r="38" spans="10:50" ht="23.1" customHeight="1">
      <c r="J38" s="240"/>
      <c r="K38" s="240"/>
      <c r="L38" s="240"/>
      <c r="M38" s="240"/>
      <c r="N38" s="240"/>
      <c r="O38" s="145"/>
      <c r="P38" s="240"/>
      <c r="Q38" s="240"/>
      <c r="R38" s="240"/>
      <c r="AI38" s="145"/>
      <c r="AJ38" s="240"/>
      <c r="AK38" s="240"/>
      <c r="AL38" s="239"/>
      <c r="AM38" s="239"/>
      <c r="AN38" s="241"/>
      <c r="AO38" s="241"/>
      <c r="AP38" s="241"/>
      <c r="AQ38" s="241"/>
      <c r="AR38" s="240"/>
      <c r="AS38" s="240"/>
      <c r="AT38" s="240"/>
      <c r="AU38" s="240"/>
      <c r="AV38" s="240"/>
      <c r="AW38" s="240"/>
      <c r="AX38" s="240"/>
    </row>
    <row r="39" spans="10:50" ht="23.1" customHeight="1">
      <c r="J39" s="240"/>
      <c r="K39" s="240"/>
      <c r="L39" s="240"/>
      <c r="M39" s="240"/>
      <c r="N39" s="240"/>
      <c r="O39" s="145"/>
      <c r="P39" s="240"/>
      <c r="Q39" s="240"/>
      <c r="R39" s="240"/>
      <c r="AI39" s="145"/>
      <c r="AJ39" s="240"/>
      <c r="AK39" s="240"/>
      <c r="AL39" s="239"/>
      <c r="AM39" s="239"/>
      <c r="AN39" s="241"/>
      <c r="AO39" s="241"/>
      <c r="AP39" s="241"/>
      <c r="AQ39" s="241"/>
      <c r="AR39" s="240"/>
      <c r="AS39" s="240"/>
      <c r="AT39" s="240"/>
      <c r="AU39" s="240"/>
      <c r="AV39" s="240"/>
      <c r="AW39" s="240"/>
      <c r="AX39" s="240"/>
    </row>
    <row r="40" spans="10:50" ht="23.1" customHeight="1">
      <c r="AL40" s="320"/>
      <c r="AM40" s="320"/>
      <c r="AX40" s="1">
        <v>729.12</v>
      </c>
    </row>
    <row r="41" spans="10:50" ht="23.1" customHeight="1">
      <c r="AL41" s="242"/>
      <c r="AM41" s="242"/>
      <c r="AX41" s="1">
        <v>329.28</v>
      </c>
    </row>
    <row r="42" spans="10:50" ht="23.1" customHeight="1">
      <c r="AB42" s="1"/>
      <c r="AL42" s="242"/>
      <c r="AM42" s="242"/>
      <c r="AX42" s="1">
        <f>SUM(AX40:AX41)</f>
        <v>1058.4000000000001</v>
      </c>
    </row>
    <row r="43" spans="10:50" ht="23.1" customHeight="1">
      <c r="AL43" s="242"/>
      <c r="AM43" s="242"/>
    </row>
    <row r="44" spans="10:50" ht="23.1" customHeight="1">
      <c r="AL44" s="318"/>
      <c r="AM44" s="318"/>
    </row>
    <row r="45" spans="10:50" ht="23.1" customHeight="1">
      <c r="AL45" s="239"/>
      <c r="AM45" s="239"/>
    </row>
    <row r="46" spans="10:50" ht="23.1" customHeight="1">
      <c r="AL46" s="239"/>
      <c r="AM46" s="239"/>
    </row>
    <row r="47" spans="10:50" ht="23.1" customHeight="1">
      <c r="AL47" s="239"/>
      <c r="AM47" s="239"/>
    </row>
    <row r="48" spans="10:50" ht="23.1" customHeight="1">
      <c r="AL48" s="318"/>
      <c r="AM48" s="318"/>
    </row>
    <row r="49" spans="38:39" ht="23.1" customHeight="1">
      <c r="AL49" s="239"/>
      <c r="AM49" s="239"/>
    </row>
    <row r="50" spans="38:39" ht="23.1" customHeight="1">
      <c r="AL50" s="239"/>
      <c r="AM50" s="239"/>
    </row>
    <row r="51" spans="38:39" ht="23.1" customHeight="1">
      <c r="AL51" s="239"/>
      <c r="AM51" s="239"/>
    </row>
    <row r="52" spans="38:39" ht="23.1" customHeight="1">
      <c r="AL52" s="318"/>
      <c r="AM52" s="318"/>
    </row>
    <row r="53" spans="38:39" ht="23.1" customHeight="1">
      <c r="AL53" s="239"/>
      <c r="AM53" s="239"/>
    </row>
    <row r="54" spans="38:39" ht="23.1" customHeight="1">
      <c r="AL54" s="239"/>
      <c r="AM54" s="239"/>
    </row>
    <row r="55" spans="38:39" ht="23.1" customHeight="1">
      <c r="AL55" s="239"/>
      <c r="AM55" s="239"/>
    </row>
    <row r="56" spans="38:39" ht="23.1" customHeight="1">
      <c r="AL56" s="318"/>
      <c r="AM56" s="318"/>
    </row>
    <row r="57" spans="38:39" ht="23.1" customHeight="1">
      <c r="AL57" s="239"/>
      <c r="AM57" s="239"/>
    </row>
    <row r="58" spans="38:39" ht="23.1" customHeight="1">
      <c r="AL58" s="239"/>
      <c r="AM58" s="239"/>
    </row>
    <row r="59" spans="38:39" ht="23.1" customHeight="1">
      <c r="AL59" s="239"/>
      <c r="AM59" s="239"/>
    </row>
    <row r="60" spans="38:39" ht="23.1" customHeight="1">
      <c r="AL60" s="318"/>
      <c r="AM60" s="318"/>
    </row>
    <row r="61" spans="38:39" ht="23.1" customHeight="1">
      <c r="AL61" s="239"/>
      <c r="AM61" s="239"/>
    </row>
    <row r="62" spans="38:39" ht="23.1" customHeight="1">
      <c r="AL62" s="239"/>
      <c r="AM62" s="239"/>
    </row>
    <row r="63" spans="38:39" ht="23.1" customHeight="1">
      <c r="AL63" s="239"/>
      <c r="AM63" s="239"/>
    </row>
    <row r="64" spans="38:39" ht="23.1" customHeight="1">
      <c r="AL64" s="318"/>
      <c r="AM64" s="318"/>
    </row>
    <row r="65" spans="38:39" ht="23.1" customHeight="1">
      <c r="AL65" s="239"/>
      <c r="AM65" s="239"/>
    </row>
    <row r="66" spans="38:39" ht="23.1" customHeight="1">
      <c r="AL66" s="239"/>
      <c r="AM66" s="239"/>
    </row>
    <row r="67" spans="38:39" ht="23.1" customHeight="1">
      <c r="AL67" s="239"/>
      <c r="AM67" s="239"/>
    </row>
    <row r="68" spans="38:39" ht="23.1" customHeight="1">
      <c r="AL68" s="318"/>
      <c r="AM68" s="318"/>
    </row>
    <row r="69" spans="38:39" ht="23.1" customHeight="1">
      <c r="AL69" s="239"/>
      <c r="AM69" s="239"/>
    </row>
    <row r="70" spans="38:39" ht="23.1" customHeight="1">
      <c r="AL70" s="239"/>
      <c r="AM70" s="239"/>
    </row>
    <row r="71" spans="38:39" ht="23.1" customHeight="1">
      <c r="AL71" s="239"/>
      <c r="AM71" s="239"/>
    </row>
    <row r="72" spans="38:39" ht="23.1" customHeight="1">
      <c r="AL72" s="318"/>
      <c r="AM72" s="318"/>
    </row>
    <row r="73" spans="38:39" ht="23.1" customHeight="1">
      <c r="AL73" s="319"/>
      <c r="AM73" s="319"/>
    </row>
    <row r="74" spans="38:39" ht="23.1" customHeight="1">
      <c r="AL74" s="319"/>
      <c r="AM74" s="319"/>
    </row>
    <row r="75" spans="38:39" ht="23.1" customHeight="1">
      <c r="AL75" s="319"/>
      <c r="AM75" s="319"/>
    </row>
  </sheetData>
  <mergeCells count="46">
    <mergeCell ref="N1:R1"/>
    <mergeCell ref="AR1:AV1"/>
    <mergeCell ref="N2:R2"/>
    <mergeCell ref="AR2:AV2"/>
    <mergeCell ref="N3:R3"/>
    <mergeCell ref="AR3:AV3"/>
    <mergeCell ref="AQ7:AQ9"/>
    <mergeCell ref="N4:R4"/>
    <mergeCell ref="AR4:AV4"/>
    <mergeCell ref="N5:R5"/>
    <mergeCell ref="AR5:AV5"/>
    <mergeCell ref="N6:R6"/>
    <mergeCell ref="AR6:AV6"/>
    <mergeCell ref="D7:D9"/>
    <mergeCell ref="E7:E9"/>
    <mergeCell ref="F7:F9"/>
    <mergeCell ref="I7:I9"/>
    <mergeCell ref="X7:X9"/>
    <mergeCell ref="B19:C19"/>
    <mergeCell ref="H19:M19"/>
    <mergeCell ref="Q19:S19"/>
    <mergeCell ref="V19:Z19"/>
    <mergeCell ref="AG19:AH19"/>
    <mergeCell ref="AL22:AM22"/>
    <mergeCell ref="B23:C23"/>
    <mergeCell ref="H23:M23"/>
    <mergeCell ref="Q23:S23"/>
    <mergeCell ref="V23:Z23"/>
    <mergeCell ref="AG23:AH23"/>
    <mergeCell ref="B22:C22"/>
    <mergeCell ref="H22:M22"/>
    <mergeCell ref="Q22:S22"/>
    <mergeCell ref="V22:Z22"/>
    <mergeCell ref="AG22:AH22"/>
    <mergeCell ref="AL75:AM75"/>
    <mergeCell ref="AL40:AM40"/>
    <mergeCell ref="AL44:AM44"/>
    <mergeCell ref="AL48:AM48"/>
    <mergeCell ref="AL52:AM52"/>
    <mergeCell ref="AL56:AM56"/>
    <mergeCell ref="AL60:AM60"/>
    <mergeCell ref="AL64:AM64"/>
    <mergeCell ref="AL68:AM68"/>
    <mergeCell ref="AL72:AM72"/>
    <mergeCell ref="AL73:AM73"/>
    <mergeCell ref="AL74:AM74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5" fitToHeight="0" orientation="landscape" r:id="rId1"/>
  <rowBreaks count="1" manualBreakCount="1">
    <brk id="23" min="31" max="57" man="1"/>
  </rowBreaks>
  <colBreaks count="1" manualBreakCount="1">
    <brk id="31" max="22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5FC4-BE61-4C6D-B301-F33F3CB7FB81}">
  <dimension ref="A1:AYU74"/>
  <sheetViews>
    <sheetView view="pageBreakPreview" zoomScale="60" zoomScaleNormal="60" workbookViewId="0">
      <selection activeCell="E40" sqref="E40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5.42578125" style="1" customWidth="1"/>
    <col min="7" max="7" width="25.42578125" style="1" hidden="1" customWidth="1"/>
    <col min="8" max="8" width="25.4257812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245" customWidth="1"/>
    <col min="26" max="26" width="15.42578125" style="148" customWidth="1"/>
    <col min="27" max="27" width="14" style="245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Y2" s="246"/>
      <c r="Z2" s="151"/>
      <c r="AA2" s="246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154"/>
      <c r="L3" s="15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104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105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Y6" s="247"/>
      <c r="Z6" s="159"/>
      <c r="AA6" s="247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M7" s="162" t="s">
        <v>13</v>
      </c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248" t="s">
        <v>23</v>
      </c>
      <c r="Z7" s="164" t="s">
        <v>24</v>
      </c>
      <c r="AA7" s="249" t="s">
        <v>25</v>
      </c>
      <c r="AB7" s="166"/>
      <c r="AC7" s="250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M8" s="172" t="s">
        <v>39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251"/>
      <c r="Z8" s="175" t="s">
        <v>45</v>
      </c>
      <c r="AA8" s="252"/>
      <c r="AB8" s="177"/>
      <c r="AC8" s="253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M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254"/>
      <c r="Z9" s="185"/>
      <c r="AA9" s="255"/>
      <c r="AB9" s="187"/>
      <c r="AC9" s="25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3857.25</v>
      </c>
      <c r="S10" s="90">
        <f>N10+O10+P10+Q10+R10</f>
        <v>5993.04</v>
      </c>
      <c r="T10" s="94">
        <f t="shared" ref="T10:T15" si="0">ROUND(AC10,0)</f>
        <v>5420</v>
      </c>
      <c r="U10" s="94">
        <f>(AB10-T10)</f>
        <v>5419.9599999999991</v>
      </c>
      <c r="V10" s="89">
        <f>T10+U10</f>
        <v>10839.96</v>
      </c>
      <c r="W10" s="92">
        <v>1</v>
      </c>
      <c r="X10" s="89">
        <f>G10*12%</f>
        <v>2019.96</v>
      </c>
      <c r="Y10" s="89">
        <v>100</v>
      </c>
      <c r="Z10" s="97">
        <f>ROUNDUP(G10*5%/2,2)</f>
        <v>420.83</v>
      </c>
      <c r="AA10" s="89">
        <v>200</v>
      </c>
      <c r="AB10" s="98">
        <f>+M10-S10</f>
        <v>10839.96</v>
      </c>
      <c r="AC10" s="257">
        <f>(+M10-S10)/2</f>
        <v>5419.98</v>
      </c>
      <c r="AD10" s="85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3684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3857.25</v>
      </c>
      <c r="BD10" s="258">
        <f>AG10+AQ10+AU10+AV10+BC10</f>
        <v>5993.04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89"/>
      <c r="Z11" s="105"/>
      <c r="AA11" s="89"/>
      <c r="AB11" s="98"/>
      <c r="AC11" s="257"/>
      <c r="AD11" s="85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258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>H12-I12</f>
        <v>16833</v>
      </c>
      <c r="N12" s="89"/>
      <c r="O12" s="93">
        <f t="shared" ref="O12:O13" si="2">SUM(AH12:AP12)</f>
        <v>1514.97</v>
      </c>
      <c r="P12" s="89">
        <f t="shared" ref="P12" si="3">SUM(AR12:AT12)</f>
        <v>200</v>
      </c>
      <c r="Q12" s="89">
        <f t="shared" ref="Q12:Q14" si="4">ROUNDDOWN(G12*5%/2,2)</f>
        <v>420.82</v>
      </c>
      <c r="R12" s="89">
        <f t="shared" ref="R12:R15" si="5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89">
        <v>100</v>
      </c>
      <c r="Z12" s="97">
        <f>ROUNDUP(G12*5%/2,2)</f>
        <v>420.83</v>
      </c>
      <c r="AA12" s="89">
        <v>200</v>
      </c>
      <c r="AB12" s="98">
        <f>+M12-S12</f>
        <v>14523.96</v>
      </c>
      <c r="AC12" s="257">
        <f>(+M12-S12)/2</f>
        <v>7261.98</v>
      </c>
      <c r="AD12" s="85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:AQ14" si="6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258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>
      <c r="A13" s="68" t="s">
        <v>7</v>
      </c>
      <c r="B13" s="259"/>
      <c r="C13" s="66" t="s">
        <v>96</v>
      </c>
      <c r="D13" s="67"/>
      <c r="E13" s="67"/>
      <c r="F13" s="67"/>
      <c r="G13" s="67" t="s">
        <v>74</v>
      </c>
      <c r="H13" s="70"/>
      <c r="I13" s="69"/>
      <c r="J13" s="68"/>
      <c r="K13" s="68"/>
      <c r="L13" s="68"/>
      <c r="M13" s="70">
        <f t="shared" ref="M13:M14" si="7">H13-I13</f>
        <v>0</v>
      </c>
      <c r="N13" s="67"/>
      <c r="O13" s="260">
        <f t="shared" si="2"/>
        <v>0</v>
      </c>
      <c r="P13" s="67"/>
      <c r="Q13" s="67"/>
      <c r="R13" s="67">
        <f t="shared" si="5"/>
        <v>0</v>
      </c>
      <c r="S13" s="70">
        <f t="shared" ref="S13:S15" si="8">N13+O13+P13+Q13+R13</f>
        <v>0</v>
      </c>
      <c r="T13" s="261">
        <f t="shared" si="0"/>
        <v>0</v>
      </c>
      <c r="U13" s="261">
        <f t="shared" ref="U13:U15" si="9">(AB13-T13)</f>
        <v>0</v>
      </c>
      <c r="V13" s="67"/>
      <c r="W13" s="68" t="s">
        <v>7</v>
      </c>
      <c r="X13" s="67"/>
      <c r="Y13" s="67"/>
      <c r="Z13" s="262"/>
      <c r="AA13" s="67"/>
      <c r="AB13" s="263">
        <f t="shared" ref="AB13:AB14" si="10">+M13-S13</f>
        <v>0</v>
      </c>
      <c r="AC13" s="264">
        <f t="shared" ref="AC13:AC14" si="11">(+M13-S13)/2</f>
        <v>0</v>
      </c>
      <c r="AD13" s="265" t="s">
        <v>7</v>
      </c>
      <c r="AE13" s="266"/>
      <c r="AF13" s="66" t="s">
        <v>96</v>
      </c>
      <c r="AG13" s="67">
        <f t="shared" si="1"/>
        <v>0</v>
      </c>
      <c r="AH13" s="67"/>
      <c r="AI13" s="67"/>
      <c r="AJ13" s="67"/>
      <c r="AK13" s="67"/>
      <c r="AL13" s="67"/>
      <c r="AM13" s="67"/>
      <c r="AN13" s="67"/>
      <c r="AO13" s="67"/>
      <c r="AP13" s="67"/>
      <c r="AQ13" s="260">
        <f t="shared" si="6"/>
        <v>0</v>
      </c>
      <c r="AR13" s="80"/>
      <c r="AS13" s="67"/>
      <c r="AT13" s="67"/>
      <c r="AU13" s="67">
        <f t="shared" ref="AU13:AU14" si="12">SUM(AR13:AS13)</f>
        <v>0</v>
      </c>
      <c r="AV13" s="67"/>
      <c r="AW13" s="67"/>
      <c r="AX13" s="67"/>
      <c r="AY13" s="67"/>
      <c r="AZ13" s="67"/>
      <c r="BA13" s="67"/>
      <c r="BB13" s="67"/>
      <c r="BC13" s="67">
        <f t="shared" ref="BC13:BC14" si="13">SUM(AW13:BB13)</f>
        <v>0</v>
      </c>
      <c r="BD13" s="81">
        <f t="shared" ref="BD13:BD14" si="14">AG13+AQ13+AU13+AV13+BC13</f>
        <v>0</v>
      </c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92" customFormat="1" ht="23.1" customHeight="1">
      <c r="A14" s="92">
        <v>3</v>
      </c>
      <c r="B14" s="267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91"/>
      <c r="J14" s="92">
        <v>0</v>
      </c>
      <c r="K14" s="92">
        <v>0</v>
      </c>
      <c r="L14" s="92">
        <v>0</v>
      </c>
      <c r="M14" s="90">
        <f t="shared" si="7"/>
        <v>16833</v>
      </c>
      <c r="N14" s="89"/>
      <c r="O14" s="93">
        <f>SUM(AH14:AP14)</f>
        <v>1514.97</v>
      </c>
      <c r="P14" s="89">
        <v>200</v>
      </c>
      <c r="Q14" s="89">
        <f t="shared" si="4"/>
        <v>420.82</v>
      </c>
      <c r="R14" s="89">
        <f t="shared" si="5"/>
        <v>100</v>
      </c>
      <c r="S14" s="90">
        <f t="shared" si="8"/>
        <v>2235.79</v>
      </c>
      <c r="T14" s="94">
        <f t="shared" si="0"/>
        <v>7299</v>
      </c>
      <c r="U14" s="94">
        <f t="shared" si="9"/>
        <v>7298.2099999999991</v>
      </c>
      <c r="V14" s="89"/>
      <c r="X14" s="89">
        <f t="shared" ref="X14" si="15">G14*12%</f>
        <v>2019.96</v>
      </c>
      <c r="Y14" s="89">
        <v>100</v>
      </c>
      <c r="Z14" s="97">
        <f>ROUNDUP(G14*5%/2,2)</f>
        <v>420.83</v>
      </c>
      <c r="AA14" s="89">
        <v>200</v>
      </c>
      <c r="AB14" s="98">
        <f t="shared" si="10"/>
        <v>14597.21</v>
      </c>
      <c r="AC14" s="257">
        <f t="shared" si="11"/>
        <v>7298.6049999999996</v>
      </c>
      <c r="AD14" s="85">
        <v>3</v>
      </c>
      <c r="AE14" s="267" t="s">
        <v>70</v>
      </c>
      <c r="AF14" s="192" t="s">
        <v>72</v>
      </c>
      <c r="AG14" s="89"/>
      <c r="AH14" s="89">
        <f t="shared" ref="AH14" si="16">G14*9%</f>
        <v>1514.97</v>
      </c>
      <c r="AI14" s="89"/>
      <c r="AJ14" s="89"/>
      <c r="AK14" s="89"/>
      <c r="AL14" s="89"/>
      <c r="AM14" s="89"/>
      <c r="AN14" s="89"/>
      <c r="AO14" s="89"/>
      <c r="AP14" s="89"/>
      <c r="AQ14" s="93">
        <f t="shared" si="6"/>
        <v>1514.97</v>
      </c>
      <c r="AR14" s="96">
        <v>200</v>
      </c>
      <c r="AS14" s="89"/>
      <c r="AT14" s="89"/>
      <c r="AU14" s="89">
        <f t="shared" si="12"/>
        <v>200</v>
      </c>
      <c r="AV14" s="89">
        <f t="shared" ref="AV14" si="17">ROUNDDOWN(G14*5%/2,2)</f>
        <v>420.82</v>
      </c>
      <c r="AW14" s="89"/>
      <c r="AX14" s="89"/>
      <c r="AY14" s="89">
        <v>100</v>
      </c>
      <c r="AZ14" s="89"/>
      <c r="BA14" s="89"/>
      <c r="BB14" s="89"/>
      <c r="BC14" s="89">
        <f t="shared" si="13"/>
        <v>100</v>
      </c>
      <c r="BD14" s="258">
        <f t="shared" si="14"/>
        <v>2235.79</v>
      </c>
      <c r="BE14" s="99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</row>
    <row r="15" spans="1:1347" s="215" customFormat="1" ht="23.1" customHeight="1" thickBot="1">
      <c r="A15" s="268" t="s">
        <v>7</v>
      </c>
      <c r="B15" s="259"/>
      <c r="C15" s="66" t="s">
        <v>96</v>
      </c>
      <c r="D15" s="67"/>
      <c r="E15" s="269"/>
      <c r="F15" s="269"/>
      <c r="G15" s="269" t="s">
        <v>74</v>
      </c>
      <c r="H15" s="268"/>
      <c r="I15" s="270"/>
      <c r="J15" s="268"/>
      <c r="K15" s="268"/>
      <c r="L15" s="268"/>
      <c r="M15" s="271"/>
      <c r="N15" s="269"/>
      <c r="O15" s="269"/>
      <c r="P15" s="269"/>
      <c r="Q15" s="269"/>
      <c r="R15" s="67">
        <f t="shared" si="5"/>
        <v>0</v>
      </c>
      <c r="S15" s="70">
        <f t="shared" si="8"/>
        <v>0</v>
      </c>
      <c r="T15" s="261">
        <f t="shared" si="0"/>
        <v>0</v>
      </c>
      <c r="U15" s="261">
        <f t="shared" si="9"/>
        <v>0</v>
      </c>
      <c r="V15" s="269"/>
      <c r="W15" s="268"/>
      <c r="X15" s="67"/>
      <c r="Y15" s="269"/>
      <c r="Z15" s="272"/>
      <c r="AA15" s="269"/>
      <c r="AB15" s="273"/>
      <c r="AC15" s="274"/>
      <c r="AD15" s="275" t="s">
        <v>7</v>
      </c>
      <c r="AE15" s="276"/>
      <c r="AF15" s="66" t="s">
        <v>96</v>
      </c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77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78"/>
      <c r="BE15" s="13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</row>
    <row r="16" spans="1:1347" s="109" customFormat="1" ht="23.1" customHeight="1">
      <c r="A16" s="279"/>
      <c r="B16" s="280" t="s">
        <v>75</v>
      </c>
      <c r="C16" s="281"/>
      <c r="D16" s="282">
        <f>SUM(D10:D14)</f>
        <v>48627</v>
      </c>
      <c r="E16" s="282">
        <f t="shared" ref="E16:BD16" si="18">SUM(E10:E14)</f>
        <v>1872</v>
      </c>
      <c r="F16" s="282">
        <f t="shared" si="18"/>
        <v>0</v>
      </c>
      <c r="G16" s="282">
        <f t="shared" si="18"/>
        <v>50499</v>
      </c>
      <c r="H16" s="282">
        <f t="shared" si="18"/>
        <v>50499</v>
      </c>
      <c r="I16" s="282">
        <f t="shared" si="18"/>
        <v>0</v>
      </c>
      <c r="J16" s="282">
        <f t="shared" si="18"/>
        <v>0</v>
      </c>
      <c r="K16" s="282">
        <f t="shared" si="18"/>
        <v>0</v>
      </c>
      <c r="L16" s="282">
        <f t="shared" si="18"/>
        <v>0</v>
      </c>
      <c r="M16" s="282">
        <f t="shared" si="18"/>
        <v>50499</v>
      </c>
      <c r="N16" s="282">
        <f t="shared" si="18"/>
        <v>0</v>
      </c>
      <c r="O16" s="282">
        <f t="shared" si="18"/>
        <v>4544.91</v>
      </c>
      <c r="P16" s="282">
        <f t="shared" si="18"/>
        <v>600</v>
      </c>
      <c r="Q16" s="282">
        <f t="shared" si="18"/>
        <v>1262.46</v>
      </c>
      <c r="R16" s="282">
        <f t="shared" si="18"/>
        <v>4130.5</v>
      </c>
      <c r="S16" s="282">
        <f t="shared" si="18"/>
        <v>10537.869999999999</v>
      </c>
      <c r="T16" s="282">
        <f t="shared" si="18"/>
        <v>19981</v>
      </c>
      <c r="U16" s="282">
        <f t="shared" si="18"/>
        <v>19980.129999999997</v>
      </c>
      <c r="V16" s="282">
        <f t="shared" si="18"/>
        <v>25363.919999999998</v>
      </c>
      <c r="W16" s="282">
        <f t="shared" si="18"/>
        <v>3</v>
      </c>
      <c r="X16" s="282">
        <f t="shared" si="18"/>
        <v>6059.88</v>
      </c>
      <c r="Y16" s="283">
        <f t="shared" si="18"/>
        <v>300</v>
      </c>
      <c r="Z16" s="282">
        <f t="shared" si="18"/>
        <v>1262.49</v>
      </c>
      <c r="AA16" s="284">
        <f t="shared" si="18"/>
        <v>600</v>
      </c>
      <c r="AB16" s="285">
        <f t="shared" si="18"/>
        <v>39961.129999999997</v>
      </c>
      <c r="AC16" s="286">
        <f t="shared" si="18"/>
        <v>19980.564999999999</v>
      </c>
      <c r="AD16" s="287">
        <f t="shared" si="18"/>
        <v>6</v>
      </c>
      <c r="AE16" s="282">
        <f t="shared" si="18"/>
        <v>0</v>
      </c>
      <c r="AF16" s="282">
        <f t="shared" si="18"/>
        <v>0</v>
      </c>
      <c r="AG16" s="282">
        <f t="shared" si="18"/>
        <v>0</v>
      </c>
      <c r="AH16" s="282">
        <f t="shared" si="18"/>
        <v>4544.91</v>
      </c>
      <c r="AI16" s="282">
        <f t="shared" si="18"/>
        <v>0</v>
      </c>
      <c r="AJ16" s="282">
        <f t="shared" si="18"/>
        <v>0</v>
      </c>
      <c r="AK16" s="282">
        <f t="shared" si="18"/>
        <v>0</v>
      </c>
      <c r="AL16" s="282">
        <f t="shared" si="18"/>
        <v>0</v>
      </c>
      <c r="AM16" s="282">
        <f t="shared" si="18"/>
        <v>0</v>
      </c>
      <c r="AN16" s="282">
        <f t="shared" si="18"/>
        <v>0</v>
      </c>
      <c r="AO16" s="282">
        <f t="shared" si="18"/>
        <v>0</v>
      </c>
      <c r="AP16" s="282">
        <f t="shared" si="18"/>
        <v>0</v>
      </c>
      <c r="AQ16" s="282">
        <f t="shared" si="18"/>
        <v>4544.91</v>
      </c>
      <c r="AR16" s="282">
        <f t="shared" si="18"/>
        <v>600</v>
      </c>
      <c r="AS16" s="282">
        <f t="shared" si="18"/>
        <v>0</v>
      </c>
      <c r="AT16" s="282">
        <f t="shared" si="18"/>
        <v>0</v>
      </c>
      <c r="AU16" s="282">
        <f t="shared" si="18"/>
        <v>600</v>
      </c>
      <c r="AV16" s="282">
        <f t="shared" si="18"/>
        <v>1262.46</v>
      </c>
      <c r="AW16" s="282">
        <f t="shared" si="18"/>
        <v>0</v>
      </c>
      <c r="AX16" s="282">
        <f t="shared" si="18"/>
        <v>3684</v>
      </c>
      <c r="AY16" s="282">
        <f t="shared" si="18"/>
        <v>446.5</v>
      </c>
      <c r="AZ16" s="282">
        <f t="shared" si="18"/>
        <v>0</v>
      </c>
      <c r="BA16" s="282">
        <f t="shared" si="18"/>
        <v>0</v>
      </c>
      <c r="BB16" s="282">
        <f t="shared" si="18"/>
        <v>0</v>
      </c>
      <c r="BC16" s="282">
        <f t="shared" si="18"/>
        <v>4130.5</v>
      </c>
      <c r="BD16" s="288">
        <f t="shared" si="18"/>
        <v>10537.869999999999</v>
      </c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</row>
    <row r="17" spans="1:1347" s="132" customFormat="1" ht="23.1" customHeight="1" thickBot="1">
      <c r="A17" s="114" t="s">
        <v>7</v>
      </c>
      <c r="B17" s="217"/>
      <c r="C17" s="218"/>
      <c r="D17" s="219"/>
      <c r="E17" s="219"/>
      <c r="F17" s="219"/>
      <c r="G17" s="219" t="s">
        <v>74</v>
      </c>
      <c r="H17" s="220"/>
      <c r="I17" s="221"/>
      <c r="J17" s="220"/>
      <c r="K17" s="220"/>
      <c r="L17" s="220"/>
      <c r="M17" s="222"/>
      <c r="N17" s="118"/>
      <c r="O17" s="219"/>
      <c r="P17" s="219"/>
      <c r="Q17" s="219"/>
      <c r="R17" s="219"/>
      <c r="S17" s="222"/>
      <c r="T17" s="219" t="s">
        <v>7</v>
      </c>
      <c r="U17" s="219" t="s">
        <v>7</v>
      </c>
      <c r="V17" s="219"/>
      <c r="W17" s="223"/>
      <c r="X17" s="224"/>
      <c r="Y17" s="219"/>
      <c r="Z17" s="226"/>
      <c r="AA17" s="289"/>
      <c r="AB17" s="228"/>
      <c r="AC17" s="290"/>
      <c r="AD17" s="291" t="s">
        <v>7</v>
      </c>
      <c r="AE17" s="292"/>
      <c r="AF17" s="218"/>
      <c r="AG17" s="118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30"/>
      <c r="AS17" s="219"/>
      <c r="AT17" s="219"/>
      <c r="AU17" s="219"/>
      <c r="AV17" s="219"/>
      <c r="AW17" s="219"/>
      <c r="AX17" s="118"/>
      <c r="AY17" s="219"/>
      <c r="AZ17" s="219"/>
      <c r="BA17" s="219"/>
      <c r="BB17" s="219"/>
      <c r="BC17" s="219"/>
      <c r="BD17" s="229"/>
      <c r="BE17" s="13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</row>
    <row r="18" spans="1:1347" ht="23.1" customHeight="1">
      <c r="B18" s="154"/>
      <c r="E18" s="131"/>
      <c r="F18" s="131"/>
      <c r="G18" s="131"/>
      <c r="I18" s="131"/>
      <c r="J18" s="131"/>
      <c r="K18" s="131"/>
      <c r="L18" s="131"/>
      <c r="N18" s="133"/>
      <c r="O18" s="131"/>
      <c r="Q18" s="131"/>
      <c r="S18" s="131"/>
      <c r="T18" s="131"/>
      <c r="U18" s="131"/>
      <c r="V18" s="131"/>
      <c r="W18" s="131"/>
      <c r="X18" s="131"/>
      <c r="Z18" s="231"/>
      <c r="AB18" s="131"/>
      <c r="AC18" s="131"/>
      <c r="AE18" s="154"/>
      <c r="AG18" s="133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D18" s="131"/>
    </row>
    <row r="19" spans="1:1347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232"/>
      <c r="O19" s="131"/>
      <c r="P19" s="322" t="s">
        <v>78</v>
      </c>
      <c r="Q19" s="322"/>
      <c r="R19" s="322"/>
      <c r="T19" s="131"/>
      <c r="U19" s="324" t="s">
        <v>79</v>
      </c>
      <c r="V19" s="324"/>
      <c r="W19" s="324"/>
      <c r="X19" s="324"/>
      <c r="Z19" s="231"/>
      <c r="AB19" s="131"/>
      <c r="AC19" s="131"/>
      <c r="AE19" s="322" t="s">
        <v>76</v>
      </c>
      <c r="AF19" s="322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1"/>
    </row>
    <row r="20" spans="1:1347" ht="23.1" customHeight="1">
      <c r="A20" s="136"/>
      <c r="B20" s="154"/>
      <c r="D20" s="233"/>
      <c r="E20" s="131"/>
      <c r="F20" s="131"/>
      <c r="G20" s="131"/>
      <c r="I20" s="131"/>
      <c r="J20" s="131"/>
      <c r="K20" s="131"/>
      <c r="L20" s="131"/>
      <c r="M20" s="136"/>
      <c r="N20" s="133"/>
      <c r="O20" s="131"/>
      <c r="Q20" s="131"/>
      <c r="R20" s="136"/>
      <c r="T20" s="136"/>
      <c r="U20" s="234"/>
      <c r="V20" s="234"/>
      <c r="W20" s="234"/>
      <c r="X20" s="234"/>
      <c r="Z20" s="231"/>
      <c r="AB20" s="131"/>
      <c r="AC20" s="131"/>
      <c r="AD20" s="136"/>
      <c r="AE20" s="154"/>
      <c r="AG20" s="133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136"/>
    </row>
    <row r="21" spans="1:1347" ht="23.1" customHeight="1">
      <c r="B21" s="154"/>
      <c r="D21" s="235"/>
      <c r="E21" s="131"/>
      <c r="F21" s="131"/>
      <c r="G21" s="131"/>
      <c r="I21" s="131"/>
      <c r="J21" s="131"/>
      <c r="K21" s="131"/>
      <c r="L21" s="131"/>
      <c r="M21" s="235"/>
      <c r="O21" s="131"/>
      <c r="Q21" s="131"/>
      <c r="R21" s="233"/>
      <c r="T21" s="233"/>
      <c r="U21" s="234"/>
      <c r="V21" s="234"/>
      <c r="W21" s="234"/>
      <c r="X21" s="236"/>
      <c r="Y21" s="293"/>
      <c r="Z21" s="231"/>
      <c r="AB21" s="131"/>
      <c r="AC21" s="131"/>
      <c r="AE21" s="154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V21" s="131"/>
      <c r="AW21" s="131"/>
      <c r="AX21" s="133"/>
      <c r="AY21" s="131"/>
      <c r="AZ21" s="131"/>
      <c r="BA21" s="131"/>
      <c r="BB21" s="131"/>
      <c r="BC21" s="233"/>
    </row>
    <row r="22" spans="1:1347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N22" s="13"/>
      <c r="P22" s="325" t="s">
        <v>82</v>
      </c>
      <c r="Q22" s="325"/>
      <c r="R22" s="325"/>
      <c r="U22" s="326" t="s">
        <v>83</v>
      </c>
      <c r="V22" s="326"/>
      <c r="W22" s="326"/>
      <c r="X22" s="326"/>
      <c r="Y22" s="294"/>
      <c r="Z22" s="238"/>
      <c r="AA22" s="294"/>
      <c r="AE22" s="325" t="s">
        <v>80</v>
      </c>
      <c r="AF22" s="325"/>
      <c r="AG22" s="13"/>
      <c r="AJ22" s="321"/>
      <c r="AK22" s="321"/>
      <c r="AX22" s="13"/>
    </row>
    <row r="23" spans="1:1347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P23" s="322" t="s">
        <v>86</v>
      </c>
      <c r="Q23" s="322"/>
      <c r="R23" s="322"/>
      <c r="U23" s="323" t="s">
        <v>87</v>
      </c>
      <c r="V23" s="323"/>
      <c r="W23" s="323"/>
      <c r="X23" s="323"/>
      <c r="AE23" s="322" t="s">
        <v>84</v>
      </c>
      <c r="AF23" s="322"/>
      <c r="AJ23" s="239"/>
      <c r="AK23" s="239"/>
    </row>
    <row r="24" spans="1:1347" ht="23.1" customHeight="1">
      <c r="AJ24" s="239"/>
      <c r="AK24" s="239"/>
    </row>
    <row r="25" spans="1:1347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39"/>
      <c r="AK25" s="239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1347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39"/>
      <c r="AK26" s="239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1347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39"/>
      <c r="AK27" s="239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1347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39"/>
      <c r="AK28" s="239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1347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39"/>
      <c r="AK29" s="239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1347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39"/>
      <c r="AK30" s="239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1347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39"/>
      <c r="AK31" s="239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1347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39"/>
      <c r="AK32" s="239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39"/>
      <c r="AK33" s="239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39"/>
      <c r="AK34" s="239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39"/>
      <c r="AK35" s="239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39"/>
      <c r="AK36" s="239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39"/>
      <c r="AK37" s="239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I38" s="240"/>
      <c r="J38" s="240"/>
      <c r="K38" s="240"/>
      <c r="L38" s="240"/>
      <c r="M38" s="240"/>
      <c r="N38" s="145"/>
      <c r="O38" s="240"/>
      <c r="P38" s="240"/>
      <c r="Q38" s="240"/>
      <c r="AG38" s="145"/>
      <c r="AH38" s="240"/>
      <c r="AI38" s="240"/>
      <c r="AJ38" s="239"/>
      <c r="AK38" s="239"/>
      <c r="AL38" s="241"/>
      <c r="AM38" s="241"/>
      <c r="AN38" s="241"/>
      <c r="AO38" s="241"/>
      <c r="AP38" s="240"/>
      <c r="AQ38" s="240"/>
      <c r="AR38" s="240"/>
      <c r="AS38" s="240"/>
      <c r="AT38" s="240"/>
      <c r="AU38" s="240"/>
      <c r="AV38" s="240"/>
    </row>
    <row r="39" spans="9:48" ht="23.1" customHeight="1">
      <c r="AJ39" s="320"/>
      <c r="AK39" s="320"/>
      <c r="AV39" s="1">
        <v>729.12</v>
      </c>
    </row>
    <row r="40" spans="9:48" ht="23.1" customHeight="1">
      <c r="AJ40" s="242"/>
      <c r="AK40" s="242"/>
      <c r="AV40" s="1">
        <v>329.28</v>
      </c>
    </row>
    <row r="41" spans="9:48" ht="23.1" customHeight="1">
      <c r="Z41" s="1"/>
      <c r="AJ41" s="242"/>
      <c r="AK41" s="242"/>
      <c r="AV41" s="1">
        <f>SUM(AV39:AV40)</f>
        <v>1058.4000000000001</v>
      </c>
    </row>
    <row r="42" spans="9:48" ht="23.1" customHeight="1">
      <c r="AJ42" s="242"/>
      <c r="AK42" s="242"/>
    </row>
    <row r="43" spans="9:48" ht="23.1" customHeight="1">
      <c r="AJ43" s="318"/>
      <c r="AK43" s="318"/>
    </row>
    <row r="44" spans="9:48" ht="23.1" customHeight="1">
      <c r="AJ44" s="239"/>
      <c r="AK44" s="239"/>
    </row>
    <row r="45" spans="9:48" ht="23.1" customHeight="1">
      <c r="AJ45" s="239"/>
      <c r="AK45" s="239"/>
    </row>
    <row r="46" spans="9:48" ht="23.1" customHeight="1">
      <c r="AJ46" s="239"/>
      <c r="AK46" s="239"/>
    </row>
    <row r="47" spans="9:48" ht="23.1" customHeight="1">
      <c r="AJ47" s="318"/>
      <c r="AK47" s="318"/>
    </row>
    <row r="48" spans="9:48" ht="23.1" customHeight="1">
      <c r="AJ48" s="239"/>
      <c r="AK48" s="239"/>
    </row>
    <row r="49" spans="36:37" ht="23.1" customHeight="1">
      <c r="AJ49" s="239"/>
      <c r="AK49" s="239"/>
    </row>
    <row r="50" spans="36:37" ht="23.1" customHeight="1">
      <c r="AJ50" s="239"/>
      <c r="AK50" s="239"/>
    </row>
    <row r="51" spans="36:37" ht="23.1" customHeight="1">
      <c r="AJ51" s="318"/>
      <c r="AK51" s="318"/>
    </row>
    <row r="52" spans="36:37" ht="23.1" customHeight="1">
      <c r="AJ52" s="239"/>
      <c r="AK52" s="239"/>
    </row>
    <row r="53" spans="36:37" ht="23.1" customHeight="1">
      <c r="AJ53" s="239"/>
      <c r="AK53" s="239"/>
    </row>
    <row r="54" spans="36:37" ht="23.1" customHeight="1">
      <c r="AJ54" s="239"/>
      <c r="AK54" s="239"/>
    </row>
    <row r="55" spans="36:37" ht="23.1" customHeight="1">
      <c r="AJ55" s="318"/>
      <c r="AK55" s="318"/>
    </row>
    <row r="56" spans="36:37" ht="23.1" customHeight="1">
      <c r="AJ56" s="239"/>
      <c r="AK56" s="239"/>
    </row>
    <row r="57" spans="36:37" ht="23.1" customHeight="1">
      <c r="AJ57" s="239"/>
      <c r="AK57" s="239"/>
    </row>
    <row r="58" spans="36:37" ht="23.1" customHeight="1">
      <c r="AJ58" s="239"/>
      <c r="AK58" s="239"/>
    </row>
    <row r="59" spans="36:37" ht="23.1" customHeight="1">
      <c r="AJ59" s="318"/>
      <c r="AK59" s="318"/>
    </row>
    <row r="60" spans="36:37" ht="23.1" customHeight="1">
      <c r="AJ60" s="239"/>
      <c r="AK60" s="239"/>
    </row>
    <row r="61" spans="36:37" ht="23.1" customHeight="1">
      <c r="AJ61" s="239"/>
      <c r="AK61" s="239"/>
    </row>
    <row r="62" spans="36:37" ht="23.1" customHeight="1">
      <c r="AJ62" s="239"/>
      <c r="AK62" s="239"/>
    </row>
    <row r="63" spans="36:37" ht="23.1" customHeight="1">
      <c r="AJ63" s="318"/>
      <c r="AK63" s="318"/>
    </row>
    <row r="64" spans="36:37" ht="23.1" customHeight="1">
      <c r="AJ64" s="239"/>
      <c r="AK64" s="239"/>
    </row>
    <row r="65" spans="36:37" ht="23.1" customHeight="1">
      <c r="AJ65" s="239"/>
      <c r="AK65" s="239"/>
    </row>
    <row r="66" spans="36:37" ht="23.1" customHeight="1">
      <c r="AJ66" s="239"/>
      <c r="AK66" s="239"/>
    </row>
    <row r="67" spans="36:37" ht="23.1" customHeight="1">
      <c r="AJ67" s="318"/>
      <c r="AK67" s="318"/>
    </row>
    <row r="68" spans="36:37" ht="23.1" customHeight="1">
      <c r="AJ68" s="239"/>
      <c r="AK68" s="239"/>
    </row>
    <row r="69" spans="36:37" ht="23.1" customHeight="1">
      <c r="AJ69" s="239"/>
      <c r="AK69" s="239"/>
    </row>
    <row r="70" spans="36:37" ht="23.1" customHeight="1">
      <c r="AJ70" s="239"/>
      <c r="AK70" s="239"/>
    </row>
    <row r="71" spans="36:37" ht="23.1" customHeight="1">
      <c r="AJ71" s="318"/>
      <c r="AK71" s="318"/>
    </row>
    <row r="72" spans="36:37" ht="23.1" customHeight="1">
      <c r="AJ72" s="319"/>
      <c r="AK72" s="319"/>
    </row>
    <row r="73" spans="36:37" ht="23.1" customHeight="1">
      <c r="AJ73" s="319"/>
      <c r="AK73" s="319"/>
    </row>
    <row r="74" spans="36:37" ht="23.1" customHeight="1">
      <c r="AJ74" s="319"/>
      <c r="AK74" s="319"/>
    </row>
  </sheetData>
  <mergeCells count="44">
    <mergeCell ref="M1:Q1"/>
    <mergeCell ref="AP1:AT1"/>
    <mergeCell ref="M2:Q2"/>
    <mergeCell ref="AP2:AT2"/>
    <mergeCell ref="M3:Q3"/>
    <mergeCell ref="AP3:AT3"/>
    <mergeCell ref="M4:Q4"/>
    <mergeCell ref="AP4:AT4"/>
    <mergeCell ref="M5:Q5"/>
    <mergeCell ref="AP5:AT5"/>
    <mergeCell ref="M6:Q6"/>
    <mergeCell ref="AP6:AT6"/>
    <mergeCell ref="B19:C19"/>
    <mergeCell ref="H19:L19"/>
    <mergeCell ref="P19:R19"/>
    <mergeCell ref="U19:X19"/>
    <mergeCell ref="AE19:AF19"/>
    <mergeCell ref="AJ22:AK22"/>
    <mergeCell ref="D7:D9"/>
    <mergeCell ref="E7:E9"/>
    <mergeCell ref="F7:F9"/>
    <mergeCell ref="AO7:AO9"/>
    <mergeCell ref="B22:C22"/>
    <mergeCell ref="H22:L22"/>
    <mergeCell ref="P22:R22"/>
    <mergeCell ref="U22:X22"/>
    <mergeCell ref="AE22:AF22"/>
    <mergeCell ref="AJ63:AK63"/>
    <mergeCell ref="B23:C23"/>
    <mergeCell ref="H23:L23"/>
    <mergeCell ref="P23:R23"/>
    <mergeCell ref="U23:X23"/>
    <mergeCell ref="AE23:AF23"/>
    <mergeCell ref="AJ39:AK39"/>
    <mergeCell ref="AJ43:AK43"/>
    <mergeCell ref="AJ47:AK47"/>
    <mergeCell ref="AJ51:AK51"/>
    <mergeCell ref="AJ55:AK55"/>
    <mergeCell ref="AJ59:AK59"/>
    <mergeCell ref="AJ67:AK67"/>
    <mergeCell ref="AJ71:AK71"/>
    <mergeCell ref="AJ72:AK72"/>
    <mergeCell ref="AJ73:AK73"/>
    <mergeCell ref="AJ74:AK74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3" fitToHeight="0" orientation="landscape" r:id="rId1"/>
  <rowBreaks count="1" manualBreakCount="1">
    <brk id="23" min="29" max="55" man="1"/>
  </rowBreaks>
  <colBreaks count="1" manualBreakCount="1">
    <brk id="27" max="22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593C-91BD-4C01-9508-B1835484819D}">
  <dimension ref="A1:AYU74"/>
  <sheetViews>
    <sheetView view="pageBreakPreview" zoomScale="60" zoomScaleNormal="60" workbookViewId="0">
      <selection activeCell="AO27" sqref="AO27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5.42578125" style="1" customWidth="1"/>
    <col min="7" max="7" width="25.42578125" style="1" hidden="1" customWidth="1"/>
    <col min="8" max="8" width="25.4257812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245" customWidth="1"/>
    <col min="26" max="26" width="15.42578125" style="148" customWidth="1"/>
    <col min="27" max="27" width="14" style="245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Y2" s="246"/>
      <c r="Z2" s="151"/>
      <c r="AA2" s="246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154"/>
      <c r="L3" s="15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102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103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Y6" s="247"/>
      <c r="Z6" s="159"/>
      <c r="AA6" s="247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M7" s="162" t="s">
        <v>13</v>
      </c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248" t="s">
        <v>23</v>
      </c>
      <c r="Z7" s="164" t="s">
        <v>24</v>
      </c>
      <c r="AA7" s="249" t="s">
        <v>25</v>
      </c>
      <c r="AB7" s="166"/>
      <c r="AC7" s="250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M8" s="172" t="s">
        <v>39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251"/>
      <c r="Z8" s="175" t="s">
        <v>45</v>
      </c>
      <c r="AA8" s="252"/>
      <c r="AB8" s="177"/>
      <c r="AC8" s="253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M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254"/>
      <c r="Z9" s="185"/>
      <c r="AA9" s="255"/>
      <c r="AB9" s="187"/>
      <c r="AC9" s="25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3857.25</v>
      </c>
      <c r="S10" s="90">
        <f>N10+O10+P10+Q10+R10</f>
        <v>5993.04</v>
      </c>
      <c r="T10" s="94">
        <f t="shared" ref="T10:T15" si="0">ROUND(AC10,0)</f>
        <v>5420</v>
      </c>
      <c r="U10" s="94">
        <f>(AB10-T10)</f>
        <v>5419.9599999999991</v>
      </c>
      <c r="V10" s="89">
        <f>T10+U10</f>
        <v>10839.96</v>
      </c>
      <c r="W10" s="92">
        <v>1</v>
      </c>
      <c r="X10" s="89">
        <f>G10*12%</f>
        <v>2019.96</v>
      </c>
      <c r="Y10" s="89">
        <v>100</v>
      </c>
      <c r="Z10" s="97">
        <f>ROUNDUP(G10*5%/2,2)</f>
        <v>420.83</v>
      </c>
      <c r="AA10" s="89">
        <v>200</v>
      </c>
      <c r="AB10" s="98">
        <f>+M10-S10</f>
        <v>10839.96</v>
      </c>
      <c r="AC10" s="257">
        <f>(+M10-S10)/2</f>
        <v>5419.98</v>
      </c>
      <c r="AD10" s="85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3684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3857.25</v>
      </c>
      <c r="BD10" s="258">
        <f>AG10+AQ10+AU10+AV10+BC10</f>
        <v>5993.04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89"/>
      <c r="Z11" s="105"/>
      <c r="AA11" s="89"/>
      <c r="AB11" s="98"/>
      <c r="AC11" s="257"/>
      <c r="AD11" s="85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258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>H12-I12</f>
        <v>16833</v>
      </c>
      <c r="N12" s="89"/>
      <c r="O12" s="93">
        <f t="shared" ref="O12:O13" si="2">SUM(AH12:AP12)</f>
        <v>1514.97</v>
      </c>
      <c r="P12" s="89">
        <f t="shared" ref="P12" si="3">SUM(AR12:AT12)</f>
        <v>200</v>
      </c>
      <c r="Q12" s="89">
        <f t="shared" ref="Q12:Q14" si="4">ROUNDDOWN(G12*5%/2,2)</f>
        <v>420.82</v>
      </c>
      <c r="R12" s="89">
        <f t="shared" ref="R12:R15" si="5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89">
        <v>100</v>
      </c>
      <c r="Z12" s="97">
        <f>ROUNDUP(G12*5%/2,2)</f>
        <v>420.83</v>
      </c>
      <c r="AA12" s="89">
        <v>200</v>
      </c>
      <c r="AB12" s="98">
        <f>+M12-S12</f>
        <v>14523.96</v>
      </c>
      <c r="AC12" s="257">
        <f>(+M12-S12)/2</f>
        <v>7261.98</v>
      </c>
      <c r="AD12" s="85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:AQ14" si="6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258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>
      <c r="A13" s="68" t="s">
        <v>7</v>
      </c>
      <c r="B13" s="259"/>
      <c r="C13" s="66" t="s">
        <v>96</v>
      </c>
      <c r="D13" s="67"/>
      <c r="E13" s="67"/>
      <c r="F13" s="67"/>
      <c r="G13" s="67" t="s">
        <v>74</v>
      </c>
      <c r="H13" s="70"/>
      <c r="I13" s="69"/>
      <c r="J13" s="68"/>
      <c r="K13" s="68"/>
      <c r="L13" s="68"/>
      <c r="M13" s="70">
        <f t="shared" ref="M13:M14" si="7">H13-I13</f>
        <v>0</v>
      </c>
      <c r="N13" s="67"/>
      <c r="O13" s="260">
        <f t="shared" si="2"/>
        <v>0</v>
      </c>
      <c r="P13" s="67"/>
      <c r="Q13" s="67"/>
      <c r="R13" s="67">
        <f t="shared" si="5"/>
        <v>0</v>
      </c>
      <c r="S13" s="70">
        <f t="shared" ref="S13:S15" si="8">N13+O13+P13+Q13+R13</f>
        <v>0</v>
      </c>
      <c r="T13" s="261">
        <f t="shared" si="0"/>
        <v>0</v>
      </c>
      <c r="U13" s="261">
        <f t="shared" ref="U13:U15" si="9">(AB13-T13)</f>
        <v>0</v>
      </c>
      <c r="V13" s="67"/>
      <c r="W13" s="68" t="s">
        <v>7</v>
      </c>
      <c r="X13" s="67"/>
      <c r="Y13" s="67"/>
      <c r="Z13" s="262"/>
      <c r="AA13" s="67"/>
      <c r="AB13" s="263">
        <f t="shared" ref="AB13:AB14" si="10">+M13-S13</f>
        <v>0</v>
      </c>
      <c r="AC13" s="264">
        <f t="shared" ref="AC13:AC14" si="11">(+M13-S13)/2</f>
        <v>0</v>
      </c>
      <c r="AD13" s="265" t="s">
        <v>7</v>
      </c>
      <c r="AE13" s="266"/>
      <c r="AF13" s="66" t="s">
        <v>96</v>
      </c>
      <c r="AG13" s="67">
        <f t="shared" si="1"/>
        <v>0</v>
      </c>
      <c r="AH13" s="67"/>
      <c r="AI13" s="67"/>
      <c r="AJ13" s="67"/>
      <c r="AK13" s="67"/>
      <c r="AL13" s="67"/>
      <c r="AM13" s="67"/>
      <c r="AN13" s="67"/>
      <c r="AO13" s="67"/>
      <c r="AP13" s="67"/>
      <c r="AQ13" s="260">
        <f t="shared" si="6"/>
        <v>0</v>
      </c>
      <c r="AR13" s="80"/>
      <c r="AS13" s="67"/>
      <c r="AT13" s="67"/>
      <c r="AU13" s="67">
        <f t="shared" ref="AU13:AU14" si="12">SUM(AR13:AS13)</f>
        <v>0</v>
      </c>
      <c r="AV13" s="67"/>
      <c r="AW13" s="67"/>
      <c r="AX13" s="67"/>
      <c r="AY13" s="67"/>
      <c r="AZ13" s="67"/>
      <c r="BA13" s="67"/>
      <c r="BB13" s="67"/>
      <c r="BC13" s="67">
        <f t="shared" ref="BC13:BC14" si="13">SUM(AW13:BB13)</f>
        <v>0</v>
      </c>
      <c r="BD13" s="81">
        <f t="shared" ref="BD13:BD14" si="14">AG13+AQ13+AU13+AV13+BC13</f>
        <v>0</v>
      </c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92" customFormat="1" ht="23.1" customHeight="1">
      <c r="A14" s="92">
        <v>3</v>
      </c>
      <c r="B14" s="267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91"/>
      <c r="J14" s="92">
        <v>0</v>
      </c>
      <c r="K14" s="92">
        <v>0</v>
      </c>
      <c r="L14" s="92">
        <v>0</v>
      </c>
      <c r="M14" s="90">
        <f t="shared" si="7"/>
        <v>16833</v>
      </c>
      <c r="N14" s="89"/>
      <c r="O14" s="93">
        <f>SUM(AH14:AP14)</f>
        <v>1514.97</v>
      </c>
      <c r="P14" s="89">
        <v>200</v>
      </c>
      <c r="Q14" s="89">
        <f t="shared" si="4"/>
        <v>420.82</v>
      </c>
      <c r="R14" s="89">
        <f t="shared" si="5"/>
        <v>100</v>
      </c>
      <c r="S14" s="90">
        <f t="shared" si="8"/>
        <v>2235.79</v>
      </c>
      <c r="T14" s="94">
        <f t="shared" si="0"/>
        <v>7299</v>
      </c>
      <c r="U14" s="94">
        <f t="shared" si="9"/>
        <v>7298.2099999999991</v>
      </c>
      <c r="V14" s="89"/>
      <c r="X14" s="89">
        <f t="shared" ref="X14" si="15">G14*12%</f>
        <v>2019.96</v>
      </c>
      <c r="Y14" s="89">
        <v>100</v>
      </c>
      <c r="Z14" s="97">
        <f>ROUNDUP(G14*5%/2,2)</f>
        <v>420.83</v>
      </c>
      <c r="AA14" s="89">
        <v>200</v>
      </c>
      <c r="AB14" s="98">
        <f t="shared" si="10"/>
        <v>14597.21</v>
      </c>
      <c r="AC14" s="257">
        <f t="shared" si="11"/>
        <v>7298.6049999999996</v>
      </c>
      <c r="AD14" s="85">
        <v>3</v>
      </c>
      <c r="AE14" s="267" t="s">
        <v>70</v>
      </c>
      <c r="AF14" s="192" t="s">
        <v>72</v>
      </c>
      <c r="AG14" s="89"/>
      <c r="AH14" s="89">
        <f t="shared" ref="AH14" si="16">G14*9%</f>
        <v>1514.97</v>
      </c>
      <c r="AI14" s="89"/>
      <c r="AJ14" s="89"/>
      <c r="AK14" s="89"/>
      <c r="AL14" s="89"/>
      <c r="AM14" s="89"/>
      <c r="AN14" s="89"/>
      <c r="AO14" s="89"/>
      <c r="AP14" s="89"/>
      <c r="AQ14" s="93">
        <f t="shared" si="6"/>
        <v>1514.97</v>
      </c>
      <c r="AR14" s="96">
        <v>200</v>
      </c>
      <c r="AS14" s="89"/>
      <c r="AT14" s="89"/>
      <c r="AU14" s="89">
        <f t="shared" si="12"/>
        <v>200</v>
      </c>
      <c r="AV14" s="89">
        <f t="shared" ref="AV14" si="17">ROUNDDOWN(G14*5%/2,2)</f>
        <v>420.82</v>
      </c>
      <c r="AW14" s="89"/>
      <c r="AX14" s="89"/>
      <c r="AY14" s="89">
        <v>100</v>
      </c>
      <c r="AZ14" s="89"/>
      <c r="BA14" s="89"/>
      <c r="BB14" s="89"/>
      <c r="BC14" s="89">
        <f t="shared" si="13"/>
        <v>100</v>
      </c>
      <c r="BD14" s="258">
        <f t="shared" si="14"/>
        <v>2235.79</v>
      </c>
      <c r="BE14" s="99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</row>
    <row r="15" spans="1:1347" s="215" customFormat="1" ht="23.1" customHeight="1" thickBot="1">
      <c r="A15" s="268" t="s">
        <v>7</v>
      </c>
      <c r="B15" s="259"/>
      <c r="C15" s="66" t="s">
        <v>96</v>
      </c>
      <c r="D15" s="67"/>
      <c r="E15" s="269"/>
      <c r="F15" s="269"/>
      <c r="G15" s="269" t="s">
        <v>74</v>
      </c>
      <c r="H15" s="268"/>
      <c r="I15" s="270"/>
      <c r="J15" s="268"/>
      <c r="K15" s="268"/>
      <c r="L15" s="268"/>
      <c r="M15" s="271"/>
      <c r="N15" s="269"/>
      <c r="O15" s="269"/>
      <c r="P15" s="269"/>
      <c r="Q15" s="269"/>
      <c r="R15" s="67">
        <f t="shared" si="5"/>
        <v>0</v>
      </c>
      <c r="S15" s="70">
        <f t="shared" si="8"/>
        <v>0</v>
      </c>
      <c r="T15" s="261">
        <f t="shared" si="0"/>
        <v>0</v>
      </c>
      <c r="U15" s="261">
        <f t="shared" si="9"/>
        <v>0</v>
      </c>
      <c r="V15" s="269"/>
      <c r="W15" s="268"/>
      <c r="X15" s="67"/>
      <c r="Y15" s="269"/>
      <c r="Z15" s="272"/>
      <c r="AA15" s="269"/>
      <c r="AB15" s="273"/>
      <c r="AC15" s="274"/>
      <c r="AD15" s="275" t="s">
        <v>7</v>
      </c>
      <c r="AE15" s="276"/>
      <c r="AF15" s="66" t="s">
        <v>96</v>
      </c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77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78"/>
      <c r="BE15" s="13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</row>
    <row r="16" spans="1:1347" s="109" customFormat="1" ht="23.1" customHeight="1">
      <c r="A16" s="279"/>
      <c r="B16" s="280" t="s">
        <v>75</v>
      </c>
      <c r="C16" s="281"/>
      <c r="D16" s="282">
        <f>SUM(D10:D14)</f>
        <v>48627</v>
      </c>
      <c r="E16" s="282">
        <f t="shared" ref="E16:BD16" si="18">SUM(E10:E14)</f>
        <v>1872</v>
      </c>
      <c r="F16" s="282">
        <f t="shared" si="18"/>
        <v>0</v>
      </c>
      <c r="G16" s="282">
        <f t="shared" si="18"/>
        <v>50499</v>
      </c>
      <c r="H16" s="282">
        <f t="shared" si="18"/>
        <v>50499</v>
      </c>
      <c r="I16" s="282">
        <f t="shared" si="18"/>
        <v>0</v>
      </c>
      <c r="J16" s="282">
        <f t="shared" si="18"/>
        <v>0</v>
      </c>
      <c r="K16" s="282">
        <f t="shared" si="18"/>
        <v>0</v>
      </c>
      <c r="L16" s="282">
        <f t="shared" si="18"/>
        <v>0</v>
      </c>
      <c r="M16" s="282">
        <f t="shared" si="18"/>
        <v>50499</v>
      </c>
      <c r="N16" s="282">
        <f t="shared" si="18"/>
        <v>0</v>
      </c>
      <c r="O16" s="282">
        <f t="shared" si="18"/>
        <v>4544.91</v>
      </c>
      <c r="P16" s="282">
        <f t="shared" si="18"/>
        <v>600</v>
      </c>
      <c r="Q16" s="282">
        <f t="shared" si="18"/>
        <v>1262.46</v>
      </c>
      <c r="R16" s="282">
        <f t="shared" si="18"/>
        <v>4130.5</v>
      </c>
      <c r="S16" s="282">
        <f t="shared" si="18"/>
        <v>10537.869999999999</v>
      </c>
      <c r="T16" s="282">
        <f t="shared" si="18"/>
        <v>19981</v>
      </c>
      <c r="U16" s="282">
        <f t="shared" si="18"/>
        <v>19980.129999999997</v>
      </c>
      <c r="V16" s="282">
        <f t="shared" si="18"/>
        <v>25363.919999999998</v>
      </c>
      <c r="W16" s="282">
        <f t="shared" si="18"/>
        <v>3</v>
      </c>
      <c r="X16" s="282">
        <f t="shared" si="18"/>
        <v>6059.88</v>
      </c>
      <c r="Y16" s="283">
        <f t="shared" si="18"/>
        <v>300</v>
      </c>
      <c r="Z16" s="282">
        <f t="shared" si="18"/>
        <v>1262.49</v>
      </c>
      <c r="AA16" s="284">
        <f t="shared" si="18"/>
        <v>600</v>
      </c>
      <c r="AB16" s="285">
        <f t="shared" si="18"/>
        <v>39961.129999999997</v>
      </c>
      <c r="AC16" s="286">
        <f t="shared" si="18"/>
        <v>19980.564999999999</v>
      </c>
      <c r="AD16" s="287">
        <f t="shared" si="18"/>
        <v>6</v>
      </c>
      <c r="AE16" s="282">
        <f t="shared" si="18"/>
        <v>0</v>
      </c>
      <c r="AF16" s="282">
        <f t="shared" si="18"/>
        <v>0</v>
      </c>
      <c r="AG16" s="282">
        <f t="shared" si="18"/>
        <v>0</v>
      </c>
      <c r="AH16" s="282">
        <f t="shared" si="18"/>
        <v>4544.91</v>
      </c>
      <c r="AI16" s="282">
        <f t="shared" si="18"/>
        <v>0</v>
      </c>
      <c r="AJ16" s="282">
        <f t="shared" si="18"/>
        <v>0</v>
      </c>
      <c r="AK16" s="282">
        <f t="shared" si="18"/>
        <v>0</v>
      </c>
      <c r="AL16" s="282">
        <f t="shared" si="18"/>
        <v>0</v>
      </c>
      <c r="AM16" s="282">
        <f t="shared" si="18"/>
        <v>0</v>
      </c>
      <c r="AN16" s="282">
        <f t="shared" si="18"/>
        <v>0</v>
      </c>
      <c r="AO16" s="282">
        <f t="shared" si="18"/>
        <v>0</v>
      </c>
      <c r="AP16" s="282">
        <f t="shared" si="18"/>
        <v>0</v>
      </c>
      <c r="AQ16" s="282">
        <f t="shared" si="18"/>
        <v>4544.91</v>
      </c>
      <c r="AR16" s="282">
        <f t="shared" si="18"/>
        <v>600</v>
      </c>
      <c r="AS16" s="282">
        <f t="shared" si="18"/>
        <v>0</v>
      </c>
      <c r="AT16" s="282">
        <f t="shared" si="18"/>
        <v>0</v>
      </c>
      <c r="AU16" s="282">
        <f t="shared" si="18"/>
        <v>600</v>
      </c>
      <c r="AV16" s="282">
        <f t="shared" si="18"/>
        <v>1262.46</v>
      </c>
      <c r="AW16" s="282">
        <f t="shared" si="18"/>
        <v>0</v>
      </c>
      <c r="AX16" s="282">
        <f t="shared" si="18"/>
        <v>3684</v>
      </c>
      <c r="AY16" s="282">
        <f t="shared" si="18"/>
        <v>446.5</v>
      </c>
      <c r="AZ16" s="282">
        <f t="shared" si="18"/>
        <v>0</v>
      </c>
      <c r="BA16" s="282">
        <f t="shared" si="18"/>
        <v>0</v>
      </c>
      <c r="BB16" s="282">
        <f t="shared" si="18"/>
        <v>0</v>
      </c>
      <c r="BC16" s="282">
        <f t="shared" si="18"/>
        <v>4130.5</v>
      </c>
      <c r="BD16" s="288">
        <f t="shared" si="18"/>
        <v>10537.869999999999</v>
      </c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</row>
    <row r="17" spans="1:1347" s="132" customFormat="1" ht="23.1" customHeight="1" thickBot="1">
      <c r="A17" s="114" t="s">
        <v>7</v>
      </c>
      <c r="B17" s="217"/>
      <c r="C17" s="218"/>
      <c r="D17" s="219"/>
      <c r="E17" s="219"/>
      <c r="F17" s="219"/>
      <c r="G17" s="219" t="s">
        <v>74</v>
      </c>
      <c r="H17" s="220"/>
      <c r="I17" s="221"/>
      <c r="J17" s="220"/>
      <c r="K17" s="220"/>
      <c r="L17" s="220"/>
      <c r="M17" s="222"/>
      <c r="N17" s="118"/>
      <c r="O17" s="219"/>
      <c r="P17" s="219"/>
      <c r="Q17" s="219"/>
      <c r="R17" s="219"/>
      <c r="S17" s="222"/>
      <c r="T17" s="219" t="s">
        <v>7</v>
      </c>
      <c r="U17" s="219" t="s">
        <v>7</v>
      </c>
      <c r="V17" s="219"/>
      <c r="W17" s="223"/>
      <c r="X17" s="224"/>
      <c r="Y17" s="219"/>
      <c r="Z17" s="226"/>
      <c r="AA17" s="289"/>
      <c r="AB17" s="228"/>
      <c r="AC17" s="290"/>
      <c r="AD17" s="291" t="s">
        <v>7</v>
      </c>
      <c r="AE17" s="292"/>
      <c r="AF17" s="218"/>
      <c r="AG17" s="118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30"/>
      <c r="AS17" s="219"/>
      <c r="AT17" s="219"/>
      <c r="AU17" s="219"/>
      <c r="AV17" s="219"/>
      <c r="AW17" s="219"/>
      <c r="AX17" s="118"/>
      <c r="AY17" s="219"/>
      <c r="AZ17" s="219"/>
      <c r="BA17" s="219"/>
      <c r="BB17" s="219"/>
      <c r="BC17" s="219"/>
      <c r="BD17" s="229"/>
      <c r="BE17" s="13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</row>
    <row r="18" spans="1:1347" ht="23.1" customHeight="1">
      <c r="B18" s="154"/>
      <c r="E18" s="131"/>
      <c r="F18" s="131"/>
      <c r="G18" s="131"/>
      <c r="I18" s="131"/>
      <c r="J18" s="131"/>
      <c r="K18" s="131"/>
      <c r="L18" s="131"/>
      <c r="N18" s="133"/>
      <c r="O18" s="131"/>
      <c r="Q18" s="131"/>
      <c r="S18" s="131"/>
      <c r="T18" s="131"/>
      <c r="U18" s="131"/>
      <c r="V18" s="131"/>
      <c r="W18" s="131"/>
      <c r="X18" s="131"/>
      <c r="Z18" s="231"/>
      <c r="AB18" s="131"/>
      <c r="AC18" s="131"/>
      <c r="AE18" s="154"/>
      <c r="AG18" s="133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D18" s="131"/>
    </row>
    <row r="19" spans="1:1347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232"/>
      <c r="O19" s="131"/>
      <c r="P19" s="322" t="s">
        <v>78</v>
      </c>
      <c r="Q19" s="322"/>
      <c r="R19" s="322"/>
      <c r="T19" s="131"/>
      <c r="U19" s="324" t="s">
        <v>79</v>
      </c>
      <c r="V19" s="324"/>
      <c r="W19" s="324"/>
      <c r="X19" s="324"/>
      <c r="Z19" s="231"/>
      <c r="AB19" s="131"/>
      <c r="AC19" s="131"/>
      <c r="AE19" s="322" t="s">
        <v>76</v>
      </c>
      <c r="AF19" s="322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1"/>
    </row>
    <row r="20" spans="1:1347" ht="23.1" customHeight="1">
      <c r="A20" s="136"/>
      <c r="B20" s="154"/>
      <c r="D20" s="233"/>
      <c r="E20" s="131"/>
      <c r="F20" s="131"/>
      <c r="G20" s="131"/>
      <c r="I20" s="131"/>
      <c r="J20" s="131"/>
      <c r="K20" s="131"/>
      <c r="L20" s="131"/>
      <c r="M20" s="136"/>
      <c r="N20" s="133"/>
      <c r="O20" s="131"/>
      <c r="Q20" s="131"/>
      <c r="R20" s="136"/>
      <c r="T20" s="136"/>
      <c r="U20" s="234"/>
      <c r="V20" s="234"/>
      <c r="W20" s="234"/>
      <c r="X20" s="234"/>
      <c r="Z20" s="231"/>
      <c r="AB20" s="131"/>
      <c r="AC20" s="131"/>
      <c r="AD20" s="136"/>
      <c r="AE20" s="154"/>
      <c r="AG20" s="133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136"/>
    </row>
    <row r="21" spans="1:1347" ht="23.1" customHeight="1">
      <c r="B21" s="154"/>
      <c r="D21" s="235"/>
      <c r="E21" s="131"/>
      <c r="F21" s="131"/>
      <c r="G21" s="131"/>
      <c r="I21" s="131"/>
      <c r="J21" s="131"/>
      <c r="K21" s="131"/>
      <c r="L21" s="131"/>
      <c r="M21" s="235"/>
      <c r="O21" s="131"/>
      <c r="Q21" s="131"/>
      <c r="R21" s="233"/>
      <c r="T21" s="233"/>
      <c r="U21" s="234"/>
      <c r="V21" s="234"/>
      <c r="W21" s="234"/>
      <c r="X21" s="236"/>
      <c r="Y21" s="293"/>
      <c r="Z21" s="231"/>
      <c r="AB21" s="131"/>
      <c r="AC21" s="131"/>
      <c r="AE21" s="154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V21" s="131"/>
      <c r="AW21" s="131"/>
      <c r="AX21" s="133"/>
      <c r="AY21" s="131"/>
      <c r="AZ21" s="131"/>
      <c r="BA21" s="131"/>
      <c r="BB21" s="131"/>
      <c r="BC21" s="233"/>
    </row>
    <row r="22" spans="1:1347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N22" s="13"/>
      <c r="P22" s="325" t="s">
        <v>82</v>
      </c>
      <c r="Q22" s="325"/>
      <c r="R22" s="325"/>
      <c r="U22" s="326" t="s">
        <v>83</v>
      </c>
      <c r="V22" s="326"/>
      <c r="W22" s="326"/>
      <c r="X22" s="326"/>
      <c r="Y22" s="294"/>
      <c r="Z22" s="238"/>
      <c r="AA22" s="294"/>
      <c r="AE22" s="325" t="s">
        <v>80</v>
      </c>
      <c r="AF22" s="325"/>
      <c r="AG22" s="13"/>
      <c r="AJ22" s="321"/>
      <c r="AK22" s="321"/>
      <c r="AX22" s="13"/>
    </row>
    <row r="23" spans="1:1347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P23" s="322" t="s">
        <v>86</v>
      </c>
      <c r="Q23" s="322"/>
      <c r="R23" s="322"/>
      <c r="U23" s="323" t="s">
        <v>87</v>
      </c>
      <c r="V23" s="323"/>
      <c r="W23" s="323"/>
      <c r="X23" s="323"/>
      <c r="AE23" s="322" t="s">
        <v>84</v>
      </c>
      <c r="AF23" s="322"/>
      <c r="AJ23" s="239"/>
      <c r="AK23" s="239"/>
    </row>
    <row r="24" spans="1:1347" ht="23.1" customHeight="1">
      <c r="AJ24" s="239"/>
      <c r="AK24" s="239"/>
    </row>
    <row r="25" spans="1:1347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39"/>
      <c r="AK25" s="239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1347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39"/>
      <c r="AK26" s="239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1347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39"/>
      <c r="AK27" s="239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1347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39"/>
      <c r="AK28" s="239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1347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39"/>
      <c r="AK29" s="239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1347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39"/>
      <c r="AK30" s="239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1347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39"/>
      <c r="AK31" s="239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1347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39"/>
      <c r="AK32" s="239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39"/>
      <c r="AK33" s="239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39"/>
      <c r="AK34" s="239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39"/>
      <c r="AK35" s="239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39"/>
      <c r="AK36" s="239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39"/>
      <c r="AK37" s="239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I38" s="240"/>
      <c r="J38" s="240"/>
      <c r="K38" s="240"/>
      <c r="L38" s="240"/>
      <c r="M38" s="240"/>
      <c r="N38" s="145"/>
      <c r="O38" s="240"/>
      <c r="P38" s="240"/>
      <c r="Q38" s="240"/>
      <c r="AG38" s="145"/>
      <c r="AH38" s="240"/>
      <c r="AI38" s="240"/>
      <c r="AJ38" s="239"/>
      <c r="AK38" s="239"/>
      <c r="AL38" s="241"/>
      <c r="AM38" s="241"/>
      <c r="AN38" s="241"/>
      <c r="AO38" s="241"/>
      <c r="AP38" s="240"/>
      <c r="AQ38" s="240"/>
      <c r="AR38" s="240"/>
      <c r="AS38" s="240"/>
      <c r="AT38" s="240"/>
      <c r="AU38" s="240"/>
      <c r="AV38" s="240"/>
    </row>
    <row r="39" spans="9:48" ht="23.1" customHeight="1">
      <c r="AJ39" s="320"/>
      <c r="AK39" s="320"/>
      <c r="AV39" s="1">
        <v>729.12</v>
      </c>
    </row>
    <row r="40" spans="9:48" ht="23.1" customHeight="1">
      <c r="AJ40" s="242"/>
      <c r="AK40" s="242"/>
      <c r="AV40" s="1">
        <v>329.28</v>
      </c>
    </row>
    <row r="41" spans="9:48" ht="23.1" customHeight="1">
      <c r="Z41" s="1"/>
      <c r="AJ41" s="242"/>
      <c r="AK41" s="242"/>
      <c r="AV41" s="1">
        <f>SUM(AV39:AV40)</f>
        <v>1058.4000000000001</v>
      </c>
    </row>
    <row r="42" spans="9:48" ht="23.1" customHeight="1">
      <c r="AJ42" s="242"/>
      <c r="AK42" s="242"/>
    </row>
    <row r="43" spans="9:48" ht="23.1" customHeight="1">
      <c r="AJ43" s="318"/>
      <c r="AK43" s="318"/>
    </row>
    <row r="44" spans="9:48" ht="23.1" customHeight="1">
      <c r="AJ44" s="239"/>
      <c r="AK44" s="239"/>
    </row>
    <row r="45" spans="9:48" ht="23.1" customHeight="1">
      <c r="AJ45" s="239"/>
      <c r="AK45" s="239"/>
    </row>
    <row r="46" spans="9:48" ht="23.1" customHeight="1">
      <c r="AJ46" s="239"/>
      <c r="AK46" s="239"/>
    </row>
    <row r="47" spans="9:48" ht="23.1" customHeight="1">
      <c r="AJ47" s="318"/>
      <c r="AK47" s="318"/>
    </row>
    <row r="48" spans="9:48" ht="23.1" customHeight="1">
      <c r="AJ48" s="239"/>
      <c r="AK48" s="239"/>
    </row>
    <row r="49" spans="36:37" ht="23.1" customHeight="1">
      <c r="AJ49" s="239"/>
      <c r="AK49" s="239"/>
    </row>
    <row r="50" spans="36:37" ht="23.1" customHeight="1">
      <c r="AJ50" s="239"/>
      <c r="AK50" s="239"/>
    </row>
    <row r="51" spans="36:37" ht="23.1" customHeight="1">
      <c r="AJ51" s="318"/>
      <c r="AK51" s="318"/>
    </row>
    <row r="52" spans="36:37" ht="23.1" customHeight="1">
      <c r="AJ52" s="239"/>
      <c r="AK52" s="239"/>
    </row>
    <row r="53" spans="36:37" ht="23.1" customHeight="1">
      <c r="AJ53" s="239"/>
      <c r="AK53" s="239"/>
    </row>
    <row r="54" spans="36:37" ht="23.1" customHeight="1">
      <c r="AJ54" s="239"/>
      <c r="AK54" s="239"/>
    </row>
    <row r="55" spans="36:37" ht="23.1" customHeight="1">
      <c r="AJ55" s="318"/>
      <c r="AK55" s="318"/>
    </row>
    <row r="56" spans="36:37" ht="23.1" customHeight="1">
      <c r="AJ56" s="239"/>
      <c r="AK56" s="239"/>
    </row>
    <row r="57" spans="36:37" ht="23.1" customHeight="1">
      <c r="AJ57" s="239"/>
      <c r="AK57" s="239"/>
    </row>
    <row r="58" spans="36:37" ht="23.1" customHeight="1">
      <c r="AJ58" s="239"/>
      <c r="AK58" s="239"/>
    </row>
    <row r="59" spans="36:37" ht="23.1" customHeight="1">
      <c r="AJ59" s="318"/>
      <c r="AK59" s="318"/>
    </row>
    <row r="60" spans="36:37" ht="23.1" customHeight="1">
      <c r="AJ60" s="239"/>
      <c r="AK60" s="239"/>
    </row>
    <row r="61" spans="36:37" ht="23.1" customHeight="1">
      <c r="AJ61" s="239"/>
      <c r="AK61" s="239"/>
    </row>
    <row r="62" spans="36:37" ht="23.1" customHeight="1">
      <c r="AJ62" s="239"/>
      <c r="AK62" s="239"/>
    </row>
    <row r="63" spans="36:37" ht="23.1" customHeight="1">
      <c r="AJ63" s="318"/>
      <c r="AK63" s="318"/>
    </row>
    <row r="64" spans="36:37" ht="23.1" customHeight="1">
      <c r="AJ64" s="239"/>
      <c r="AK64" s="239"/>
    </row>
    <row r="65" spans="36:37" ht="23.1" customHeight="1">
      <c r="AJ65" s="239"/>
      <c r="AK65" s="239"/>
    </row>
    <row r="66" spans="36:37" ht="23.1" customHeight="1">
      <c r="AJ66" s="239"/>
      <c r="AK66" s="239"/>
    </row>
    <row r="67" spans="36:37" ht="23.1" customHeight="1">
      <c r="AJ67" s="318"/>
      <c r="AK67" s="318"/>
    </row>
    <row r="68" spans="36:37" ht="23.1" customHeight="1">
      <c r="AJ68" s="239"/>
      <c r="AK68" s="239"/>
    </row>
    <row r="69" spans="36:37" ht="23.1" customHeight="1">
      <c r="AJ69" s="239"/>
      <c r="AK69" s="239"/>
    </row>
    <row r="70" spans="36:37" ht="23.1" customHeight="1">
      <c r="AJ70" s="239"/>
      <c r="AK70" s="239"/>
    </row>
    <row r="71" spans="36:37" ht="23.1" customHeight="1">
      <c r="AJ71" s="318"/>
      <c r="AK71" s="318"/>
    </row>
    <row r="72" spans="36:37" ht="23.1" customHeight="1">
      <c r="AJ72" s="319"/>
      <c r="AK72" s="319"/>
    </row>
    <row r="73" spans="36:37" ht="23.1" customHeight="1">
      <c r="AJ73" s="319"/>
      <c r="AK73" s="319"/>
    </row>
    <row r="74" spans="36:37" ht="23.1" customHeight="1">
      <c r="AJ74" s="319"/>
      <c r="AK74" s="319"/>
    </row>
  </sheetData>
  <mergeCells count="44">
    <mergeCell ref="M1:Q1"/>
    <mergeCell ref="AP1:AT1"/>
    <mergeCell ref="M2:Q2"/>
    <mergeCell ref="AP2:AT2"/>
    <mergeCell ref="M3:Q3"/>
    <mergeCell ref="AP3:AT3"/>
    <mergeCell ref="M4:Q4"/>
    <mergeCell ref="AP4:AT4"/>
    <mergeCell ref="M5:Q5"/>
    <mergeCell ref="AP5:AT5"/>
    <mergeCell ref="M6:Q6"/>
    <mergeCell ref="AP6:AT6"/>
    <mergeCell ref="B19:C19"/>
    <mergeCell ref="H19:L19"/>
    <mergeCell ref="P19:R19"/>
    <mergeCell ref="U19:X19"/>
    <mergeCell ref="AE19:AF19"/>
    <mergeCell ref="AJ22:AK22"/>
    <mergeCell ref="D7:D9"/>
    <mergeCell ref="E7:E9"/>
    <mergeCell ref="F7:F9"/>
    <mergeCell ref="AO7:AO9"/>
    <mergeCell ref="B22:C22"/>
    <mergeCell ref="H22:L22"/>
    <mergeCell ref="P22:R22"/>
    <mergeCell ref="U22:X22"/>
    <mergeCell ref="AE22:AF22"/>
    <mergeCell ref="AJ63:AK63"/>
    <mergeCell ref="B23:C23"/>
    <mergeCell ref="H23:L23"/>
    <mergeCell ref="P23:R23"/>
    <mergeCell ref="U23:X23"/>
    <mergeCell ref="AE23:AF23"/>
    <mergeCell ref="AJ39:AK39"/>
    <mergeCell ref="AJ43:AK43"/>
    <mergeCell ref="AJ47:AK47"/>
    <mergeCell ref="AJ51:AK51"/>
    <mergeCell ref="AJ55:AK55"/>
    <mergeCell ref="AJ59:AK59"/>
    <mergeCell ref="AJ67:AK67"/>
    <mergeCell ref="AJ71:AK71"/>
    <mergeCell ref="AJ72:AK72"/>
    <mergeCell ref="AJ73:AK73"/>
    <mergeCell ref="AJ74:AK74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3" fitToHeight="0" orientation="landscape" r:id="rId1"/>
  <rowBreaks count="1" manualBreakCount="1">
    <brk id="23" min="29" max="55" man="1"/>
  </rowBreaks>
  <colBreaks count="1" manualBreakCount="1">
    <brk id="27" max="22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5B00D-81CE-4CEB-81E9-6965EF75F102}">
  <dimension ref="A1:AYU74"/>
  <sheetViews>
    <sheetView view="pageBreakPreview" zoomScale="60" zoomScaleNormal="60" workbookViewId="0">
      <selection activeCell="B41" sqref="B41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5.42578125" style="1" customWidth="1"/>
    <col min="7" max="7" width="25.42578125" style="1" hidden="1" customWidth="1"/>
    <col min="8" max="8" width="25.4257812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245" customWidth="1"/>
    <col min="26" max="26" width="15.42578125" style="148" customWidth="1"/>
    <col min="27" max="27" width="14" style="245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Y2" s="246"/>
      <c r="Z2" s="151"/>
      <c r="AA2" s="246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154"/>
      <c r="L3" s="15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100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101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Y6" s="247"/>
      <c r="Z6" s="159"/>
      <c r="AA6" s="247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M7" s="162" t="s">
        <v>13</v>
      </c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248" t="s">
        <v>23</v>
      </c>
      <c r="Z7" s="164" t="s">
        <v>24</v>
      </c>
      <c r="AA7" s="249" t="s">
        <v>25</v>
      </c>
      <c r="AB7" s="166"/>
      <c r="AC7" s="250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M8" s="172" t="s">
        <v>39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251"/>
      <c r="Z8" s="175" t="s">
        <v>45</v>
      </c>
      <c r="AA8" s="252"/>
      <c r="AB8" s="177"/>
      <c r="AC8" s="253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M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254"/>
      <c r="Z9" s="185"/>
      <c r="AA9" s="255"/>
      <c r="AB9" s="187"/>
      <c r="AC9" s="25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3857.25</v>
      </c>
      <c r="S10" s="90">
        <f>N10+O10+P10+Q10+R10</f>
        <v>5993.04</v>
      </c>
      <c r="T10" s="94">
        <f t="shared" ref="T10:T15" si="0">ROUND(AC10,0)</f>
        <v>5420</v>
      </c>
      <c r="U10" s="94">
        <f>(AB10-T10)</f>
        <v>5419.9599999999991</v>
      </c>
      <c r="V10" s="89">
        <f>T10+U10</f>
        <v>10839.96</v>
      </c>
      <c r="W10" s="92">
        <v>1</v>
      </c>
      <c r="X10" s="89">
        <f>G10*12%</f>
        <v>2019.96</v>
      </c>
      <c r="Y10" s="89">
        <v>100</v>
      </c>
      <c r="Z10" s="97">
        <f>ROUNDUP(G10*5%/2,2)</f>
        <v>420.83</v>
      </c>
      <c r="AA10" s="89">
        <v>200</v>
      </c>
      <c r="AB10" s="98">
        <f>+M10-S10</f>
        <v>10839.96</v>
      </c>
      <c r="AC10" s="257">
        <f>(+M10-S10)/2</f>
        <v>5419.98</v>
      </c>
      <c r="AD10" s="85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3684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3857.25</v>
      </c>
      <c r="BD10" s="258">
        <f>AG10+AQ10+AU10+AV10+BC10</f>
        <v>5993.04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89"/>
      <c r="Z11" s="105"/>
      <c r="AA11" s="89"/>
      <c r="AB11" s="98"/>
      <c r="AC11" s="257"/>
      <c r="AD11" s="85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258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>H12-I12</f>
        <v>16833</v>
      </c>
      <c r="N12" s="89"/>
      <c r="O12" s="93">
        <f t="shared" ref="O12:O13" si="2">SUM(AH12:AP12)</f>
        <v>1514.97</v>
      </c>
      <c r="P12" s="89">
        <f t="shared" ref="P12" si="3">SUM(AR12:AT12)</f>
        <v>200</v>
      </c>
      <c r="Q12" s="89">
        <f t="shared" ref="Q12:Q14" si="4">ROUNDDOWN(G12*5%/2,2)</f>
        <v>420.82</v>
      </c>
      <c r="R12" s="89">
        <f t="shared" ref="R12:R15" si="5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89">
        <v>100</v>
      </c>
      <c r="Z12" s="97">
        <f>ROUNDUP(G12*5%/2,2)</f>
        <v>420.83</v>
      </c>
      <c r="AA12" s="89">
        <v>200</v>
      </c>
      <c r="AB12" s="98">
        <f>+M12-S12</f>
        <v>14523.96</v>
      </c>
      <c r="AC12" s="257">
        <f>(+M12-S12)/2</f>
        <v>7261.98</v>
      </c>
      <c r="AD12" s="85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:AQ14" si="6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258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>
      <c r="A13" s="68" t="s">
        <v>7</v>
      </c>
      <c r="B13" s="259"/>
      <c r="C13" s="66" t="s">
        <v>96</v>
      </c>
      <c r="D13" s="67"/>
      <c r="E13" s="67"/>
      <c r="F13" s="67"/>
      <c r="G13" s="67" t="s">
        <v>74</v>
      </c>
      <c r="H13" s="70"/>
      <c r="I13" s="69"/>
      <c r="J13" s="68"/>
      <c r="K13" s="68"/>
      <c r="L13" s="68"/>
      <c r="M13" s="70">
        <f t="shared" ref="M13:M14" si="7">H13-I13</f>
        <v>0</v>
      </c>
      <c r="N13" s="67"/>
      <c r="O13" s="260">
        <f t="shared" si="2"/>
        <v>0</v>
      </c>
      <c r="P13" s="67"/>
      <c r="Q13" s="67"/>
      <c r="R13" s="67">
        <f t="shared" si="5"/>
        <v>0</v>
      </c>
      <c r="S13" s="70">
        <f t="shared" ref="S13:S15" si="8">N13+O13+P13+Q13+R13</f>
        <v>0</v>
      </c>
      <c r="T13" s="261">
        <f t="shared" si="0"/>
        <v>0</v>
      </c>
      <c r="U13" s="261">
        <f t="shared" ref="U13:U15" si="9">(AB13-T13)</f>
        <v>0</v>
      </c>
      <c r="V13" s="67"/>
      <c r="W13" s="68" t="s">
        <v>7</v>
      </c>
      <c r="X13" s="67"/>
      <c r="Y13" s="67"/>
      <c r="Z13" s="262"/>
      <c r="AA13" s="67"/>
      <c r="AB13" s="263">
        <f t="shared" ref="AB13:AB14" si="10">+M13-S13</f>
        <v>0</v>
      </c>
      <c r="AC13" s="264">
        <f t="shared" ref="AC13:AC14" si="11">(+M13-S13)/2</f>
        <v>0</v>
      </c>
      <c r="AD13" s="265" t="s">
        <v>7</v>
      </c>
      <c r="AE13" s="266"/>
      <c r="AF13" s="66" t="s">
        <v>96</v>
      </c>
      <c r="AG13" s="67">
        <f t="shared" si="1"/>
        <v>0</v>
      </c>
      <c r="AH13" s="67"/>
      <c r="AI13" s="67"/>
      <c r="AJ13" s="67"/>
      <c r="AK13" s="67"/>
      <c r="AL13" s="67"/>
      <c r="AM13" s="67"/>
      <c r="AN13" s="67"/>
      <c r="AO13" s="67"/>
      <c r="AP13" s="67"/>
      <c r="AQ13" s="260">
        <f t="shared" si="6"/>
        <v>0</v>
      </c>
      <c r="AR13" s="80"/>
      <c r="AS13" s="67"/>
      <c r="AT13" s="67"/>
      <c r="AU13" s="67">
        <f t="shared" ref="AU13:AU14" si="12">SUM(AR13:AS13)</f>
        <v>0</v>
      </c>
      <c r="AV13" s="67"/>
      <c r="AW13" s="67"/>
      <c r="AX13" s="67"/>
      <c r="AY13" s="67"/>
      <c r="AZ13" s="67"/>
      <c r="BA13" s="67"/>
      <c r="BB13" s="67"/>
      <c r="BC13" s="67">
        <f t="shared" ref="BC13:BC14" si="13">SUM(AW13:BB13)</f>
        <v>0</v>
      </c>
      <c r="BD13" s="81">
        <f t="shared" ref="BD13:BD14" si="14">AG13+AQ13+AU13+AV13+BC13</f>
        <v>0</v>
      </c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92" customFormat="1" ht="23.1" customHeight="1">
      <c r="A14" s="92">
        <v>3</v>
      </c>
      <c r="B14" s="267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91"/>
      <c r="J14" s="92">
        <v>0</v>
      </c>
      <c r="K14" s="92">
        <v>0</v>
      </c>
      <c r="L14" s="92">
        <v>0</v>
      </c>
      <c r="M14" s="90">
        <f t="shared" si="7"/>
        <v>16833</v>
      </c>
      <c r="N14" s="89"/>
      <c r="O14" s="93">
        <f>SUM(AH14:AP14)</f>
        <v>1514.97</v>
      </c>
      <c r="P14" s="89">
        <v>200</v>
      </c>
      <c r="Q14" s="89">
        <f t="shared" si="4"/>
        <v>420.82</v>
      </c>
      <c r="R14" s="89">
        <f t="shared" si="5"/>
        <v>100</v>
      </c>
      <c r="S14" s="90">
        <f t="shared" si="8"/>
        <v>2235.79</v>
      </c>
      <c r="T14" s="94">
        <f t="shared" si="0"/>
        <v>7299</v>
      </c>
      <c r="U14" s="94">
        <f t="shared" si="9"/>
        <v>7298.2099999999991</v>
      </c>
      <c r="V14" s="89"/>
      <c r="X14" s="89">
        <f t="shared" ref="X14" si="15">G14*12%</f>
        <v>2019.96</v>
      </c>
      <c r="Y14" s="89">
        <v>100</v>
      </c>
      <c r="Z14" s="97">
        <f>ROUNDUP(G14*5%/2,2)</f>
        <v>420.83</v>
      </c>
      <c r="AA14" s="89">
        <v>200</v>
      </c>
      <c r="AB14" s="98">
        <f t="shared" si="10"/>
        <v>14597.21</v>
      </c>
      <c r="AC14" s="257">
        <f t="shared" si="11"/>
        <v>7298.6049999999996</v>
      </c>
      <c r="AD14" s="85">
        <v>3</v>
      </c>
      <c r="AE14" s="267" t="s">
        <v>70</v>
      </c>
      <c r="AF14" s="192" t="s">
        <v>72</v>
      </c>
      <c r="AG14" s="89"/>
      <c r="AH14" s="89">
        <f t="shared" ref="AH14" si="16">G14*9%</f>
        <v>1514.97</v>
      </c>
      <c r="AI14" s="89"/>
      <c r="AJ14" s="89"/>
      <c r="AK14" s="89"/>
      <c r="AL14" s="89"/>
      <c r="AM14" s="89"/>
      <c r="AN14" s="89"/>
      <c r="AO14" s="89"/>
      <c r="AP14" s="89"/>
      <c r="AQ14" s="93">
        <f t="shared" si="6"/>
        <v>1514.97</v>
      </c>
      <c r="AR14" s="96">
        <v>200</v>
      </c>
      <c r="AS14" s="89"/>
      <c r="AT14" s="89"/>
      <c r="AU14" s="89">
        <f t="shared" si="12"/>
        <v>200</v>
      </c>
      <c r="AV14" s="89">
        <f t="shared" ref="AV14" si="17">ROUNDDOWN(G14*5%/2,2)</f>
        <v>420.82</v>
      </c>
      <c r="AW14" s="89"/>
      <c r="AX14" s="89"/>
      <c r="AY14" s="89">
        <v>100</v>
      </c>
      <c r="AZ14" s="89"/>
      <c r="BA14" s="89"/>
      <c r="BB14" s="89"/>
      <c r="BC14" s="89">
        <f t="shared" si="13"/>
        <v>100</v>
      </c>
      <c r="BD14" s="258">
        <f t="shared" si="14"/>
        <v>2235.79</v>
      </c>
      <c r="BE14" s="99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</row>
    <row r="15" spans="1:1347" s="215" customFormat="1" ht="23.1" customHeight="1" thickBot="1">
      <c r="A15" s="268" t="s">
        <v>7</v>
      </c>
      <c r="B15" s="259"/>
      <c r="C15" s="66" t="s">
        <v>96</v>
      </c>
      <c r="D15" s="67"/>
      <c r="E15" s="269"/>
      <c r="F15" s="269"/>
      <c r="G15" s="269" t="s">
        <v>74</v>
      </c>
      <c r="H15" s="268"/>
      <c r="I15" s="270"/>
      <c r="J15" s="268"/>
      <c r="K15" s="268"/>
      <c r="L15" s="268"/>
      <c r="M15" s="271"/>
      <c r="N15" s="269"/>
      <c r="O15" s="269"/>
      <c r="P15" s="269"/>
      <c r="Q15" s="269"/>
      <c r="R15" s="67">
        <f t="shared" si="5"/>
        <v>0</v>
      </c>
      <c r="S15" s="70">
        <f t="shared" si="8"/>
        <v>0</v>
      </c>
      <c r="T15" s="261">
        <f t="shared" si="0"/>
        <v>0</v>
      </c>
      <c r="U15" s="261">
        <f t="shared" si="9"/>
        <v>0</v>
      </c>
      <c r="V15" s="269"/>
      <c r="W15" s="268"/>
      <c r="X15" s="67"/>
      <c r="Y15" s="269"/>
      <c r="Z15" s="272"/>
      <c r="AA15" s="269"/>
      <c r="AB15" s="273"/>
      <c r="AC15" s="274"/>
      <c r="AD15" s="275" t="s">
        <v>7</v>
      </c>
      <c r="AE15" s="276"/>
      <c r="AF15" s="66" t="s">
        <v>96</v>
      </c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77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78"/>
      <c r="BE15" s="13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</row>
    <row r="16" spans="1:1347" s="109" customFormat="1" ht="23.1" customHeight="1">
      <c r="A16" s="279"/>
      <c r="B16" s="280" t="s">
        <v>75</v>
      </c>
      <c r="C16" s="281"/>
      <c r="D16" s="282">
        <f>SUM(D10:D14)</f>
        <v>48627</v>
      </c>
      <c r="E16" s="282">
        <f t="shared" ref="E16:BD16" si="18">SUM(E10:E14)</f>
        <v>1872</v>
      </c>
      <c r="F16" s="282">
        <f t="shared" si="18"/>
        <v>0</v>
      </c>
      <c r="G16" s="282">
        <f t="shared" si="18"/>
        <v>50499</v>
      </c>
      <c r="H16" s="282">
        <f t="shared" si="18"/>
        <v>50499</v>
      </c>
      <c r="I16" s="282">
        <f t="shared" si="18"/>
        <v>0</v>
      </c>
      <c r="J16" s="282">
        <f t="shared" si="18"/>
        <v>0</v>
      </c>
      <c r="K16" s="282">
        <f t="shared" si="18"/>
        <v>0</v>
      </c>
      <c r="L16" s="282">
        <f t="shared" si="18"/>
        <v>0</v>
      </c>
      <c r="M16" s="282">
        <f t="shared" si="18"/>
        <v>50499</v>
      </c>
      <c r="N16" s="282">
        <f t="shared" si="18"/>
        <v>0</v>
      </c>
      <c r="O16" s="282">
        <f t="shared" si="18"/>
        <v>4544.91</v>
      </c>
      <c r="P16" s="282">
        <f t="shared" si="18"/>
        <v>600</v>
      </c>
      <c r="Q16" s="282">
        <f t="shared" si="18"/>
        <v>1262.46</v>
      </c>
      <c r="R16" s="282">
        <f t="shared" si="18"/>
        <v>4130.5</v>
      </c>
      <c r="S16" s="282">
        <f t="shared" si="18"/>
        <v>10537.869999999999</v>
      </c>
      <c r="T16" s="282">
        <f t="shared" si="18"/>
        <v>19981</v>
      </c>
      <c r="U16" s="282">
        <f t="shared" si="18"/>
        <v>19980.129999999997</v>
      </c>
      <c r="V16" s="282">
        <f t="shared" si="18"/>
        <v>25363.919999999998</v>
      </c>
      <c r="W16" s="282">
        <f t="shared" si="18"/>
        <v>3</v>
      </c>
      <c r="X16" s="282">
        <f t="shared" si="18"/>
        <v>6059.88</v>
      </c>
      <c r="Y16" s="283">
        <f t="shared" si="18"/>
        <v>300</v>
      </c>
      <c r="Z16" s="282">
        <f t="shared" si="18"/>
        <v>1262.49</v>
      </c>
      <c r="AA16" s="284">
        <f t="shared" si="18"/>
        <v>600</v>
      </c>
      <c r="AB16" s="285">
        <f t="shared" si="18"/>
        <v>39961.129999999997</v>
      </c>
      <c r="AC16" s="286">
        <f t="shared" si="18"/>
        <v>19980.564999999999</v>
      </c>
      <c r="AD16" s="287">
        <f t="shared" si="18"/>
        <v>6</v>
      </c>
      <c r="AE16" s="282">
        <f t="shared" si="18"/>
        <v>0</v>
      </c>
      <c r="AF16" s="282">
        <f t="shared" si="18"/>
        <v>0</v>
      </c>
      <c r="AG16" s="282">
        <f t="shared" si="18"/>
        <v>0</v>
      </c>
      <c r="AH16" s="282">
        <f t="shared" si="18"/>
        <v>4544.91</v>
      </c>
      <c r="AI16" s="282">
        <f t="shared" si="18"/>
        <v>0</v>
      </c>
      <c r="AJ16" s="282">
        <f t="shared" si="18"/>
        <v>0</v>
      </c>
      <c r="AK16" s="282">
        <f t="shared" si="18"/>
        <v>0</v>
      </c>
      <c r="AL16" s="282">
        <f t="shared" si="18"/>
        <v>0</v>
      </c>
      <c r="AM16" s="282">
        <f t="shared" si="18"/>
        <v>0</v>
      </c>
      <c r="AN16" s="282">
        <f t="shared" si="18"/>
        <v>0</v>
      </c>
      <c r="AO16" s="282">
        <f t="shared" si="18"/>
        <v>0</v>
      </c>
      <c r="AP16" s="282">
        <f t="shared" si="18"/>
        <v>0</v>
      </c>
      <c r="AQ16" s="282">
        <f t="shared" si="18"/>
        <v>4544.91</v>
      </c>
      <c r="AR16" s="282">
        <f t="shared" si="18"/>
        <v>600</v>
      </c>
      <c r="AS16" s="282">
        <f t="shared" si="18"/>
        <v>0</v>
      </c>
      <c r="AT16" s="282">
        <f t="shared" si="18"/>
        <v>0</v>
      </c>
      <c r="AU16" s="282">
        <f t="shared" si="18"/>
        <v>600</v>
      </c>
      <c r="AV16" s="282">
        <f t="shared" si="18"/>
        <v>1262.46</v>
      </c>
      <c r="AW16" s="282">
        <f t="shared" si="18"/>
        <v>0</v>
      </c>
      <c r="AX16" s="282">
        <f t="shared" si="18"/>
        <v>3684</v>
      </c>
      <c r="AY16" s="282">
        <f t="shared" si="18"/>
        <v>446.5</v>
      </c>
      <c r="AZ16" s="282">
        <f t="shared" si="18"/>
        <v>0</v>
      </c>
      <c r="BA16" s="282">
        <f t="shared" si="18"/>
        <v>0</v>
      </c>
      <c r="BB16" s="282">
        <f t="shared" si="18"/>
        <v>0</v>
      </c>
      <c r="BC16" s="282">
        <f t="shared" si="18"/>
        <v>4130.5</v>
      </c>
      <c r="BD16" s="288">
        <f t="shared" si="18"/>
        <v>10537.869999999999</v>
      </c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</row>
    <row r="17" spans="1:1347" s="132" customFormat="1" ht="23.1" customHeight="1" thickBot="1">
      <c r="A17" s="114" t="s">
        <v>7</v>
      </c>
      <c r="B17" s="217"/>
      <c r="C17" s="218"/>
      <c r="D17" s="219"/>
      <c r="E17" s="219"/>
      <c r="F17" s="219"/>
      <c r="G17" s="219" t="s">
        <v>74</v>
      </c>
      <c r="H17" s="220"/>
      <c r="I17" s="221"/>
      <c r="J17" s="220"/>
      <c r="K17" s="220"/>
      <c r="L17" s="220"/>
      <c r="M17" s="222"/>
      <c r="N17" s="118"/>
      <c r="O17" s="219"/>
      <c r="P17" s="219"/>
      <c r="Q17" s="219"/>
      <c r="R17" s="219"/>
      <c r="S17" s="222"/>
      <c r="T17" s="219" t="s">
        <v>7</v>
      </c>
      <c r="U17" s="219" t="s">
        <v>7</v>
      </c>
      <c r="V17" s="219"/>
      <c r="W17" s="223"/>
      <c r="X17" s="224"/>
      <c r="Y17" s="219"/>
      <c r="Z17" s="226"/>
      <c r="AA17" s="289"/>
      <c r="AB17" s="228"/>
      <c r="AC17" s="290"/>
      <c r="AD17" s="291" t="s">
        <v>7</v>
      </c>
      <c r="AE17" s="292"/>
      <c r="AF17" s="218"/>
      <c r="AG17" s="118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30"/>
      <c r="AS17" s="219"/>
      <c r="AT17" s="219"/>
      <c r="AU17" s="219"/>
      <c r="AV17" s="219"/>
      <c r="AW17" s="219"/>
      <c r="AX17" s="118"/>
      <c r="AY17" s="219"/>
      <c r="AZ17" s="219"/>
      <c r="BA17" s="219"/>
      <c r="BB17" s="219"/>
      <c r="BC17" s="219"/>
      <c r="BD17" s="229"/>
      <c r="BE17" s="13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</row>
    <row r="18" spans="1:1347" ht="23.1" customHeight="1">
      <c r="B18" s="154"/>
      <c r="E18" s="131"/>
      <c r="F18" s="131"/>
      <c r="G18" s="131"/>
      <c r="I18" s="131"/>
      <c r="J18" s="131"/>
      <c r="K18" s="131"/>
      <c r="L18" s="131"/>
      <c r="N18" s="133"/>
      <c r="O18" s="131"/>
      <c r="Q18" s="131"/>
      <c r="S18" s="131"/>
      <c r="T18" s="131"/>
      <c r="U18" s="131"/>
      <c r="V18" s="131"/>
      <c r="W18" s="131"/>
      <c r="X18" s="131"/>
      <c r="Z18" s="231"/>
      <c r="AB18" s="131"/>
      <c r="AC18" s="131"/>
      <c r="AE18" s="154"/>
      <c r="AG18" s="133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D18" s="131"/>
    </row>
    <row r="19" spans="1:1347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232"/>
      <c r="O19" s="131"/>
      <c r="P19" s="322" t="s">
        <v>78</v>
      </c>
      <c r="Q19" s="322"/>
      <c r="R19" s="322"/>
      <c r="T19" s="131"/>
      <c r="U19" s="324" t="s">
        <v>79</v>
      </c>
      <c r="V19" s="324"/>
      <c r="W19" s="324"/>
      <c r="X19" s="324"/>
      <c r="Z19" s="231"/>
      <c r="AB19" s="131"/>
      <c r="AC19" s="131"/>
      <c r="AE19" s="322" t="s">
        <v>76</v>
      </c>
      <c r="AF19" s="322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1"/>
    </row>
    <row r="20" spans="1:1347" ht="23.1" customHeight="1">
      <c r="A20" s="136"/>
      <c r="B20" s="154"/>
      <c r="D20" s="233"/>
      <c r="E20" s="131"/>
      <c r="F20" s="131"/>
      <c r="G20" s="131"/>
      <c r="I20" s="131"/>
      <c r="J20" s="131"/>
      <c r="K20" s="131"/>
      <c r="L20" s="131"/>
      <c r="M20" s="136"/>
      <c r="N20" s="133"/>
      <c r="O20" s="131"/>
      <c r="Q20" s="131"/>
      <c r="R20" s="136"/>
      <c r="T20" s="136"/>
      <c r="U20" s="234"/>
      <c r="V20" s="234"/>
      <c r="W20" s="234"/>
      <c r="X20" s="234"/>
      <c r="Z20" s="231"/>
      <c r="AB20" s="131"/>
      <c r="AC20" s="131"/>
      <c r="AD20" s="136"/>
      <c r="AE20" s="154"/>
      <c r="AG20" s="133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136"/>
    </row>
    <row r="21" spans="1:1347" ht="23.1" customHeight="1">
      <c r="B21" s="154"/>
      <c r="D21" s="235"/>
      <c r="E21" s="131"/>
      <c r="F21" s="131"/>
      <c r="G21" s="131"/>
      <c r="I21" s="131"/>
      <c r="J21" s="131"/>
      <c r="K21" s="131"/>
      <c r="L21" s="131"/>
      <c r="M21" s="235"/>
      <c r="O21" s="131"/>
      <c r="Q21" s="131"/>
      <c r="R21" s="233"/>
      <c r="T21" s="233"/>
      <c r="U21" s="234"/>
      <c r="V21" s="234"/>
      <c r="W21" s="234"/>
      <c r="X21" s="236"/>
      <c r="Y21" s="293"/>
      <c r="Z21" s="231"/>
      <c r="AB21" s="131"/>
      <c r="AC21" s="131"/>
      <c r="AE21" s="154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V21" s="131"/>
      <c r="AW21" s="131"/>
      <c r="AX21" s="133"/>
      <c r="AY21" s="131"/>
      <c r="AZ21" s="131"/>
      <c r="BA21" s="131"/>
      <c r="BB21" s="131"/>
      <c r="BC21" s="233"/>
    </row>
    <row r="22" spans="1:1347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N22" s="13"/>
      <c r="P22" s="325" t="s">
        <v>82</v>
      </c>
      <c r="Q22" s="325"/>
      <c r="R22" s="325"/>
      <c r="U22" s="326" t="s">
        <v>83</v>
      </c>
      <c r="V22" s="326"/>
      <c r="W22" s="326"/>
      <c r="X22" s="326"/>
      <c r="Y22" s="294"/>
      <c r="Z22" s="238"/>
      <c r="AA22" s="294"/>
      <c r="AE22" s="325" t="s">
        <v>80</v>
      </c>
      <c r="AF22" s="325"/>
      <c r="AG22" s="13"/>
      <c r="AJ22" s="321"/>
      <c r="AK22" s="321"/>
      <c r="AX22" s="13"/>
    </row>
    <row r="23" spans="1:1347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P23" s="322" t="s">
        <v>86</v>
      </c>
      <c r="Q23" s="322"/>
      <c r="R23" s="322"/>
      <c r="U23" s="323" t="s">
        <v>87</v>
      </c>
      <c r="V23" s="323"/>
      <c r="W23" s="323"/>
      <c r="X23" s="323"/>
      <c r="AE23" s="322" t="s">
        <v>84</v>
      </c>
      <c r="AF23" s="322"/>
      <c r="AJ23" s="239"/>
      <c r="AK23" s="239"/>
    </row>
    <row r="24" spans="1:1347" ht="23.1" customHeight="1">
      <c r="AJ24" s="239"/>
      <c r="AK24" s="239"/>
    </row>
    <row r="25" spans="1:1347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39"/>
      <c r="AK25" s="239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1347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39"/>
      <c r="AK26" s="239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1347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39"/>
      <c r="AK27" s="239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1347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39"/>
      <c r="AK28" s="239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1347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39"/>
      <c r="AK29" s="239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1347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39"/>
      <c r="AK30" s="239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1347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39"/>
      <c r="AK31" s="239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1347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39"/>
      <c r="AK32" s="239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39"/>
      <c r="AK33" s="239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39"/>
      <c r="AK34" s="239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39"/>
      <c r="AK35" s="239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39"/>
      <c r="AK36" s="239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39"/>
      <c r="AK37" s="239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I38" s="240"/>
      <c r="J38" s="240"/>
      <c r="K38" s="240"/>
      <c r="L38" s="240"/>
      <c r="M38" s="240"/>
      <c r="N38" s="145"/>
      <c r="O38" s="240"/>
      <c r="P38" s="240"/>
      <c r="Q38" s="240"/>
      <c r="AG38" s="145"/>
      <c r="AH38" s="240"/>
      <c r="AI38" s="240"/>
      <c r="AJ38" s="239"/>
      <c r="AK38" s="239"/>
      <c r="AL38" s="241"/>
      <c r="AM38" s="241"/>
      <c r="AN38" s="241"/>
      <c r="AO38" s="241"/>
      <c r="AP38" s="240"/>
      <c r="AQ38" s="240"/>
      <c r="AR38" s="240"/>
      <c r="AS38" s="240"/>
      <c r="AT38" s="240"/>
      <c r="AU38" s="240"/>
      <c r="AV38" s="240"/>
    </row>
    <row r="39" spans="9:48" ht="23.1" customHeight="1">
      <c r="AJ39" s="320"/>
      <c r="AK39" s="320"/>
      <c r="AV39" s="1">
        <v>729.12</v>
      </c>
    </row>
    <row r="40" spans="9:48" ht="23.1" customHeight="1">
      <c r="AJ40" s="242"/>
      <c r="AK40" s="242"/>
      <c r="AV40" s="1">
        <v>329.28</v>
      </c>
    </row>
    <row r="41" spans="9:48" ht="23.1" customHeight="1">
      <c r="Z41" s="1"/>
      <c r="AJ41" s="242"/>
      <c r="AK41" s="242"/>
      <c r="AV41" s="1">
        <f>SUM(AV39:AV40)</f>
        <v>1058.4000000000001</v>
      </c>
    </row>
    <row r="42" spans="9:48" ht="23.1" customHeight="1">
      <c r="AJ42" s="242"/>
      <c r="AK42" s="242"/>
    </row>
    <row r="43" spans="9:48" ht="23.1" customHeight="1">
      <c r="AJ43" s="318"/>
      <c r="AK43" s="318"/>
    </row>
    <row r="44" spans="9:48" ht="23.1" customHeight="1">
      <c r="AJ44" s="239"/>
      <c r="AK44" s="239"/>
    </row>
    <row r="45" spans="9:48" ht="23.1" customHeight="1">
      <c r="AJ45" s="239"/>
      <c r="AK45" s="239"/>
    </row>
    <row r="46" spans="9:48" ht="23.1" customHeight="1">
      <c r="AJ46" s="239"/>
      <c r="AK46" s="239"/>
    </row>
    <row r="47" spans="9:48" ht="23.1" customHeight="1">
      <c r="AJ47" s="318"/>
      <c r="AK47" s="318"/>
    </row>
    <row r="48" spans="9:48" ht="23.1" customHeight="1">
      <c r="AJ48" s="239"/>
      <c r="AK48" s="239"/>
    </row>
    <row r="49" spans="36:37" ht="23.1" customHeight="1">
      <c r="AJ49" s="239"/>
      <c r="AK49" s="239"/>
    </row>
    <row r="50" spans="36:37" ht="23.1" customHeight="1">
      <c r="AJ50" s="239"/>
      <c r="AK50" s="239"/>
    </row>
    <row r="51" spans="36:37" ht="23.1" customHeight="1">
      <c r="AJ51" s="318"/>
      <c r="AK51" s="318"/>
    </row>
    <row r="52" spans="36:37" ht="23.1" customHeight="1">
      <c r="AJ52" s="239"/>
      <c r="AK52" s="239"/>
    </row>
    <row r="53" spans="36:37" ht="23.1" customHeight="1">
      <c r="AJ53" s="239"/>
      <c r="AK53" s="239"/>
    </row>
    <row r="54" spans="36:37" ht="23.1" customHeight="1">
      <c r="AJ54" s="239"/>
      <c r="AK54" s="239"/>
    </row>
    <row r="55" spans="36:37" ht="23.1" customHeight="1">
      <c r="AJ55" s="318"/>
      <c r="AK55" s="318"/>
    </row>
    <row r="56" spans="36:37" ht="23.1" customHeight="1">
      <c r="AJ56" s="239"/>
      <c r="AK56" s="239"/>
    </row>
    <row r="57" spans="36:37" ht="23.1" customHeight="1">
      <c r="AJ57" s="239"/>
      <c r="AK57" s="239"/>
    </row>
    <row r="58" spans="36:37" ht="23.1" customHeight="1">
      <c r="AJ58" s="239"/>
      <c r="AK58" s="239"/>
    </row>
    <row r="59" spans="36:37" ht="23.1" customHeight="1">
      <c r="AJ59" s="318"/>
      <c r="AK59" s="318"/>
    </row>
    <row r="60" spans="36:37" ht="23.1" customHeight="1">
      <c r="AJ60" s="239"/>
      <c r="AK60" s="239"/>
    </row>
    <row r="61" spans="36:37" ht="23.1" customHeight="1">
      <c r="AJ61" s="239"/>
      <c r="AK61" s="239"/>
    </row>
    <row r="62" spans="36:37" ht="23.1" customHeight="1">
      <c r="AJ62" s="239"/>
      <c r="AK62" s="239"/>
    </row>
    <row r="63" spans="36:37" ht="23.1" customHeight="1">
      <c r="AJ63" s="318"/>
      <c r="AK63" s="318"/>
    </row>
    <row r="64" spans="36:37" ht="23.1" customHeight="1">
      <c r="AJ64" s="239"/>
      <c r="AK64" s="239"/>
    </row>
    <row r="65" spans="36:37" ht="23.1" customHeight="1">
      <c r="AJ65" s="239"/>
      <c r="AK65" s="239"/>
    </row>
    <row r="66" spans="36:37" ht="23.1" customHeight="1">
      <c r="AJ66" s="239"/>
      <c r="AK66" s="239"/>
    </row>
    <row r="67" spans="36:37" ht="23.1" customHeight="1">
      <c r="AJ67" s="318"/>
      <c r="AK67" s="318"/>
    </row>
    <row r="68" spans="36:37" ht="23.1" customHeight="1">
      <c r="AJ68" s="239"/>
      <c r="AK68" s="239"/>
    </row>
    <row r="69" spans="36:37" ht="23.1" customHeight="1">
      <c r="AJ69" s="239"/>
      <c r="AK69" s="239"/>
    </row>
    <row r="70" spans="36:37" ht="23.1" customHeight="1">
      <c r="AJ70" s="239"/>
      <c r="AK70" s="239"/>
    </row>
    <row r="71" spans="36:37" ht="23.1" customHeight="1">
      <c r="AJ71" s="318"/>
      <c r="AK71" s="318"/>
    </row>
    <row r="72" spans="36:37" ht="23.1" customHeight="1">
      <c r="AJ72" s="319"/>
      <c r="AK72" s="319"/>
    </row>
    <row r="73" spans="36:37" ht="23.1" customHeight="1">
      <c r="AJ73" s="319"/>
      <c r="AK73" s="319"/>
    </row>
    <row r="74" spans="36:37" ht="23.1" customHeight="1">
      <c r="AJ74" s="319"/>
      <c r="AK74" s="319"/>
    </row>
  </sheetData>
  <mergeCells count="44">
    <mergeCell ref="M1:Q1"/>
    <mergeCell ref="AP1:AT1"/>
    <mergeCell ref="M2:Q2"/>
    <mergeCell ref="AP2:AT2"/>
    <mergeCell ref="M3:Q3"/>
    <mergeCell ref="AP3:AT3"/>
    <mergeCell ref="M4:Q4"/>
    <mergeCell ref="AP4:AT4"/>
    <mergeCell ref="M5:Q5"/>
    <mergeCell ref="AP5:AT5"/>
    <mergeCell ref="M6:Q6"/>
    <mergeCell ref="AP6:AT6"/>
    <mergeCell ref="B19:C19"/>
    <mergeCell ref="H19:L19"/>
    <mergeCell ref="P19:R19"/>
    <mergeCell ref="U19:X19"/>
    <mergeCell ref="AE19:AF19"/>
    <mergeCell ref="AJ22:AK22"/>
    <mergeCell ref="D7:D9"/>
    <mergeCell ref="E7:E9"/>
    <mergeCell ref="F7:F9"/>
    <mergeCell ref="AO7:AO9"/>
    <mergeCell ref="B22:C22"/>
    <mergeCell ref="H22:L22"/>
    <mergeCell ref="P22:R22"/>
    <mergeCell ref="U22:X22"/>
    <mergeCell ref="AE22:AF22"/>
    <mergeCell ref="AJ63:AK63"/>
    <mergeCell ref="B23:C23"/>
    <mergeCell ref="H23:L23"/>
    <mergeCell ref="P23:R23"/>
    <mergeCell ref="U23:X23"/>
    <mergeCell ref="AE23:AF23"/>
    <mergeCell ref="AJ39:AK39"/>
    <mergeCell ref="AJ43:AK43"/>
    <mergeCell ref="AJ47:AK47"/>
    <mergeCell ref="AJ51:AK51"/>
    <mergeCell ref="AJ55:AK55"/>
    <mergeCell ref="AJ59:AK59"/>
    <mergeCell ref="AJ67:AK67"/>
    <mergeCell ref="AJ71:AK71"/>
    <mergeCell ref="AJ72:AK72"/>
    <mergeCell ref="AJ73:AK73"/>
    <mergeCell ref="AJ74:AK74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5" fitToHeight="0" orientation="landscape" r:id="rId1"/>
  <rowBreaks count="1" manualBreakCount="1">
    <brk id="23" min="29" max="55" man="1"/>
  </rowBreaks>
  <colBreaks count="1" manualBreakCount="1">
    <brk id="29" max="22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3ACA-8B4C-412E-9AAD-B4183328419A}">
  <dimension ref="A1:AYU74"/>
  <sheetViews>
    <sheetView view="pageBreakPreview" topLeftCell="D1" zoomScale="60" zoomScaleNormal="60" workbookViewId="0">
      <selection activeCell="R34" sqref="R34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25.42578125" style="1" customWidth="1"/>
    <col min="7" max="7" width="25.42578125" style="1" hidden="1" customWidth="1"/>
    <col min="8" max="8" width="25.4257812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245" customWidth="1"/>
    <col min="26" max="26" width="15.42578125" style="148" customWidth="1"/>
    <col min="27" max="27" width="14" style="245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Y2" s="246"/>
      <c r="Z2" s="151"/>
      <c r="AA2" s="246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154"/>
      <c r="L3" s="15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98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99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Y6" s="247"/>
      <c r="Z6" s="159"/>
      <c r="AA6" s="247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M7" s="162" t="s">
        <v>13</v>
      </c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248" t="s">
        <v>23</v>
      </c>
      <c r="Z7" s="164" t="s">
        <v>24</v>
      </c>
      <c r="AA7" s="249" t="s">
        <v>25</v>
      </c>
      <c r="AB7" s="166"/>
      <c r="AC7" s="250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M8" s="172" t="s">
        <v>39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251"/>
      <c r="Z8" s="175" t="s">
        <v>45</v>
      </c>
      <c r="AA8" s="252"/>
      <c r="AB8" s="177"/>
      <c r="AC8" s="253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M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254"/>
      <c r="Z9" s="185"/>
      <c r="AA9" s="255"/>
      <c r="AB9" s="187"/>
      <c r="AC9" s="25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3857.25</v>
      </c>
      <c r="S10" s="90">
        <f>N10+O10+P10+Q10+R10</f>
        <v>5993.04</v>
      </c>
      <c r="T10" s="94">
        <f t="shared" ref="T10:T15" si="0">ROUND(AC10,0)</f>
        <v>5420</v>
      </c>
      <c r="U10" s="94">
        <f>(AB10-T10)</f>
        <v>5419.9599999999991</v>
      </c>
      <c r="V10" s="89">
        <f>T10+U10</f>
        <v>10839.96</v>
      </c>
      <c r="W10" s="92">
        <v>1</v>
      </c>
      <c r="X10" s="89">
        <f>G10*12%</f>
        <v>2019.96</v>
      </c>
      <c r="Y10" s="89">
        <v>100</v>
      </c>
      <c r="Z10" s="97">
        <f>ROUNDUP(G10*5%/2,2)</f>
        <v>420.83</v>
      </c>
      <c r="AA10" s="89">
        <v>200</v>
      </c>
      <c r="AB10" s="98">
        <f>+M10-S10</f>
        <v>10839.96</v>
      </c>
      <c r="AC10" s="257">
        <f>(+M10-S10)/2</f>
        <v>5419.98</v>
      </c>
      <c r="AD10" s="85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3684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3857.25</v>
      </c>
      <c r="BD10" s="258">
        <f>AG10+AQ10+AU10+AV10+BC10</f>
        <v>5993.04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89"/>
      <c r="Z11" s="105"/>
      <c r="AA11" s="89"/>
      <c r="AB11" s="98"/>
      <c r="AC11" s="257"/>
      <c r="AD11" s="85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258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>H12-I12</f>
        <v>16833</v>
      </c>
      <c r="N12" s="89"/>
      <c r="O12" s="93">
        <f t="shared" ref="O12:O13" si="2">SUM(AH12:AP12)</f>
        <v>1514.97</v>
      </c>
      <c r="P12" s="89">
        <f t="shared" ref="P12" si="3">SUM(AR12:AT12)</f>
        <v>200</v>
      </c>
      <c r="Q12" s="89">
        <f t="shared" ref="Q12:Q14" si="4">ROUNDDOWN(G12*5%/2,2)</f>
        <v>420.82</v>
      </c>
      <c r="R12" s="89">
        <f t="shared" ref="R12:R15" si="5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89">
        <v>100</v>
      </c>
      <c r="Z12" s="97">
        <f>ROUNDUP(G12*5%/2,2)</f>
        <v>420.83</v>
      </c>
      <c r="AA12" s="89">
        <v>200</v>
      </c>
      <c r="AB12" s="98">
        <f>+M12-S12</f>
        <v>14523.96</v>
      </c>
      <c r="AC12" s="257">
        <f>(+M12-S12)/2</f>
        <v>7261.98</v>
      </c>
      <c r="AD12" s="85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:AQ14" si="6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258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>
      <c r="A13" s="68" t="s">
        <v>7</v>
      </c>
      <c r="B13" s="259"/>
      <c r="C13" s="66" t="s">
        <v>96</v>
      </c>
      <c r="D13" s="67"/>
      <c r="E13" s="67"/>
      <c r="F13" s="67"/>
      <c r="G13" s="67" t="s">
        <v>74</v>
      </c>
      <c r="H13" s="70"/>
      <c r="I13" s="69"/>
      <c r="J13" s="68"/>
      <c r="K13" s="68"/>
      <c r="L13" s="68"/>
      <c r="M13" s="70">
        <f t="shared" ref="M13:M14" si="7">H13-I13</f>
        <v>0</v>
      </c>
      <c r="N13" s="67"/>
      <c r="O13" s="260">
        <f t="shared" si="2"/>
        <v>0</v>
      </c>
      <c r="P13" s="67"/>
      <c r="Q13" s="67"/>
      <c r="R13" s="67">
        <f t="shared" si="5"/>
        <v>0</v>
      </c>
      <c r="S13" s="70">
        <f t="shared" ref="S13:S15" si="8">N13+O13+P13+Q13+R13</f>
        <v>0</v>
      </c>
      <c r="T13" s="261">
        <f t="shared" si="0"/>
        <v>0</v>
      </c>
      <c r="U13" s="261">
        <f t="shared" ref="U13:U15" si="9">(AB13-T13)</f>
        <v>0</v>
      </c>
      <c r="V13" s="67"/>
      <c r="W13" s="68" t="s">
        <v>7</v>
      </c>
      <c r="X13" s="67"/>
      <c r="Y13" s="67"/>
      <c r="Z13" s="262"/>
      <c r="AA13" s="67"/>
      <c r="AB13" s="263">
        <f t="shared" ref="AB13:AB14" si="10">+M13-S13</f>
        <v>0</v>
      </c>
      <c r="AC13" s="264">
        <f t="shared" ref="AC13:AC14" si="11">(+M13-S13)/2</f>
        <v>0</v>
      </c>
      <c r="AD13" s="265" t="s">
        <v>7</v>
      </c>
      <c r="AE13" s="266"/>
      <c r="AF13" s="66" t="s">
        <v>96</v>
      </c>
      <c r="AG13" s="67">
        <f t="shared" si="1"/>
        <v>0</v>
      </c>
      <c r="AH13" s="67"/>
      <c r="AI13" s="67"/>
      <c r="AJ13" s="67"/>
      <c r="AK13" s="67"/>
      <c r="AL13" s="67"/>
      <c r="AM13" s="67"/>
      <c r="AN13" s="67"/>
      <c r="AO13" s="67"/>
      <c r="AP13" s="67"/>
      <c r="AQ13" s="260">
        <f t="shared" si="6"/>
        <v>0</v>
      </c>
      <c r="AR13" s="80"/>
      <c r="AS13" s="67"/>
      <c r="AT13" s="67"/>
      <c r="AU13" s="67">
        <f t="shared" ref="AU13:AU14" si="12">SUM(AR13:AS13)</f>
        <v>0</v>
      </c>
      <c r="AV13" s="67"/>
      <c r="AW13" s="67"/>
      <c r="AX13" s="67"/>
      <c r="AY13" s="67"/>
      <c r="AZ13" s="67"/>
      <c r="BA13" s="67"/>
      <c r="BB13" s="67"/>
      <c r="BC13" s="67">
        <f t="shared" ref="BC13:BC14" si="13">SUM(AW13:BB13)</f>
        <v>0</v>
      </c>
      <c r="BD13" s="81">
        <f t="shared" ref="BD13:BD14" si="14">AG13+AQ13+AU13+AV13+BC13</f>
        <v>0</v>
      </c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92" customFormat="1" ht="23.1" customHeight="1">
      <c r="A14" s="92">
        <v>3</v>
      </c>
      <c r="B14" s="267" t="s">
        <v>70</v>
      </c>
      <c r="C14" s="88" t="s">
        <v>72</v>
      </c>
      <c r="D14" s="89">
        <v>16209</v>
      </c>
      <c r="E14" s="89">
        <v>624</v>
      </c>
      <c r="F14" s="89"/>
      <c r="G14" s="89">
        <f>SUM(D14:F14)</f>
        <v>16833</v>
      </c>
      <c r="H14" s="90">
        <f>D14+E14</f>
        <v>16833</v>
      </c>
      <c r="I14" s="91"/>
      <c r="J14" s="92">
        <v>0</v>
      </c>
      <c r="K14" s="92">
        <v>0</v>
      </c>
      <c r="L14" s="92">
        <v>0</v>
      </c>
      <c r="M14" s="90">
        <f t="shared" si="7"/>
        <v>16833</v>
      </c>
      <c r="N14" s="89"/>
      <c r="O14" s="93">
        <f>SUM(AH14:AP14)</f>
        <v>1514.97</v>
      </c>
      <c r="P14" s="89">
        <v>200</v>
      </c>
      <c r="Q14" s="89">
        <f t="shared" si="4"/>
        <v>420.82</v>
      </c>
      <c r="R14" s="89">
        <f t="shared" si="5"/>
        <v>100</v>
      </c>
      <c r="S14" s="90">
        <f t="shared" si="8"/>
        <v>2235.79</v>
      </c>
      <c r="T14" s="94">
        <f t="shared" si="0"/>
        <v>7299</v>
      </c>
      <c r="U14" s="94">
        <f t="shared" si="9"/>
        <v>7298.2099999999991</v>
      </c>
      <c r="V14" s="89"/>
      <c r="X14" s="89">
        <f t="shared" ref="X14" si="15">G14*12%</f>
        <v>2019.96</v>
      </c>
      <c r="Y14" s="89">
        <v>100</v>
      </c>
      <c r="Z14" s="97">
        <f>ROUNDUP(G14*5%/2,2)</f>
        <v>420.83</v>
      </c>
      <c r="AA14" s="89">
        <v>200</v>
      </c>
      <c r="AB14" s="98">
        <f t="shared" si="10"/>
        <v>14597.21</v>
      </c>
      <c r="AC14" s="257">
        <f t="shared" si="11"/>
        <v>7298.6049999999996</v>
      </c>
      <c r="AD14" s="85">
        <v>3</v>
      </c>
      <c r="AE14" s="267" t="s">
        <v>70</v>
      </c>
      <c r="AF14" s="192" t="s">
        <v>72</v>
      </c>
      <c r="AG14" s="89"/>
      <c r="AH14" s="89">
        <f t="shared" ref="AH14" si="16">G14*9%</f>
        <v>1514.97</v>
      </c>
      <c r="AI14" s="89"/>
      <c r="AJ14" s="89"/>
      <c r="AK14" s="89"/>
      <c r="AL14" s="89"/>
      <c r="AM14" s="89"/>
      <c r="AN14" s="89"/>
      <c r="AO14" s="89"/>
      <c r="AP14" s="89"/>
      <c r="AQ14" s="93">
        <f t="shared" si="6"/>
        <v>1514.97</v>
      </c>
      <c r="AR14" s="96">
        <v>200</v>
      </c>
      <c r="AS14" s="89"/>
      <c r="AT14" s="89"/>
      <c r="AU14" s="89">
        <f t="shared" si="12"/>
        <v>200</v>
      </c>
      <c r="AV14" s="89">
        <f t="shared" ref="AV14" si="17">ROUNDDOWN(G14*5%/2,2)</f>
        <v>420.82</v>
      </c>
      <c r="AW14" s="89"/>
      <c r="AX14" s="89"/>
      <c r="AY14" s="89">
        <v>100</v>
      </c>
      <c r="AZ14" s="89"/>
      <c r="BA14" s="89"/>
      <c r="BB14" s="89"/>
      <c r="BC14" s="89">
        <f t="shared" si="13"/>
        <v>100</v>
      </c>
      <c r="BD14" s="258">
        <f t="shared" si="14"/>
        <v>2235.79</v>
      </c>
      <c r="BE14" s="99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  <c r="FZ14" s="100"/>
      <c r="GA14" s="100"/>
      <c r="GB14" s="100"/>
      <c r="GC14" s="100"/>
      <c r="GD14" s="100"/>
      <c r="GE14" s="100"/>
      <c r="GF14" s="100"/>
      <c r="GG14" s="100"/>
      <c r="GH14" s="100"/>
      <c r="GI14" s="100"/>
      <c r="GJ14" s="100"/>
      <c r="GK14" s="100"/>
      <c r="GL14" s="100"/>
      <c r="GM14" s="100"/>
      <c r="GN14" s="100"/>
      <c r="GO14" s="100"/>
      <c r="GP14" s="100"/>
      <c r="GQ14" s="100"/>
      <c r="GR14" s="100"/>
      <c r="GS14" s="100"/>
      <c r="GT14" s="100"/>
      <c r="GU14" s="100"/>
      <c r="GV14" s="100"/>
      <c r="GW14" s="100"/>
      <c r="GX14" s="100"/>
      <c r="GY14" s="100"/>
      <c r="GZ14" s="100"/>
      <c r="HA14" s="100"/>
      <c r="HB14" s="100"/>
      <c r="HC14" s="100"/>
      <c r="HD14" s="100"/>
      <c r="HE14" s="100"/>
      <c r="HF14" s="100"/>
      <c r="HG14" s="100"/>
      <c r="HH14" s="100"/>
      <c r="HI14" s="100"/>
      <c r="HJ14" s="100"/>
      <c r="HK14" s="100"/>
      <c r="HL14" s="100"/>
      <c r="HM14" s="100"/>
      <c r="HN14" s="100"/>
      <c r="HO14" s="100"/>
      <c r="HP14" s="100"/>
      <c r="HQ14" s="100"/>
      <c r="HR14" s="100"/>
      <c r="HS14" s="100"/>
      <c r="HT14" s="100"/>
      <c r="HU14" s="100"/>
      <c r="HV14" s="100"/>
      <c r="HW14" s="100"/>
      <c r="HX14" s="100"/>
      <c r="HY14" s="100"/>
      <c r="HZ14" s="100"/>
      <c r="IA14" s="100"/>
      <c r="IB14" s="100"/>
      <c r="IC14" s="100"/>
      <c r="ID14" s="100"/>
      <c r="IE14" s="100"/>
      <c r="IF14" s="100"/>
      <c r="IG14" s="100"/>
      <c r="IH14" s="100"/>
      <c r="II14" s="100"/>
      <c r="IJ14" s="100"/>
      <c r="IK14" s="100"/>
      <c r="IL14" s="100"/>
      <c r="IM14" s="100"/>
      <c r="IN14" s="100"/>
      <c r="IO14" s="100"/>
      <c r="IP14" s="100"/>
      <c r="IQ14" s="100"/>
      <c r="IR14" s="100"/>
      <c r="IS14" s="100"/>
      <c r="IT14" s="100"/>
      <c r="IU14" s="100"/>
      <c r="IV14" s="100"/>
      <c r="IW14" s="100"/>
      <c r="IX14" s="100"/>
      <c r="IY14" s="100"/>
      <c r="IZ14" s="100"/>
      <c r="JA14" s="100"/>
      <c r="JB14" s="100"/>
      <c r="JC14" s="100"/>
      <c r="JD14" s="100"/>
      <c r="JE14" s="100"/>
      <c r="JF14" s="100"/>
      <c r="JG14" s="100"/>
      <c r="JH14" s="100"/>
      <c r="JI14" s="100"/>
      <c r="JJ14" s="100"/>
      <c r="JK14" s="100"/>
      <c r="JL14" s="100"/>
      <c r="JM14" s="100"/>
      <c r="JN14" s="100"/>
      <c r="JO14" s="100"/>
      <c r="JP14" s="100"/>
      <c r="JQ14" s="100"/>
      <c r="JR14" s="100"/>
      <c r="JS14" s="100"/>
      <c r="JT14" s="100"/>
      <c r="JU14" s="100"/>
      <c r="JV14" s="100"/>
      <c r="JW14" s="100"/>
      <c r="JX14" s="100"/>
      <c r="JY14" s="100"/>
      <c r="JZ14" s="100"/>
      <c r="KA14" s="100"/>
      <c r="KB14" s="100"/>
      <c r="KC14" s="100"/>
      <c r="KD14" s="100"/>
      <c r="KE14" s="100"/>
      <c r="KF14" s="100"/>
      <c r="KG14" s="100"/>
      <c r="KH14" s="100"/>
      <c r="KI14" s="100"/>
      <c r="KJ14" s="100"/>
      <c r="KK14" s="100"/>
      <c r="KL14" s="100"/>
      <c r="KM14" s="100"/>
      <c r="KN14" s="100"/>
      <c r="KO14" s="100"/>
      <c r="KP14" s="100"/>
      <c r="KQ14" s="100"/>
      <c r="KR14" s="100"/>
      <c r="KS14" s="100"/>
      <c r="KT14" s="100"/>
      <c r="KU14" s="100"/>
      <c r="KV14" s="100"/>
      <c r="KW14" s="100"/>
      <c r="KX14" s="100"/>
      <c r="KY14" s="100"/>
      <c r="KZ14" s="100"/>
      <c r="LA14" s="100"/>
      <c r="LB14" s="100"/>
      <c r="LC14" s="100"/>
      <c r="LD14" s="100"/>
      <c r="LE14" s="100"/>
      <c r="LF14" s="100"/>
      <c r="LG14" s="100"/>
      <c r="LH14" s="100"/>
      <c r="LI14" s="100"/>
      <c r="LJ14" s="100"/>
      <c r="LK14" s="100"/>
      <c r="LL14" s="100"/>
      <c r="LM14" s="100"/>
      <c r="LN14" s="100"/>
      <c r="LO14" s="100"/>
      <c r="LP14" s="100"/>
      <c r="LQ14" s="100"/>
      <c r="LR14" s="100"/>
      <c r="LS14" s="100"/>
      <c r="LT14" s="100"/>
      <c r="LU14" s="100"/>
      <c r="LV14" s="100"/>
      <c r="LW14" s="100"/>
      <c r="LX14" s="100"/>
      <c r="LY14" s="100"/>
      <c r="LZ14" s="100"/>
      <c r="MA14" s="100"/>
      <c r="MB14" s="100"/>
      <c r="MC14" s="100"/>
      <c r="MD14" s="100"/>
      <c r="ME14" s="100"/>
      <c r="MF14" s="100"/>
      <c r="MG14" s="100"/>
      <c r="MH14" s="100"/>
      <c r="MI14" s="100"/>
      <c r="MJ14" s="100"/>
      <c r="MK14" s="100"/>
      <c r="ML14" s="100"/>
      <c r="MM14" s="100"/>
      <c r="MN14" s="100"/>
      <c r="MO14" s="100"/>
      <c r="MP14" s="100"/>
      <c r="MQ14" s="100"/>
      <c r="MR14" s="100"/>
      <c r="MS14" s="100"/>
      <c r="MT14" s="100"/>
      <c r="MU14" s="100"/>
      <c r="MV14" s="100"/>
      <c r="MW14" s="100"/>
      <c r="MX14" s="100"/>
      <c r="MY14" s="100"/>
      <c r="MZ14" s="100"/>
      <c r="NA14" s="100"/>
      <c r="NB14" s="100"/>
      <c r="NC14" s="100"/>
      <c r="ND14" s="100"/>
      <c r="NE14" s="100"/>
      <c r="NF14" s="100"/>
      <c r="NG14" s="100"/>
      <c r="NH14" s="100"/>
      <c r="NI14" s="100"/>
      <c r="NJ14" s="100"/>
      <c r="NK14" s="100"/>
      <c r="NL14" s="100"/>
      <c r="NM14" s="100"/>
      <c r="NN14" s="100"/>
      <c r="NO14" s="100"/>
      <c r="NP14" s="100"/>
      <c r="NQ14" s="100"/>
      <c r="NR14" s="100"/>
      <c r="NS14" s="100"/>
      <c r="NT14" s="100"/>
      <c r="NU14" s="100"/>
      <c r="NV14" s="100"/>
      <c r="NW14" s="100"/>
      <c r="NX14" s="100"/>
      <c r="NY14" s="100"/>
      <c r="NZ14" s="100"/>
      <c r="OA14" s="100"/>
      <c r="OB14" s="100"/>
      <c r="OC14" s="100"/>
      <c r="OD14" s="100"/>
      <c r="OE14" s="100"/>
      <c r="OF14" s="100"/>
      <c r="OG14" s="100"/>
      <c r="OH14" s="100"/>
      <c r="OI14" s="100"/>
      <c r="OJ14" s="100"/>
      <c r="OK14" s="100"/>
      <c r="OL14" s="100"/>
      <c r="OM14" s="100"/>
      <c r="ON14" s="100"/>
      <c r="OO14" s="100"/>
      <c r="OP14" s="100"/>
      <c r="OQ14" s="100"/>
      <c r="OR14" s="100"/>
      <c r="OS14" s="100"/>
      <c r="OT14" s="100"/>
      <c r="OU14" s="100"/>
      <c r="OV14" s="100"/>
      <c r="OW14" s="100"/>
      <c r="OX14" s="100"/>
      <c r="OY14" s="100"/>
      <c r="OZ14" s="100"/>
      <c r="PA14" s="100"/>
      <c r="PB14" s="100"/>
      <c r="PC14" s="100"/>
      <c r="PD14" s="100"/>
      <c r="PE14" s="100"/>
      <c r="PF14" s="100"/>
      <c r="PG14" s="100"/>
      <c r="PH14" s="100"/>
      <c r="PI14" s="100"/>
      <c r="PJ14" s="100"/>
      <c r="PK14" s="100"/>
      <c r="PL14" s="100"/>
      <c r="PM14" s="100"/>
      <c r="PN14" s="100"/>
      <c r="PO14" s="100"/>
      <c r="PP14" s="100"/>
      <c r="PQ14" s="100"/>
      <c r="PR14" s="100"/>
      <c r="PS14" s="100"/>
      <c r="PT14" s="100"/>
      <c r="PU14" s="100"/>
      <c r="PV14" s="100"/>
      <c r="PW14" s="100"/>
      <c r="PX14" s="100"/>
      <c r="PY14" s="100"/>
      <c r="PZ14" s="100"/>
      <c r="QA14" s="100"/>
      <c r="QB14" s="100"/>
      <c r="QC14" s="100"/>
      <c r="QD14" s="100"/>
      <c r="QE14" s="100"/>
      <c r="QF14" s="100"/>
      <c r="QG14" s="100"/>
      <c r="QH14" s="100"/>
      <c r="QI14" s="100"/>
      <c r="QJ14" s="100"/>
      <c r="QK14" s="100"/>
      <c r="QL14" s="100"/>
      <c r="QM14" s="100"/>
      <c r="QN14" s="100"/>
      <c r="QO14" s="100"/>
      <c r="QP14" s="100"/>
      <c r="QQ14" s="100"/>
      <c r="QR14" s="100"/>
      <c r="QS14" s="100"/>
      <c r="QT14" s="100"/>
      <c r="QU14" s="100"/>
      <c r="QV14" s="100"/>
      <c r="QW14" s="100"/>
      <c r="QX14" s="100"/>
      <c r="QY14" s="100"/>
      <c r="QZ14" s="100"/>
      <c r="RA14" s="100"/>
      <c r="RB14" s="100"/>
      <c r="RC14" s="100"/>
      <c r="RD14" s="100"/>
      <c r="RE14" s="100"/>
      <c r="RF14" s="100"/>
      <c r="RG14" s="100"/>
      <c r="RH14" s="100"/>
      <c r="RI14" s="100"/>
      <c r="RJ14" s="100"/>
      <c r="RK14" s="100"/>
      <c r="RL14" s="100"/>
      <c r="RM14" s="100"/>
      <c r="RN14" s="100"/>
      <c r="RO14" s="100"/>
      <c r="RP14" s="100"/>
      <c r="RQ14" s="100"/>
      <c r="RR14" s="100"/>
      <c r="RS14" s="100"/>
      <c r="RT14" s="100"/>
      <c r="RU14" s="100"/>
      <c r="RV14" s="100"/>
      <c r="RW14" s="100"/>
      <c r="RX14" s="100"/>
      <c r="RY14" s="100"/>
      <c r="RZ14" s="100"/>
      <c r="SA14" s="100"/>
      <c r="SB14" s="100"/>
      <c r="SC14" s="100"/>
      <c r="SD14" s="100"/>
      <c r="SE14" s="100"/>
      <c r="SF14" s="100"/>
      <c r="SG14" s="100"/>
      <c r="SH14" s="100"/>
      <c r="SI14" s="100"/>
      <c r="SJ14" s="100"/>
      <c r="SK14" s="100"/>
      <c r="SL14" s="100"/>
      <c r="SM14" s="100"/>
      <c r="SN14" s="100"/>
      <c r="SO14" s="100"/>
      <c r="SP14" s="100"/>
      <c r="SQ14" s="100"/>
      <c r="SR14" s="100"/>
      <c r="SS14" s="100"/>
      <c r="ST14" s="100"/>
      <c r="SU14" s="100"/>
      <c r="SV14" s="100"/>
      <c r="SW14" s="100"/>
      <c r="SX14" s="100"/>
      <c r="SY14" s="100"/>
      <c r="SZ14" s="100"/>
      <c r="TA14" s="100"/>
      <c r="TB14" s="100"/>
      <c r="TC14" s="100"/>
      <c r="TD14" s="100"/>
      <c r="TE14" s="100"/>
      <c r="TF14" s="100"/>
      <c r="TG14" s="100"/>
      <c r="TH14" s="100"/>
      <c r="TI14" s="100"/>
      <c r="TJ14" s="100"/>
      <c r="TK14" s="100"/>
      <c r="TL14" s="100"/>
      <c r="TM14" s="100"/>
      <c r="TN14" s="100"/>
      <c r="TO14" s="100"/>
      <c r="TP14" s="100"/>
      <c r="TQ14" s="100"/>
      <c r="TR14" s="100"/>
      <c r="TS14" s="100"/>
      <c r="TT14" s="100"/>
      <c r="TU14" s="100"/>
      <c r="TV14" s="100"/>
      <c r="TW14" s="100"/>
      <c r="TX14" s="100"/>
      <c r="TY14" s="100"/>
      <c r="TZ14" s="100"/>
      <c r="UA14" s="100"/>
      <c r="UB14" s="100"/>
      <c r="UC14" s="100"/>
      <c r="UD14" s="100"/>
      <c r="UE14" s="100"/>
      <c r="UF14" s="100"/>
      <c r="UG14" s="100"/>
      <c r="UH14" s="100"/>
      <c r="UI14" s="100"/>
      <c r="UJ14" s="100"/>
      <c r="UK14" s="100"/>
      <c r="UL14" s="100"/>
      <c r="UM14" s="100"/>
      <c r="UN14" s="100"/>
      <c r="UO14" s="100"/>
      <c r="UP14" s="100"/>
      <c r="UQ14" s="100"/>
      <c r="UR14" s="100"/>
      <c r="US14" s="100"/>
      <c r="UT14" s="100"/>
      <c r="UU14" s="100"/>
      <c r="UV14" s="100"/>
      <c r="UW14" s="100"/>
      <c r="UX14" s="100"/>
      <c r="UY14" s="100"/>
      <c r="UZ14" s="100"/>
      <c r="VA14" s="100"/>
      <c r="VB14" s="100"/>
      <c r="VC14" s="100"/>
      <c r="VD14" s="100"/>
      <c r="VE14" s="100"/>
      <c r="VF14" s="100"/>
      <c r="VG14" s="100"/>
      <c r="VH14" s="100"/>
      <c r="VI14" s="100"/>
      <c r="VJ14" s="100"/>
      <c r="VK14" s="100"/>
      <c r="VL14" s="100"/>
      <c r="VM14" s="100"/>
      <c r="VN14" s="100"/>
      <c r="VO14" s="100"/>
      <c r="VP14" s="100"/>
      <c r="VQ14" s="100"/>
      <c r="VR14" s="100"/>
      <c r="VS14" s="100"/>
      <c r="VT14" s="100"/>
      <c r="VU14" s="100"/>
      <c r="VV14" s="100"/>
      <c r="VW14" s="100"/>
      <c r="VX14" s="100"/>
      <c r="VY14" s="100"/>
      <c r="VZ14" s="100"/>
      <c r="WA14" s="100"/>
      <c r="WB14" s="100"/>
      <c r="WC14" s="100"/>
      <c r="WD14" s="100"/>
      <c r="WE14" s="100"/>
      <c r="WF14" s="100"/>
      <c r="WG14" s="100"/>
      <c r="WH14" s="100"/>
      <c r="WI14" s="100"/>
      <c r="WJ14" s="100"/>
      <c r="WK14" s="100"/>
      <c r="WL14" s="100"/>
      <c r="WM14" s="100"/>
      <c r="WN14" s="100"/>
      <c r="WO14" s="100"/>
      <c r="WP14" s="100"/>
      <c r="WQ14" s="100"/>
      <c r="WR14" s="100"/>
      <c r="WS14" s="100"/>
      <c r="WT14" s="100"/>
      <c r="WU14" s="100"/>
      <c r="WV14" s="100"/>
      <c r="WW14" s="100"/>
      <c r="WX14" s="100"/>
      <c r="WY14" s="100"/>
      <c r="WZ14" s="100"/>
      <c r="XA14" s="100"/>
      <c r="XB14" s="100"/>
      <c r="XC14" s="100"/>
      <c r="XD14" s="100"/>
      <c r="XE14" s="100"/>
      <c r="XF14" s="100"/>
      <c r="XG14" s="100"/>
      <c r="XH14" s="100"/>
      <c r="XI14" s="100"/>
      <c r="XJ14" s="100"/>
      <c r="XK14" s="100"/>
      <c r="XL14" s="100"/>
      <c r="XM14" s="100"/>
      <c r="XN14" s="100"/>
      <c r="XO14" s="100"/>
      <c r="XP14" s="100"/>
      <c r="XQ14" s="100"/>
      <c r="XR14" s="100"/>
      <c r="XS14" s="100"/>
      <c r="XT14" s="100"/>
      <c r="XU14" s="100"/>
      <c r="XV14" s="100"/>
      <c r="XW14" s="100"/>
      <c r="XX14" s="100"/>
      <c r="XY14" s="100"/>
      <c r="XZ14" s="100"/>
      <c r="YA14" s="100"/>
      <c r="YB14" s="100"/>
      <c r="YC14" s="100"/>
      <c r="YD14" s="100"/>
      <c r="YE14" s="100"/>
      <c r="YF14" s="100"/>
      <c r="YG14" s="100"/>
      <c r="YH14" s="100"/>
      <c r="YI14" s="100"/>
      <c r="YJ14" s="100"/>
      <c r="YK14" s="100"/>
      <c r="YL14" s="100"/>
      <c r="YM14" s="100"/>
      <c r="YN14" s="100"/>
      <c r="YO14" s="100"/>
      <c r="YP14" s="100"/>
      <c r="YQ14" s="100"/>
      <c r="YR14" s="100"/>
      <c r="YS14" s="100"/>
      <c r="YT14" s="100"/>
      <c r="YU14" s="100"/>
      <c r="YV14" s="100"/>
      <c r="YW14" s="100"/>
      <c r="YX14" s="100"/>
      <c r="YY14" s="100"/>
      <c r="YZ14" s="100"/>
      <c r="ZA14" s="100"/>
      <c r="ZB14" s="100"/>
      <c r="ZC14" s="100"/>
      <c r="ZD14" s="100"/>
      <c r="ZE14" s="100"/>
      <c r="ZF14" s="100"/>
      <c r="ZG14" s="100"/>
      <c r="ZH14" s="100"/>
      <c r="ZI14" s="100"/>
      <c r="ZJ14" s="100"/>
      <c r="ZK14" s="100"/>
      <c r="ZL14" s="100"/>
      <c r="ZM14" s="100"/>
      <c r="ZN14" s="100"/>
      <c r="ZO14" s="100"/>
      <c r="ZP14" s="100"/>
      <c r="ZQ14" s="100"/>
      <c r="ZR14" s="100"/>
      <c r="ZS14" s="100"/>
      <c r="ZT14" s="100"/>
      <c r="ZU14" s="100"/>
      <c r="ZV14" s="100"/>
      <c r="ZW14" s="100"/>
      <c r="ZX14" s="100"/>
      <c r="ZY14" s="100"/>
      <c r="ZZ14" s="100"/>
      <c r="AAA14" s="100"/>
      <c r="AAB14" s="100"/>
      <c r="AAC14" s="100"/>
      <c r="AAD14" s="100"/>
      <c r="AAE14" s="100"/>
      <c r="AAF14" s="100"/>
      <c r="AAG14" s="100"/>
      <c r="AAH14" s="100"/>
      <c r="AAI14" s="100"/>
      <c r="AAJ14" s="100"/>
      <c r="AAK14" s="100"/>
      <c r="AAL14" s="100"/>
      <c r="AAM14" s="100"/>
      <c r="AAN14" s="100"/>
      <c r="AAO14" s="100"/>
      <c r="AAP14" s="100"/>
      <c r="AAQ14" s="100"/>
      <c r="AAR14" s="100"/>
      <c r="AAS14" s="100"/>
      <c r="AAT14" s="100"/>
      <c r="AAU14" s="100"/>
      <c r="AAV14" s="100"/>
      <c r="AAW14" s="100"/>
      <c r="AAX14" s="100"/>
      <c r="AAY14" s="100"/>
      <c r="AAZ14" s="100"/>
      <c r="ABA14" s="100"/>
      <c r="ABB14" s="100"/>
      <c r="ABC14" s="100"/>
      <c r="ABD14" s="100"/>
      <c r="ABE14" s="100"/>
      <c r="ABF14" s="100"/>
      <c r="ABG14" s="100"/>
      <c r="ABH14" s="100"/>
      <c r="ABI14" s="100"/>
      <c r="ABJ14" s="100"/>
      <c r="ABK14" s="100"/>
      <c r="ABL14" s="100"/>
      <c r="ABM14" s="100"/>
      <c r="ABN14" s="100"/>
      <c r="ABO14" s="100"/>
      <c r="ABP14" s="100"/>
      <c r="ABQ14" s="100"/>
      <c r="ABR14" s="100"/>
      <c r="ABS14" s="100"/>
      <c r="ABT14" s="100"/>
      <c r="ABU14" s="100"/>
      <c r="ABV14" s="100"/>
      <c r="ABW14" s="100"/>
      <c r="ABX14" s="100"/>
      <c r="ABY14" s="100"/>
      <c r="ABZ14" s="100"/>
      <c r="ACA14" s="100"/>
      <c r="ACB14" s="100"/>
      <c r="ACC14" s="100"/>
      <c r="ACD14" s="100"/>
      <c r="ACE14" s="100"/>
      <c r="ACF14" s="100"/>
      <c r="ACG14" s="100"/>
      <c r="ACH14" s="100"/>
      <c r="ACI14" s="100"/>
      <c r="ACJ14" s="100"/>
      <c r="ACK14" s="100"/>
      <c r="ACL14" s="100"/>
      <c r="ACM14" s="100"/>
      <c r="ACN14" s="100"/>
      <c r="ACO14" s="100"/>
      <c r="ACP14" s="100"/>
      <c r="ACQ14" s="100"/>
      <c r="ACR14" s="100"/>
      <c r="ACS14" s="100"/>
      <c r="ACT14" s="100"/>
      <c r="ACU14" s="100"/>
      <c r="ACV14" s="100"/>
      <c r="ACW14" s="100"/>
      <c r="ACX14" s="100"/>
      <c r="ACY14" s="100"/>
      <c r="ACZ14" s="100"/>
      <c r="ADA14" s="100"/>
      <c r="ADB14" s="100"/>
      <c r="ADC14" s="100"/>
      <c r="ADD14" s="100"/>
      <c r="ADE14" s="100"/>
      <c r="ADF14" s="100"/>
      <c r="ADG14" s="100"/>
      <c r="ADH14" s="100"/>
      <c r="ADI14" s="100"/>
      <c r="ADJ14" s="100"/>
      <c r="ADK14" s="100"/>
      <c r="ADL14" s="100"/>
      <c r="ADM14" s="100"/>
      <c r="ADN14" s="100"/>
      <c r="ADO14" s="100"/>
      <c r="ADP14" s="100"/>
      <c r="ADQ14" s="100"/>
      <c r="ADR14" s="100"/>
      <c r="ADS14" s="100"/>
      <c r="ADT14" s="100"/>
      <c r="ADU14" s="100"/>
      <c r="ADV14" s="100"/>
      <c r="ADW14" s="100"/>
      <c r="ADX14" s="100"/>
      <c r="ADY14" s="100"/>
      <c r="ADZ14" s="100"/>
      <c r="AEA14" s="100"/>
      <c r="AEB14" s="100"/>
      <c r="AEC14" s="100"/>
      <c r="AED14" s="100"/>
      <c r="AEE14" s="100"/>
      <c r="AEF14" s="100"/>
      <c r="AEG14" s="100"/>
      <c r="AEH14" s="100"/>
      <c r="AEI14" s="100"/>
      <c r="AEJ14" s="100"/>
      <c r="AEK14" s="100"/>
      <c r="AEL14" s="100"/>
      <c r="AEM14" s="100"/>
      <c r="AEN14" s="100"/>
      <c r="AEO14" s="100"/>
      <c r="AEP14" s="100"/>
      <c r="AEQ14" s="100"/>
      <c r="AER14" s="100"/>
      <c r="AES14" s="100"/>
      <c r="AET14" s="100"/>
      <c r="AEU14" s="100"/>
      <c r="AEV14" s="100"/>
      <c r="AEW14" s="100"/>
      <c r="AEX14" s="100"/>
      <c r="AEY14" s="100"/>
      <c r="AEZ14" s="100"/>
      <c r="AFA14" s="100"/>
      <c r="AFB14" s="100"/>
      <c r="AFC14" s="100"/>
      <c r="AFD14" s="100"/>
      <c r="AFE14" s="100"/>
      <c r="AFF14" s="100"/>
      <c r="AFG14" s="100"/>
      <c r="AFH14" s="100"/>
      <c r="AFI14" s="100"/>
      <c r="AFJ14" s="100"/>
      <c r="AFK14" s="100"/>
      <c r="AFL14" s="100"/>
      <c r="AFM14" s="100"/>
      <c r="AFN14" s="100"/>
      <c r="AFO14" s="100"/>
      <c r="AFP14" s="100"/>
      <c r="AFQ14" s="100"/>
      <c r="AFR14" s="100"/>
      <c r="AFS14" s="100"/>
      <c r="AFT14" s="100"/>
      <c r="AFU14" s="100"/>
      <c r="AFV14" s="100"/>
      <c r="AFW14" s="100"/>
      <c r="AFX14" s="100"/>
      <c r="AFY14" s="100"/>
      <c r="AFZ14" s="100"/>
      <c r="AGA14" s="100"/>
      <c r="AGB14" s="100"/>
      <c r="AGC14" s="100"/>
      <c r="AGD14" s="100"/>
      <c r="AGE14" s="100"/>
      <c r="AGF14" s="100"/>
      <c r="AGG14" s="100"/>
      <c r="AGH14" s="100"/>
      <c r="AGI14" s="100"/>
      <c r="AGJ14" s="100"/>
      <c r="AGK14" s="100"/>
      <c r="AGL14" s="100"/>
      <c r="AGM14" s="100"/>
      <c r="AGN14" s="100"/>
      <c r="AGO14" s="100"/>
      <c r="AGP14" s="100"/>
      <c r="AGQ14" s="100"/>
      <c r="AGR14" s="100"/>
      <c r="AGS14" s="100"/>
      <c r="AGT14" s="100"/>
      <c r="AGU14" s="100"/>
      <c r="AGV14" s="100"/>
      <c r="AGW14" s="100"/>
      <c r="AGX14" s="100"/>
      <c r="AGY14" s="100"/>
      <c r="AGZ14" s="100"/>
      <c r="AHA14" s="100"/>
      <c r="AHB14" s="100"/>
      <c r="AHC14" s="100"/>
      <c r="AHD14" s="100"/>
      <c r="AHE14" s="100"/>
      <c r="AHF14" s="100"/>
      <c r="AHG14" s="100"/>
      <c r="AHH14" s="100"/>
      <c r="AHI14" s="100"/>
      <c r="AHJ14" s="100"/>
      <c r="AHK14" s="100"/>
      <c r="AHL14" s="100"/>
      <c r="AHM14" s="100"/>
      <c r="AHN14" s="100"/>
      <c r="AHO14" s="100"/>
      <c r="AHP14" s="100"/>
      <c r="AHQ14" s="100"/>
      <c r="AHR14" s="100"/>
      <c r="AHS14" s="100"/>
      <c r="AHT14" s="100"/>
      <c r="AHU14" s="100"/>
      <c r="AHV14" s="100"/>
      <c r="AHW14" s="100"/>
      <c r="AHX14" s="100"/>
      <c r="AHY14" s="100"/>
      <c r="AHZ14" s="100"/>
      <c r="AIA14" s="100"/>
      <c r="AIB14" s="100"/>
      <c r="AIC14" s="100"/>
      <c r="AID14" s="100"/>
      <c r="AIE14" s="100"/>
      <c r="AIF14" s="100"/>
      <c r="AIG14" s="100"/>
      <c r="AIH14" s="100"/>
      <c r="AII14" s="100"/>
      <c r="AIJ14" s="100"/>
      <c r="AIK14" s="100"/>
      <c r="AIL14" s="100"/>
      <c r="AIM14" s="100"/>
      <c r="AIN14" s="100"/>
      <c r="AIO14" s="100"/>
      <c r="AIP14" s="100"/>
      <c r="AIQ14" s="100"/>
      <c r="AIR14" s="100"/>
      <c r="AIS14" s="100"/>
      <c r="AIT14" s="100"/>
      <c r="AIU14" s="100"/>
      <c r="AIV14" s="100"/>
      <c r="AIW14" s="100"/>
      <c r="AIX14" s="100"/>
      <c r="AIY14" s="100"/>
      <c r="AIZ14" s="100"/>
      <c r="AJA14" s="100"/>
      <c r="AJB14" s="100"/>
      <c r="AJC14" s="100"/>
      <c r="AJD14" s="100"/>
      <c r="AJE14" s="100"/>
      <c r="AJF14" s="100"/>
      <c r="AJG14" s="100"/>
      <c r="AJH14" s="100"/>
      <c r="AJI14" s="100"/>
      <c r="AJJ14" s="100"/>
      <c r="AJK14" s="100"/>
      <c r="AJL14" s="100"/>
      <c r="AJM14" s="100"/>
      <c r="AJN14" s="100"/>
      <c r="AJO14" s="100"/>
      <c r="AJP14" s="100"/>
      <c r="AJQ14" s="100"/>
      <c r="AJR14" s="100"/>
      <c r="AJS14" s="100"/>
      <c r="AJT14" s="100"/>
      <c r="AJU14" s="100"/>
      <c r="AJV14" s="100"/>
      <c r="AJW14" s="100"/>
      <c r="AJX14" s="100"/>
      <c r="AJY14" s="100"/>
      <c r="AJZ14" s="100"/>
      <c r="AKA14" s="100"/>
      <c r="AKB14" s="100"/>
      <c r="AKC14" s="100"/>
      <c r="AKD14" s="100"/>
      <c r="AKE14" s="100"/>
      <c r="AKF14" s="100"/>
      <c r="AKG14" s="100"/>
      <c r="AKH14" s="100"/>
      <c r="AKI14" s="100"/>
      <c r="AKJ14" s="100"/>
      <c r="AKK14" s="100"/>
      <c r="AKL14" s="100"/>
      <c r="AKM14" s="100"/>
      <c r="AKN14" s="100"/>
      <c r="AKO14" s="100"/>
      <c r="AKP14" s="100"/>
      <c r="AKQ14" s="100"/>
      <c r="AKR14" s="100"/>
      <c r="AKS14" s="100"/>
      <c r="AKT14" s="100"/>
      <c r="AKU14" s="100"/>
      <c r="AKV14" s="100"/>
      <c r="AKW14" s="100"/>
      <c r="AKX14" s="100"/>
      <c r="AKY14" s="100"/>
      <c r="AKZ14" s="100"/>
      <c r="ALA14" s="100"/>
      <c r="ALB14" s="100"/>
      <c r="ALC14" s="100"/>
      <c r="ALD14" s="100"/>
      <c r="ALE14" s="100"/>
      <c r="ALF14" s="100"/>
      <c r="ALG14" s="100"/>
      <c r="ALH14" s="100"/>
      <c r="ALI14" s="100"/>
      <c r="ALJ14" s="100"/>
      <c r="ALK14" s="100"/>
      <c r="ALL14" s="100"/>
      <c r="ALM14" s="100"/>
      <c r="ALN14" s="100"/>
      <c r="ALO14" s="100"/>
      <c r="ALP14" s="100"/>
      <c r="ALQ14" s="100"/>
      <c r="ALR14" s="100"/>
      <c r="ALS14" s="100"/>
      <c r="ALT14" s="100"/>
      <c r="ALU14" s="100"/>
      <c r="ALV14" s="100"/>
      <c r="ALW14" s="100"/>
      <c r="ALX14" s="100"/>
      <c r="ALY14" s="100"/>
      <c r="ALZ14" s="100"/>
      <c r="AMA14" s="100"/>
      <c r="AMB14" s="100"/>
      <c r="AMC14" s="100"/>
      <c r="AMD14" s="100"/>
      <c r="AME14" s="100"/>
      <c r="AMF14" s="100"/>
      <c r="AMG14" s="100"/>
      <c r="AMH14" s="100"/>
      <c r="AMI14" s="100"/>
      <c r="AMJ14" s="100"/>
      <c r="AMK14" s="100"/>
      <c r="AML14" s="100"/>
      <c r="AMM14" s="100"/>
      <c r="AMN14" s="100"/>
      <c r="AMO14" s="100"/>
      <c r="AMP14" s="100"/>
      <c r="AMQ14" s="100"/>
      <c r="AMR14" s="100"/>
      <c r="AMS14" s="100"/>
      <c r="AMT14" s="100"/>
      <c r="AMU14" s="100"/>
      <c r="AMV14" s="100"/>
      <c r="AMW14" s="100"/>
      <c r="AMX14" s="100"/>
      <c r="AMY14" s="100"/>
      <c r="AMZ14" s="100"/>
      <c r="ANA14" s="100"/>
      <c r="ANB14" s="100"/>
      <c r="ANC14" s="100"/>
      <c r="AND14" s="100"/>
      <c r="ANE14" s="100"/>
      <c r="ANF14" s="100"/>
      <c r="ANG14" s="100"/>
      <c r="ANH14" s="100"/>
      <c r="ANI14" s="100"/>
      <c r="ANJ14" s="100"/>
      <c r="ANK14" s="100"/>
      <c r="ANL14" s="100"/>
      <c r="ANM14" s="100"/>
      <c r="ANN14" s="100"/>
      <c r="ANO14" s="100"/>
      <c r="ANP14" s="100"/>
      <c r="ANQ14" s="100"/>
      <c r="ANR14" s="100"/>
      <c r="ANS14" s="100"/>
      <c r="ANT14" s="100"/>
      <c r="ANU14" s="100"/>
      <c r="ANV14" s="100"/>
      <c r="ANW14" s="100"/>
      <c r="ANX14" s="100"/>
      <c r="ANY14" s="100"/>
      <c r="ANZ14" s="100"/>
      <c r="AOA14" s="100"/>
      <c r="AOB14" s="100"/>
      <c r="AOC14" s="100"/>
      <c r="AOD14" s="100"/>
      <c r="AOE14" s="100"/>
      <c r="AOF14" s="100"/>
      <c r="AOG14" s="100"/>
      <c r="AOH14" s="100"/>
      <c r="AOI14" s="100"/>
      <c r="AOJ14" s="100"/>
      <c r="AOK14" s="100"/>
      <c r="AOL14" s="100"/>
      <c r="AOM14" s="100"/>
      <c r="AON14" s="100"/>
      <c r="AOO14" s="100"/>
      <c r="AOP14" s="100"/>
      <c r="AOQ14" s="100"/>
      <c r="AOR14" s="100"/>
      <c r="AOS14" s="100"/>
      <c r="AOT14" s="100"/>
      <c r="AOU14" s="100"/>
      <c r="AOV14" s="100"/>
      <c r="AOW14" s="100"/>
      <c r="AOX14" s="100"/>
      <c r="AOY14" s="100"/>
      <c r="AOZ14" s="100"/>
      <c r="APA14" s="100"/>
      <c r="APB14" s="100"/>
      <c r="APC14" s="100"/>
      <c r="APD14" s="100"/>
      <c r="APE14" s="100"/>
      <c r="APF14" s="100"/>
      <c r="APG14" s="100"/>
      <c r="APH14" s="100"/>
      <c r="API14" s="100"/>
      <c r="APJ14" s="100"/>
      <c r="APK14" s="100"/>
      <c r="APL14" s="100"/>
      <c r="APM14" s="100"/>
      <c r="APN14" s="100"/>
      <c r="APO14" s="100"/>
      <c r="APP14" s="100"/>
      <c r="APQ14" s="100"/>
      <c r="APR14" s="100"/>
      <c r="APS14" s="100"/>
      <c r="APT14" s="100"/>
      <c r="APU14" s="100"/>
      <c r="APV14" s="100"/>
      <c r="APW14" s="100"/>
      <c r="APX14" s="100"/>
      <c r="APY14" s="100"/>
      <c r="APZ14" s="100"/>
      <c r="AQA14" s="100"/>
      <c r="AQB14" s="100"/>
      <c r="AQC14" s="100"/>
      <c r="AQD14" s="100"/>
      <c r="AQE14" s="100"/>
      <c r="AQF14" s="100"/>
      <c r="AQG14" s="100"/>
      <c r="AQH14" s="100"/>
      <c r="AQI14" s="100"/>
      <c r="AQJ14" s="100"/>
      <c r="AQK14" s="100"/>
      <c r="AQL14" s="100"/>
      <c r="AQM14" s="100"/>
      <c r="AQN14" s="100"/>
      <c r="AQO14" s="100"/>
      <c r="AQP14" s="100"/>
      <c r="AQQ14" s="100"/>
      <c r="AQR14" s="100"/>
      <c r="AQS14" s="100"/>
      <c r="AQT14" s="100"/>
      <c r="AQU14" s="100"/>
      <c r="AQV14" s="100"/>
      <c r="AQW14" s="100"/>
      <c r="AQX14" s="100"/>
      <c r="AQY14" s="100"/>
      <c r="AQZ14" s="100"/>
      <c r="ARA14" s="100"/>
      <c r="ARB14" s="100"/>
      <c r="ARC14" s="100"/>
      <c r="ARD14" s="100"/>
      <c r="ARE14" s="100"/>
      <c r="ARF14" s="100"/>
      <c r="ARG14" s="100"/>
      <c r="ARH14" s="100"/>
      <c r="ARI14" s="100"/>
      <c r="ARJ14" s="100"/>
      <c r="ARK14" s="100"/>
      <c r="ARL14" s="100"/>
      <c r="ARM14" s="100"/>
      <c r="ARN14" s="100"/>
      <c r="ARO14" s="100"/>
      <c r="ARP14" s="100"/>
      <c r="ARQ14" s="100"/>
      <c r="ARR14" s="100"/>
      <c r="ARS14" s="100"/>
      <c r="ART14" s="100"/>
      <c r="ARU14" s="100"/>
      <c r="ARV14" s="100"/>
      <c r="ARW14" s="100"/>
      <c r="ARX14" s="100"/>
      <c r="ARY14" s="100"/>
      <c r="ARZ14" s="100"/>
      <c r="ASA14" s="100"/>
      <c r="ASB14" s="100"/>
      <c r="ASC14" s="100"/>
      <c r="ASD14" s="100"/>
      <c r="ASE14" s="100"/>
      <c r="ASF14" s="100"/>
      <c r="ASG14" s="100"/>
      <c r="ASH14" s="100"/>
      <c r="ASI14" s="100"/>
      <c r="ASJ14" s="100"/>
      <c r="ASK14" s="100"/>
      <c r="ASL14" s="100"/>
      <c r="ASM14" s="100"/>
      <c r="ASN14" s="100"/>
      <c r="ASO14" s="100"/>
      <c r="ASP14" s="100"/>
      <c r="ASQ14" s="100"/>
      <c r="ASR14" s="100"/>
      <c r="ASS14" s="100"/>
      <c r="AST14" s="100"/>
      <c r="ASU14" s="100"/>
      <c r="ASV14" s="100"/>
      <c r="ASW14" s="100"/>
      <c r="ASX14" s="100"/>
      <c r="ASY14" s="100"/>
      <c r="ASZ14" s="100"/>
      <c r="ATA14" s="100"/>
      <c r="ATB14" s="100"/>
      <c r="ATC14" s="100"/>
      <c r="ATD14" s="100"/>
      <c r="ATE14" s="100"/>
      <c r="ATF14" s="100"/>
      <c r="ATG14" s="100"/>
      <c r="ATH14" s="100"/>
      <c r="ATI14" s="100"/>
      <c r="ATJ14" s="100"/>
      <c r="ATK14" s="100"/>
      <c r="ATL14" s="100"/>
      <c r="ATM14" s="100"/>
      <c r="ATN14" s="100"/>
      <c r="ATO14" s="100"/>
      <c r="ATP14" s="100"/>
      <c r="ATQ14" s="100"/>
      <c r="ATR14" s="100"/>
      <c r="ATS14" s="100"/>
      <c r="ATT14" s="100"/>
      <c r="ATU14" s="100"/>
      <c r="ATV14" s="100"/>
      <c r="ATW14" s="100"/>
      <c r="ATX14" s="100"/>
      <c r="ATY14" s="100"/>
      <c r="ATZ14" s="100"/>
      <c r="AUA14" s="100"/>
      <c r="AUB14" s="100"/>
      <c r="AUC14" s="100"/>
      <c r="AUD14" s="100"/>
      <c r="AUE14" s="100"/>
      <c r="AUF14" s="100"/>
      <c r="AUG14" s="100"/>
      <c r="AUH14" s="100"/>
      <c r="AUI14" s="100"/>
      <c r="AUJ14" s="100"/>
      <c r="AUK14" s="100"/>
      <c r="AUL14" s="100"/>
      <c r="AUM14" s="100"/>
      <c r="AUN14" s="100"/>
      <c r="AUO14" s="100"/>
      <c r="AUP14" s="100"/>
      <c r="AUQ14" s="100"/>
      <c r="AUR14" s="100"/>
      <c r="AUS14" s="100"/>
      <c r="AUT14" s="100"/>
      <c r="AUU14" s="100"/>
      <c r="AUV14" s="100"/>
      <c r="AUW14" s="100"/>
      <c r="AUX14" s="100"/>
      <c r="AUY14" s="100"/>
      <c r="AUZ14" s="100"/>
      <c r="AVA14" s="100"/>
      <c r="AVB14" s="100"/>
      <c r="AVC14" s="100"/>
      <c r="AVD14" s="100"/>
      <c r="AVE14" s="100"/>
      <c r="AVF14" s="100"/>
      <c r="AVG14" s="100"/>
      <c r="AVH14" s="100"/>
      <c r="AVI14" s="100"/>
      <c r="AVJ14" s="100"/>
      <c r="AVK14" s="100"/>
      <c r="AVL14" s="100"/>
      <c r="AVM14" s="100"/>
      <c r="AVN14" s="100"/>
      <c r="AVO14" s="100"/>
      <c r="AVP14" s="100"/>
      <c r="AVQ14" s="100"/>
      <c r="AVR14" s="100"/>
      <c r="AVS14" s="100"/>
      <c r="AVT14" s="100"/>
      <c r="AVU14" s="100"/>
      <c r="AVV14" s="100"/>
      <c r="AVW14" s="100"/>
      <c r="AVX14" s="100"/>
      <c r="AVY14" s="100"/>
      <c r="AVZ14" s="100"/>
      <c r="AWA14" s="100"/>
      <c r="AWB14" s="100"/>
      <c r="AWC14" s="100"/>
      <c r="AWD14" s="100"/>
      <c r="AWE14" s="100"/>
      <c r="AWF14" s="100"/>
      <c r="AWG14" s="100"/>
      <c r="AWH14" s="100"/>
      <c r="AWI14" s="100"/>
      <c r="AWJ14" s="100"/>
      <c r="AWK14" s="100"/>
      <c r="AWL14" s="100"/>
      <c r="AWM14" s="100"/>
      <c r="AWN14" s="100"/>
      <c r="AWO14" s="100"/>
      <c r="AWP14" s="100"/>
      <c r="AWQ14" s="100"/>
      <c r="AWR14" s="100"/>
      <c r="AWS14" s="100"/>
      <c r="AWT14" s="100"/>
      <c r="AWU14" s="100"/>
      <c r="AWV14" s="100"/>
      <c r="AWW14" s="100"/>
      <c r="AWX14" s="100"/>
      <c r="AWY14" s="100"/>
      <c r="AWZ14" s="100"/>
      <c r="AXA14" s="100"/>
      <c r="AXB14" s="100"/>
      <c r="AXC14" s="100"/>
      <c r="AXD14" s="100"/>
      <c r="AXE14" s="100"/>
      <c r="AXF14" s="100"/>
      <c r="AXG14" s="100"/>
      <c r="AXH14" s="100"/>
      <c r="AXI14" s="100"/>
      <c r="AXJ14" s="100"/>
      <c r="AXK14" s="100"/>
      <c r="AXL14" s="100"/>
      <c r="AXM14" s="100"/>
      <c r="AXN14" s="100"/>
      <c r="AXO14" s="100"/>
      <c r="AXP14" s="100"/>
      <c r="AXQ14" s="100"/>
      <c r="AXR14" s="100"/>
      <c r="AXS14" s="100"/>
      <c r="AXT14" s="100"/>
      <c r="AXU14" s="100"/>
      <c r="AXV14" s="100"/>
      <c r="AXW14" s="100"/>
      <c r="AXX14" s="100"/>
      <c r="AXY14" s="100"/>
      <c r="AXZ14" s="100"/>
      <c r="AYA14" s="100"/>
      <c r="AYB14" s="100"/>
      <c r="AYC14" s="100"/>
      <c r="AYD14" s="100"/>
      <c r="AYE14" s="100"/>
      <c r="AYF14" s="100"/>
      <c r="AYG14" s="100"/>
      <c r="AYH14" s="100"/>
      <c r="AYI14" s="100"/>
      <c r="AYJ14" s="100"/>
      <c r="AYK14" s="100"/>
      <c r="AYL14" s="100"/>
      <c r="AYM14" s="100"/>
      <c r="AYN14" s="100"/>
      <c r="AYO14" s="100"/>
      <c r="AYP14" s="100"/>
      <c r="AYQ14" s="100"/>
      <c r="AYR14" s="100"/>
      <c r="AYS14" s="100"/>
      <c r="AYT14" s="100"/>
      <c r="AYU14" s="100"/>
    </row>
    <row r="15" spans="1:1347" s="215" customFormat="1" ht="23.1" customHeight="1" thickBot="1">
      <c r="A15" s="268" t="s">
        <v>7</v>
      </c>
      <c r="B15" s="259"/>
      <c r="C15" s="66" t="s">
        <v>96</v>
      </c>
      <c r="D15" s="67"/>
      <c r="E15" s="269"/>
      <c r="F15" s="269"/>
      <c r="G15" s="269" t="s">
        <v>74</v>
      </c>
      <c r="H15" s="268"/>
      <c r="I15" s="270"/>
      <c r="J15" s="268"/>
      <c r="K15" s="268"/>
      <c r="L15" s="268"/>
      <c r="M15" s="271"/>
      <c r="N15" s="269"/>
      <c r="O15" s="269"/>
      <c r="P15" s="269"/>
      <c r="Q15" s="269"/>
      <c r="R15" s="67">
        <f t="shared" si="5"/>
        <v>0</v>
      </c>
      <c r="S15" s="70">
        <f t="shared" si="8"/>
        <v>0</v>
      </c>
      <c r="T15" s="261">
        <f t="shared" si="0"/>
        <v>0</v>
      </c>
      <c r="U15" s="261">
        <f t="shared" si="9"/>
        <v>0</v>
      </c>
      <c r="V15" s="269"/>
      <c r="W15" s="268"/>
      <c r="X15" s="67"/>
      <c r="Y15" s="269"/>
      <c r="Z15" s="272"/>
      <c r="AA15" s="269"/>
      <c r="AB15" s="273"/>
      <c r="AC15" s="274"/>
      <c r="AD15" s="275" t="s">
        <v>7</v>
      </c>
      <c r="AE15" s="276"/>
      <c r="AF15" s="66" t="s">
        <v>96</v>
      </c>
      <c r="AG15" s="269"/>
      <c r="AH15" s="269"/>
      <c r="AI15" s="269"/>
      <c r="AJ15" s="269"/>
      <c r="AK15" s="269"/>
      <c r="AL15" s="269"/>
      <c r="AM15" s="269"/>
      <c r="AN15" s="269"/>
      <c r="AO15" s="269"/>
      <c r="AP15" s="269"/>
      <c r="AQ15" s="269"/>
      <c r="AR15" s="277"/>
      <c r="AS15" s="269"/>
      <c r="AT15" s="269"/>
      <c r="AU15" s="269"/>
      <c r="AV15" s="269"/>
      <c r="AW15" s="269"/>
      <c r="AX15" s="269"/>
      <c r="AY15" s="269"/>
      <c r="AZ15" s="269"/>
      <c r="BA15" s="269"/>
      <c r="BB15" s="269"/>
      <c r="BC15" s="269"/>
      <c r="BD15" s="278"/>
      <c r="BE15" s="133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  <c r="AMK15" s="2"/>
      <c r="AML15" s="2"/>
      <c r="AMM15" s="2"/>
      <c r="AMN15" s="2"/>
      <c r="AMO15" s="2"/>
      <c r="AMP15" s="2"/>
      <c r="AMQ15" s="2"/>
      <c r="AMR15" s="2"/>
      <c r="AMS15" s="2"/>
      <c r="AMT15" s="2"/>
      <c r="AMU15" s="2"/>
      <c r="AMV15" s="2"/>
      <c r="AMW15" s="2"/>
      <c r="AMX15" s="2"/>
      <c r="AMY15" s="2"/>
      <c r="AMZ15" s="2"/>
      <c r="ANA15" s="2"/>
      <c r="ANB15" s="2"/>
      <c r="ANC15" s="2"/>
      <c r="AND15" s="2"/>
      <c r="ANE15" s="2"/>
      <c r="ANF15" s="2"/>
      <c r="ANG15" s="2"/>
      <c r="ANH15" s="2"/>
      <c r="ANI15" s="2"/>
      <c r="ANJ15" s="2"/>
      <c r="ANK15" s="2"/>
      <c r="ANL15" s="2"/>
      <c r="ANM15" s="2"/>
      <c r="ANN15" s="2"/>
      <c r="ANO15" s="2"/>
      <c r="ANP15" s="2"/>
      <c r="ANQ15" s="2"/>
      <c r="ANR15" s="2"/>
      <c r="ANS15" s="2"/>
      <c r="ANT15" s="2"/>
      <c r="ANU15" s="2"/>
      <c r="ANV15" s="2"/>
      <c r="ANW15" s="2"/>
      <c r="ANX15" s="2"/>
      <c r="ANY15" s="2"/>
      <c r="ANZ15" s="2"/>
      <c r="AOA15" s="2"/>
      <c r="AOB15" s="2"/>
      <c r="AOC15" s="2"/>
      <c r="AOD15" s="2"/>
      <c r="AOE15" s="2"/>
      <c r="AOF15" s="2"/>
      <c r="AOG15" s="2"/>
      <c r="AOH15" s="2"/>
      <c r="AOI15" s="2"/>
      <c r="AOJ15" s="2"/>
      <c r="AOK15" s="2"/>
      <c r="AOL15" s="2"/>
      <c r="AOM15" s="2"/>
      <c r="AON15" s="2"/>
      <c r="AOO15" s="2"/>
      <c r="AOP15" s="2"/>
      <c r="AOQ15" s="2"/>
      <c r="AOR15" s="2"/>
      <c r="AOS15" s="2"/>
      <c r="AOT15" s="2"/>
      <c r="AOU15" s="2"/>
      <c r="AOV15" s="2"/>
      <c r="AOW15" s="2"/>
      <c r="AOX15" s="2"/>
      <c r="AOY15" s="2"/>
      <c r="AOZ15" s="2"/>
      <c r="APA15" s="2"/>
      <c r="APB15" s="2"/>
      <c r="APC15" s="2"/>
      <c r="APD15" s="2"/>
      <c r="APE15" s="2"/>
      <c r="APF15" s="2"/>
      <c r="APG15" s="2"/>
      <c r="APH15" s="2"/>
      <c r="API15" s="2"/>
      <c r="APJ15" s="2"/>
      <c r="APK15" s="2"/>
      <c r="APL15" s="2"/>
      <c r="APM15" s="2"/>
      <c r="APN15" s="2"/>
      <c r="APO15" s="2"/>
      <c r="APP15" s="2"/>
      <c r="APQ15" s="2"/>
      <c r="APR15" s="2"/>
      <c r="APS15" s="2"/>
      <c r="APT15" s="2"/>
      <c r="APU15" s="2"/>
      <c r="APV15" s="2"/>
      <c r="APW15" s="2"/>
      <c r="APX15" s="2"/>
      <c r="APY15" s="2"/>
      <c r="APZ15" s="2"/>
      <c r="AQA15" s="2"/>
      <c r="AQB15" s="2"/>
      <c r="AQC15" s="2"/>
      <c r="AQD15" s="2"/>
      <c r="AQE15" s="2"/>
      <c r="AQF15" s="2"/>
      <c r="AQG15" s="2"/>
      <c r="AQH15" s="2"/>
      <c r="AQI15" s="2"/>
      <c r="AQJ15" s="2"/>
      <c r="AQK15" s="2"/>
      <c r="AQL15" s="2"/>
      <c r="AQM15" s="2"/>
      <c r="AQN15" s="2"/>
      <c r="AQO15" s="2"/>
      <c r="AQP15" s="2"/>
      <c r="AQQ15" s="2"/>
      <c r="AQR15" s="2"/>
      <c r="AQS15" s="2"/>
      <c r="AQT15" s="2"/>
      <c r="AQU15" s="2"/>
      <c r="AQV15" s="2"/>
      <c r="AQW15" s="2"/>
      <c r="AQX15" s="2"/>
      <c r="AQY15" s="2"/>
      <c r="AQZ15" s="2"/>
      <c r="ARA15" s="2"/>
      <c r="ARB15" s="2"/>
      <c r="ARC15" s="2"/>
      <c r="ARD15" s="2"/>
      <c r="ARE15" s="2"/>
      <c r="ARF15" s="2"/>
      <c r="ARG15" s="2"/>
      <c r="ARH15" s="2"/>
      <c r="ARI15" s="2"/>
      <c r="ARJ15" s="2"/>
      <c r="ARK15" s="2"/>
      <c r="ARL15" s="2"/>
      <c r="ARM15" s="2"/>
      <c r="ARN15" s="2"/>
      <c r="ARO15" s="2"/>
      <c r="ARP15" s="2"/>
      <c r="ARQ15" s="2"/>
      <c r="ARR15" s="2"/>
      <c r="ARS15" s="2"/>
      <c r="ART15" s="2"/>
      <c r="ARU15" s="2"/>
      <c r="ARV15" s="2"/>
      <c r="ARW15" s="2"/>
      <c r="ARX15" s="2"/>
      <c r="ARY15" s="2"/>
      <c r="ARZ15" s="2"/>
      <c r="ASA15" s="2"/>
      <c r="ASB15" s="2"/>
      <c r="ASC15" s="2"/>
      <c r="ASD15" s="2"/>
      <c r="ASE15" s="2"/>
      <c r="ASF15" s="2"/>
      <c r="ASG15" s="2"/>
      <c r="ASH15" s="2"/>
      <c r="ASI15" s="2"/>
      <c r="ASJ15" s="2"/>
      <c r="ASK15" s="2"/>
      <c r="ASL15" s="2"/>
      <c r="ASM15" s="2"/>
      <c r="ASN15" s="2"/>
      <c r="ASO15" s="2"/>
      <c r="ASP15" s="2"/>
      <c r="ASQ15" s="2"/>
      <c r="ASR15" s="2"/>
      <c r="ASS15" s="2"/>
      <c r="AST15" s="2"/>
      <c r="ASU15" s="2"/>
      <c r="ASV15" s="2"/>
      <c r="ASW15" s="2"/>
      <c r="ASX15" s="2"/>
      <c r="ASY15" s="2"/>
      <c r="ASZ15" s="2"/>
      <c r="ATA15" s="2"/>
      <c r="ATB15" s="2"/>
      <c r="ATC15" s="2"/>
      <c r="ATD15" s="2"/>
      <c r="ATE15" s="2"/>
      <c r="ATF15" s="2"/>
      <c r="ATG15" s="2"/>
      <c r="ATH15" s="2"/>
      <c r="ATI15" s="2"/>
      <c r="ATJ15" s="2"/>
      <c r="ATK15" s="2"/>
      <c r="ATL15" s="2"/>
      <c r="ATM15" s="2"/>
      <c r="ATN15" s="2"/>
      <c r="ATO15" s="2"/>
      <c r="ATP15" s="2"/>
      <c r="ATQ15" s="2"/>
      <c r="ATR15" s="2"/>
      <c r="ATS15" s="2"/>
      <c r="ATT15" s="2"/>
      <c r="ATU15" s="2"/>
      <c r="ATV15" s="2"/>
      <c r="ATW15" s="2"/>
      <c r="ATX15" s="2"/>
      <c r="ATY15" s="2"/>
      <c r="ATZ15" s="2"/>
      <c r="AUA15" s="2"/>
      <c r="AUB15" s="2"/>
      <c r="AUC15" s="2"/>
      <c r="AUD15" s="2"/>
      <c r="AUE15" s="2"/>
      <c r="AUF15" s="2"/>
      <c r="AUG15" s="2"/>
      <c r="AUH15" s="2"/>
      <c r="AUI15" s="2"/>
      <c r="AUJ15" s="2"/>
      <c r="AUK15" s="2"/>
      <c r="AUL15" s="2"/>
      <c r="AUM15" s="2"/>
      <c r="AUN15" s="2"/>
      <c r="AUO15" s="2"/>
      <c r="AUP15" s="2"/>
      <c r="AUQ15" s="2"/>
      <c r="AUR15" s="2"/>
      <c r="AUS15" s="2"/>
      <c r="AUT15" s="2"/>
      <c r="AUU15" s="2"/>
      <c r="AUV15" s="2"/>
      <c r="AUW15" s="2"/>
      <c r="AUX15" s="2"/>
      <c r="AUY15" s="2"/>
      <c r="AUZ15" s="2"/>
      <c r="AVA15" s="2"/>
      <c r="AVB15" s="2"/>
      <c r="AVC15" s="2"/>
      <c r="AVD15" s="2"/>
      <c r="AVE15" s="2"/>
      <c r="AVF15" s="2"/>
      <c r="AVG15" s="2"/>
      <c r="AVH15" s="2"/>
      <c r="AVI15" s="2"/>
      <c r="AVJ15" s="2"/>
      <c r="AVK15" s="2"/>
      <c r="AVL15" s="2"/>
      <c r="AVM15" s="2"/>
      <c r="AVN15" s="2"/>
      <c r="AVO15" s="2"/>
      <c r="AVP15" s="2"/>
      <c r="AVQ15" s="2"/>
      <c r="AVR15" s="2"/>
      <c r="AVS15" s="2"/>
      <c r="AVT15" s="2"/>
      <c r="AVU15" s="2"/>
      <c r="AVV15" s="2"/>
      <c r="AVW15" s="2"/>
      <c r="AVX15" s="2"/>
      <c r="AVY15" s="2"/>
      <c r="AVZ15" s="2"/>
      <c r="AWA15" s="2"/>
      <c r="AWB15" s="2"/>
      <c r="AWC15" s="2"/>
      <c r="AWD15" s="2"/>
      <c r="AWE15" s="2"/>
      <c r="AWF15" s="2"/>
      <c r="AWG15" s="2"/>
      <c r="AWH15" s="2"/>
      <c r="AWI15" s="2"/>
      <c r="AWJ15" s="2"/>
      <c r="AWK15" s="2"/>
      <c r="AWL15" s="2"/>
      <c r="AWM15" s="2"/>
      <c r="AWN15" s="2"/>
      <c r="AWO15" s="2"/>
      <c r="AWP15" s="2"/>
      <c r="AWQ15" s="2"/>
      <c r="AWR15" s="2"/>
      <c r="AWS15" s="2"/>
      <c r="AWT15" s="2"/>
      <c r="AWU15" s="2"/>
      <c r="AWV15" s="2"/>
      <c r="AWW15" s="2"/>
      <c r="AWX15" s="2"/>
      <c r="AWY15" s="2"/>
      <c r="AWZ15" s="2"/>
      <c r="AXA15" s="2"/>
      <c r="AXB15" s="2"/>
      <c r="AXC15" s="2"/>
      <c r="AXD15" s="2"/>
      <c r="AXE15" s="2"/>
      <c r="AXF15" s="2"/>
      <c r="AXG15" s="2"/>
      <c r="AXH15" s="2"/>
      <c r="AXI15" s="2"/>
      <c r="AXJ15" s="2"/>
      <c r="AXK15" s="2"/>
      <c r="AXL15" s="2"/>
      <c r="AXM15" s="2"/>
      <c r="AXN15" s="2"/>
      <c r="AXO15" s="2"/>
      <c r="AXP15" s="2"/>
      <c r="AXQ15" s="2"/>
      <c r="AXR15" s="2"/>
      <c r="AXS15" s="2"/>
      <c r="AXT15" s="2"/>
      <c r="AXU15" s="2"/>
      <c r="AXV15" s="2"/>
      <c r="AXW15" s="2"/>
      <c r="AXX15" s="2"/>
      <c r="AXY15" s="2"/>
      <c r="AXZ15" s="2"/>
      <c r="AYA15" s="2"/>
      <c r="AYB15" s="2"/>
      <c r="AYC15" s="2"/>
      <c r="AYD15" s="2"/>
      <c r="AYE15" s="2"/>
      <c r="AYF15" s="2"/>
      <c r="AYG15" s="2"/>
      <c r="AYH15" s="2"/>
      <c r="AYI15" s="2"/>
      <c r="AYJ15" s="2"/>
      <c r="AYK15" s="2"/>
      <c r="AYL15" s="2"/>
      <c r="AYM15" s="2"/>
      <c r="AYN15" s="2"/>
      <c r="AYO15" s="2"/>
      <c r="AYP15" s="2"/>
      <c r="AYQ15" s="2"/>
      <c r="AYR15" s="2"/>
      <c r="AYS15" s="2"/>
      <c r="AYT15" s="2"/>
      <c r="AYU15" s="2"/>
    </row>
    <row r="16" spans="1:1347" s="109" customFormat="1" ht="23.1" customHeight="1">
      <c r="A16" s="279"/>
      <c r="B16" s="280" t="s">
        <v>75</v>
      </c>
      <c r="C16" s="281"/>
      <c r="D16" s="282">
        <f>SUM(D10:D14)</f>
        <v>48627</v>
      </c>
      <c r="E16" s="282">
        <f t="shared" ref="E16:BD16" si="18">SUM(E10:E14)</f>
        <v>1872</v>
      </c>
      <c r="F16" s="282">
        <f t="shared" si="18"/>
        <v>0</v>
      </c>
      <c r="G16" s="282">
        <f t="shared" si="18"/>
        <v>50499</v>
      </c>
      <c r="H16" s="282">
        <f t="shared" si="18"/>
        <v>50499</v>
      </c>
      <c r="I16" s="282">
        <f t="shared" si="18"/>
        <v>0</v>
      </c>
      <c r="J16" s="282">
        <f t="shared" si="18"/>
        <v>0</v>
      </c>
      <c r="K16" s="282">
        <f t="shared" si="18"/>
        <v>0</v>
      </c>
      <c r="L16" s="282">
        <f t="shared" si="18"/>
        <v>0</v>
      </c>
      <c r="M16" s="282">
        <f t="shared" si="18"/>
        <v>50499</v>
      </c>
      <c r="N16" s="282">
        <f t="shared" si="18"/>
        <v>0</v>
      </c>
      <c r="O16" s="282">
        <f t="shared" si="18"/>
        <v>4544.91</v>
      </c>
      <c r="P16" s="282">
        <f t="shared" si="18"/>
        <v>600</v>
      </c>
      <c r="Q16" s="282">
        <f t="shared" si="18"/>
        <v>1262.46</v>
      </c>
      <c r="R16" s="282">
        <f t="shared" si="18"/>
        <v>4130.5</v>
      </c>
      <c r="S16" s="282">
        <f t="shared" si="18"/>
        <v>10537.869999999999</v>
      </c>
      <c r="T16" s="282">
        <f t="shared" si="18"/>
        <v>19981</v>
      </c>
      <c r="U16" s="282">
        <f t="shared" si="18"/>
        <v>19980.129999999997</v>
      </c>
      <c r="V16" s="282">
        <f t="shared" si="18"/>
        <v>25363.919999999998</v>
      </c>
      <c r="W16" s="282">
        <f t="shared" si="18"/>
        <v>3</v>
      </c>
      <c r="X16" s="282">
        <f t="shared" si="18"/>
        <v>6059.88</v>
      </c>
      <c r="Y16" s="283">
        <f t="shared" si="18"/>
        <v>300</v>
      </c>
      <c r="Z16" s="282">
        <f t="shared" si="18"/>
        <v>1262.49</v>
      </c>
      <c r="AA16" s="284">
        <f t="shared" si="18"/>
        <v>600</v>
      </c>
      <c r="AB16" s="285">
        <f t="shared" si="18"/>
        <v>39961.129999999997</v>
      </c>
      <c r="AC16" s="286">
        <f t="shared" si="18"/>
        <v>19980.564999999999</v>
      </c>
      <c r="AD16" s="287">
        <f t="shared" si="18"/>
        <v>6</v>
      </c>
      <c r="AE16" s="282">
        <f t="shared" si="18"/>
        <v>0</v>
      </c>
      <c r="AF16" s="282">
        <f t="shared" si="18"/>
        <v>0</v>
      </c>
      <c r="AG16" s="282">
        <f t="shared" si="18"/>
        <v>0</v>
      </c>
      <c r="AH16" s="282">
        <f t="shared" si="18"/>
        <v>4544.91</v>
      </c>
      <c r="AI16" s="282">
        <f t="shared" si="18"/>
        <v>0</v>
      </c>
      <c r="AJ16" s="282">
        <f t="shared" si="18"/>
        <v>0</v>
      </c>
      <c r="AK16" s="282">
        <f t="shared" si="18"/>
        <v>0</v>
      </c>
      <c r="AL16" s="282">
        <f t="shared" si="18"/>
        <v>0</v>
      </c>
      <c r="AM16" s="282">
        <f t="shared" si="18"/>
        <v>0</v>
      </c>
      <c r="AN16" s="282">
        <f t="shared" si="18"/>
        <v>0</v>
      </c>
      <c r="AO16" s="282">
        <f t="shared" si="18"/>
        <v>0</v>
      </c>
      <c r="AP16" s="282">
        <f t="shared" si="18"/>
        <v>0</v>
      </c>
      <c r="AQ16" s="282">
        <f t="shared" si="18"/>
        <v>4544.91</v>
      </c>
      <c r="AR16" s="282">
        <f t="shared" si="18"/>
        <v>600</v>
      </c>
      <c r="AS16" s="282">
        <f t="shared" si="18"/>
        <v>0</v>
      </c>
      <c r="AT16" s="282">
        <f t="shared" si="18"/>
        <v>0</v>
      </c>
      <c r="AU16" s="282">
        <f t="shared" si="18"/>
        <v>600</v>
      </c>
      <c r="AV16" s="282">
        <f t="shared" si="18"/>
        <v>1262.46</v>
      </c>
      <c r="AW16" s="282">
        <f t="shared" si="18"/>
        <v>0</v>
      </c>
      <c r="AX16" s="282">
        <f t="shared" si="18"/>
        <v>3684</v>
      </c>
      <c r="AY16" s="282">
        <f t="shared" si="18"/>
        <v>446.5</v>
      </c>
      <c r="AZ16" s="282">
        <f t="shared" si="18"/>
        <v>0</v>
      </c>
      <c r="BA16" s="282">
        <f t="shared" si="18"/>
        <v>0</v>
      </c>
      <c r="BB16" s="282">
        <f t="shared" si="18"/>
        <v>0</v>
      </c>
      <c r="BC16" s="282">
        <f t="shared" si="18"/>
        <v>4130.5</v>
      </c>
      <c r="BD16" s="288">
        <f t="shared" si="18"/>
        <v>10537.869999999999</v>
      </c>
      <c r="BE16" s="113"/>
      <c r="BF16" s="113"/>
      <c r="BG16" s="113"/>
      <c r="BH16" s="113"/>
      <c r="BI16" s="113"/>
      <c r="BJ16" s="113"/>
      <c r="BK16" s="113"/>
      <c r="BL16" s="113"/>
      <c r="BM16" s="113"/>
      <c r="BN16" s="113"/>
      <c r="BO16" s="113"/>
      <c r="BP16" s="113"/>
      <c r="BQ16" s="113"/>
      <c r="BR16" s="113"/>
      <c r="BS16" s="113"/>
      <c r="BT16" s="113"/>
      <c r="BU16" s="113"/>
      <c r="BV16" s="113"/>
      <c r="BW16" s="113"/>
      <c r="BX16" s="113"/>
      <c r="BY16" s="113"/>
      <c r="BZ16" s="113"/>
      <c r="CA16" s="113"/>
      <c r="CB16" s="113"/>
      <c r="CC16" s="113"/>
      <c r="CD16" s="113"/>
      <c r="CE16" s="113"/>
      <c r="CF16" s="113"/>
      <c r="CG16" s="113"/>
      <c r="CH16" s="113"/>
      <c r="CI16" s="113"/>
      <c r="CJ16" s="113"/>
      <c r="CK16" s="113"/>
      <c r="CL16" s="113"/>
      <c r="CM16" s="113"/>
      <c r="CN16" s="113"/>
      <c r="CO16" s="113"/>
      <c r="CP16" s="113"/>
      <c r="CQ16" s="113"/>
      <c r="CR16" s="113"/>
      <c r="CS16" s="113"/>
      <c r="CT16" s="113"/>
      <c r="CU16" s="113"/>
      <c r="CV16" s="113"/>
      <c r="CW16" s="113"/>
      <c r="CX16" s="113"/>
      <c r="CY16" s="113"/>
      <c r="CZ16" s="113"/>
      <c r="DA16" s="113"/>
      <c r="DB16" s="113"/>
      <c r="DC16" s="113"/>
      <c r="DD16" s="113"/>
      <c r="DE16" s="113"/>
      <c r="DF16" s="113"/>
      <c r="DG16" s="113"/>
      <c r="DH16" s="113"/>
      <c r="DI16" s="113"/>
      <c r="DJ16" s="113"/>
      <c r="DK16" s="113"/>
      <c r="DL16" s="113"/>
      <c r="DM16" s="113"/>
      <c r="DN16" s="113"/>
      <c r="DO16" s="113"/>
      <c r="DP16" s="113"/>
      <c r="DQ16" s="113"/>
      <c r="DR16" s="113"/>
      <c r="DS16" s="113"/>
      <c r="DT16" s="113"/>
      <c r="DU16" s="113"/>
      <c r="DV16" s="113"/>
      <c r="DW16" s="113"/>
      <c r="DX16" s="113"/>
      <c r="DY16" s="113"/>
      <c r="DZ16" s="113"/>
      <c r="EA16" s="113"/>
      <c r="EB16" s="113"/>
      <c r="EC16" s="113"/>
      <c r="ED16" s="113"/>
      <c r="EE16" s="113"/>
      <c r="EF16" s="113"/>
      <c r="EG16" s="113"/>
      <c r="EH16" s="113"/>
      <c r="EI16" s="113"/>
      <c r="EJ16" s="113"/>
      <c r="EK16" s="113"/>
      <c r="EL16" s="113"/>
      <c r="EM16" s="113"/>
      <c r="EN16" s="113"/>
      <c r="EO16" s="113"/>
      <c r="EP16" s="113"/>
      <c r="EQ16" s="113"/>
      <c r="ER16" s="113"/>
      <c r="ES16" s="113"/>
      <c r="ET16" s="113"/>
      <c r="EU16" s="113"/>
      <c r="EV16" s="113"/>
      <c r="EW16" s="113"/>
      <c r="EX16" s="113"/>
      <c r="EY16" s="113"/>
      <c r="EZ16" s="113"/>
      <c r="FA16" s="113"/>
      <c r="FB16" s="113"/>
      <c r="FC16" s="113"/>
      <c r="FD16" s="113"/>
      <c r="FE16" s="113"/>
      <c r="FF16" s="113"/>
      <c r="FG16" s="113"/>
      <c r="FH16" s="113"/>
      <c r="FI16" s="113"/>
      <c r="FJ16" s="113"/>
      <c r="FK16" s="113"/>
      <c r="FL16" s="113"/>
      <c r="FM16" s="113"/>
      <c r="FN16" s="113"/>
      <c r="FO16" s="113"/>
      <c r="FP16" s="113"/>
      <c r="FQ16" s="113"/>
      <c r="FR16" s="113"/>
      <c r="FS16" s="113"/>
      <c r="FT16" s="113"/>
      <c r="FU16" s="113"/>
      <c r="FV16" s="113"/>
      <c r="FW16" s="113"/>
      <c r="FX16" s="113"/>
      <c r="FY16" s="113"/>
      <c r="FZ16" s="113"/>
      <c r="GA16" s="113"/>
      <c r="GB16" s="113"/>
      <c r="GC16" s="113"/>
      <c r="GD16" s="113"/>
      <c r="GE16" s="113"/>
      <c r="GF16" s="113"/>
      <c r="GG16" s="113"/>
      <c r="GH16" s="113"/>
      <c r="GI16" s="113"/>
      <c r="GJ16" s="113"/>
      <c r="GK16" s="113"/>
      <c r="GL16" s="113"/>
      <c r="GM16" s="113"/>
      <c r="GN16" s="113"/>
      <c r="GO16" s="113"/>
      <c r="GP16" s="113"/>
      <c r="GQ16" s="113"/>
      <c r="GR16" s="113"/>
      <c r="GS16" s="113"/>
      <c r="GT16" s="113"/>
      <c r="GU16" s="113"/>
      <c r="GV16" s="113"/>
      <c r="GW16" s="113"/>
      <c r="GX16" s="113"/>
      <c r="GY16" s="113"/>
      <c r="GZ16" s="113"/>
      <c r="HA16" s="113"/>
      <c r="HB16" s="113"/>
      <c r="HC16" s="113"/>
      <c r="HD16" s="113"/>
      <c r="HE16" s="113"/>
      <c r="HF16" s="113"/>
      <c r="HG16" s="113"/>
      <c r="HH16" s="113"/>
      <c r="HI16" s="113"/>
      <c r="HJ16" s="113"/>
      <c r="HK16" s="113"/>
      <c r="HL16" s="113"/>
      <c r="HM16" s="113"/>
      <c r="HN16" s="113"/>
      <c r="HO16" s="113"/>
      <c r="HP16" s="113"/>
      <c r="HQ16" s="113"/>
      <c r="HR16" s="113"/>
      <c r="HS16" s="113"/>
      <c r="HT16" s="113"/>
      <c r="HU16" s="113"/>
      <c r="HV16" s="113"/>
      <c r="HW16" s="113"/>
      <c r="HX16" s="113"/>
      <c r="HY16" s="113"/>
      <c r="HZ16" s="113"/>
      <c r="IA16" s="113"/>
      <c r="IB16" s="113"/>
      <c r="IC16" s="113"/>
      <c r="ID16" s="113"/>
      <c r="IE16" s="113"/>
      <c r="IF16" s="113"/>
      <c r="IG16" s="113"/>
      <c r="IH16" s="113"/>
      <c r="II16" s="113"/>
      <c r="IJ16" s="113"/>
      <c r="IK16" s="113"/>
      <c r="IL16" s="113"/>
      <c r="IM16" s="113"/>
      <c r="IN16" s="113"/>
      <c r="IO16" s="113"/>
      <c r="IP16" s="113"/>
      <c r="IQ16" s="113"/>
      <c r="IR16" s="113"/>
      <c r="IS16" s="113"/>
      <c r="IT16" s="113"/>
      <c r="IU16" s="113"/>
      <c r="IV16" s="113"/>
      <c r="IW16" s="113"/>
      <c r="IX16" s="113"/>
      <c r="IY16" s="113"/>
      <c r="IZ16" s="113"/>
      <c r="JA16" s="113"/>
      <c r="JB16" s="113"/>
      <c r="JC16" s="113"/>
      <c r="JD16" s="113"/>
      <c r="JE16" s="113"/>
      <c r="JF16" s="113"/>
      <c r="JG16" s="113"/>
      <c r="JH16" s="113"/>
      <c r="JI16" s="113"/>
      <c r="JJ16" s="113"/>
      <c r="JK16" s="113"/>
      <c r="JL16" s="113"/>
      <c r="JM16" s="113"/>
      <c r="JN16" s="113"/>
      <c r="JO16" s="113"/>
      <c r="JP16" s="113"/>
      <c r="JQ16" s="113"/>
      <c r="JR16" s="113"/>
      <c r="JS16" s="113"/>
      <c r="JT16" s="113"/>
      <c r="JU16" s="113"/>
      <c r="JV16" s="113"/>
      <c r="JW16" s="113"/>
      <c r="JX16" s="113"/>
      <c r="JY16" s="113"/>
      <c r="JZ16" s="113"/>
      <c r="KA16" s="113"/>
      <c r="KB16" s="113"/>
      <c r="KC16" s="113"/>
      <c r="KD16" s="113"/>
      <c r="KE16" s="113"/>
      <c r="KF16" s="113"/>
      <c r="KG16" s="113"/>
      <c r="KH16" s="113"/>
      <c r="KI16" s="113"/>
      <c r="KJ16" s="113"/>
      <c r="KK16" s="113"/>
      <c r="KL16" s="113"/>
      <c r="KM16" s="113"/>
      <c r="KN16" s="113"/>
      <c r="KO16" s="113"/>
      <c r="KP16" s="113"/>
      <c r="KQ16" s="113"/>
      <c r="KR16" s="113"/>
      <c r="KS16" s="113"/>
      <c r="KT16" s="113"/>
      <c r="KU16" s="113"/>
      <c r="KV16" s="113"/>
      <c r="KW16" s="113"/>
      <c r="KX16" s="113"/>
      <c r="KY16" s="113"/>
      <c r="KZ16" s="113"/>
      <c r="LA16" s="113"/>
      <c r="LB16" s="113"/>
      <c r="LC16" s="113"/>
      <c r="LD16" s="113"/>
      <c r="LE16" s="113"/>
      <c r="LF16" s="113"/>
      <c r="LG16" s="113"/>
      <c r="LH16" s="113"/>
      <c r="LI16" s="113"/>
      <c r="LJ16" s="113"/>
      <c r="LK16" s="113"/>
      <c r="LL16" s="113"/>
      <c r="LM16" s="113"/>
      <c r="LN16" s="113"/>
      <c r="LO16" s="113"/>
      <c r="LP16" s="113"/>
      <c r="LQ16" s="113"/>
      <c r="LR16" s="113"/>
      <c r="LS16" s="113"/>
      <c r="LT16" s="113"/>
      <c r="LU16" s="113"/>
      <c r="LV16" s="113"/>
      <c r="LW16" s="113"/>
      <c r="LX16" s="113"/>
      <c r="LY16" s="113"/>
      <c r="LZ16" s="113"/>
      <c r="MA16" s="113"/>
      <c r="MB16" s="113"/>
      <c r="MC16" s="113"/>
      <c r="MD16" s="113"/>
      <c r="ME16" s="113"/>
      <c r="MF16" s="113"/>
      <c r="MG16" s="113"/>
      <c r="MH16" s="113"/>
      <c r="MI16" s="113"/>
      <c r="MJ16" s="113"/>
      <c r="MK16" s="113"/>
      <c r="ML16" s="113"/>
      <c r="MM16" s="113"/>
      <c r="MN16" s="113"/>
      <c r="MO16" s="113"/>
      <c r="MP16" s="113"/>
      <c r="MQ16" s="113"/>
      <c r="MR16" s="113"/>
      <c r="MS16" s="113"/>
      <c r="MT16" s="113"/>
      <c r="MU16" s="113"/>
      <c r="MV16" s="113"/>
      <c r="MW16" s="113"/>
      <c r="MX16" s="113"/>
      <c r="MY16" s="113"/>
      <c r="MZ16" s="113"/>
      <c r="NA16" s="113"/>
      <c r="NB16" s="113"/>
      <c r="NC16" s="113"/>
      <c r="ND16" s="113"/>
      <c r="NE16" s="113"/>
      <c r="NF16" s="113"/>
      <c r="NG16" s="113"/>
      <c r="NH16" s="113"/>
      <c r="NI16" s="113"/>
      <c r="NJ16" s="113"/>
      <c r="NK16" s="113"/>
      <c r="NL16" s="113"/>
      <c r="NM16" s="113"/>
      <c r="NN16" s="113"/>
      <c r="NO16" s="113"/>
      <c r="NP16" s="113"/>
      <c r="NQ16" s="113"/>
      <c r="NR16" s="113"/>
      <c r="NS16" s="113"/>
      <c r="NT16" s="113"/>
      <c r="NU16" s="113"/>
      <c r="NV16" s="113"/>
      <c r="NW16" s="113"/>
      <c r="NX16" s="113"/>
      <c r="NY16" s="113"/>
      <c r="NZ16" s="113"/>
      <c r="OA16" s="113"/>
      <c r="OB16" s="113"/>
      <c r="OC16" s="113"/>
      <c r="OD16" s="113"/>
      <c r="OE16" s="113"/>
      <c r="OF16" s="113"/>
      <c r="OG16" s="113"/>
      <c r="OH16" s="113"/>
      <c r="OI16" s="113"/>
      <c r="OJ16" s="113"/>
      <c r="OK16" s="113"/>
      <c r="OL16" s="113"/>
      <c r="OM16" s="113"/>
      <c r="ON16" s="113"/>
      <c r="OO16" s="113"/>
      <c r="OP16" s="113"/>
      <c r="OQ16" s="113"/>
      <c r="OR16" s="113"/>
      <c r="OS16" s="113"/>
      <c r="OT16" s="113"/>
      <c r="OU16" s="113"/>
      <c r="OV16" s="113"/>
      <c r="OW16" s="113"/>
      <c r="OX16" s="113"/>
      <c r="OY16" s="113"/>
      <c r="OZ16" s="113"/>
      <c r="PA16" s="113"/>
      <c r="PB16" s="113"/>
      <c r="PC16" s="113"/>
      <c r="PD16" s="113"/>
      <c r="PE16" s="113"/>
      <c r="PF16" s="113"/>
      <c r="PG16" s="113"/>
      <c r="PH16" s="113"/>
      <c r="PI16" s="113"/>
      <c r="PJ16" s="113"/>
      <c r="PK16" s="113"/>
      <c r="PL16" s="113"/>
      <c r="PM16" s="113"/>
      <c r="PN16" s="113"/>
      <c r="PO16" s="113"/>
      <c r="PP16" s="113"/>
      <c r="PQ16" s="113"/>
      <c r="PR16" s="113"/>
      <c r="PS16" s="113"/>
      <c r="PT16" s="113"/>
      <c r="PU16" s="113"/>
      <c r="PV16" s="113"/>
      <c r="PW16" s="113"/>
      <c r="PX16" s="113"/>
      <c r="PY16" s="113"/>
      <c r="PZ16" s="113"/>
      <c r="QA16" s="113"/>
      <c r="QB16" s="113"/>
      <c r="QC16" s="113"/>
      <c r="QD16" s="113"/>
      <c r="QE16" s="113"/>
      <c r="QF16" s="113"/>
      <c r="QG16" s="113"/>
      <c r="QH16" s="113"/>
      <c r="QI16" s="113"/>
      <c r="QJ16" s="113"/>
      <c r="QK16" s="113"/>
      <c r="QL16" s="113"/>
      <c r="QM16" s="113"/>
      <c r="QN16" s="113"/>
      <c r="QO16" s="113"/>
      <c r="QP16" s="113"/>
      <c r="QQ16" s="113"/>
      <c r="QR16" s="113"/>
      <c r="QS16" s="113"/>
      <c r="QT16" s="113"/>
      <c r="QU16" s="113"/>
      <c r="QV16" s="113"/>
      <c r="QW16" s="113"/>
      <c r="QX16" s="113"/>
      <c r="QY16" s="113"/>
      <c r="QZ16" s="113"/>
      <c r="RA16" s="113"/>
      <c r="RB16" s="113"/>
      <c r="RC16" s="113"/>
      <c r="RD16" s="113"/>
      <c r="RE16" s="113"/>
      <c r="RF16" s="113"/>
      <c r="RG16" s="113"/>
      <c r="RH16" s="113"/>
      <c r="RI16" s="113"/>
      <c r="RJ16" s="113"/>
      <c r="RK16" s="113"/>
      <c r="RL16" s="113"/>
      <c r="RM16" s="113"/>
      <c r="RN16" s="113"/>
      <c r="RO16" s="113"/>
      <c r="RP16" s="113"/>
      <c r="RQ16" s="113"/>
      <c r="RR16" s="113"/>
      <c r="RS16" s="113"/>
      <c r="RT16" s="113"/>
      <c r="RU16" s="113"/>
      <c r="RV16" s="113"/>
      <c r="RW16" s="113"/>
      <c r="RX16" s="113"/>
      <c r="RY16" s="113"/>
      <c r="RZ16" s="113"/>
      <c r="SA16" s="113"/>
      <c r="SB16" s="113"/>
      <c r="SC16" s="113"/>
      <c r="SD16" s="113"/>
      <c r="SE16" s="113"/>
      <c r="SF16" s="113"/>
      <c r="SG16" s="113"/>
      <c r="SH16" s="113"/>
      <c r="SI16" s="113"/>
      <c r="SJ16" s="113"/>
      <c r="SK16" s="113"/>
      <c r="SL16" s="113"/>
      <c r="SM16" s="113"/>
      <c r="SN16" s="113"/>
      <c r="SO16" s="113"/>
      <c r="SP16" s="113"/>
      <c r="SQ16" s="113"/>
      <c r="SR16" s="113"/>
      <c r="SS16" s="113"/>
      <c r="ST16" s="113"/>
      <c r="SU16" s="113"/>
      <c r="SV16" s="113"/>
      <c r="SW16" s="113"/>
      <c r="SX16" s="113"/>
      <c r="SY16" s="113"/>
      <c r="SZ16" s="113"/>
      <c r="TA16" s="113"/>
      <c r="TB16" s="113"/>
      <c r="TC16" s="113"/>
      <c r="TD16" s="113"/>
      <c r="TE16" s="113"/>
      <c r="TF16" s="113"/>
      <c r="TG16" s="113"/>
      <c r="TH16" s="113"/>
      <c r="TI16" s="113"/>
      <c r="TJ16" s="113"/>
      <c r="TK16" s="113"/>
      <c r="TL16" s="113"/>
      <c r="TM16" s="113"/>
      <c r="TN16" s="113"/>
      <c r="TO16" s="113"/>
      <c r="TP16" s="113"/>
      <c r="TQ16" s="113"/>
      <c r="TR16" s="113"/>
      <c r="TS16" s="113"/>
      <c r="TT16" s="113"/>
      <c r="TU16" s="113"/>
      <c r="TV16" s="113"/>
      <c r="TW16" s="113"/>
      <c r="TX16" s="113"/>
      <c r="TY16" s="113"/>
      <c r="TZ16" s="113"/>
      <c r="UA16" s="113"/>
      <c r="UB16" s="113"/>
      <c r="UC16" s="113"/>
      <c r="UD16" s="113"/>
      <c r="UE16" s="113"/>
      <c r="UF16" s="113"/>
      <c r="UG16" s="113"/>
      <c r="UH16" s="113"/>
      <c r="UI16" s="113"/>
      <c r="UJ16" s="113"/>
      <c r="UK16" s="113"/>
      <c r="UL16" s="113"/>
      <c r="UM16" s="113"/>
      <c r="UN16" s="113"/>
      <c r="UO16" s="113"/>
      <c r="UP16" s="113"/>
      <c r="UQ16" s="113"/>
      <c r="UR16" s="113"/>
      <c r="US16" s="113"/>
      <c r="UT16" s="113"/>
      <c r="UU16" s="113"/>
      <c r="UV16" s="113"/>
      <c r="UW16" s="113"/>
      <c r="UX16" s="113"/>
      <c r="UY16" s="113"/>
      <c r="UZ16" s="113"/>
      <c r="VA16" s="113"/>
      <c r="VB16" s="113"/>
      <c r="VC16" s="113"/>
      <c r="VD16" s="113"/>
      <c r="VE16" s="113"/>
      <c r="VF16" s="113"/>
      <c r="VG16" s="113"/>
      <c r="VH16" s="113"/>
      <c r="VI16" s="113"/>
      <c r="VJ16" s="113"/>
      <c r="VK16" s="113"/>
      <c r="VL16" s="113"/>
      <c r="VM16" s="113"/>
      <c r="VN16" s="113"/>
      <c r="VO16" s="113"/>
      <c r="VP16" s="113"/>
      <c r="VQ16" s="113"/>
      <c r="VR16" s="113"/>
      <c r="VS16" s="113"/>
      <c r="VT16" s="113"/>
      <c r="VU16" s="113"/>
      <c r="VV16" s="113"/>
      <c r="VW16" s="113"/>
      <c r="VX16" s="113"/>
      <c r="VY16" s="113"/>
      <c r="VZ16" s="113"/>
      <c r="WA16" s="113"/>
      <c r="WB16" s="113"/>
      <c r="WC16" s="113"/>
      <c r="WD16" s="113"/>
      <c r="WE16" s="113"/>
      <c r="WF16" s="113"/>
      <c r="WG16" s="113"/>
      <c r="WH16" s="113"/>
      <c r="WI16" s="113"/>
      <c r="WJ16" s="113"/>
      <c r="WK16" s="113"/>
      <c r="WL16" s="113"/>
      <c r="WM16" s="113"/>
      <c r="WN16" s="113"/>
      <c r="WO16" s="113"/>
      <c r="WP16" s="113"/>
      <c r="WQ16" s="113"/>
      <c r="WR16" s="113"/>
      <c r="WS16" s="113"/>
      <c r="WT16" s="113"/>
      <c r="WU16" s="113"/>
      <c r="WV16" s="113"/>
      <c r="WW16" s="113"/>
      <c r="WX16" s="113"/>
      <c r="WY16" s="113"/>
      <c r="WZ16" s="113"/>
      <c r="XA16" s="113"/>
      <c r="XB16" s="113"/>
      <c r="XC16" s="113"/>
      <c r="XD16" s="113"/>
      <c r="XE16" s="113"/>
      <c r="XF16" s="113"/>
      <c r="XG16" s="113"/>
      <c r="XH16" s="113"/>
      <c r="XI16" s="113"/>
      <c r="XJ16" s="113"/>
      <c r="XK16" s="113"/>
      <c r="XL16" s="113"/>
      <c r="XM16" s="113"/>
      <c r="XN16" s="113"/>
      <c r="XO16" s="113"/>
      <c r="XP16" s="113"/>
      <c r="XQ16" s="113"/>
      <c r="XR16" s="113"/>
      <c r="XS16" s="113"/>
      <c r="XT16" s="113"/>
      <c r="XU16" s="113"/>
      <c r="XV16" s="113"/>
      <c r="XW16" s="113"/>
      <c r="XX16" s="113"/>
      <c r="XY16" s="113"/>
      <c r="XZ16" s="113"/>
      <c r="YA16" s="113"/>
      <c r="YB16" s="113"/>
      <c r="YC16" s="113"/>
      <c r="YD16" s="113"/>
      <c r="YE16" s="113"/>
      <c r="YF16" s="113"/>
      <c r="YG16" s="113"/>
      <c r="YH16" s="113"/>
      <c r="YI16" s="113"/>
      <c r="YJ16" s="113"/>
      <c r="YK16" s="113"/>
      <c r="YL16" s="113"/>
      <c r="YM16" s="113"/>
      <c r="YN16" s="113"/>
      <c r="YO16" s="113"/>
      <c r="YP16" s="113"/>
      <c r="YQ16" s="113"/>
      <c r="YR16" s="113"/>
      <c r="YS16" s="113"/>
      <c r="YT16" s="113"/>
      <c r="YU16" s="113"/>
      <c r="YV16" s="113"/>
      <c r="YW16" s="113"/>
      <c r="YX16" s="113"/>
      <c r="YY16" s="113"/>
      <c r="YZ16" s="113"/>
      <c r="ZA16" s="113"/>
      <c r="ZB16" s="113"/>
      <c r="ZC16" s="113"/>
      <c r="ZD16" s="113"/>
      <c r="ZE16" s="113"/>
      <c r="ZF16" s="113"/>
      <c r="ZG16" s="113"/>
      <c r="ZH16" s="113"/>
      <c r="ZI16" s="113"/>
      <c r="ZJ16" s="113"/>
      <c r="ZK16" s="113"/>
      <c r="ZL16" s="113"/>
      <c r="ZM16" s="113"/>
      <c r="ZN16" s="113"/>
      <c r="ZO16" s="113"/>
      <c r="ZP16" s="113"/>
      <c r="ZQ16" s="113"/>
      <c r="ZR16" s="113"/>
      <c r="ZS16" s="113"/>
      <c r="ZT16" s="113"/>
      <c r="ZU16" s="113"/>
      <c r="ZV16" s="113"/>
      <c r="ZW16" s="113"/>
      <c r="ZX16" s="113"/>
      <c r="ZY16" s="113"/>
      <c r="ZZ16" s="113"/>
      <c r="AAA16" s="113"/>
      <c r="AAB16" s="113"/>
      <c r="AAC16" s="113"/>
      <c r="AAD16" s="113"/>
      <c r="AAE16" s="113"/>
      <c r="AAF16" s="113"/>
      <c r="AAG16" s="113"/>
      <c r="AAH16" s="113"/>
      <c r="AAI16" s="113"/>
      <c r="AAJ16" s="113"/>
      <c r="AAK16" s="113"/>
      <c r="AAL16" s="113"/>
      <c r="AAM16" s="113"/>
      <c r="AAN16" s="113"/>
      <c r="AAO16" s="113"/>
      <c r="AAP16" s="113"/>
      <c r="AAQ16" s="113"/>
      <c r="AAR16" s="113"/>
      <c r="AAS16" s="113"/>
      <c r="AAT16" s="113"/>
      <c r="AAU16" s="113"/>
      <c r="AAV16" s="113"/>
      <c r="AAW16" s="113"/>
      <c r="AAX16" s="113"/>
      <c r="AAY16" s="113"/>
      <c r="AAZ16" s="113"/>
      <c r="ABA16" s="113"/>
      <c r="ABB16" s="113"/>
      <c r="ABC16" s="113"/>
      <c r="ABD16" s="113"/>
      <c r="ABE16" s="113"/>
      <c r="ABF16" s="113"/>
      <c r="ABG16" s="113"/>
      <c r="ABH16" s="113"/>
      <c r="ABI16" s="113"/>
      <c r="ABJ16" s="113"/>
      <c r="ABK16" s="113"/>
      <c r="ABL16" s="113"/>
      <c r="ABM16" s="113"/>
      <c r="ABN16" s="113"/>
      <c r="ABO16" s="113"/>
      <c r="ABP16" s="113"/>
      <c r="ABQ16" s="113"/>
      <c r="ABR16" s="113"/>
      <c r="ABS16" s="113"/>
      <c r="ABT16" s="113"/>
      <c r="ABU16" s="113"/>
      <c r="ABV16" s="113"/>
      <c r="ABW16" s="113"/>
      <c r="ABX16" s="113"/>
      <c r="ABY16" s="113"/>
      <c r="ABZ16" s="113"/>
      <c r="ACA16" s="113"/>
      <c r="ACB16" s="113"/>
      <c r="ACC16" s="113"/>
      <c r="ACD16" s="113"/>
      <c r="ACE16" s="113"/>
      <c r="ACF16" s="113"/>
      <c r="ACG16" s="113"/>
      <c r="ACH16" s="113"/>
      <c r="ACI16" s="113"/>
      <c r="ACJ16" s="113"/>
      <c r="ACK16" s="113"/>
      <c r="ACL16" s="113"/>
      <c r="ACM16" s="113"/>
      <c r="ACN16" s="113"/>
      <c r="ACO16" s="113"/>
      <c r="ACP16" s="113"/>
      <c r="ACQ16" s="113"/>
      <c r="ACR16" s="113"/>
      <c r="ACS16" s="113"/>
      <c r="ACT16" s="113"/>
      <c r="ACU16" s="113"/>
      <c r="ACV16" s="113"/>
      <c r="ACW16" s="113"/>
      <c r="ACX16" s="113"/>
      <c r="ACY16" s="113"/>
      <c r="ACZ16" s="113"/>
      <c r="ADA16" s="113"/>
      <c r="ADB16" s="113"/>
      <c r="ADC16" s="113"/>
      <c r="ADD16" s="113"/>
      <c r="ADE16" s="113"/>
      <c r="ADF16" s="113"/>
      <c r="ADG16" s="113"/>
      <c r="ADH16" s="113"/>
      <c r="ADI16" s="113"/>
      <c r="ADJ16" s="113"/>
      <c r="ADK16" s="113"/>
      <c r="ADL16" s="113"/>
      <c r="ADM16" s="113"/>
      <c r="ADN16" s="113"/>
      <c r="ADO16" s="113"/>
      <c r="ADP16" s="113"/>
      <c r="ADQ16" s="113"/>
      <c r="ADR16" s="113"/>
      <c r="ADS16" s="113"/>
      <c r="ADT16" s="113"/>
      <c r="ADU16" s="113"/>
      <c r="ADV16" s="113"/>
      <c r="ADW16" s="113"/>
      <c r="ADX16" s="113"/>
      <c r="ADY16" s="113"/>
      <c r="ADZ16" s="113"/>
      <c r="AEA16" s="113"/>
      <c r="AEB16" s="113"/>
      <c r="AEC16" s="113"/>
      <c r="AED16" s="113"/>
      <c r="AEE16" s="113"/>
      <c r="AEF16" s="113"/>
      <c r="AEG16" s="113"/>
      <c r="AEH16" s="113"/>
      <c r="AEI16" s="113"/>
      <c r="AEJ16" s="113"/>
      <c r="AEK16" s="113"/>
      <c r="AEL16" s="113"/>
      <c r="AEM16" s="113"/>
      <c r="AEN16" s="113"/>
      <c r="AEO16" s="113"/>
      <c r="AEP16" s="113"/>
      <c r="AEQ16" s="113"/>
      <c r="AER16" s="113"/>
      <c r="AES16" s="113"/>
      <c r="AET16" s="113"/>
      <c r="AEU16" s="113"/>
      <c r="AEV16" s="113"/>
      <c r="AEW16" s="113"/>
      <c r="AEX16" s="113"/>
      <c r="AEY16" s="113"/>
      <c r="AEZ16" s="113"/>
      <c r="AFA16" s="113"/>
      <c r="AFB16" s="113"/>
      <c r="AFC16" s="113"/>
      <c r="AFD16" s="113"/>
      <c r="AFE16" s="113"/>
      <c r="AFF16" s="113"/>
      <c r="AFG16" s="113"/>
      <c r="AFH16" s="113"/>
      <c r="AFI16" s="113"/>
      <c r="AFJ16" s="113"/>
      <c r="AFK16" s="113"/>
      <c r="AFL16" s="113"/>
      <c r="AFM16" s="113"/>
      <c r="AFN16" s="113"/>
      <c r="AFO16" s="113"/>
      <c r="AFP16" s="113"/>
      <c r="AFQ16" s="113"/>
      <c r="AFR16" s="113"/>
      <c r="AFS16" s="113"/>
      <c r="AFT16" s="113"/>
      <c r="AFU16" s="113"/>
      <c r="AFV16" s="113"/>
      <c r="AFW16" s="113"/>
      <c r="AFX16" s="113"/>
      <c r="AFY16" s="113"/>
      <c r="AFZ16" s="113"/>
      <c r="AGA16" s="113"/>
      <c r="AGB16" s="113"/>
      <c r="AGC16" s="113"/>
      <c r="AGD16" s="113"/>
      <c r="AGE16" s="113"/>
      <c r="AGF16" s="113"/>
      <c r="AGG16" s="113"/>
      <c r="AGH16" s="113"/>
      <c r="AGI16" s="113"/>
      <c r="AGJ16" s="113"/>
      <c r="AGK16" s="113"/>
      <c r="AGL16" s="113"/>
      <c r="AGM16" s="113"/>
      <c r="AGN16" s="113"/>
      <c r="AGO16" s="113"/>
      <c r="AGP16" s="113"/>
      <c r="AGQ16" s="113"/>
      <c r="AGR16" s="113"/>
      <c r="AGS16" s="113"/>
      <c r="AGT16" s="113"/>
      <c r="AGU16" s="113"/>
      <c r="AGV16" s="113"/>
      <c r="AGW16" s="113"/>
      <c r="AGX16" s="113"/>
      <c r="AGY16" s="113"/>
      <c r="AGZ16" s="113"/>
      <c r="AHA16" s="113"/>
      <c r="AHB16" s="113"/>
      <c r="AHC16" s="113"/>
      <c r="AHD16" s="113"/>
      <c r="AHE16" s="113"/>
      <c r="AHF16" s="113"/>
      <c r="AHG16" s="113"/>
      <c r="AHH16" s="113"/>
      <c r="AHI16" s="113"/>
      <c r="AHJ16" s="113"/>
      <c r="AHK16" s="113"/>
      <c r="AHL16" s="113"/>
      <c r="AHM16" s="113"/>
      <c r="AHN16" s="113"/>
      <c r="AHO16" s="113"/>
      <c r="AHP16" s="113"/>
      <c r="AHQ16" s="113"/>
      <c r="AHR16" s="113"/>
      <c r="AHS16" s="113"/>
      <c r="AHT16" s="113"/>
      <c r="AHU16" s="113"/>
      <c r="AHV16" s="113"/>
      <c r="AHW16" s="113"/>
      <c r="AHX16" s="113"/>
      <c r="AHY16" s="113"/>
      <c r="AHZ16" s="113"/>
      <c r="AIA16" s="113"/>
      <c r="AIB16" s="113"/>
      <c r="AIC16" s="113"/>
      <c r="AID16" s="113"/>
      <c r="AIE16" s="113"/>
      <c r="AIF16" s="113"/>
      <c r="AIG16" s="113"/>
      <c r="AIH16" s="113"/>
      <c r="AII16" s="113"/>
      <c r="AIJ16" s="113"/>
      <c r="AIK16" s="113"/>
      <c r="AIL16" s="113"/>
      <c r="AIM16" s="113"/>
      <c r="AIN16" s="113"/>
      <c r="AIO16" s="113"/>
      <c r="AIP16" s="113"/>
      <c r="AIQ16" s="113"/>
      <c r="AIR16" s="113"/>
      <c r="AIS16" s="113"/>
      <c r="AIT16" s="113"/>
      <c r="AIU16" s="113"/>
      <c r="AIV16" s="113"/>
      <c r="AIW16" s="113"/>
      <c r="AIX16" s="113"/>
      <c r="AIY16" s="113"/>
      <c r="AIZ16" s="113"/>
      <c r="AJA16" s="113"/>
      <c r="AJB16" s="113"/>
      <c r="AJC16" s="113"/>
      <c r="AJD16" s="113"/>
      <c r="AJE16" s="113"/>
      <c r="AJF16" s="113"/>
      <c r="AJG16" s="113"/>
      <c r="AJH16" s="113"/>
      <c r="AJI16" s="113"/>
      <c r="AJJ16" s="113"/>
      <c r="AJK16" s="113"/>
      <c r="AJL16" s="113"/>
      <c r="AJM16" s="113"/>
      <c r="AJN16" s="113"/>
      <c r="AJO16" s="113"/>
      <c r="AJP16" s="113"/>
      <c r="AJQ16" s="113"/>
      <c r="AJR16" s="113"/>
      <c r="AJS16" s="113"/>
      <c r="AJT16" s="113"/>
      <c r="AJU16" s="113"/>
      <c r="AJV16" s="113"/>
      <c r="AJW16" s="113"/>
      <c r="AJX16" s="113"/>
      <c r="AJY16" s="113"/>
      <c r="AJZ16" s="113"/>
      <c r="AKA16" s="113"/>
      <c r="AKB16" s="113"/>
      <c r="AKC16" s="113"/>
      <c r="AKD16" s="113"/>
      <c r="AKE16" s="113"/>
      <c r="AKF16" s="113"/>
      <c r="AKG16" s="113"/>
      <c r="AKH16" s="113"/>
      <c r="AKI16" s="113"/>
      <c r="AKJ16" s="113"/>
      <c r="AKK16" s="113"/>
      <c r="AKL16" s="113"/>
      <c r="AKM16" s="113"/>
      <c r="AKN16" s="113"/>
      <c r="AKO16" s="113"/>
      <c r="AKP16" s="113"/>
      <c r="AKQ16" s="113"/>
      <c r="AKR16" s="113"/>
      <c r="AKS16" s="113"/>
      <c r="AKT16" s="113"/>
      <c r="AKU16" s="113"/>
      <c r="AKV16" s="113"/>
      <c r="AKW16" s="113"/>
      <c r="AKX16" s="113"/>
      <c r="AKY16" s="113"/>
      <c r="AKZ16" s="113"/>
      <c r="ALA16" s="113"/>
      <c r="ALB16" s="113"/>
      <c r="ALC16" s="113"/>
      <c r="ALD16" s="113"/>
      <c r="ALE16" s="113"/>
      <c r="ALF16" s="113"/>
      <c r="ALG16" s="113"/>
      <c r="ALH16" s="113"/>
      <c r="ALI16" s="113"/>
      <c r="ALJ16" s="113"/>
      <c r="ALK16" s="113"/>
      <c r="ALL16" s="113"/>
      <c r="ALM16" s="113"/>
      <c r="ALN16" s="113"/>
      <c r="ALO16" s="113"/>
      <c r="ALP16" s="113"/>
      <c r="ALQ16" s="113"/>
      <c r="ALR16" s="113"/>
      <c r="ALS16" s="113"/>
      <c r="ALT16" s="113"/>
      <c r="ALU16" s="113"/>
      <c r="ALV16" s="113"/>
      <c r="ALW16" s="113"/>
      <c r="ALX16" s="113"/>
      <c r="ALY16" s="113"/>
      <c r="ALZ16" s="113"/>
      <c r="AMA16" s="113"/>
      <c r="AMB16" s="113"/>
      <c r="AMC16" s="113"/>
      <c r="AMD16" s="113"/>
      <c r="AME16" s="113"/>
      <c r="AMF16" s="113"/>
      <c r="AMG16" s="113"/>
      <c r="AMH16" s="113"/>
      <c r="AMI16" s="113"/>
      <c r="AMJ16" s="113"/>
      <c r="AMK16" s="113"/>
      <c r="AML16" s="113"/>
      <c r="AMM16" s="113"/>
      <c r="AMN16" s="113"/>
      <c r="AMO16" s="113"/>
      <c r="AMP16" s="113"/>
      <c r="AMQ16" s="113"/>
      <c r="AMR16" s="113"/>
      <c r="AMS16" s="113"/>
      <c r="AMT16" s="113"/>
      <c r="AMU16" s="113"/>
      <c r="AMV16" s="113"/>
      <c r="AMW16" s="113"/>
      <c r="AMX16" s="113"/>
      <c r="AMY16" s="113"/>
      <c r="AMZ16" s="113"/>
      <c r="ANA16" s="113"/>
      <c r="ANB16" s="113"/>
      <c r="ANC16" s="113"/>
      <c r="AND16" s="113"/>
      <c r="ANE16" s="113"/>
      <c r="ANF16" s="113"/>
      <c r="ANG16" s="113"/>
      <c r="ANH16" s="113"/>
      <c r="ANI16" s="113"/>
      <c r="ANJ16" s="113"/>
      <c r="ANK16" s="113"/>
      <c r="ANL16" s="113"/>
      <c r="ANM16" s="113"/>
      <c r="ANN16" s="113"/>
      <c r="ANO16" s="113"/>
      <c r="ANP16" s="113"/>
      <c r="ANQ16" s="113"/>
      <c r="ANR16" s="113"/>
      <c r="ANS16" s="113"/>
      <c r="ANT16" s="113"/>
      <c r="ANU16" s="113"/>
      <c r="ANV16" s="113"/>
      <c r="ANW16" s="113"/>
      <c r="ANX16" s="113"/>
      <c r="ANY16" s="113"/>
      <c r="ANZ16" s="113"/>
      <c r="AOA16" s="113"/>
      <c r="AOB16" s="113"/>
      <c r="AOC16" s="113"/>
      <c r="AOD16" s="113"/>
      <c r="AOE16" s="113"/>
      <c r="AOF16" s="113"/>
      <c r="AOG16" s="113"/>
      <c r="AOH16" s="113"/>
      <c r="AOI16" s="113"/>
      <c r="AOJ16" s="113"/>
      <c r="AOK16" s="113"/>
      <c r="AOL16" s="113"/>
      <c r="AOM16" s="113"/>
      <c r="AON16" s="113"/>
      <c r="AOO16" s="113"/>
      <c r="AOP16" s="113"/>
      <c r="AOQ16" s="113"/>
      <c r="AOR16" s="113"/>
      <c r="AOS16" s="113"/>
      <c r="AOT16" s="113"/>
      <c r="AOU16" s="113"/>
      <c r="AOV16" s="113"/>
      <c r="AOW16" s="113"/>
      <c r="AOX16" s="113"/>
      <c r="AOY16" s="113"/>
      <c r="AOZ16" s="113"/>
      <c r="APA16" s="113"/>
      <c r="APB16" s="113"/>
      <c r="APC16" s="113"/>
      <c r="APD16" s="113"/>
      <c r="APE16" s="113"/>
      <c r="APF16" s="113"/>
      <c r="APG16" s="113"/>
      <c r="APH16" s="113"/>
      <c r="API16" s="113"/>
      <c r="APJ16" s="113"/>
      <c r="APK16" s="113"/>
      <c r="APL16" s="113"/>
      <c r="APM16" s="113"/>
      <c r="APN16" s="113"/>
      <c r="APO16" s="113"/>
      <c r="APP16" s="113"/>
      <c r="APQ16" s="113"/>
      <c r="APR16" s="113"/>
      <c r="APS16" s="113"/>
      <c r="APT16" s="113"/>
      <c r="APU16" s="113"/>
      <c r="APV16" s="113"/>
      <c r="APW16" s="113"/>
      <c r="APX16" s="113"/>
      <c r="APY16" s="113"/>
      <c r="APZ16" s="113"/>
      <c r="AQA16" s="113"/>
      <c r="AQB16" s="113"/>
      <c r="AQC16" s="113"/>
      <c r="AQD16" s="113"/>
      <c r="AQE16" s="113"/>
      <c r="AQF16" s="113"/>
      <c r="AQG16" s="113"/>
      <c r="AQH16" s="113"/>
      <c r="AQI16" s="113"/>
      <c r="AQJ16" s="113"/>
      <c r="AQK16" s="113"/>
      <c r="AQL16" s="113"/>
      <c r="AQM16" s="113"/>
      <c r="AQN16" s="113"/>
      <c r="AQO16" s="113"/>
      <c r="AQP16" s="113"/>
      <c r="AQQ16" s="113"/>
      <c r="AQR16" s="113"/>
      <c r="AQS16" s="113"/>
      <c r="AQT16" s="113"/>
      <c r="AQU16" s="113"/>
      <c r="AQV16" s="113"/>
      <c r="AQW16" s="113"/>
      <c r="AQX16" s="113"/>
      <c r="AQY16" s="113"/>
      <c r="AQZ16" s="113"/>
      <c r="ARA16" s="113"/>
      <c r="ARB16" s="113"/>
      <c r="ARC16" s="113"/>
      <c r="ARD16" s="113"/>
      <c r="ARE16" s="113"/>
      <c r="ARF16" s="113"/>
      <c r="ARG16" s="113"/>
      <c r="ARH16" s="113"/>
      <c r="ARI16" s="113"/>
      <c r="ARJ16" s="113"/>
      <c r="ARK16" s="113"/>
      <c r="ARL16" s="113"/>
      <c r="ARM16" s="113"/>
      <c r="ARN16" s="113"/>
      <c r="ARO16" s="113"/>
      <c r="ARP16" s="113"/>
      <c r="ARQ16" s="113"/>
      <c r="ARR16" s="113"/>
      <c r="ARS16" s="113"/>
      <c r="ART16" s="113"/>
      <c r="ARU16" s="113"/>
      <c r="ARV16" s="113"/>
      <c r="ARW16" s="113"/>
      <c r="ARX16" s="113"/>
      <c r="ARY16" s="113"/>
      <c r="ARZ16" s="113"/>
      <c r="ASA16" s="113"/>
      <c r="ASB16" s="113"/>
      <c r="ASC16" s="113"/>
      <c r="ASD16" s="113"/>
      <c r="ASE16" s="113"/>
      <c r="ASF16" s="113"/>
      <c r="ASG16" s="113"/>
      <c r="ASH16" s="113"/>
      <c r="ASI16" s="113"/>
      <c r="ASJ16" s="113"/>
      <c r="ASK16" s="113"/>
      <c r="ASL16" s="113"/>
      <c r="ASM16" s="113"/>
      <c r="ASN16" s="113"/>
      <c r="ASO16" s="113"/>
      <c r="ASP16" s="113"/>
      <c r="ASQ16" s="113"/>
      <c r="ASR16" s="113"/>
      <c r="ASS16" s="113"/>
      <c r="AST16" s="113"/>
      <c r="ASU16" s="113"/>
      <c r="ASV16" s="113"/>
      <c r="ASW16" s="113"/>
      <c r="ASX16" s="113"/>
      <c r="ASY16" s="113"/>
      <c r="ASZ16" s="113"/>
      <c r="ATA16" s="113"/>
      <c r="ATB16" s="113"/>
      <c r="ATC16" s="113"/>
      <c r="ATD16" s="113"/>
      <c r="ATE16" s="113"/>
      <c r="ATF16" s="113"/>
      <c r="ATG16" s="113"/>
      <c r="ATH16" s="113"/>
      <c r="ATI16" s="113"/>
      <c r="ATJ16" s="113"/>
      <c r="ATK16" s="113"/>
      <c r="ATL16" s="113"/>
      <c r="ATM16" s="113"/>
      <c r="ATN16" s="113"/>
      <c r="ATO16" s="113"/>
      <c r="ATP16" s="113"/>
      <c r="ATQ16" s="113"/>
      <c r="ATR16" s="113"/>
      <c r="ATS16" s="113"/>
      <c r="ATT16" s="113"/>
      <c r="ATU16" s="113"/>
      <c r="ATV16" s="113"/>
      <c r="ATW16" s="113"/>
      <c r="ATX16" s="113"/>
      <c r="ATY16" s="113"/>
      <c r="ATZ16" s="113"/>
      <c r="AUA16" s="113"/>
      <c r="AUB16" s="113"/>
      <c r="AUC16" s="113"/>
      <c r="AUD16" s="113"/>
      <c r="AUE16" s="113"/>
      <c r="AUF16" s="113"/>
      <c r="AUG16" s="113"/>
      <c r="AUH16" s="113"/>
      <c r="AUI16" s="113"/>
      <c r="AUJ16" s="113"/>
      <c r="AUK16" s="113"/>
      <c r="AUL16" s="113"/>
      <c r="AUM16" s="113"/>
      <c r="AUN16" s="113"/>
      <c r="AUO16" s="113"/>
      <c r="AUP16" s="113"/>
      <c r="AUQ16" s="113"/>
      <c r="AUR16" s="113"/>
      <c r="AUS16" s="113"/>
      <c r="AUT16" s="113"/>
      <c r="AUU16" s="113"/>
      <c r="AUV16" s="113"/>
      <c r="AUW16" s="113"/>
      <c r="AUX16" s="113"/>
      <c r="AUY16" s="113"/>
      <c r="AUZ16" s="113"/>
      <c r="AVA16" s="113"/>
      <c r="AVB16" s="113"/>
      <c r="AVC16" s="113"/>
      <c r="AVD16" s="113"/>
      <c r="AVE16" s="113"/>
      <c r="AVF16" s="113"/>
      <c r="AVG16" s="113"/>
      <c r="AVH16" s="113"/>
      <c r="AVI16" s="113"/>
      <c r="AVJ16" s="113"/>
      <c r="AVK16" s="113"/>
      <c r="AVL16" s="113"/>
      <c r="AVM16" s="113"/>
      <c r="AVN16" s="113"/>
      <c r="AVO16" s="113"/>
      <c r="AVP16" s="113"/>
      <c r="AVQ16" s="113"/>
      <c r="AVR16" s="113"/>
      <c r="AVS16" s="113"/>
      <c r="AVT16" s="113"/>
      <c r="AVU16" s="113"/>
      <c r="AVV16" s="113"/>
      <c r="AVW16" s="113"/>
      <c r="AVX16" s="113"/>
      <c r="AVY16" s="113"/>
      <c r="AVZ16" s="113"/>
      <c r="AWA16" s="113"/>
      <c r="AWB16" s="113"/>
      <c r="AWC16" s="113"/>
      <c r="AWD16" s="113"/>
      <c r="AWE16" s="113"/>
      <c r="AWF16" s="113"/>
      <c r="AWG16" s="113"/>
      <c r="AWH16" s="113"/>
      <c r="AWI16" s="113"/>
      <c r="AWJ16" s="113"/>
      <c r="AWK16" s="113"/>
      <c r="AWL16" s="113"/>
      <c r="AWM16" s="113"/>
      <c r="AWN16" s="113"/>
      <c r="AWO16" s="113"/>
      <c r="AWP16" s="113"/>
      <c r="AWQ16" s="113"/>
      <c r="AWR16" s="113"/>
      <c r="AWS16" s="113"/>
      <c r="AWT16" s="113"/>
      <c r="AWU16" s="113"/>
      <c r="AWV16" s="113"/>
      <c r="AWW16" s="113"/>
      <c r="AWX16" s="113"/>
      <c r="AWY16" s="113"/>
      <c r="AWZ16" s="113"/>
      <c r="AXA16" s="113"/>
      <c r="AXB16" s="113"/>
      <c r="AXC16" s="113"/>
      <c r="AXD16" s="113"/>
      <c r="AXE16" s="113"/>
      <c r="AXF16" s="113"/>
      <c r="AXG16" s="113"/>
      <c r="AXH16" s="113"/>
      <c r="AXI16" s="113"/>
      <c r="AXJ16" s="113"/>
      <c r="AXK16" s="113"/>
      <c r="AXL16" s="113"/>
      <c r="AXM16" s="113"/>
      <c r="AXN16" s="113"/>
      <c r="AXO16" s="113"/>
      <c r="AXP16" s="113"/>
      <c r="AXQ16" s="113"/>
      <c r="AXR16" s="113"/>
      <c r="AXS16" s="113"/>
      <c r="AXT16" s="113"/>
      <c r="AXU16" s="113"/>
      <c r="AXV16" s="113"/>
      <c r="AXW16" s="113"/>
      <c r="AXX16" s="113"/>
      <c r="AXY16" s="113"/>
      <c r="AXZ16" s="113"/>
      <c r="AYA16" s="113"/>
      <c r="AYB16" s="113"/>
      <c r="AYC16" s="113"/>
      <c r="AYD16" s="113"/>
      <c r="AYE16" s="113"/>
      <c r="AYF16" s="113"/>
      <c r="AYG16" s="113"/>
      <c r="AYH16" s="113"/>
      <c r="AYI16" s="113"/>
      <c r="AYJ16" s="113"/>
      <c r="AYK16" s="113"/>
      <c r="AYL16" s="113"/>
      <c r="AYM16" s="113"/>
      <c r="AYN16" s="113"/>
      <c r="AYO16" s="113"/>
      <c r="AYP16" s="113"/>
      <c r="AYQ16" s="113"/>
      <c r="AYR16" s="113"/>
      <c r="AYS16" s="113"/>
      <c r="AYT16" s="113"/>
      <c r="AYU16" s="113"/>
    </row>
    <row r="17" spans="1:1347" s="132" customFormat="1" ht="23.1" customHeight="1" thickBot="1">
      <c r="A17" s="114" t="s">
        <v>7</v>
      </c>
      <c r="B17" s="217"/>
      <c r="C17" s="218"/>
      <c r="D17" s="219"/>
      <c r="E17" s="219"/>
      <c r="F17" s="219"/>
      <c r="G17" s="219" t="s">
        <v>74</v>
      </c>
      <c r="H17" s="220"/>
      <c r="I17" s="221"/>
      <c r="J17" s="220"/>
      <c r="K17" s="220"/>
      <c r="L17" s="220"/>
      <c r="M17" s="222"/>
      <c r="N17" s="118"/>
      <c r="O17" s="219"/>
      <c r="P17" s="219"/>
      <c r="Q17" s="219"/>
      <c r="R17" s="219"/>
      <c r="S17" s="222"/>
      <c r="T17" s="219" t="s">
        <v>7</v>
      </c>
      <c r="U17" s="219" t="s">
        <v>7</v>
      </c>
      <c r="V17" s="219"/>
      <c r="W17" s="223"/>
      <c r="X17" s="224"/>
      <c r="Y17" s="219"/>
      <c r="Z17" s="226"/>
      <c r="AA17" s="289"/>
      <c r="AB17" s="228"/>
      <c r="AC17" s="290"/>
      <c r="AD17" s="291" t="s">
        <v>7</v>
      </c>
      <c r="AE17" s="292"/>
      <c r="AF17" s="218"/>
      <c r="AG17" s="118"/>
      <c r="AH17" s="219"/>
      <c r="AI17" s="219"/>
      <c r="AJ17" s="219"/>
      <c r="AK17" s="219"/>
      <c r="AL17" s="219"/>
      <c r="AM17" s="219"/>
      <c r="AN17" s="219"/>
      <c r="AO17" s="219"/>
      <c r="AP17" s="219"/>
      <c r="AQ17" s="219"/>
      <c r="AR17" s="230"/>
      <c r="AS17" s="219"/>
      <c r="AT17" s="219"/>
      <c r="AU17" s="219"/>
      <c r="AV17" s="219"/>
      <c r="AW17" s="219"/>
      <c r="AX17" s="118"/>
      <c r="AY17" s="219"/>
      <c r="AZ17" s="219"/>
      <c r="BA17" s="219"/>
      <c r="BB17" s="219"/>
      <c r="BC17" s="219"/>
      <c r="BD17" s="229"/>
      <c r="BE17" s="13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</row>
    <row r="18" spans="1:1347" ht="23.1" customHeight="1">
      <c r="B18" s="154"/>
      <c r="E18" s="131"/>
      <c r="F18" s="131"/>
      <c r="G18" s="131"/>
      <c r="I18" s="131"/>
      <c r="J18" s="131"/>
      <c r="K18" s="131"/>
      <c r="L18" s="131"/>
      <c r="N18" s="133"/>
      <c r="O18" s="131"/>
      <c r="Q18" s="131"/>
      <c r="S18" s="131"/>
      <c r="T18" s="131"/>
      <c r="U18" s="131"/>
      <c r="V18" s="131"/>
      <c r="W18" s="131"/>
      <c r="X18" s="131"/>
      <c r="Z18" s="231"/>
      <c r="AB18" s="131"/>
      <c r="AC18" s="131"/>
      <c r="AE18" s="154"/>
      <c r="AG18" s="133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D18" s="131"/>
    </row>
    <row r="19" spans="1:1347" ht="23.1" customHeight="1">
      <c r="B19" s="322" t="s">
        <v>76</v>
      </c>
      <c r="C19" s="322"/>
      <c r="E19" s="131"/>
      <c r="F19" s="131"/>
      <c r="G19" s="131"/>
      <c r="H19" s="322" t="s">
        <v>77</v>
      </c>
      <c r="I19" s="322"/>
      <c r="J19" s="322"/>
      <c r="K19" s="322"/>
      <c r="L19" s="322"/>
      <c r="M19" s="232"/>
      <c r="O19" s="131"/>
      <c r="P19" s="322" t="s">
        <v>78</v>
      </c>
      <c r="Q19" s="322"/>
      <c r="R19" s="322"/>
      <c r="T19" s="131"/>
      <c r="U19" s="324" t="s">
        <v>79</v>
      </c>
      <c r="V19" s="324"/>
      <c r="W19" s="324"/>
      <c r="X19" s="324"/>
      <c r="Z19" s="231"/>
      <c r="AB19" s="131"/>
      <c r="AC19" s="131"/>
      <c r="AE19" s="322" t="s">
        <v>76</v>
      </c>
      <c r="AF19" s="322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1"/>
    </row>
    <row r="20" spans="1:1347" ht="23.1" customHeight="1">
      <c r="A20" s="136"/>
      <c r="B20" s="154"/>
      <c r="D20" s="233"/>
      <c r="E20" s="131"/>
      <c r="F20" s="131"/>
      <c r="G20" s="131"/>
      <c r="I20" s="131"/>
      <c r="J20" s="131"/>
      <c r="K20" s="131"/>
      <c r="L20" s="131"/>
      <c r="M20" s="136"/>
      <c r="N20" s="133"/>
      <c r="O20" s="131"/>
      <c r="Q20" s="131"/>
      <c r="R20" s="136"/>
      <c r="T20" s="136"/>
      <c r="U20" s="234"/>
      <c r="V20" s="234"/>
      <c r="W20" s="234"/>
      <c r="X20" s="234"/>
      <c r="Z20" s="231"/>
      <c r="AB20" s="131"/>
      <c r="AC20" s="131"/>
      <c r="AD20" s="136"/>
      <c r="AE20" s="154"/>
      <c r="AG20" s="133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136"/>
    </row>
    <row r="21" spans="1:1347" ht="23.1" customHeight="1">
      <c r="B21" s="154"/>
      <c r="D21" s="235"/>
      <c r="E21" s="131"/>
      <c r="F21" s="131"/>
      <c r="G21" s="131"/>
      <c r="I21" s="131"/>
      <c r="J21" s="131"/>
      <c r="K21" s="131"/>
      <c r="L21" s="131"/>
      <c r="M21" s="235"/>
      <c r="O21" s="131"/>
      <c r="Q21" s="131"/>
      <c r="R21" s="233"/>
      <c r="T21" s="233"/>
      <c r="U21" s="234"/>
      <c r="V21" s="234"/>
      <c r="W21" s="234"/>
      <c r="X21" s="236"/>
      <c r="Y21" s="293"/>
      <c r="Z21" s="231"/>
      <c r="AB21" s="131"/>
      <c r="AC21" s="131"/>
      <c r="AE21" s="154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V21" s="131"/>
      <c r="AW21" s="131"/>
      <c r="AX21" s="133"/>
      <c r="AY21" s="131"/>
      <c r="AZ21" s="131"/>
      <c r="BA21" s="131"/>
      <c r="BB21" s="131"/>
      <c r="BC21" s="233"/>
    </row>
    <row r="22" spans="1:1347" s="136" customFormat="1" ht="23.1" customHeight="1">
      <c r="B22" s="325" t="s">
        <v>80</v>
      </c>
      <c r="C22" s="325"/>
      <c r="H22" s="325" t="s">
        <v>81</v>
      </c>
      <c r="I22" s="325"/>
      <c r="J22" s="325"/>
      <c r="K22" s="325"/>
      <c r="L22" s="325"/>
      <c r="N22" s="13"/>
      <c r="P22" s="325" t="s">
        <v>82</v>
      </c>
      <c r="Q22" s="325"/>
      <c r="R22" s="325"/>
      <c r="U22" s="326" t="s">
        <v>83</v>
      </c>
      <c r="V22" s="326"/>
      <c r="W22" s="326"/>
      <c r="X22" s="326"/>
      <c r="Y22" s="294"/>
      <c r="Z22" s="238"/>
      <c r="AA22" s="294"/>
      <c r="AE22" s="325" t="s">
        <v>80</v>
      </c>
      <c r="AF22" s="325"/>
      <c r="AG22" s="13"/>
      <c r="AJ22" s="321"/>
      <c r="AK22" s="321"/>
      <c r="AX22" s="13"/>
    </row>
    <row r="23" spans="1:1347" ht="23.1" customHeight="1">
      <c r="B23" s="322" t="s">
        <v>84</v>
      </c>
      <c r="C23" s="322"/>
      <c r="H23" s="322" t="s">
        <v>85</v>
      </c>
      <c r="I23" s="322"/>
      <c r="J23" s="322"/>
      <c r="K23" s="322"/>
      <c r="L23" s="322"/>
      <c r="P23" s="322" t="s">
        <v>86</v>
      </c>
      <c r="Q23" s="322"/>
      <c r="R23" s="322"/>
      <c r="U23" s="323" t="s">
        <v>87</v>
      </c>
      <c r="V23" s="323"/>
      <c r="W23" s="323"/>
      <c r="X23" s="323"/>
      <c r="AE23" s="322" t="s">
        <v>84</v>
      </c>
      <c r="AF23" s="322"/>
      <c r="AJ23" s="239"/>
      <c r="AK23" s="239"/>
    </row>
    <row r="24" spans="1:1347" ht="23.1" customHeight="1">
      <c r="AJ24" s="239"/>
      <c r="AK24" s="239"/>
    </row>
    <row r="25" spans="1:1347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39"/>
      <c r="AK25" s="239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1347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39"/>
      <c r="AK26" s="239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1347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39"/>
      <c r="AK27" s="239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1347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39"/>
      <c r="AK28" s="239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1347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39"/>
      <c r="AK29" s="239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1347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39"/>
      <c r="AK30" s="239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1347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39"/>
      <c r="AK31" s="239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1347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39"/>
      <c r="AK32" s="239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39"/>
      <c r="AK33" s="239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39"/>
      <c r="AK34" s="239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39"/>
      <c r="AK35" s="239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39"/>
      <c r="AK36" s="239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39"/>
      <c r="AK37" s="239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I38" s="240"/>
      <c r="J38" s="240"/>
      <c r="K38" s="240"/>
      <c r="L38" s="240"/>
      <c r="M38" s="240"/>
      <c r="N38" s="145"/>
      <c r="O38" s="240"/>
      <c r="P38" s="240"/>
      <c r="Q38" s="240"/>
      <c r="AG38" s="145"/>
      <c r="AH38" s="240"/>
      <c r="AI38" s="240"/>
      <c r="AJ38" s="239"/>
      <c r="AK38" s="239"/>
      <c r="AL38" s="241"/>
      <c r="AM38" s="241"/>
      <c r="AN38" s="241"/>
      <c r="AO38" s="241"/>
      <c r="AP38" s="240"/>
      <c r="AQ38" s="240"/>
      <c r="AR38" s="240"/>
      <c r="AS38" s="240"/>
      <c r="AT38" s="240"/>
      <c r="AU38" s="240"/>
      <c r="AV38" s="240"/>
    </row>
    <row r="39" spans="9:48" ht="23.1" customHeight="1">
      <c r="AJ39" s="320"/>
      <c r="AK39" s="320"/>
      <c r="AV39" s="1">
        <v>729.12</v>
      </c>
    </row>
    <row r="40" spans="9:48" ht="23.1" customHeight="1">
      <c r="AJ40" s="242"/>
      <c r="AK40" s="242"/>
      <c r="AV40" s="1">
        <v>329.28</v>
      </c>
    </row>
    <row r="41" spans="9:48" ht="23.1" customHeight="1">
      <c r="Z41" s="1"/>
      <c r="AJ41" s="242"/>
      <c r="AK41" s="242"/>
      <c r="AV41" s="1">
        <f>SUM(AV39:AV40)</f>
        <v>1058.4000000000001</v>
      </c>
    </row>
    <row r="42" spans="9:48" ht="23.1" customHeight="1">
      <c r="AJ42" s="242"/>
      <c r="AK42" s="242"/>
    </row>
    <row r="43" spans="9:48" ht="23.1" customHeight="1">
      <c r="AJ43" s="318"/>
      <c r="AK43" s="318"/>
    </row>
    <row r="44" spans="9:48" ht="23.1" customHeight="1">
      <c r="AJ44" s="239"/>
      <c r="AK44" s="239"/>
    </row>
    <row r="45" spans="9:48" ht="23.1" customHeight="1">
      <c r="AJ45" s="239"/>
      <c r="AK45" s="239"/>
    </row>
    <row r="46" spans="9:48" ht="23.1" customHeight="1">
      <c r="AJ46" s="239"/>
      <c r="AK46" s="239"/>
    </row>
    <row r="47" spans="9:48" ht="23.1" customHeight="1">
      <c r="AJ47" s="318"/>
      <c r="AK47" s="318"/>
    </row>
    <row r="48" spans="9:48" ht="23.1" customHeight="1">
      <c r="AJ48" s="239"/>
      <c r="AK48" s="239"/>
    </row>
    <row r="49" spans="36:37" ht="23.1" customHeight="1">
      <c r="AJ49" s="239"/>
      <c r="AK49" s="239"/>
    </row>
    <row r="50" spans="36:37" ht="23.1" customHeight="1">
      <c r="AJ50" s="239"/>
      <c r="AK50" s="239"/>
    </row>
    <row r="51" spans="36:37" ht="23.1" customHeight="1">
      <c r="AJ51" s="318"/>
      <c r="AK51" s="318"/>
    </row>
    <row r="52" spans="36:37" ht="23.1" customHeight="1">
      <c r="AJ52" s="239"/>
      <c r="AK52" s="239"/>
    </row>
    <row r="53" spans="36:37" ht="23.1" customHeight="1">
      <c r="AJ53" s="239"/>
      <c r="AK53" s="239"/>
    </row>
    <row r="54" spans="36:37" ht="23.1" customHeight="1">
      <c r="AJ54" s="239"/>
      <c r="AK54" s="239"/>
    </row>
    <row r="55" spans="36:37" ht="23.1" customHeight="1">
      <c r="AJ55" s="318"/>
      <c r="AK55" s="318"/>
    </row>
    <row r="56" spans="36:37" ht="23.1" customHeight="1">
      <c r="AJ56" s="239"/>
      <c r="AK56" s="239"/>
    </row>
    <row r="57" spans="36:37" ht="23.1" customHeight="1">
      <c r="AJ57" s="239"/>
      <c r="AK57" s="239"/>
    </row>
    <row r="58" spans="36:37" ht="23.1" customHeight="1">
      <c r="AJ58" s="239"/>
      <c r="AK58" s="239"/>
    </row>
    <row r="59" spans="36:37" ht="23.1" customHeight="1">
      <c r="AJ59" s="318"/>
      <c r="AK59" s="318"/>
    </row>
    <row r="60" spans="36:37" ht="23.1" customHeight="1">
      <c r="AJ60" s="239"/>
      <c r="AK60" s="239"/>
    </row>
    <row r="61" spans="36:37" ht="23.1" customHeight="1">
      <c r="AJ61" s="239"/>
      <c r="AK61" s="239"/>
    </row>
    <row r="62" spans="36:37" ht="23.1" customHeight="1">
      <c r="AJ62" s="239"/>
      <c r="AK62" s="239"/>
    </row>
    <row r="63" spans="36:37" ht="23.1" customHeight="1">
      <c r="AJ63" s="318"/>
      <c r="AK63" s="318"/>
    </row>
    <row r="64" spans="36:37" ht="23.1" customHeight="1">
      <c r="AJ64" s="239"/>
      <c r="AK64" s="239"/>
    </row>
    <row r="65" spans="36:37" ht="23.1" customHeight="1">
      <c r="AJ65" s="239"/>
      <c r="AK65" s="239"/>
    </row>
    <row r="66" spans="36:37" ht="23.1" customHeight="1">
      <c r="AJ66" s="239"/>
      <c r="AK66" s="239"/>
    </row>
    <row r="67" spans="36:37" ht="23.1" customHeight="1">
      <c r="AJ67" s="318"/>
      <c r="AK67" s="318"/>
    </row>
    <row r="68" spans="36:37" ht="23.1" customHeight="1">
      <c r="AJ68" s="239"/>
      <c r="AK68" s="239"/>
    </row>
    <row r="69" spans="36:37" ht="23.1" customHeight="1">
      <c r="AJ69" s="239"/>
      <c r="AK69" s="239"/>
    </row>
    <row r="70" spans="36:37" ht="23.1" customHeight="1">
      <c r="AJ70" s="239"/>
      <c r="AK70" s="239"/>
    </row>
    <row r="71" spans="36:37" ht="23.1" customHeight="1">
      <c r="AJ71" s="318"/>
      <c r="AK71" s="318"/>
    </row>
    <row r="72" spans="36:37" ht="23.1" customHeight="1">
      <c r="AJ72" s="319"/>
      <c r="AK72" s="319"/>
    </row>
    <row r="73" spans="36:37" ht="23.1" customHeight="1">
      <c r="AJ73" s="319"/>
      <c r="AK73" s="319"/>
    </row>
    <row r="74" spans="36:37" ht="23.1" customHeight="1">
      <c r="AJ74" s="319"/>
      <c r="AK74" s="319"/>
    </row>
  </sheetData>
  <mergeCells count="44">
    <mergeCell ref="M1:Q1"/>
    <mergeCell ref="AP1:AT1"/>
    <mergeCell ref="M2:Q2"/>
    <mergeCell ref="AP2:AT2"/>
    <mergeCell ref="M3:Q3"/>
    <mergeCell ref="AP3:AT3"/>
    <mergeCell ref="M4:Q4"/>
    <mergeCell ref="AP4:AT4"/>
    <mergeCell ref="M5:Q5"/>
    <mergeCell ref="AP5:AT5"/>
    <mergeCell ref="M6:Q6"/>
    <mergeCell ref="AP6:AT6"/>
    <mergeCell ref="B19:C19"/>
    <mergeCell ref="H19:L19"/>
    <mergeCell ref="P19:R19"/>
    <mergeCell ref="U19:X19"/>
    <mergeCell ref="AE19:AF19"/>
    <mergeCell ref="AJ22:AK22"/>
    <mergeCell ref="D7:D9"/>
    <mergeCell ref="E7:E9"/>
    <mergeCell ref="F7:F9"/>
    <mergeCell ref="AO7:AO9"/>
    <mergeCell ref="B22:C22"/>
    <mergeCell ref="H22:L22"/>
    <mergeCell ref="P22:R22"/>
    <mergeCell ref="U22:X22"/>
    <mergeCell ref="AE22:AF22"/>
    <mergeCell ref="AJ63:AK63"/>
    <mergeCell ref="B23:C23"/>
    <mergeCell ref="H23:L23"/>
    <mergeCell ref="P23:R23"/>
    <mergeCell ref="U23:X23"/>
    <mergeCell ref="AE23:AF23"/>
    <mergeCell ref="AJ39:AK39"/>
    <mergeCell ref="AJ43:AK43"/>
    <mergeCell ref="AJ47:AK47"/>
    <mergeCell ref="AJ51:AK51"/>
    <mergeCell ref="AJ55:AK55"/>
    <mergeCell ref="AJ59:AK59"/>
    <mergeCell ref="AJ67:AK67"/>
    <mergeCell ref="AJ71:AK71"/>
    <mergeCell ref="AJ72:AK72"/>
    <mergeCell ref="AJ73:AK73"/>
    <mergeCell ref="AJ74:AK74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5" fitToHeight="0" orientation="landscape" r:id="rId1"/>
  <rowBreaks count="1" manualBreakCount="1">
    <brk id="23" min="29" max="55" man="1"/>
  </rowBreaks>
  <colBreaks count="1" manualBreakCount="1">
    <brk id="27" max="22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578D-6297-48DF-A020-871035C0EFC7}">
  <dimension ref="A1:AYU73"/>
  <sheetViews>
    <sheetView view="pageBreakPreview" zoomScale="60" zoomScaleNormal="60" workbookViewId="0">
      <selection activeCell="N28" sqref="N28"/>
    </sheetView>
  </sheetViews>
  <sheetFormatPr defaultColWidth="9.140625" defaultRowHeight="23.1" customHeight="1"/>
  <cols>
    <col min="1" max="1" width="6" style="1" customWidth="1"/>
    <col min="2" max="2" width="52.85546875" style="1" customWidth="1"/>
    <col min="3" max="3" width="21.140625" style="1" customWidth="1"/>
    <col min="4" max="4" width="17.5703125" style="1" customWidth="1"/>
    <col min="5" max="5" width="15.85546875" style="1" customWidth="1"/>
    <col min="6" max="6" width="17" style="1" customWidth="1"/>
    <col min="7" max="7" width="5" style="1" hidden="1" customWidth="1"/>
    <col min="8" max="8" width="17.85546875" style="1" customWidth="1"/>
    <col min="9" max="9" width="16.85546875" style="1" customWidth="1"/>
    <col min="10" max="10" width="4.85546875" style="1" customWidth="1"/>
    <col min="11" max="11" width="3.42578125" style="1" customWidth="1"/>
    <col min="12" max="12" width="4.5703125" style="1" customWidth="1"/>
    <col min="13" max="13" width="18.5703125" style="1" customWidth="1"/>
    <col min="14" max="14" width="15.28515625" style="2" customWidth="1"/>
    <col min="15" max="15" width="16.85546875" style="1" customWidth="1"/>
    <col min="16" max="16" width="15.28515625" style="1" customWidth="1"/>
    <col min="17" max="17" width="16" style="1" customWidth="1"/>
    <col min="18" max="18" width="17.28515625" style="1" customWidth="1"/>
    <col min="19" max="19" width="17.5703125" style="1" customWidth="1"/>
    <col min="20" max="20" width="17.7109375" style="1" customWidth="1"/>
    <col min="21" max="21" width="19" style="1" customWidth="1"/>
    <col min="22" max="22" width="19" style="1" hidden="1" customWidth="1"/>
    <col min="23" max="23" width="4.42578125" style="1" customWidth="1"/>
    <col min="24" max="24" width="16.140625" style="1" customWidth="1"/>
    <col min="25" max="25" width="13.7109375" style="1" customWidth="1"/>
    <col min="26" max="26" width="15.42578125" style="148" customWidth="1"/>
    <col min="27" max="27" width="14" style="1" customWidth="1"/>
    <col min="28" max="28" width="18.42578125" style="1" customWidth="1"/>
    <col min="29" max="29" width="21" style="1" customWidth="1"/>
    <col min="30" max="30" width="6" style="1" customWidth="1"/>
    <col min="31" max="31" width="48.5703125" style="1" customWidth="1"/>
    <col min="32" max="32" width="17.7109375" style="1" customWidth="1"/>
    <col min="33" max="33" width="15.28515625" style="2" customWidth="1"/>
    <col min="34" max="34" width="18.5703125" style="1" customWidth="1"/>
    <col min="35" max="35" width="16.5703125" style="1" customWidth="1"/>
    <col min="36" max="36" width="14.5703125" style="1" customWidth="1"/>
    <col min="37" max="38" width="15.5703125" style="1" customWidth="1"/>
    <col min="39" max="39" width="17.140625" style="1" customWidth="1"/>
    <col min="40" max="41" width="16" style="1" customWidth="1"/>
    <col min="42" max="42" width="16.28515625" style="1" customWidth="1"/>
    <col min="43" max="43" width="16.85546875" style="1" customWidth="1"/>
    <col min="44" max="44" width="14" style="1" customWidth="1"/>
    <col min="45" max="46" width="13.5703125" style="1" customWidth="1"/>
    <col min="47" max="47" width="15.28515625" style="1" customWidth="1"/>
    <col min="48" max="48" width="16" style="1" customWidth="1"/>
    <col min="49" max="49" width="13.42578125" style="1" customWidth="1"/>
    <col min="50" max="50" width="15.85546875" style="2" customWidth="1"/>
    <col min="51" max="51" width="14" style="1" customWidth="1"/>
    <col min="52" max="52" width="16.85546875" style="1" customWidth="1"/>
    <col min="53" max="53" width="16.140625" style="1" customWidth="1"/>
    <col min="54" max="54" width="15.28515625" style="1" customWidth="1"/>
    <col min="55" max="55" width="17.140625" style="1" customWidth="1"/>
    <col min="56" max="56" width="17.5703125" style="1" customWidth="1"/>
    <col min="57" max="16384" width="9.140625" style="1"/>
  </cols>
  <sheetData>
    <row r="1" spans="1:1347" ht="23.1" customHeight="1">
      <c r="M1" s="346" t="s">
        <v>0</v>
      </c>
      <c r="N1" s="346"/>
      <c r="O1" s="346"/>
      <c r="P1" s="346"/>
      <c r="Q1" s="346"/>
      <c r="AP1" s="346" t="s">
        <v>0</v>
      </c>
      <c r="AQ1" s="346"/>
      <c r="AR1" s="346"/>
      <c r="AS1" s="346"/>
      <c r="AT1" s="346"/>
      <c r="AU1" s="149"/>
    </row>
    <row r="2" spans="1:1347" s="7" customFormat="1" ht="23.1" customHeight="1">
      <c r="K2" s="150"/>
      <c r="L2" s="150"/>
      <c r="M2" s="322" t="s">
        <v>1</v>
      </c>
      <c r="N2" s="322"/>
      <c r="O2" s="322"/>
      <c r="P2" s="322"/>
      <c r="Q2" s="322"/>
      <c r="Z2" s="151"/>
      <c r="AG2" s="8"/>
      <c r="AN2" s="152"/>
      <c r="AO2" s="152"/>
      <c r="AP2" s="322" t="s">
        <v>1</v>
      </c>
      <c r="AQ2" s="322"/>
      <c r="AR2" s="322"/>
      <c r="AS2" s="322"/>
      <c r="AT2" s="322"/>
      <c r="AW2" s="153"/>
      <c r="AX2" s="12"/>
      <c r="AY2" s="153"/>
    </row>
    <row r="3" spans="1:1347" ht="23.1" customHeight="1">
      <c r="K3" s="154"/>
      <c r="L3" s="154"/>
      <c r="M3" s="322" t="s">
        <v>2</v>
      </c>
      <c r="N3" s="322"/>
      <c r="O3" s="322"/>
      <c r="P3" s="322"/>
      <c r="Q3" s="322"/>
      <c r="AL3" s="136"/>
      <c r="AN3" s="136"/>
      <c r="AO3" s="136"/>
      <c r="AP3" s="322" t="s">
        <v>3</v>
      </c>
      <c r="AQ3" s="322"/>
      <c r="AR3" s="322"/>
      <c r="AS3" s="322"/>
      <c r="AT3" s="322"/>
      <c r="AW3" s="155"/>
      <c r="AX3" s="14"/>
      <c r="AY3" s="155"/>
    </row>
    <row r="4" spans="1:1347" ht="23.1" customHeight="1">
      <c r="E4" s="156"/>
      <c r="F4" s="156"/>
      <c r="M4" s="325" t="s">
        <v>91</v>
      </c>
      <c r="N4" s="325"/>
      <c r="O4" s="325"/>
      <c r="P4" s="325"/>
      <c r="Q4" s="325"/>
      <c r="AG4" s="16"/>
      <c r="AH4" s="157"/>
      <c r="AI4" s="157"/>
      <c r="AL4" s="158"/>
      <c r="AM4" s="158"/>
      <c r="AN4" s="158"/>
      <c r="AO4" s="158"/>
      <c r="AP4" s="345" t="s">
        <v>90</v>
      </c>
      <c r="AQ4" s="345"/>
      <c r="AR4" s="345"/>
      <c r="AS4" s="345"/>
      <c r="AT4" s="345"/>
    </row>
    <row r="5" spans="1:1347" ht="23.1" customHeight="1">
      <c r="M5" s="325" t="s">
        <v>6</v>
      </c>
      <c r="N5" s="325"/>
      <c r="O5" s="325"/>
      <c r="P5" s="325"/>
      <c r="Q5" s="325"/>
      <c r="R5" s="34" t="s">
        <v>7</v>
      </c>
      <c r="AL5" s="157"/>
      <c r="AM5" s="157"/>
      <c r="AN5" s="157"/>
      <c r="AO5" s="157"/>
      <c r="AP5" s="325" t="s">
        <v>6</v>
      </c>
      <c r="AQ5" s="325"/>
      <c r="AR5" s="325"/>
      <c r="AS5" s="325"/>
      <c r="AT5" s="325"/>
      <c r="AU5" s="157"/>
      <c r="AV5" s="157"/>
      <c r="BC5" s="34" t="s">
        <v>7</v>
      </c>
    </row>
    <row r="6" spans="1:1347" s="22" customFormat="1" ht="23.1" customHeight="1" thickBo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25"/>
      <c r="N6" s="325"/>
      <c r="O6" s="325"/>
      <c r="P6" s="325"/>
      <c r="Q6" s="325"/>
      <c r="R6" s="1"/>
      <c r="S6" s="1"/>
      <c r="T6" s="1"/>
      <c r="U6" s="1"/>
      <c r="V6" s="1"/>
      <c r="Z6" s="159"/>
      <c r="AG6" s="19"/>
      <c r="AO6" s="1"/>
      <c r="AP6" s="325"/>
      <c r="AQ6" s="325"/>
      <c r="AR6" s="325"/>
      <c r="AS6" s="325"/>
      <c r="AT6" s="325"/>
      <c r="AX6" s="19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</row>
    <row r="7" spans="1:1347" s="35" customFormat="1" ht="23.1" customHeight="1">
      <c r="A7" s="23"/>
      <c r="B7" s="160"/>
      <c r="C7" s="161"/>
      <c r="D7" s="327" t="s">
        <v>92</v>
      </c>
      <c r="E7" s="330" t="s">
        <v>93</v>
      </c>
      <c r="F7" s="333" t="s">
        <v>94</v>
      </c>
      <c r="G7" s="162"/>
      <c r="H7" s="162" t="s">
        <v>11</v>
      </c>
      <c r="I7" s="161"/>
      <c r="J7" s="161"/>
      <c r="K7" s="161"/>
      <c r="L7" s="161"/>
      <c r="M7" s="162" t="s">
        <v>13</v>
      </c>
      <c r="N7" s="26" t="s">
        <v>14</v>
      </c>
      <c r="O7" s="161" t="s">
        <v>15</v>
      </c>
      <c r="P7" s="161" t="s">
        <v>15</v>
      </c>
      <c r="Q7" s="161" t="s">
        <v>16</v>
      </c>
      <c r="R7" s="161" t="s">
        <v>15</v>
      </c>
      <c r="S7" s="161" t="s">
        <v>15</v>
      </c>
      <c r="T7" s="161" t="s">
        <v>17</v>
      </c>
      <c r="U7" s="161" t="s">
        <v>17</v>
      </c>
      <c r="V7" s="161"/>
      <c r="W7" s="163"/>
      <c r="X7" s="160" t="s">
        <v>22</v>
      </c>
      <c r="Y7" s="161" t="s">
        <v>23</v>
      </c>
      <c r="Z7" s="164" t="s">
        <v>24</v>
      </c>
      <c r="AA7" s="165" t="s">
        <v>25</v>
      </c>
      <c r="AB7" s="166"/>
      <c r="AC7" s="165"/>
      <c r="AD7" s="167"/>
      <c r="AE7" s="160"/>
      <c r="AF7" s="161"/>
      <c r="AG7" s="26" t="s">
        <v>14</v>
      </c>
      <c r="AH7" s="168" t="s">
        <v>26</v>
      </c>
      <c r="AI7" s="169" t="s">
        <v>27</v>
      </c>
      <c r="AJ7" s="169" t="s">
        <v>27</v>
      </c>
      <c r="AK7" s="169"/>
      <c r="AL7" s="169"/>
      <c r="AM7" s="169"/>
      <c r="AN7" s="169"/>
      <c r="AO7" s="342" t="s">
        <v>28</v>
      </c>
      <c r="AP7" s="169" t="s">
        <v>29</v>
      </c>
      <c r="AQ7" s="161" t="s">
        <v>15</v>
      </c>
      <c r="AR7" s="168" t="s">
        <v>30</v>
      </c>
      <c r="AS7" s="169" t="s">
        <v>31</v>
      </c>
      <c r="AT7" s="168" t="s">
        <v>30</v>
      </c>
      <c r="AU7" s="161" t="s">
        <v>15</v>
      </c>
      <c r="AV7" s="161" t="s">
        <v>16</v>
      </c>
      <c r="AW7" s="169"/>
      <c r="AX7" s="32" t="s">
        <v>32</v>
      </c>
      <c r="AY7" s="169"/>
      <c r="AZ7" s="168" t="s">
        <v>33</v>
      </c>
      <c r="BA7" s="169" t="s">
        <v>34</v>
      </c>
      <c r="BB7" s="169" t="s">
        <v>35</v>
      </c>
      <c r="BC7" s="161" t="s">
        <v>15</v>
      </c>
      <c r="BD7" s="165" t="s">
        <v>15</v>
      </c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</row>
    <row r="8" spans="1:1347" s="48" customFormat="1" ht="23.1" customHeight="1">
      <c r="A8" s="36" t="s">
        <v>21</v>
      </c>
      <c r="B8" s="170" t="s">
        <v>36</v>
      </c>
      <c r="C8" s="171" t="s">
        <v>38</v>
      </c>
      <c r="D8" s="328"/>
      <c r="E8" s="331"/>
      <c r="F8" s="334"/>
      <c r="G8" s="172"/>
      <c r="H8" s="48" t="s">
        <v>39</v>
      </c>
      <c r="I8" s="172" t="s">
        <v>40</v>
      </c>
      <c r="J8" s="48" t="s">
        <v>41</v>
      </c>
      <c r="K8" s="48" t="s">
        <v>42</v>
      </c>
      <c r="L8" s="48" t="s">
        <v>43</v>
      </c>
      <c r="M8" s="172" t="s">
        <v>39</v>
      </c>
      <c r="N8" s="40" t="s">
        <v>44</v>
      </c>
      <c r="O8" s="48" t="s">
        <v>27</v>
      </c>
      <c r="P8" s="48" t="s">
        <v>30</v>
      </c>
      <c r="Q8" s="48" t="s">
        <v>45</v>
      </c>
      <c r="R8" s="48" t="s">
        <v>46</v>
      </c>
      <c r="S8" s="48" t="s">
        <v>47</v>
      </c>
      <c r="T8" s="48" t="s">
        <v>48</v>
      </c>
      <c r="U8" s="48" t="s">
        <v>49</v>
      </c>
      <c r="V8" s="48" t="s">
        <v>50</v>
      </c>
      <c r="W8" s="173" t="s">
        <v>21</v>
      </c>
      <c r="X8" s="170"/>
      <c r="Y8" s="174"/>
      <c r="Z8" s="175" t="s">
        <v>45</v>
      </c>
      <c r="AA8" s="176"/>
      <c r="AB8" s="177"/>
      <c r="AC8" s="176"/>
      <c r="AD8" s="178" t="s">
        <v>21</v>
      </c>
      <c r="AE8" s="170" t="s">
        <v>36</v>
      </c>
      <c r="AF8" s="171" t="s">
        <v>38</v>
      </c>
      <c r="AG8" s="40" t="s">
        <v>44</v>
      </c>
      <c r="AH8" s="179" t="s">
        <v>51</v>
      </c>
      <c r="AI8" s="179" t="s">
        <v>39</v>
      </c>
      <c r="AJ8" s="179" t="s">
        <v>52</v>
      </c>
      <c r="AK8" s="179" t="s">
        <v>53</v>
      </c>
      <c r="AL8" s="179" t="s">
        <v>54</v>
      </c>
      <c r="AM8" s="179" t="s">
        <v>55</v>
      </c>
      <c r="AN8" s="179" t="s">
        <v>56</v>
      </c>
      <c r="AO8" s="343"/>
      <c r="AP8" s="179" t="s">
        <v>57</v>
      </c>
      <c r="AQ8" s="48" t="s">
        <v>27</v>
      </c>
      <c r="AR8" s="179" t="s">
        <v>58</v>
      </c>
      <c r="AS8" s="179" t="s">
        <v>59</v>
      </c>
      <c r="AT8" s="179" t="s">
        <v>60</v>
      </c>
      <c r="AU8" s="48" t="s">
        <v>30</v>
      </c>
      <c r="AV8" s="48" t="s">
        <v>45</v>
      </c>
      <c r="AW8" s="179" t="s">
        <v>61</v>
      </c>
      <c r="AX8" s="46" t="s">
        <v>62</v>
      </c>
      <c r="AY8" s="179" t="s">
        <v>63</v>
      </c>
      <c r="AZ8" s="179" t="s">
        <v>39</v>
      </c>
      <c r="BA8" s="179" t="s">
        <v>39</v>
      </c>
      <c r="BB8" s="179" t="s">
        <v>64</v>
      </c>
      <c r="BC8" s="48" t="s">
        <v>46</v>
      </c>
      <c r="BD8" s="176" t="s">
        <v>47</v>
      </c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</row>
    <row r="9" spans="1:1347" s="62" customFormat="1" ht="23.1" customHeight="1" thickBot="1">
      <c r="A9" s="49"/>
      <c r="B9" s="180"/>
      <c r="D9" s="329"/>
      <c r="E9" s="332"/>
      <c r="F9" s="335"/>
      <c r="J9" s="181"/>
      <c r="K9" s="181"/>
      <c r="L9" s="181"/>
      <c r="M9" s="181"/>
      <c r="N9" s="53"/>
      <c r="O9" s="62" t="s">
        <v>47</v>
      </c>
      <c r="P9" s="62" t="s">
        <v>47</v>
      </c>
      <c r="Q9" s="182"/>
      <c r="R9" s="62" t="s">
        <v>47</v>
      </c>
      <c r="V9" s="62" t="s">
        <v>65</v>
      </c>
      <c r="W9" s="183"/>
      <c r="X9" s="180"/>
      <c r="Y9" s="184"/>
      <c r="Z9" s="185"/>
      <c r="AA9" s="186"/>
      <c r="AB9" s="187"/>
      <c r="AC9" s="186"/>
      <c r="AD9" s="188"/>
      <c r="AE9" s="180"/>
      <c r="AG9" s="53"/>
      <c r="AH9" s="189" t="s">
        <v>66</v>
      </c>
      <c r="AI9" s="189" t="s">
        <v>57</v>
      </c>
      <c r="AJ9" s="189" t="s">
        <v>57</v>
      </c>
      <c r="AK9" s="189"/>
      <c r="AL9" s="189"/>
      <c r="AM9" s="189"/>
      <c r="AN9" s="189"/>
      <c r="AO9" s="344"/>
      <c r="AP9" s="190"/>
      <c r="AQ9" s="62" t="s">
        <v>47</v>
      </c>
      <c r="AR9" s="189" t="s">
        <v>67</v>
      </c>
      <c r="AS9" s="189" t="s">
        <v>57</v>
      </c>
      <c r="AT9" s="189"/>
      <c r="AU9" s="62" t="s">
        <v>47</v>
      </c>
      <c r="AV9" s="182"/>
      <c r="AW9" s="189" t="s">
        <v>57</v>
      </c>
      <c r="AX9" s="59" t="s">
        <v>68</v>
      </c>
      <c r="AY9" s="189"/>
      <c r="AZ9" s="189" t="s">
        <v>57</v>
      </c>
      <c r="BA9" s="189" t="s">
        <v>57</v>
      </c>
      <c r="BB9" s="189" t="s">
        <v>69</v>
      </c>
      <c r="BC9" s="62" t="s">
        <v>47</v>
      </c>
      <c r="BD9" s="186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</row>
    <row r="10" spans="1:1347" s="92" customFormat="1" ht="23.1" customHeight="1">
      <c r="A10" s="92">
        <v>1</v>
      </c>
      <c r="B10" s="191" t="s">
        <v>95</v>
      </c>
      <c r="C10" s="192" t="s">
        <v>72</v>
      </c>
      <c r="D10" s="89">
        <v>16209</v>
      </c>
      <c r="E10" s="89">
        <v>624</v>
      </c>
      <c r="F10" s="89">
        <v>0</v>
      </c>
      <c r="G10" s="89">
        <f>SUM(D10:F10)</f>
        <v>16833</v>
      </c>
      <c r="H10" s="90">
        <f>G10</f>
        <v>16833</v>
      </c>
      <c r="I10" s="91">
        <f>ROUND(G10/6/31/60*(L10+K10*60+J10*6*60),2)</f>
        <v>0</v>
      </c>
      <c r="J10" s="92">
        <v>0</v>
      </c>
      <c r="K10" s="92">
        <v>0</v>
      </c>
      <c r="L10" s="92">
        <v>0</v>
      </c>
      <c r="M10" s="90">
        <f>H10-I10</f>
        <v>16833</v>
      </c>
      <c r="N10" s="89"/>
      <c r="O10" s="93">
        <f>SUM(AH10:AP10)</f>
        <v>1514.97</v>
      </c>
      <c r="P10" s="89">
        <f>SUM(AR10:AT10)</f>
        <v>200</v>
      </c>
      <c r="Q10" s="89">
        <f>ROUNDDOWN(G10*5%/2,2)</f>
        <v>420.82</v>
      </c>
      <c r="R10" s="89">
        <f>SUM(AW10:BB10)</f>
        <v>2065.25</v>
      </c>
      <c r="S10" s="90">
        <f>N10+O10+P10+Q10+R10</f>
        <v>4201.04</v>
      </c>
      <c r="T10" s="94">
        <f t="shared" ref="T10:T13" si="0">ROUND(AC10,0)</f>
        <v>6316</v>
      </c>
      <c r="U10" s="94">
        <f>(AB10-T10)</f>
        <v>6315.9599999999991</v>
      </c>
      <c r="V10" s="89">
        <f>T10+U10</f>
        <v>12631.96</v>
      </c>
      <c r="W10" s="92">
        <v>1</v>
      </c>
      <c r="X10" s="89">
        <f>G10*12%</f>
        <v>2019.96</v>
      </c>
      <c r="Y10" s="96">
        <v>100</v>
      </c>
      <c r="Z10" s="97">
        <f>ROUNDUP(G10*5%/2,2)</f>
        <v>420.83</v>
      </c>
      <c r="AA10" s="96">
        <v>200</v>
      </c>
      <c r="AB10" s="98">
        <f>+M10-S10</f>
        <v>12631.96</v>
      </c>
      <c r="AC10" s="98">
        <f>(+M10-S10)/2</f>
        <v>6315.98</v>
      </c>
      <c r="AD10" s="92">
        <v>1</v>
      </c>
      <c r="AE10" s="191" t="s">
        <v>95</v>
      </c>
      <c r="AF10" s="192" t="s">
        <v>72</v>
      </c>
      <c r="AG10" s="89">
        <f t="shared" ref="AG10:AG13" si="1">N10</f>
        <v>0</v>
      </c>
      <c r="AH10" s="89">
        <f>G10*9%</f>
        <v>1514.97</v>
      </c>
      <c r="AI10" s="89">
        <v>0</v>
      </c>
      <c r="AJ10" s="89">
        <v>0</v>
      </c>
      <c r="AK10" s="89">
        <v>0</v>
      </c>
      <c r="AL10" s="89">
        <v>0</v>
      </c>
      <c r="AM10" s="89">
        <v>0</v>
      </c>
      <c r="AN10" s="89">
        <v>0</v>
      </c>
      <c r="AO10" s="89"/>
      <c r="AP10" s="89">
        <v>0</v>
      </c>
      <c r="AQ10" s="93">
        <f>SUM(AH10:AP10)</f>
        <v>1514.97</v>
      </c>
      <c r="AR10" s="96">
        <v>200</v>
      </c>
      <c r="AS10" s="89">
        <v>0</v>
      </c>
      <c r="AT10" s="89">
        <v>0</v>
      </c>
      <c r="AU10" s="89">
        <f>SUM(AR10:AS10)</f>
        <v>200</v>
      </c>
      <c r="AV10" s="89">
        <f>ROUNDDOWN(G10*5%/2,2)</f>
        <v>420.82</v>
      </c>
      <c r="AX10" s="89">
        <v>1892</v>
      </c>
      <c r="AY10" s="92">
        <v>173.25</v>
      </c>
      <c r="AZ10" s="89">
        <v>0</v>
      </c>
      <c r="BA10" s="89">
        <v>0</v>
      </c>
      <c r="BB10" s="89">
        <v>0</v>
      </c>
      <c r="BC10" s="89">
        <f>SUM(AW10:BB10)</f>
        <v>2065.25</v>
      </c>
      <c r="BD10" s="90">
        <f>AG10+AQ10+AU10+AV10+BC10</f>
        <v>4201.04</v>
      </c>
      <c r="BE10" s="99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  <c r="CJ10" s="100"/>
      <c r="CK10" s="100"/>
      <c r="CL10" s="100"/>
      <c r="CM10" s="100"/>
      <c r="CN10" s="100"/>
      <c r="CO10" s="100"/>
      <c r="CP10" s="100"/>
      <c r="CQ10" s="100"/>
      <c r="CR10" s="100"/>
      <c r="CS10" s="100"/>
      <c r="CT10" s="100"/>
      <c r="CU10" s="100"/>
      <c r="CV10" s="100"/>
      <c r="CW10" s="100"/>
      <c r="CX10" s="100"/>
      <c r="CY10" s="100"/>
      <c r="CZ10" s="100"/>
      <c r="DA10" s="100"/>
      <c r="DB10" s="100"/>
      <c r="DC10" s="100"/>
      <c r="DD10" s="100"/>
      <c r="DE10" s="100"/>
      <c r="DF10" s="100"/>
      <c r="DG10" s="100"/>
      <c r="DH10" s="100"/>
      <c r="DI10" s="100"/>
      <c r="DJ10" s="100"/>
      <c r="DK10" s="100"/>
      <c r="DL10" s="100"/>
      <c r="DM10" s="100"/>
      <c r="DN10" s="100"/>
      <c r="DO10" s="100"/>
      <c r="DP10" s="100"/>
      <c r="DQ10" s="100"/>
      <c r="DR10" s="100"/>
      <c r="DS10" s="100"/>
      <c r="DT10" s="100"/>
      <c r="DU10" s="100"/>
      <c r="DV10" s="100"/>
      <c r="DW10" s="100"/>
      <c r="DX10" s="100"/>
      <c r="DY10" s="100"/>
      <c r="DZ10" s="100"/>
      <c r="EA10" s="100"/>
      <c r="EB10" s="100"/>
      <c r="EC10" s="100"/>
      <c r="ED10" s="100"/>
      <c r="EE10" s="100"/>
      <c r="EF10" s="100"/>
      <c r="EG10" s="100"/>
      <c r="EH10" s="100"/>
      <c r="EI10" s="100"/>
      <c r="EJ10" s="100"/>
      <c r="EK10" s="100"/>
      <c r="EL10" s="100"/>
      <c r="EM10" s="100"/>
      <c r="EN10" s="100"/>
      <c r="EO10" s="100"/>
      <c r="EP10" s="100"/>
      <c r="EQ10" s="100"/>
      <c r="ER10" s="100"/>
      <c r="ES10" s="100"/>
      <c r="ET10" s="100"/>
      <c r="EU10" s="100"/>
      <c r="EV10" s="100"/>
      <c r="EW10" s="100"/>
      <c r="EX10" s="100"/>
      <c r="EY10" s="100"/>
      <c r="EZ10" s="100"/>
      <c r="FA10" s="100"/>
      <c r="FB10" s="100"/>
      <c r="FC10" s="100"/>
      <c r="FD10" s="100"/>
      <c r="FE10" s="100"/>
      <c r="FF10" s="100"/>
      <c r="FG10" s="100"/>
      <c r="FH10" s="100"/>
      <c r="FI10" s="100"/>
      <c r="FJ10" s="100"/>
      <c r="FK10" s="100"/>
      <c r="FL10" s="100"/>
      <c r="FM10" s="100"/>
      <c r="FN10" s="100"/>
      <c r="FO10" s="100"/>
      <c r="FP10" s="100"/>
      <c r="FQ10" s="100"/>
      <c r="FR10" s="100"/>
      <c r="FS10" s="100"/>
      <c r="FT10" s="100"/>
      <c r="FU10" s="100"/>
      <c r="FV10" s="100"/>
      <c r="FW10" s="100"/>
      <c r="FX10" s="100"/>
      <c r="FY10" s="100"/>
      <c r="FZ10" s="100"/>
      <c r="GA10" s="100"/>
      <c r="GB10" s="100"/>
      <c r="GC10" s="100"/>
      <c r="GD10" s="100"/>
      <c r="GE10" s="100"/>
      <c r="GF10" s="100"/>
      <c r="GG10" s="100"/>
      <c r="GH10" s="100"/>
      <c r="GI10" s="100"/>
      <c r="GJ10" s="100"/>
      <c r="GK10" s="100"/>
      <c r="GL10" s="100"/>
      <c r="GM10" s="100"/>
      <c r="GN10" s="100"/>
      <c r="GO10" s="100"/>
      <c r="GP10" s="100"/>
      <c r="GQ10" s="100"/>
      <c r="GR10" s="100"/>
      <c r="GS10" s="100"/>
      <c r="GT10" s="100"/>
      <c r="GU10" s="100"/>
      <c r="GV10" s="100"/>
      <c r="GW10" s="100"/>
      <c r="GX10" s="100"/>
      <c r="GY10" s="100"/>
      <c r="GZ10" s="100"/>
      <c r="HA10" s="100"/>
      <c r="HB10" s="100"/>
      <c r="HC10" s="100"/>
      <c r="HD10" s="100"/>
      <c r="HE10" s="100"/>
      <c r="HF10" s="100"/>
      <c r="HG10" s="100"/>
      <c r="HH10" s="100"/>
      <c r="HI10" s="100"/>
      <c r="HJ10" s="100"/>
      <c r="HK10" s="100"/>
      <c r="HL10" s="100"/>
      <c r="HM10" s="100"/>
      <c r="HN10" s="100"/>
      <c r="HO10" s="100"/>
      <c r="HP10" s="100"/>
      <c r="HQ10" s="100"/>
      <c r="HR10" s="100"/>
      <c r="HS10" s="100"/>
      <c r="HT10" s="100"/>
      <c r="HU10" s="100"/>
      <c r="HV10" s="100"/>
      <c r="HW10" s="100"/>
      <c r="HX10" s="100"/>
      <c r="HY10" s="100"/>
      <c r="HZ10" s="100"/>
      <c r="IA10" s="100"/>
      <c r="IB10" s="100"/>
      <c r="IC10" s="100"/>
      <c r="ID10" s="100"/>
      <c r="IE10" s="100"/>
      <c r="IF10" s="100"/>
      <c r="IG10" s="100"/>
      <c r="IH10" s="100"/>
      <c r="II10" s="100"/>
      <c r="IJ10" s="100"/>
      <c r="IK10" s="100"/>
      <c r="IL10" s="100"/>
      <c r="IM10" s="100"/>
      <c r="IN10" s="100"/>
      <c r="IO10" s="100"/>
      <c r="IP10" s="100"/>
      <c r="IQ10" s="100"/>
      <c r="IR10" s="100"/>
      <c r="IS10" s="100"/>
      <c r="IT10" s="100"/>
      <c r="IU10" s="100"/>
      <c r="IV10" s="100"/>
      <c r="IW10" s="100"/>
      <c r="IX10" s="100"/>
      <c r="IY10" s="100"/>
      <c r="IZ10" s="100"/>
      <c r="JA10" s="100"/>
      <c r="JB10" s="100"/>
      <c r="JC10" s="100"/>
      <c r="JD10" s="100"/>
      <c r="JE10" s="100"/>
      <c r="JF10" s="100"/>
      <c r="JG10" s="100"/>
      <c r="JH10" s="100"/>
      <c r="JI10" s="100"/>
      <c r="JJ10" s="100"/>
      <c r="JK10" s="100"/>
      <c r="JL10" s="100"/>
      <c r="JM10" s="100"/>
      <c r="JN10" s="100"/>
      <c r="JO10" s="100"/>
      <c r="JP10" s="100"/>
      <c r="JQ10" s="100"/>
      <c r="JR10" s="100"/>
      <c r="JS10" s="100"/>
      <c r="JT10" s="100"/>
      <c r="JU10" s="100"/>
      <c r="JV10" s="100"/>
      <c r="JW10" s="100"/>
      <c r="JX10" s="100"/>
      <c r="JY10" s="100"/>
      <c r="JZ10" s="100"/>
      <c r="KA10" s="100"/>
      <c r="KB10" s="100"/>
      <c r="KC10" s="100"/>
      <c r="KD10" s="100"/>
      <c r="KE10" s="100"/>
      <c r="KF10" s="100"/>
      <c r="KG10" s="100"/>
      <c r="KH10" s="100"/>
      <c r="KI10" s="100"/>
      <c r="KJ10" s="100"/>
      <c r="KK10" s="100"/>
      <c r="KL10" s="100"/>
      <c r="KM10" s="100"/>
      <c r="KN10" s="100"/>
      <c r="KO10" s="100"/>
      <c r="KP10" s="100"/>
      <c r="KQ10" s="100"/>
      <c r="KR10" s="100"/>
      <c r="KS10" s="100"/>
      <c r="KT10" s="100"/>
      <c r="KU10" s="100"/>
      <c r="KV10" s="100"/>
      <c r="KW10" s="100"/>
      <c r="KX10" s="100"/>
      <c r="KY10" s="100"/>
      <c r="KZ10" s="100"/>
      <c r="LA10" s="100"/>
      <c r="LB10" s="100"/>
      <c r="LC10" s="100"/>
      <c r="LD10" s="100"/>
      <c r="LE10" s="100"/>
      <c r="LF10" s="100"/>
      <c r="LG10" s="100"/>
      <c r="LH10" s="100"/>
      <c r="LI10" s="100"/>
      <c r="LJ10" s="100"/>
      <c r="LK10" s="100"/>
      <c r="LL10" s="100"/>
      <c r="LM10" s="100"/>
      <c r="LN10" s="100"/>
      <c r="LO10" s="100"/>
      <c r="LP10" s="100"/>
      <c r="LQ10" s="100"/>
      <c r="LR10" s="100"/>
      <c r="LS10" s="100"/>
      <c r="LT10" s="100"/>
      <c r="LU10" s="100"/>
      <c r="LV10" s="100"/>
      <c r="LW10" s="100"/>
      <c r="LX10" s="100"/>
      <c r="LY10" s="100"/>
      <c r="LZ10" s="100"/>
      <c r="MA10" s="100"/>
      <c r="MB10" s="100"/>
      <c r="MC10" s="100"/>
      <c r="MD10" s="100"/>
      <c r="ME10" s="100"/>
      <c r="MF10" s="100"/>
      <c r="MG10" s="100"/>
      <c r="MH10" s="100"/>
      <c r="MI10" s="100"/>
      <c r="MJ10" s="100"/>
      <c r="MK10" s="100"/>
      <c r="ML10" s="100"/>
      <c r="MM10" s="100"/>
      <c r="MN10" s="100"/>
      <c r="MO10" s="100"/>
      <c r="MP10" s="100"/>
      <c r="MQ10" s="100"/>
      <c r="MR10" s="100"/>
      <c r="MS10" s="100"/>
      <c r="MT10" s="100"/>
      <c r="MU10" s="100"/>
      <c r="MV10" s="100"/>
      <c r="MW10" s="100"/>
      <c r="MX10" s="100"/>
      <c r="MY10" s="100"/>
      <c r="MZ10" s="100"/>
      <c r="NA10" s="100"/>
      <c r="NB10" s="100"/>
      <c r="NC10" s="100"/>
      <c r="ND10" s="100"/>
      <c r="NE10" s="100"/>
      <c r="NF10" s="100"/>
      <c r="NG10" s="100"/>
      <c r="NH10" s="100"/>
      <c r="NI10" s="100"/>
      <c r="NJ10" s="100"/>
      <c r="NK10" s="100"/>
      <c r="NL10" s="100"/>
      <c r="NM10" s="100"/>
      <c r="NN10" s="100"/>
      <c r="NO10" s="100"/>
      <c r="NP10" s="100"/>
      <c r="NQ10" s="100"/>
      <c r="NR10" s="100"/>
      <c r="NS10" s="100"/>
      <c r="NT10" s="100"/>
      <c r="NU10" s="100"/>
      <c r="NV10" s="100"/>
      <c r="NW10" s="100"/>
      <c r="NX10" s="100"/>
      <c r="NY10" s="100"/>
      <c r="NZ10" s="100"/>
      <c r="OA10" s="100"/>
      <c r="OB10" s="100"/>
      <c r="OC10" s="100"/>
      <c r="OD10" s="100"/>
      <c r="OE10" s="100"/>
      <c r="OF10" s="100"/>
      <c r="OG10" s="100"/>
      <c r="OH10" s="100"/>
      <c r="OI10" s="100"/>
      <c r="OJ10" s="100"/>
      <c r="OK10" s="100"/>
      <c r="OL10" s="100"/>
      <c r="OM10" s="100"/>
      <c r="ON10" s="100"/>
      <c r="OO10" s="100"/>
      <c r="OP10" s="100"/>
      <c r="OQ10" s="100"/>
      <c r="OR10" s="100"/>
      <c r="OS10" s="100"/>
      <c r="OT10" s="100"/>
      <c r="OU10" s="100"/>
      <c r="OV10" s="100"/>
      <c r="OW10" s="100"/>
      <c r="OX10" s="100"/>
      <c r="OY10" s="100"/>
    </row>
    <row r="11" spans="1:1347" s="92" customFormat="1" ht="23.1" customHeight="1">
      <c r="A11" s="92" t="s">
        <v>7</v>
      </c>
      <c r="B11" s="193"/>
      <c r="C11" s="103" t="s">
        <v>96</v>
      </c>
      <c r="D11" s="89"/>
      <c r="E11" s="89"/>
      <c r="F11" s="89"/>
      <c r="G11" s="89" t="s">
        <v>74</v>
      </c>
      <c r="I11" s="91"/>
      <c r="M11" s="90"/>
      <c r="N11" s="89"/>
      <c r="O11" s="89"/>
      <c r="P11" s="89"/>
      <c r="Q11" s="89"/>
      <c r="R11" s="89"/>
      <c r="S11" s="90"/>
      <c r="T11" s="94">
        <f t="shared" si="0"/>
        <v>0</v>
      </c>
      <c r="U11" s="94" t="s">
        <v>7</v>
      </c>
      <c r="V11" s="89"/>
      <c r="W11" s="92" t="s">
        <v>7</v>
      </c>
      <c r="X11" s="89"/>
      <c r="Y11" s="104"/>
      <c r="Z11" s="105"/>
      <c r="AA11" s="104"/>
      <c r="AB11" s="98"/>
      <c r="AC11" s="98"/>
      <c r="AD11" s="92" t="s">
        <v>7</v>
      </c>
      <c r="AE11" s="193"/>
      <c r="AF11" s="103" t="s">
        <v>96</v>
      </c>
      <c r="AG11" s="89">
        <f t="shared" si="1"/>
        <v>0</v>
      </c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96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90"/>
      <c r="BE11" s="99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  <c r="PD11" s="100"/>
      <c r="PE11" s="100"/>
      <c r="PF11" s="100"/>
      <c r="PG11" s="100"/>
      <c r="PH11" s="100"/>
      <c r="PI11" s="100"/>
      <c r="PJ11" s="100"/>
      <c r="PK11" s="100"/>
      <c r="PL11" s="100"/>
      <c r="PM11" s="100"/>
      <c r="PN11" s="100"/>
      <c r="PO11" s="100"/>
      <c r="PP11" s="100"/>
      <c r="PQ11" s="100"/>
      <c r="PR11" s="100"/>
      <c r="PS11" s="100"/>
      <c r="PT11" s="100"/>
      <c r="PU11" s="100"/>
      <c r="PV11" s="100"/>
      <c r="PW11" s="100"/>
      <c r="PX11" s="100"/>
      <c r="PY11" s="100"/>
      <c r="PZ11" s="100"/>
      <c r="QA11" s="100"/>
      <c r="QB11" s="100"/>
      <c r="QC11" s="100"/>
      <c r="QD11" s="100"/>
      <c r="QE11" s="100"/>
      <c r="QF11" s="100"/>
      <c r="QG11" s="100"/>
      <c r="QH11" s="100"/>
      <c r="QI11" s="100"/>
      <c r="QJ11" s="100"/>
      <c r="QK11" s="100"/>
      <c r="QL11" s="100"/>
      <c r="QM11" s="100"/>
      <c r="QN11" s="100"/>
      <c r="QO11" s="100"/>
      <c r="QP11" s="100"/>
      <c r="QQ11" s="100"/>
      <c r="QR11" s="100"/>
      <c r="QS11" s="100"/>
      <c r="QT11" s="100"/>
      <c r="QU11" s="100"/>
      <c r="QV11" s="100"/>
      <c r="QW11" s="100"/>
      <c r="QX11" s="100"/>
      <c r="QY11" s="100"/>
      <c r="QZ11" s="100"/>
      <c r="RA11" s="100"/>
      <c r="RB11" s="100"/>
      <c r="RC11" s="100"/>
      <c r="RD11" s="100"/>
      <c r="RE11" s="100"/>
      <c r="RF11" s="100"/>
      <c r="RG11" s="100"/>
      <c r="RH11" s="100"/>
      <c r="RI11" s="100"/>
      <c r="RJ11" s="100"/>
      <c r="RK11" s="100"/>
      <c r="RL11" s="100"/>
      <c r="RM11" s="100"/>
      <c r="RN11" s="100"/>
      <c r="RO11" s="100"/>
      <c r="RP11" s="100"/>
      <c r="RQ11" s="100"/>
      <c r="RR11" s="100"/>
      <c r="RS11" s="100"/>
      <c r="RT11" s="100"/>
      <c r="RU11" s="100"/>
      <c r="RV11" s="100"/>
      <c r="RW11" s="100"/>
      <c r="RX11" s="100"/>
      <c r="RY11" s="100"/>
      <c r="RZ11" s="100"/>
      <c r="SA11" s="100"/>
      <c r="SB11" s="100"/>
      <c r="SC11" s="100"/>
      <c r="SD11" s="100"/>
      <c r="SE11" s="100"/>
      <c r="SF11" s="100"/>
      <c r="SG11" s="100"/>
      <c r="SH11" s="100"/>
      <c r="SI11" s="100"/>
      <c r="SJ11" s="100"/>
      <c r="SK11" s="100"/>
      <c r="SL11" s="100"/>
      <c r="SM11" s="100"/>
      <c r="SN11" s="100"/>
      <c r="SO11" s="100"/>
      <c r="SP11" s="100"/>
      <c r="SQ11" s="100"/>
      <c r="SR11" s="100"/>
      <c r="SS11" s="100"/>
      <c r="ST11" s="100"/>
      <c r="SU11" s="100"/>
      <c r="SV11" s="100"/>
      <c r="SW11" s="100"/>
      <c r="SX11" s="100"/>
      <c r="SY11" s="100"/>
      <c r="SZ11" s="100"/>
      <c r="TA11" s="100"/>
      <c r="TB11" s="100"/>
      <c r="TC11" s="100"/>
      <c r="TD11" s="100"/>
      <c r="TE11" s="100"/>
      <c r="TF11" s="100"/>
      <c r="TG11" s="100"/>
      <c r="TH11" s="100"/>
      <c r="TI11" s="100"/>
      <c r="TJ11" s="100"/>
      <c r="TK11" s="100"/>
      <c r="TL11" s="100"/>
      <c r="TM11" s="100"/>
      <c r="TN11" s="100"/>
      <c r="TO11" s="100"/>
      <c r="TP11" s="100"/>
      <c r="TQ11" s="100"/>
      <c r="TR11" s="100"/>
      <c r="TS11" s="100"/>
      <c r="TT11" s="100"/>
      <c r="TU11" s="100"/>
      <c r="TV11" s="100"/>
      <c r="TW11" s="100"/>
      <c r="TX11" s="100"/>
      <c r="TY11" s="100"/>
      <c r="TZ11" s="100"/>
      <c r="UA11" s="100"/>
      <c r="UB11" s="100"/>
      <c r="UC11" s="100"/>
      <c r="UD11" s="100"/>
      <c r="UE11" s="100"/>
      <c r="UF11" s="100"/>
      <c r="UG11" s="100"/>
      <c r="UH11" s="100"/>
      <c r="UI11" s="100"/>
      <c r="UJ11" s="100"/>
      <c r="UK11" s="100"/>
      <c r="UL11" s="100"/>
      <c r="UM11" s="100"/>
      <c r="UN11" s="100"/>
      <c r="UO11" s="100"/>
      <c r="UP11" s="100"/>
      <c r="UQ11" s="100"/>
      <c r="UR11" s="100"/>
      <c r="US11" s="100"/>
      <c r="UT11" s="100"/>
      <c r="UU11" s="100"/>
      <c r="UV11" s="100"/>
      <c r="UW11" s="100"/>
      <c r="UX11" s="100"/>
      <c r="UY11" s="100"/>
      <c r="UZ11" s="100"/>
      <c r="VA11" s="100"/>
      <c r="VB11" s="100"/>
      <c r="VC11" s="100"/>
      <c r="VD11" s="100"/>
      <c r="VE11" s="100"/>
      <c r="VF11" s="100"/>
      <c r="VG11" s="100"/>
      <c r="VH11" s="100"/>
      <c r="VI11" s="100"/>
      <c r="VJ11" s="100"/>
      <c r="VK11" s="100"/>
      <c r="VL11" s="100"/>
      <c r="VM11" s="100"/>
      <c r="VN11" s="100"/>
      <c r="VO11" s="100"/>
      <c r="VP11" s="100"/>
      <c r="VQ11" s="100"/>
      <c r="VR11" s="100"/>
      <c r="VS11" s="100"/>
      <c r="VT11" s="100"/>
      <c r="VU11" s="100"/>
      <c r="VV11" s="100"/>
      <c r="VW11" s="100"/>
      <c r="VX11" s="100"/>
      <c r="VY11" s="100"/>
      <c r="VZ11" s="100"/>
      <c r="WA11" s="100"/>
      <c r="WB11" s="100"/>
      <c r="WC11" s="100"/>
      <c r="WD11" s="100"/>
      <c r="WE11" s="100"/>
      <c r="WF11" s="100"/>
      <c r="WG11" s="100"/>
      <c r="WH11" s="100"/>
      <c r="WI11" s="100"/>
      <c r="WJ11" s="100"/>
      <c r="WK11" s="100"/>
      <c r="WL11" s="100"/>
      <c r="WM11" s="100"/>
      <c r="WN11" s="100"/>
      <c r="WO11" s="100"/>
      <c r="WP11" s="100"/>
      <c r="WQ11" s="100"/>
      <c r="WR11" s="100"/>
      <c r="WS11" s="100"/>
      <c r="WT11" s="100"/>
      <c r="WU11" s="100"/>
      <c r="WV11" s="100"/>
      <c r="WW11" s="100"/>
      <c r="WX11" s="100"/>
      <c r="WY11" s="100"/>
      <c r="WZ11" s="100"/>
      <c r="XA11" s="100"/>
      <c r="XB11" s="100"/>
      <c r="XC11" s="100"/>
      <c r="XD11" s="100"/>
      <c r="XE11" s="100"/>
      <c r="XF11" s="100"/>
      <c r="XG11" s="100"/>
      <c r="XH11" s="100"/>
      <c r="XI11" s="100"/>
      <c r="XJ11" s="100"/>
      <c r="XK11" s="100"/>
      <c r="XL11" s="100"/>
      <c r="XM11" s="100"/>
      <c r="XN11" s="100"/>
      <c r="XO11" s="100"/>
      <c r="XP11" s="100"/>
      <c r="XQ11" s="100"/>
      <c r="XR11" s="100"/>
      <c r="XS11" s="100"/>
      <c r="XT11" s="100"/>
      <c r="XU11" s="100"/>
      <c r="XV11" s="100"/>
      <c r="XW11" s="100"/>
      <c r="XX11" s="100"/>
      <c r="XY11" s="100"/>
      <c r="XZ11" s="100"/>
      <c r="YA11" s="100"/>
      <c r="YB11" s="100"/>
      <c r="YC11" s="100"/>
      <c r="YD11" s="100"/>
      <c r="YE11" s="100"/>
      <c r="YF11" s="100"/>
      <c r="YG11" s="100"/>
      <c r="YH11" s="100"/>
      <c r="YI11" s="100"/>
      <c r="YJ11" s="100"/>
      <c r="YK11" s="100"/>
      <c r="YL11" s="100"/>
      <c r="YM11" s="100"/>
      <c r="YN11" s="100"/>
      <c r="YO11" s="100"/>
      <c r="YP11" s="100"/>
      <c r="YQ11" s="100"/>
      <c r="YR11" s="100"/>
      <c r="YS11" s="100"/>
      <c r="YT11" s="100"/>
      <c r="YU11" s="100"/>
      <c r="YV11" s="100"/>
      <c r="YW11" s="100"/>
      <c r="YX11" s="100"/>
      <c r="YY11" s="100"/>
      <c r="YZ11" s="100"/>
      <c r="ZA11" s="100"/>
      <c r="ZB11" s="100"/>
      <c r="ZC11" s="100"/>
      <c r="ZD11" s="100"/>
      <c r="ZE11" s="100"/>
      <c r="ZF11" s="100"/>
      <c r="ZG11" s="100"/>
      <c r="ZH11" s="100"/>
      <c r="ZI11" s="100"/>
      <c r="ZJ11" s="100"/>
      <c r="ZK11" s="100"/>
      <c r="ZL11" s="100"/>
      <c r="ZM11" s="100"/>
      <c r="ZN11" s="100"/>
      <c r="ZO11" s="100"/>
      <c r="ZP11" s="100"/>
      <c r="ZQ11" s="100"/>
      <c r="ZR11" s="100"/>
      <c r="ZS11" s="100"/>
      <c r="ZT11" s="100"/>
      <c r="ZU11" s="100"/>
      <c r="ZV11" s="100"/>
      <c r="ZW11" s="100"/>
      <c r="ZX11" s="100"/>
      <c r="ZY11" s="100"/>
      <c r="ZZ11" s="100"/>
      <c r="AAA11" s="100"/>
      <c r="AAB11" s="100"/>
      <c r="AAC11" s="100"/>
      <c r="AAD11" s="100"/>
      <c r="AAE11" s="100"/>
      <c r="AAF11" s="100"/>
      <c r="AAG11" s="100"/>
      <c r="AAH11" s="100"/>
      <c r="AAI11" s="100"/>
      <c r="AAJ11" s="100"/>
      <c r="AAK11" s="100"/>
      <c r="AAL11" s="100"/>
      <c r="AAM11" s="100"/>
      <c r="AAN11" s="100"/>
      <c r="AAO11" s="100"/>
      <c r="AAP11" s="100"/>
      <c r="AAQ11" s="100"/>
      <c r="AAR11" s="100"/>
      <c r="AAS11" s="100"/>
      <c r="AAT11" s="100"/>
      <c r="AAU11" s="100"/>
      <c r="AAV11" s="100"/>
      <c r="AAW11" s="100"/>
      <c r="AAX11" s="100"/>
      <c r="AAY11" s="100"/>
      <c r="AAZ11" s="100"/>
      <c r="ABA11" s="100"/>
      <c r="ABB11" s="100"/>
      <c r="ABC11" s="100"/>
      <c r="ABD11" s="100"/>
      <c r="ABE11" s="100"/>
      <c r="ABF11" s="100"/>
      <c r="ABG11" s="100"/>
      <c r="ABH11" s="100"/>
      <c r="ABI11" s="100"/>
      <c r="ABJ11" s="100"/>
      <c r="ABK11" s="100"/>
      <c r="ABL11" s="100"/>
      <c r="ABM11" s="100"/>
      <c r="ABN11" s="100"/>
      <c r="ABO11" s="100"/>
      <c r="ABP11" s="100"/>
      <c r="ABQ11" s="100"/>
      <c r="ABR11" s="100"/>
      <c r="ABS11" s="100"/>
      <c r="ABT11" s="100"/>
      <c r="ABU11" s="100"/>
      <c r="ABV11" s="100"/>
      <c r="ABW11" s="100"/>
      <c r="ABX11" s="100"/>
      <c r="ABY11" s="100"/>
      <c r="ABZ11" s="100"/>
      <c r="ACA11" s="100"/>
      <c r="ACB11" s="100"/>
      <c r="ACC11" s="100"/>
      <c r="ACD11" s="100"/>
      <c r="ACE11" s="100"/>
      <c r="ACF11" s="100"/>
      <c r="ACG11" s="100"/>
      <c r="ACH11" s="100"/>
      <c r="ACI11" s="100"/>
      <c r="ACJ11" s="100"/>
      <c r="ACK11" s="100"/>
      <c r="ACL11" s="100"/>
      <c r="ACM11" s="100"/>
      <c r="ACN11" s="100"/>
      <c r="ACO11" s="100"/>
      <c r="ACP11" s="100"/>
      <c r="ACQ11" s="100"/>
      <c r="ACR11" s="100"/>
      <c r="ACS11" s="100"/>
      <c r="ACT11" s="100"/>
      <c r="ACU11" s="100"/>
      <c r="ACV11" s="100"/>
      <c r="ACW11" s="100"/>
      <c r="ACX11" s="100"/>
      <c r="ACY11" s="100"/>
      <c r="ACZ11" s="100"/>
      <c r="ADA11" s="100"/>
      <c r="ADB11" s="100"/>
      <c r="ADC11" s="100"/>
      <c r="ADD11" s="100"/>
      <c r="ADE11" s="100"/>
      <c r="ADF11" s="100"/>
      <c r="ADG11" s="100"/>
      <c r="ADH11" s="100"/>
      <c r="ADI11" s="100"/>
      <c r="ADJ11" s="100"/>
      <c r="ADK11" s="100"/>
      <c r="ADL11" s="100"/>
      <c r="ADM11" s="100"/>
      <c r="ADN11" s="100"/>
      <c r="ADO11" s="100"/>
      <c r="ADP11" s="100"/>
      <c r="ADQ11" s="100"/>
      <c r="ADR11" s="100"/>
      <c r="ADS11" s="100"/>
      <c r="ADT11" s="100"/>
      <c r="ADU11" s="100"/>
      <c r="ADV11" s="100"/>
      <c r="ADW11" s="100"/>
      <c r="ADX11" s="100"/>
      <c r="ADY11" s="100"/>
      <c r="ADZ11" s="100"/>
      <c r="AEA11" s="100"/>
      <c r="AEB11" s="100"/>
      <c r="AEC11" s="100"/>
      <c r="AED11" s="100"/>
      <c r="AEE11" s="100"/>
      <c r="AEF11" s="100"/>
      <c r="AEG11" s="100"/>
      <c r="AEH11" s="100"/>
      <c r="AEI11" s="100"/>
      <c r="AEJ11" s="100"/>
      <c r="AEK11" s="100"/>
      <c r="AEL11" s="100"/>
      <c r="AEM11" s="100"/>
      <c r="AEN11" s="100"/>
      <c r="AEO11" s="100"/>
      <c r="AEP11" s="100"/>
      <c r="AEQ11" s="100"/>
      <c r="AER11" s="100"/>
      <c r="AES11" s="100"/>
      <c r="AET11" s="100"/>
      <c r="AEU11" s="100"/>
      <c r="AEV11" s="100"/>
      <c r="AEW11" s="100"/>
      <c r="AEX11" s="100"/>
      <c r="AEY11" s="100"/>
      <c r="AEZ11" s="100"/>
      <c r="AFA11" s="100"/>
      <c r="AFB11" s="100"/>
      <c r="AFC11" s="100"/>
      <c r="AFD11" s="100"/>
      <c r="AFE11" s="100"/>
      <c r="AFF11" s="100"/>
      <c r="AFG11" s="100"/>
      <c r="AFH11" s="100"/>
      <c r="AFI11" s="100"/>
      <c r="AFJ11" s="100"/>
      <c r="AFK11" s="100"/>
      <c r="AFL11" s="100"/>
      <c r="AFM11" s="100"/>
      <c r="AFN11" s="100"/>
      <c r="AFO11" s="100"/>
      <c r="AFP11" s="100"/>
      <c r="AFQ11" s="100"/>
      <c r="AFR11" s="100"/>
      <c r="AFS11" s="100"/>
      <c r="AFT11" s="100"/>
      <c r="AFU11" s="100"/>
      <c r="AFV11" s="100"/>
      <c r="AFW11" s="100"/>
      <c r="AFX11" s="100"/>
      <c r="AFY11" s="100"/>
      <c r="AFZ11" s="100"/>
      <c r="AGA11" s="100"/>
      <c r="AGB11" s="100"/>
      <c r="AGC11" s="100"/>
      <c r="AGD11" s="100"/>
      <c r="AGE11" s="100"/>
      <c r="AGF11" s="100"/>
      <c r="AGG11" s="100"/>
      <c r="AGH11" s="100"/>
      <c r="AGI11" s="100"/>
      <c r="AGJ11" s="100"/>
      <c r="AGK11" s="100"/>
      <c r="AGL11" s="100"/>
      <c r="AGM11" s="100"/>
      <c r="AGN11" s="100"/>
      <c r="AGO11" s="100"/>
      <c r="AGP11" s="100"/>
      <c r="AGQ11" s="100"/>
      <c r="AGR11" s="100"/>
      <c r="AGS11" s="100"/>
      <c r="AGT11" s="100"/>
      <c r="AGU11" s="100"/>
      <c r="AGV11" s="100"/>
      <c r="AGW11" s="100"/>
      <c r="AGX11" s="100"/>
      <c r="AGY11" s="100"/>
      <c r="AGZ11" s="100"/>
      <c r="AHA11" s="100"/>
      <c r="AHB11" s="100"/>
      <c r="AHC11" s="100"/>
      <c r="AHD11" s="100"/>
      <c r="AHE11" s="100"/>
      <c r="AHF11" s="100"/>
      <c r="AHG11" s="100"/>
      <c r="AHH11" s="100"/>
      <c r="AHI11" s="100"/>
      <c r="AHJ11" s="100"/>
      <c r="AHK11" s="100"/>
      <c r="AHL11" s="100"/>
      <c r="AHM11" s="100"/>
      <c r="AHN11" s="100"/>
      <c r="AHO11" s="100"/>
      <c r="AHP11" s="100"/>
      <c r="AHQ11" s="100"/>
      <c r="AHR11" s="100"/>
      <c r="AHS11" s="100"/>
      <c r="AHT11" s="100"/>
      <c r="AHU11" s="100"/>
      <c r="AHV11" s="100"/>
      <c r="AHW11" s="100"/>
      <c r="AHX11" s="100"/>
      <c r="AHY11" s="100"/>
      <c r="AHZ11" s="100"/>
      <c r="AIA11" s="100"/>
      <c r="AIB11" s="100"/>
      <c r="AIC11" s="100"/>
      <c r="AID11" s="100"/>
      <c r="AIE11" s="100"/>
      <c r="AIF11" s="100"/>
      <c r="AIG11" s="100"/>
      <c r="AIH11" s="100"/>
      <c r="AII11" s="100"/>
      <c r="AIJ11" s="100"/>
      <c r="AIK11" s="100"/>
      <c r="AIL11" s="100"/>
      <c r="AIM11" s="100"/>
      <c r="AIN11" s="100"/>
      <c r="AIO11" s="100"/>
      <c r="AIP11" s="100"/>
      <c r="AIQ11" s="100"/>
      <c r="AIR11" s="100"/>
      <c r="AIS11" s="100"/>
      <c r="AIT11" s="100"/>
      <c r="AIU11" s="100"/>
      <c r="AIV11" s="100"/>
      <c r="AIW11" s="100"/>
      <c r="AIX11" s="100"/>
      <c r="AIY11" s="100"/>
      <c r="AIZ11" s="100"/>
      <c r="AJA11" s="100"/>
      <c r="AJB11" s="100"/>
      <c r="AJC11" s="100"/>
      <c r="AJD11" s="100"/>
      <c r="AJE11" s="100"/>
      <c r="AJF11" s="100"/>
      <c r="AJG11" s="100"/>
      <c r="AJH11" s="100"/>
      <c r="AJI11" s="100"/>
      <c r="AJJ11" s="100"/>
      <c r="AJK11" s="100"/>
      <c r="AJL11" s="100"/>
      <c r="AJM11" s="100"/>
      <c r="AJN11" s="100"/>
      <c r="AJO11" s="100"/>
      <c r="AJP11" s="100"/>
      <c r="AJQ11" s="100"/>
      <c r="AJR11" s="100"/>
      <c r="AJS11" s="100"/>
      <c r="AJT11" s="100"/>
      <c r="AJU11" s="100"/>
      <c r="AJV11" s="100"/>
      <c r="AJW11" s="100"/>
      <c r="AJX11" s="100"/>
      <c r="AJY11" s="100"/>
      <c r="AJZ11" s="100"/>
      <c r="AKA11" s="100"/>
      <c r="AKB11" s="100"/>
      <c r="AKC11" s="100"/>
      <c r="AKD11" s="100"/>
      <c r="AKE11" s="100"/>
      <c r="AKF11" s="100"/>
      <c r="AKG11" s="100"/>
      <c r="AKH11" s="100"/>
      <c r="AKI11" s="100"/>
      <c r="AKJ11" s="100"/>
      <c r="AKK11" s="100"/>
      <c r="AKL11" s="100"/>
      <c r="AKM11" s="100"/>
      <c r="AKN11" s="100"/>
      <c r="AKO11" s="100"/>
      <c r="AKP11" s="100"/>
      <c r="AKQ11" s="100"/>
      <c r="AKR11" s="100"/>
      <c r="AKS11" s="100"/>
      <c r="AKT11" s="100"/>
      <c r="AKU11" s="100"/>
      <c r="AKV11" s="100"/>
      <c r="AKW11" s="100"/>
      <c r="AKX11" s="100"/>
      <c r="AKY11" s="100"/>
      <c r="AKZ11" s="100"/>
      <c r="ALA11" s="100"/>
      <c r="ALB11" s="100"/>
      <c r="ALC11" s="100"/>
      <c r="ALD11" s="100"/>
      <c r="ALE11" s="100"/>
      <c r="ALF11" s="100"/>
      <c r="ALG11" s="100"/>
      <c r="ALH11" s="100"/>
      <c r="ALI11" s="100"/>
      <c r="ALJ11" s="100"/>
      <c r="ALK11" s="100"/>
      <c r="ALL11" s="100"/>
      <c r="ALM11" s="100"/>
      <c r="ALN11" s="100"/>
      <c r="ALO11" s="100"/>
      <c r="ALP11" s="100"/>
      <c r="ALQ11" s="100"/>
      <c r="ALR11" s="100"/>
      <c r="ALS11" s="100"/>
      <c r="ALT11" s="100"/>
      <c r="ALU11" s="100"/>
      <c r="ALV11" s="100"/>
      <c r="ALW11" s="100"/>
      <c r="ALX11" s="100"/>
      <c r="ALY11" s="100"/>
      <c r="ALZ11" s="100"/>
      <c r="AMA11" s="100"/>
      <c r="AMB11" s="100"/>
      <c r="AMC11" s="100"/>
      <c r="AMD11" s="100"/>
      <c r="AME11" s="100"/>
      <c r="AMF11" s="100"/>
      <c r="AMG11" s="100"/>
      <c r="AMH11" s="100"/>
      <c r="AMI11" s="100"/>
      <c r="AMJ11" s="100"/>
      <c r="AMK11" s="100"/>
      <c r="AML11" s="100"/>
      <c r="AMM11" s="100"/>
      <c r="AMN11" s="100"/>
      <c r="AMO11" s="100"/>
      <c r="AMP11" s="100"/>
      <c r="AMQ11" s="100"/>
      <c r="AMR11" s="100"/>
      <c r="AMS11" s="100"/>
      <c r="AMT11" s="100"/>
      <c r="AMU11" s="100"/>
      <c r="AMV11" s="100"/>
      <c r="AMW11" s="100"/>
      <c r="AMX11" s="100"/>
      <c r="AMY11" s="100"/>
      <c r="AMZ11" s="100"/>
      <c r="ANA11" s="100"/>
      <c r="ANB11" s="100"/>
      <c r="ANC11" s="100"/>
      <c r="AND11" s="100"/>
      <c r="ANE11" s="100"/>
      <c r="ANF11" s="100"/>
      <c r="ANG11" s="100"/>
      <c r="ANH11" s="100"/>
      <c r="ANI11" s="100"/>
      <c r="ANJ11" s="100"/>
      <c r="ANK11" s="100"/>
      <c r="ANL11" s="100"/>
      <c r="ANM11" s="100"/>
      <c r="ANN11" s="100"/>
      <c r="ANO11" s="100"/>
      <c r="ANP11" s="100"/>
      <c r="ANQ11" s="100"/>
      <c r="ANR11" s="100"/>
      <c r="ANS11" s="100"/>
      <c r="ANT11" s="100"/>
      <c r="ANU11" s="100"/>
      <c r="ANV11" s="100"/>
      <c r="ANW11" s="100"/>
      <c r="ANX11" s="100"/>
      <c r="ANY11" s="100"/>
      <c r="ANZ11" s="100"/>
      <c r="AOA11" s="100"/>
      <c r="AOB11" s="100"/>
      <c r="AOC11" s="100"/>
      <c r="AOD11" s="100"/>
      <c r="AOE11" s="100"/>
      <c r="AOF11" s="100"/>
      <c r="AOG11" s="100"/>
      <c r="AOH11" s="100"/>
      <c r="AOI11" s="100"/>
      <c r="AOJ11" s="100"/>
      <c r="AOK11" s="100"/>
      <c r="AOL11" s="100"/>
      <c r="AOM11" s="100"/>
      <c r="AON11" s="100"/>
      <c r="AOO11" s="100"/>
      <c r="AOP11" s="100"/>
      <c r="AOQ11" s="100"/>
      <c r="AOR11" s="100"/>
      <c r="AOS11" s="100"/>
      <c r="AOT11" s="100"/>
      <c r="AOU11" s="100"/>
      <c r="AOV11" s="100"/>
      <c r="AOW11" s="100"/>
      <c r="AOX11" s="100"/>
      <c r="AOY11" s="100"/>
      <c r="AOZ11" s="100"/>
      <c r="APA11" s="100"/>
      <c r="APB11" s="100"/>
      <c r="APC11" s="100"/>
      <c r="APD11" s="100"/>
      <c r="APE11" s="100"/>
      <c r="APF11" s="100"/>
      <c r="APG11" s="100"/>
      <c r="APH11" s="100"/>
      <c r="API11" s="100"/>
      <c r="APJ11" s="100"/>
      <c r="APK11" s="100"/>
      <c r="APL11" s="100"/>
      <c r="APM11" s="100"/>
      <c r="APN11" s="100"/>
      <c r="APO11" s="100"/>
      <c r="APP11" s="100"/>
      <c r="APQ11" s="100"/>
      <c r="APR11" s="100"/>
      <c r="APS11" s="100"/>
      <c r="APT11" s="100"/>
      <c r="APU11" s="100"/>
      <c r="APV11" s="100"/>
      <c r="APW11" s="100"/>
      <c r="APX11" s="100"/>
      <c r="APY11" s="100"/>
      <c r="APZ11" s="100"/>
      <c r="AQA11" s="100"/>
      <c r="AQB11" s="100"/>
      <c r="AQC11" s="100"/>
      <c r="AQD11" s="100"/>
      <c r="AQE11" s="100"/>
      <c r="AQF11" s="100"/>
      <c r="AQG11" s="100"/>
      <c r="AQH11" s="100"/>
      <c r="AQI11" s="100"/>
      <c r="AQJ11" s="100"/>
      <c r="AQK11" s="100"/>
      <c r="AQL11" s="100"/>
      <c r="AQM11" s="100"/>
      <c r="AQN11" s="100"/>
      <c r="AQO11" s="100"/>
      <c r="AQP11" s="100"/>
      <c r="AQQ11" s="100"/>
      <c r="AQR11" s="100"/>
      <c r="AQS11" s="100"/>
      <c r="AQT11" s="100"/>
      <c r="AQU11" s="100"/>
      <c r="AQV11" s="100"/>
      <c r="AQW11" s="100"/>
      <c r="AQX11" s="100"/>
      <c r="AQY11" s="100"/>
      <c r="AQZ11" s="100"/>
      <c r="ARA11" s="100"/>
      <c r="ARB11" s="100"/>
      <c r="ARC11" s="100"/>
      <c r="ARD11" s="100"/>
      <c r="ARE11" s="100"/>
      <c r="ARF11" s="100"/>
      <c r="ARG11" s="100"/>
      <c r="ARH11" s="100"/>
      <c r="ARI11" s="100"/>
      <c r="ARJ11" s="100"/>
      <c r="ARK11" s="100"/>
      <c r="ARL11" s="100"/>
      <c r="ARM11" s="100"/>
      <c r="ARN11" s="100"/>
      <c r="ARO11" s="100"/>
      <c r="ARP11" s="100"/>
      <c r="ARQ11" s="100"/>
      <c r="ARR11" s="100"/>
      <c r="ARS11" s="100"/>
      <c r="ART11" s="100"/>
      <c r="ARU11" s="100"/>
      <c r="ARV11" s="100"/>
      <c r="ARW11" s="100"/>
      <c r="ARX11" s="100"/>
      <c r="ARY11" s="100"/>
      <c r="ARZ11" s="100"/>
      <c r="ASA11" s="100"/>
      <c r="ASB11" s="100"/>
      <c r="ASC11" s="100"/>
      <c r="ASD11" s="100"/>
      <c r="ASE11" s="100"/>
      <c r="ASF11" s="100"/>
      <c r="ASG11" s="100"/>
      <c r="ASH11" s="100"/>
      <c r="ASI11" s="100"/>
      <c r="ASJ11" s="100"/>
      <c r="ASK11" s="100"/>
      <c r="ASL11" s="100"/>
      <c r="ASM11" s="100"/>
      <c r="ASN11" s="100"/>
      <c r="ASO11" s="100"/>
      <c r="ASP11" s="100"/>
      <c r="ASQ11" s="100"/>
      <c r="ASR11" s="100"/>
      <c r="ASS11" s="100"/>
      <c r="AST11" s="100"/>
      <c r="ASU11" s="100"/>
      <c r="ASV11" s="100"/>
      <c r="ASW11" s="100"/>
      <c r="ASX11" s="100"/>
      <c r="ASY11" s="100"/>
      <c r="ASZ11" s="100"/>
      <c r="ATA11" s="100"/>
      <c r="ATB11" s="100"/>
      <c r="ATC11" s="100"/>
      <c r="ATD11" s="100"/>
      <c r="ATE11" s="100"/>
      <c r="ATF11" s="100"/>
      <c r="ATG11" s="100"/>
      <c r="ATH11" s="100"/>
      <c r="ATI11" s="100"/>
      <c r="ATJ11" s="100"/>
      <c r="ATK11" s="100"/>
      <c r="ATL11" s="100"/>
      <c r="ATM11" s="100"/>
      <c r="ATN11" s="100"/>
      <c r="ATO11" s="100"/>
      <c r="ATP11" s="100"/>
      <c r="ATQ11" s="100"/>
      <c r="ATR11" s="100"/>
      <c r="ATS11" s="100"/>
      <c r="ATT11" s="100"/>
      <c r="ATU11" s="100"/>
      <c r="ATV11" s="100"/>
      <c r="ATW11" s="100"/>
      <c r="ATX11" s="100"/>
      <c r="ATY11" s="100"/>
      <c r="ATZ11" s="100"/>
      <c r="AUA11" s="100"/>
      <c r="AUB11" s="100"/>
      <c r="AUC11" s="100"/>
      <c r="AUD11" s="100"/>
      <c r="AUE11" s="100"/>
      <c r="AUF11" s="100"/>
      <c r="AUG11" s="100"/>
      <c r="AUH11" s="100"/>
      <c r="AUI11" s="100"/>
      <c r="AUJ11" s="100"/>
      <c r="AUK11" s="100"/>
      <c r="AUL11" s="100"/>
      <c r="AUM11" s="100"/>
      <c r="AUN11" s="100"/>
      <c r="AUO11" s="100"/>
      <c r="AUP11" s="100"/>
      <c r="AUQ11" s="100"/>
      <c r="AUR11" s="100"/>
      <c r="AUS11" s="100"/>
      <c r="AUT11" s="100"/>
      <c r="AUU11" s="100"/>
      <c r="AUV11" s="100"/>
      <c r="AUW11" s="100"/>
      <c r="AUX11" s="100"/>
      <c r="AUY11" s="100"/>
      <c r="AUZ11" s="100"/>
      <c r="AVA11" s="100"/>
      <c r="AVB11" s="100"/>
      <c r="AVC11" s="100"/>
      <c r="AVD11" s="100"/>
      <c r="AVE11" s="100"/>
      <c r="AVF11" s="100"/>
      <c r="AVG11" s="100"/>
      <c r="AVH11" s="100"/>
      <c r="AVI11" s="100"/>
      <c r="AVJ11" s="100"/>
      <c r="AVK11" s="100"/>
      <c r="AVL11" s="100"/>
      <c r="AVM11" s="100"/>
      <c r="AVN11" s="100"/>
      <c r="AVO11" s="100"/>
      <c r="AVP11" s="100"/>
      <c r="AVQ11" s="100"/>
      <c r="AVR11" s="100"/>
      <c r="AVS11" s="100"/>
      <c r="AVT11" s="100"/>
      <c r="AVU11" s="100"/>
      <c r="AVV11" s="100"/>
      <c r="AVW11" s="100"/>
      <c r="AVX11" s="100"/>
      <c r="AVY11" s="100"/>
      <c r="AVZ11" s="100"/>
      <c r="AWA11" s="100"/>
      <c r="AWB11" s="100"/>
      <c r="AWC11" s="100"/>
      <c r="AWD11" s="100"/>
      <c r="AWE11" s="100"/>
      <c r="AWF11" s="100"/>
      <c r="AWG11" s="100"/>
      <c r="AWH11" s="100"/>
      <c r="AWI11" s="100"/>
      <c r="AWJ11" s="100"/>
      <c r="AWK11" s="100"/>
      <c r="AWL11" s="100"/>
      <c r="AWM11" s="100"/>
      <c r="AWN11" s="100"/>
      <c r="AWO11" s="100"/>
      <c r="AWP11" s="100"/>
      <c r="AWQ11" s="100"/>
      <c r="AWR11" s="100"/>
      <c r="AWS11" s="100"/>
      <c r="AWT11" s="100"/>
      <c r="AWU11" s="100"/>
      <c r="AWV11" s="100"/>
      <c r="AWW11" s="100"/>
      <c r="AWX11" s="100"/>
      <c r="AWY11" s="100"/>
      <c r="AWZ11" s="100"/>
      <c r="AXA11" s="100"/>
      <c r="AXB11" s="100"/>
      <c r="AXC11" s="100"/>
      <c r="AXD11" s="100"/>
      <c r="AXE11" s="100"/>
      <c r="AXF11" s="100"/>
      <c r="AXG11" s="100"/>
      <c r="AXH11" s="100"/>
      <c r="AXI11" s="100"/>
      <c r="AXJ11" s="100"/>
      <c r="AXK11" s="100"/>
      <c r="AXL11" s="100"/>
      <c r="AXM11" s="100"/>
      <c r="AXN11" s="100"/>
      <c r="AXO11" s="100"/>
      <c r="AXP11" s="100"/>
      <c r="AXQ11" s="100"/>
      <c r="AXR11" s="100"/>
      <c r="AXS11" s="100"/>
      <c r="AXT11" s="100"/>
      <c r="AXU11" s="100"/>
      <c r="AXV11" s="100"/>
      <c r="AXW11" s="100"/>
      <c r="AXX11" s="100"/>
      <c r="AXY11" s="100"/>
      <c r="AXZ11" s="100"/>
      <c r="AYA11" s="100"/>
      <c r="AYB11" s="100"/>
      <c r="AYC11" s="100"/>
      <c r="AYD11" s="100"/>
      <c r="AYE11" s="100"/>
      <c r="AYF11" s="100"/>
      <c r="AYG11" s="100"/>
      <c r="AYH11" s="100"/>
      <c r="AYI11" s="100"/>
      <c r="AYJ11" s="100"/>
      <c r="AYK11" s="100"/>
      <c r="AYL11" s="100"/>
      <c r="AYM11" s="100"/>
      <c r="AYN11" s="100"/>
      <c r="AYO11" s="100"/>
      <c r="AYP11" s="100"/>
      <c r="AYQ11" s="100"/>
      <c r="AYR11" s="100"/>
      <c r="AYS11" s="100"/>
      <c r="AYT11" s="100"/>
      <c r="AYU11" s="100"/>
    </row>
    <row r="12" spans="1:1347" s="92" customFormat="1" ht="23.1" customHeight="1">
      <c r="A12" s="92">
        <v>2</v>
      </c>
      <c r="B12" s="194" t="s">
        <v>97</v>
      </c>
      <c r="C12" s="192" t="s">
        <v>72</v>
      </c>
      <c r="D12" s="89">
        <v>16209</v>
      </c>
      <c r="E12" s="89">
        <v>624</v>
      </c>
      <c r="F12" s="89">
        <v>0</v>
      </c>
      <c r="G12" s="89">
        <f>SUM(D12:F12)</f>
        <v>16833</v>
      </c>
      <c r="H12" s="90">
        <f>G12</f>
        <v>16833</v>
      </c>
      <c r="I12" s="91">
        <f>ROUND(G12/6/31/60*(L12+K12*60+J12*6*60),2)</f>
        <v>0</v>
      </c>
      <c r="J12" s="92">
        <v>0</v>
      </c>
      <c r="K12" s="92">
        <v>0</v>
      </c>
      <c r="L12" s="92">
        <v>0</v>
      </c>
      <c r="M12" s="90">
        <f t="shared" ref="M12" si="2">H12-I12</f>
        <v>16833</v>
      </c>
      <c r="N12" s="89"/>
      <c r="O12" s="93">
        <f t="shared" ref="O12" si="3">SUM(AH12:AP12)</f>
        <v>1514.97</v>
      </c>
      <c r="P12" s="89">
        <f t="shared" ref="P12" si="4">SUM(AR12:AT12)</f>
        <v>200</v>
      </c>
      <c r="Q12" s="89">
        <f t="shared" ref="Q12" si="5">ROUNDDOWN(G12*5%/2,2)</f>
        <v>420.82</v>
      </c>
      <c r="R12" s="89">
        <f t="shared" ref="R12" si="6">SUM(AW12:BB12)</f>
        <v>173.25</v>
      </c>
      <c r="S12" s="90">
        <f>N12+O12+P12+Q12+R12</f>
        <v>2309.04</v>
      </c>
      <c r="T12" s="94">
        <f t="shared" si="0"/>
        <v>7262</v>
      </c>
      <c r="U12" s="94">
        <f>(AB12-T12)</f>
        <v>7261.9599999999991</v>
      </c>
      <c r="V12" s="89">
        <f>T12+U12</f>
        <v>14523.96</v>
      </c>
      <c r="W12" s="92">
        <v>2</v>
      </c>
      <c r="X12" s="89">
        <f>G12*12%</f>
        <v>2019.96</v>
      </c>
      <c r="Y12" s="96">
        <v>100</v>
      </c>
      <c r="Z12" s="97">
        <f>ROUNDUP(G12*5%/2,2)</f>
        <v>420.83</v>
      </c>
      <c r="AA12" s="96">
        <v>200</v>
      </c>
      <c r="AB12" s="98">
        <f>+M12-S12</f>
        <v>14523.96</v>
      </c>
      <c r="AC12" s="98">
        <f>(+M12-S12)/2</f>
        <v>7261.98</v>
      </c>
      <c r="AD12" s="92">
        <v>2</v>
      </c>
      <c r="AE12" s="194" t="s">
        <v>97</v>
      </c>
      <c r="AF12" s="192" t="s">
        <v>72</v>
      </c>
      <c r="AG12" s="89">
        <f t="shared" si="1"/>
        <v>0</v>
      </c>
      <c r="AH12" s="89">
        <f>G12*9%</f>
        <v>1514.97</v>
      </c>
      <c r="AI12" s="89">
        <v>0</v>
      </c>
      <c r="AJ12" s="89">
        <v>0</v>
      </c>
      <c r="AK12" s="89">
        <v>0</v>
      </c>
      <c r="AL12" s="89">
        <v>0</v>
      </c>
      <c r="AM12" s="89">
        <v>0</v>
      </c>
      <c r="AN12" s="89">
        <v>0</v>
      </c>
      <c r="AO12" s="89"/>
      <c r="AP12" s="89">
        <v>0</v>
      </c>
      <c r="AQ12" s="93">
        <f t="shared" ref="AQ12" si="7">SUM(AH12:AP12)</f>
        <v>1514.97</v>
      </c>
      <c r="AR12" s="96">
        <v>200</v>
      </c>
      <c r="AS12" s="89">
        <v>0</v>
      </c>
      <c r="AT12" s="89">
        <v>0</v>
      </c>
      <c r="AU12" s="89">
        <f>SUM(AR12:AS12)</f>
        <v>200</v>
      </c>
      <c r="AV12" s="89">
        <f>ROUNDDOWN(G12*5%/2,2)</f>
        <v>420.82</v>
      </c>
      <c r="AX12" s="89">
        <v>0</v>
      </c>
      <c r="AY12" s="92">
        <v>173.25</v>
      </c>
      <c r="AZ12" s="89">
        <v>0</v>
      </c>
      <c r="BA12" s="89">
        <v>0</v>
      </c>
      <c r="BB12" s="89">
        <v>0</v>
      </c>
      <c r="BC12" s="89">
        <f>SUM(AW12:BB12)</f>
        <v>173.25</v>
      </c>
      <c r="BD12" s="90">
        <f>AG12+AQ12+AU12+AV12+BC12</f>
        <v>2309.04</v>
      </c>
      <c r="BE12" s="99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</row>
    <row r="13" spans="1:1347" s="92" customFormat="1" ht="23.1" customHeight="1" thickBot="1">
      <c r="A13" s="92" t="s">
        <v>7</v>
      </c>
      <c r="B13" s="191"/>
      <c r="C13" s="103" t="s">
        <v>96</v>
      </c>
      <c r="D13" s="89"/>
      <c r="E13" s="89"/>
      <c r="F13" s="89"/>
      <c r="G13" s="89" t="s">
        <v>74</v>
      </c>
      <c r="I13" s="91"/>
      <c r="M13" s="90"/>
      <c r="N13" s="89"/>
      <c r="O13" s="89"/>
      <c r="P13" s="89"/>
      <c r="Q13" s="89"/>
      <c r="R13" s="89"/>
      <c r="S13" s="90"/>
      <c r="T13" s="94">
        <f t="shared" si="0"/>
        <v>0</v>
      </c>
      <c r="U13" s="94" t="s">
        <v>7</v>
      </c>
      <c r="V13" s="89"/>
      <c r="W13" s="92" t="s">
        <v>7</v>
      </c>
      <c r="X13" s="89"/>
      <c r="Y13" s="104"/>
      <c r="Z13" s="105"/>
      <c r="AA13" s="104"/>
      <c r="AB13" s="98"/>
      <c r="AC13" s="98"/>
      <c r="AD13" s="92" t="s">
        <v>7</v>
      </c>
      <c r="AE13" s="193"/>
      <c r="AF13" s="103" t="s">
        <v>96</v>
      </c>
      <c r="AG13" s="89">
        <f t="shared" si="1"/>
        <v>0</v>
      </c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96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90"/>
      <c r="BE13" s="99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  <c r="GA13" s="100"/>
      <c r="GB13" s="100"/>
      <c r="GC13" s="100"/>
      <c r="GD13" s="100"/>
      <c r="GE13" s="100"/>
      <c r="GF13" s="100"/>
      <c r="GG13" s="100"/>
      <c r="GH13" s="100"/>
      <c r="GI13" s="100"/>
      <c r="GJ13" s="100"/>
      <c r="GK13" s="100"/>
      <c r="GL13" s="100"/>
      <c r="GM13" s="100"/>
      <c r="GN13" s="100"/>
      <c r="GO13" s="100"/>
      <c r="GP13" s="100"/>
      <c r="GQ13" s="100"/>
      <c r="GR13" s="100"/>
      <c r="GS13" s="100"/>
      <c r="GT13" s="100"/>
      <c r="GU13" s="100"/>
      <c r="GV13" s="100"/>
      <c r="GW13" s="100"/>
      <c r="GX13" s="100"/>
      <c r="GY13" s="100"/>
      <c r="GZ13" s="100"/>
      <c r="HA13" s="100"/>
      <c r="HB13" s="100"/>
      <c r="HC13" s="100"/>
      <c r="HD13" s="100"/>
      <c r="HE13" s="100"/>
      <c r="HF13" s="100"/>
      <c r="HG13" s="100"/>
      <c r="HH13" s="100"/>
      <c r="HI13" s="100"/>
      <c r="HJ13" s="100"/>
      <c r="HK13" s="100"/>
      <c r="HL13" s="100"/>
      <c r="HM13" s="100"/>
      <c r="HN13" s="100"/>
      <c r="HO13" s="100"/>
      <c r="HP13" s="100"/>
      <c r="HQ13" s="100"/>
      <c r="HR13" s="100"/>
      <c r="HS13" s="100"/>
      <c r="HT13" s="100"/>
      <c r="HU13" s="100"/>
      <c r="HV13" s="100"/>
      <c r="HW13" s="100"/>
      <c r="HX13" s="100"/>
      <c r="HY13" s="100"/>
      <c r="HZ13" s="100"/>
      <c r="IA13" s="100"/>
      <c r="IB13" s="100"/>
      <c r="IC13" s="100"/>
      <c r="ID13" s="100"/>
      <c r="IE13" s="100"/>
      <c r="IF13" s="100"/>
      <c r="IG13" s="100"/>
      <c r="IH13" s="100"/>
      <c r="II13" s="100"/>
      <c r="IJ13" s="100"/>
      <c r="IK13" s="100"/>
      <c r="IL13" s="100"/>
      <c r="IM13" s="100"/>
      <c r="IN13" s="100"/>
      <c r="IO13" s="100"/>
      <c r="IP13" s="100"/>
      <c r="IQ13" s="100"/>
      <c r="IR13" s="100"/>
      <c r="IS13" s="100"/>
      <c r="IT13" s="100"/>
      <c r="IU13" s="100"/>
      <c r="IV13" s="100"/>
      <c r="IW13" s="100"/>
      <c r="IX13" s="100"/>
      <c r="IY13" s="100"/>
      <c r="IZ13" s="100"/>
      <c r="JA13" s="100"/>
      <c r="JB13" s="100"/>
      <c r="JC13" s="100"/>
      <c r="JD13" s="100"/>
      <c r="JE13" s="100"/>
      <c r="JF13" s="100"/>
      <c r="JG13" s="100"/>
      <c r="JH13" s="100"/>
      <c r="JI13" s="100"/>
      <c r="JJ13" s="100"/>
      <c r="JK13" s="100"/>
      <c r="JL13" s="100"/>
      <c r="JM13" s="100"/>
      <c r="JN13" s="100"/>
      <c r="JO13" s="100"/>
      <c r="JP13" s="100"/>
      <c r="JQ13" s="100"/>
      <c r="JR13" s="100"/>
      <c r="JS13" s="100"/>
      <c r="JT13" s="100"/>
      <c r="JU13" s="100"/>
      <c r="JV13" s="100"/>
      <c r="JW13" s="100"/>
      <c r="JX13" s="100"/>
      <c r="JY13" s="100"/>
      <c r="JZ13" s="100"/>
      <c r="KA13" s="100"/>
      <c r="KB13" s="100"/>
      <c r="KC13" s="100"/>
      <c r="KD13" s="100"/>
      <c r="KE13" s="100"/>
      <c r="KF13" s="100"/>
      <c r="KG13" s="100"/>
      <c r="KH13" s="100"/>
      <c r="KI13" s="100"/>
      <c r="KJ13" s="100"/>
      <c r="KK13" s="100"/>
      <c r="KL13" s="100"/>
      <c r="KM13" s="100"/>
      <c r="KN13" s="100"/>
      <c r="KO13" s="100"/>
      <c r="KP13" s="100"/>
      <c r="KQ13" s="100"/>
      <c r="KR13" s="100"/>
      <c r="KS13" s="100"/>
      <c r="KT13" s="100"/>
      <c r="KU13" s="100"/>
      <c r="KV13" s="100"/>
      <c r="KW13" s="100"/>
      <c r="KX13" s="100"/>
      <c r="KY13" s="100"/>
      <c r="KZ13" s="100"/>
      <c r="LA13" s="100"/>
      <c r="LB13" s="100"/>
      <c r="LC13" s="100"/>
      <c r="LD13" s="100"/>
      <c r="LE13" s="100"/>
      <c r="LF13" s="100"/>
      <c r="LG13" s="100"/>
      <c r="LH13" s="100"/>
      <c r="LI13" s="100"/>
      <c r="LJ13" s="100"/>
      <c r="LK13" s="100"/>
      <c r="LL13" s="100"/>
      <c r="LM13" s="100"/>
      <c r="LN13" s="100"/>
      <c r="LO13" s="100"/>
      <c r="LP13" s="100"/>
      <c r="LQ13" s="100"/>
      <c r="LR13" s="100"/>
      <c r="LS13" s="100"/>
      <c r="LT13" s="100"/>
      <c r="LU13" s="100"/>
      <c r="LV13" s="100"/>
      <c r="LW13" s="100"/>
      <c r="LX13" s="100"/>
      <c r="LY13" s="100"/>
      <c r="LZ13" s="100"/>
      <c r="MA13" s="100"/>
      <c r="MB13" s="100"/>
      <c r="MC13" s="100"/>
      <c r="MD13" s="100"/>
      <c r="ME13" s="100"/>
      <c r="MF13" s="100"/>
      <c r="MG13" s="100"/>
      <c r="MH13" s="100"/>
      <c r="MI13" s="100"/>
      <c r="MJ13" s="100"/>
      <c r="MK13" s="100"/>
      <c r="ML13" s="100"/>
      <c r="MM13" s="100"/>
      <c r="MN13" s="100"/>
      <c r="MO13" s="100"/>
      <c r="MP13" s="100"/>
      <c r="MQ13" s="100"/>
      <c r="MR13" s="100"/>
      <c r="MS13" s="100"/>
      <c r="MT13" s="100"/>
      <c r="MU13" s="100"/>
      <c r="MV13" s="100"/>
      <c r="MW13" s="100"/>
      <c r="MX13" s="100"/>
      <c r="MY13" s="100"/>
      <c r="MZ13" s="100"/>
      <c r="NA13" s="100"/>
      <c r="NB13" s="100"/>
      <c r="NC13" s="100"/>
      <c r="ND13" s="100"/>
      <c r="NE13" s="100"/>
      <c r="NF13" s="100"/>
      <c r="NG13" s="100"/>
      <c r="NH13" s="100"/>
      <c r="NI13" s="100"/>
      <c r="NJ13" s="100"/>
      <c r="NK13" s="100"/>
      <c r="NL13" s="100"/>
      <c r="NM13" s="100"/>
      <c r="NN13" s="100"/>
      <c r="NO13" s="100"/>
      <c r="NP13" s="100"/>
      <c r="NQ13" s="100"/>
      <c r="NR13" s="100"/>
      <c r="NS13" s="100"/>
      <c r="NT13" s="100"/>
      <c r="NU13" s="100"/>
      <c r="NV13" s="100"/>
      <c r="NW13" s="100"/>
      <c r="NX13" s="100"/>
      <c r="NY13" s="100"/>
      <c r="NZ13" s="100"/>
      <c r="OA13" s="100"/>
      <c r="OB13" s="100"/>
      <c r="OC13" s="100"/>
      <c r="OD13" s="100"/>
      <c r="OE13" s="100"/>
      <c r="OF13" s="100"/>
      <c r="OG13" s="100"/>
      <c r="OH13" s="100"/>
      <c r="OI13" s="100"/>
      <c r="OJ13" s="100"/>
      <c r="OK13" s="100"/>
      <c r="OL13" s="100"/>
      <c r="OM13" s="100"/>
      <c r="ON13" s="100"/>
      <c r="OO13" s="100"/>
      <c r="OP13" s="100"/>
      <c r="OQ13" s="100"/>
      <c r="OR13" s="100"/>
      <c r="OS13" s="100"/>
      <c r="OT13" s="100"/>
      <c r="OU13" s="100"/>
      <c r="OV13" s="100"/>
      <c r="OW13" s="100"/>
      <c r="OX13" s="100"/>
      <c r="OY13" s="100"/>
      <c r="OZ13" s="100"/>
      <c r="PA13" s="100"/>
      <c r="PB13" s="100"/>
      <c r="PC13" s="100"/>
      <c r="PD13" s="100"/>
      <c r="PE13" s="100"/>
      <c r="PF13" s="100"/>
      <c r="PG13" s="100"/>
      <c r="PH13" s="100"/>
      <c r="PI13" s="100"/>
      <c r="PJ13" s="100"/>
      <c r="PK13" s="100"/>
      <c r="PL13" s="100"/>
      <c r="PM13" s="100"/>
      <c r="PN13" s="100"/>
      <c r="PO13" s="100"/>
      <c r="PP13" s="100"/>
      <c r="PQ13" s="100"/>
      <c r="PR13" s="100"/>
      <c r="PS13" s="100"/>
      <c r="PT13" s="100"/>
      <c r="PU13" s="100"/>
      <c r="PV13" s="100"/>
      <c r="PW13" s="100"/>
      <c r="PX13" s="100"/>
      <c r="PY13" s="100"/>
      <c r="PZ13" s="100"/>
      <c r="QA13" s="100"/>
      <c r="QB13" s="100"/>
      <c r="QC13" s="100"/>
      <c r="QD13" s="100"/>
      <c r="QE13" s="100"/>
      <c r="QF13" s="100"/>
      <c r="QG13" s="100"/>
      <c r="QH13" s="100"/>
      <c r="QI13" s="100"/>
      <c r="QJ13" s="100"/>
      <c r="QK13" s="100"/>
      <c r="QL13" s="100"/>
      <c r="QM13" s="100"/>
      <c r="QN13" s="100"/>
      <c r="QO13" s="100"/>
      <c r="QP13" s="100"/>
      <c r="QQ13" s="100"/>
      <c r="QR13" s="100"/>
      <c r="QS13" s="100"/>
      <c r="QT13" s="100"/>
      <c r="QU13" s="100"/>
      <c r="QV13" s="100"/>
      <c r="QW13" s="100"/>
      <c r="QX13" s="100"/>
      <c r="QY13" s="100"/>
      <c r="QZ13" s="100"/>
      <c r="RA13" s="100"/>
      <c r="RB13" s="100"/>
      <c r="RC13" s="100"/>
      <c r="RD13" s="100"/>
      <c r="RE13" s="100"/>
      <c r="RF13" s="100"/>
      <c r="RG13" s="100"/>
      <c r="RH13" s="100"/>
      <c r="RI13" s="100"/>
      <c r="RJ13" s="100"/>
      <c r="RK13" s="100"/>
      <c r="RL13" s="100"/>
      <c r="RM13" s="100"/>
      <c r="RN13" s="100"/>
      <c r="RO13" s="100"/>
      <c r="RP13" s="100"/>
      <c r="RQ13" s="100"/>
      <c r="RR13" s="100"/>
      <c r="RS13" s="100"/>
      <c r="RT13" s="100"/>
      <c r="RU13" s="100"/>
      <c r="RV13" s="100"/>
      <c r="RW13" s="100"/>
      <c r="RX13" s="100"/>
      <c r="RY13" s="100"/>
      <c r="RZ13" s="100"/>
      <c r="SA13" s="100"/>
      <c r="SB13" s="100"/>
      <c r="SC13" s="100"/>
      <c r="SD13" s="100"/>
      <c r="SE13" s="100"/>
      <c r="SF13" s="100"/>
      <c r="SG13" s="100"/>
      <c r="SH13" s="100"/>
      <c r="SI13" s="100"/>
      <c r="SJ13" s="100"/>
      <c r="SK13" s="100"/>
      <c r="SL13" s="100"/>
      <c r="SM13" s="100"/>
      <c r="SN13" s="100"/>
      <c r="SO13" s="100"/>
      <c r="SP13" s="100"/>
      <c r="SQ13" s="100"/>
      <c r="SR13" s="100"/>
      <c r="SS13" s="100"/>
      <c r="ST13" s="100"/>
      <c r="SU13" s="100"/>
      <c r="SV13" s="100"/>
      <c r="SW13" s="100"/>
      <c r="SX13" s="100"/>
      <c r="SY13" s="100"/>
      <c r="SZ13" s="100"/>
      <c r="TA13" s="100"/>
      <c r="TB13" s="100"/>
      <c r="TC13" s="100"/>
      <c r="TD13" s="100"/>
      <c r="TE13" s="100"/>
      <c r="TF13" s="100"/>
      <c r="TG13" s="100"/>
      <c r="TH13" s="100"/>
      <c r="TI13" s="100"/>
      <c r="TJ13" s="100"/>
      <c r="TK13" s="100"/>
      <c r="TL13" s="100"/>
      <c r="TM13" s="100"/>
      <c r="TN13" s="100"/>
      <c r="TO13" s="100"/>
      <c r="TP13" s="100"/>
      <c r="TQ13" s="100"/>
      <c r="TR13" s="100"/>
      <c r="TS13" s="100"/>
      <c r="TT13" s="100"/>
      <c r="TU13" s="100"/>
      <c r="TV13" s="100"/>
      <c r="TW13" s="100"/>
      <c r="TX13" s="100"/>
      <c r="TY13" s="100"/>
      <c r="TZ13" s="100"/>
      <c r="UA13" s="100"/>
      <c r="UB13" s="100"/>
      <c r="UC13" s="100"/>
      <c r="UD13" s="100"/>
      <c r="UE13" s="100"/>
      <c r="UF13" s="100"/>
      <c r="UG13" s="100"/>
      <c r="UH13" s="100"/>
      <c r="UI13" s="100"/>
      <c r="UJ13" s="100"/>
      <c r="UK13" s="100"/>
      <c r="UL13" s="100"/>
      <c r="UM13" s="100"/>
      <c r="UN13" s="100"/>
      <c r="UO13" s="100"/>
      <c r="UP13" s="100"/>
      <c r="UQ13" s="100"/>
      <c r="UR13" s="100"/>
      <c r="US13" s="100"/>
      <c r="UT13" s="100"/>
      <c r="UU13" s="100"/>
      <c r="UV13" s="100"/>
      <c r="UW13" s="100"/>
      <c r="UX13" s="100"/>
      <c r="UY13" s="100"/>
      <c r="UZ13" s="100"/>
      <c r="VA13" s="100"/>
      <c r="VB13" s="100"/>
      <c r="VC13" s="100"/>
      <c r="VD13" s="100"/>
      <c r="VE13" s="100"/>
      <c r="VF13" s="100"/>
      <c r="VG13" s="100"/>
      <c r="VH13" s="100"/>
      <c r="VI13" s="100"/>
      <c r="VJ13" s="100"/>
      <c r="VK13" s="100"/>
      <c r="VL13" s="100"/>
      <c r="VM13" s="100"/>
      <c r="VN13" s="100"/>
      <c r="VO13" s="100"/>
      <c r="VP13" s="100"/>
      <c r="VQ13" s="100"/>
      <c r="VR13" s="100"/>
      <c r="VS13" s="100"/>
      <c r="VT13" s="100"/>
      <c r="VU13" s="100"/>
      <c r="VV13" s="100"/>
      <c r="VW13" s="100"/>
      <c r="VX13" s="100"/>
      <c r="VY13" s="100"/>
      <c r="VZ13" s="100"/>
      <c r="WA13" s="100"/>
      <c r="WB13" s="100"/>
      <c r="WC13" s="100"/>
      <c r="WD13" s="100"/>
      <c r="WE13" s="100"/>
      <c r="WF13" s="100"/>
      <c r="WG13" s="100"/>
      <c r="WH13" s="100"/>
      <c r="WI13" s="100"/>
      <c r="WJ13" s="100"/>
      <c r="WK13" s="100"/>
      <c r="WL13" s="100"/>
      <c r="WM13" s="100"/>
      <c r="WN13" s="100"/>
      <c r="WO13" s="100"/>
      <c r="WP13" s="100"/>
      <c r="WQ13" s="100"/>
      <c r="WR13" s="100"/>
      <c r="WS13" s="100"/>
      <c r="WT13" s="100"/>
      <c r="WU13" s="100"/>
      <c r="WV13" s="100"/>
      <c r="WW13" s="100"/>
      <c r="WX13" s="100"/>
      <c r="WY13" s="100"/>
      <c r="WZ13" s="100"/>
      <c r="XA13" s="100"/>
      <c r="XB13" s="100"/>
      <c r="XC13" s="100"/>
      <c r="XD13" s="100"/>
      <c r="XE13" s="100"/>
      <c r="XF13" s="100"/>
      <c r="XG13" s="100"/>
      <c r="XH13" s="100"/>
      <c r="XI13" s="100"/>
      <c r="XJ13" s="100"/>
      <c r="XK13" s="100"/>
      <c r="XL13" s="100"/>
      <c r="XM13" s="100"/>
      <c r="XN13" s="100"/>
      <c r="XO13" s="100"/>
      <c r="XP13" s="100"/>
      <c r="XQ13" s="100"/>
      <c r="XR13" s="100"/>
      <c r="XS13" s="100"/>
      <c r="XT13" s="100"/>
      <c r="XU13" s="100"/>
      <c r="XV13" s="100"/>
      <c r="XW13" s="100"/>
      <c r="XX13" s="100"/>
      <c r="XY13" s="100"/>
      <c r="XZ13" s="100"/>
      <c r="YA13" s="100"/>
      <c r="YB13" s="100"/>
      <c r="YC13" s="100"/>
      <c r="YD13" s="100"/>
      <c r="YE13" s="100"/>
      <c r="YF13" s="100"/>
      <c r="YG13" s="100"/>
      <c r="YH13" s="100"/>
      <c r="YI13" s="100"/>
      <c r="YJ13" s="100"/>
      <c r="YK13" s="100"/>
      <c r="YL13" s="100"/>
      <c r="YM13" s="100"/>
      <c r="YN13" s="100"/>
      <c r="YO13" s="100"/>
      <c r="YP13" s="100"/>
      <c r="YQ13" s="100"/>
      <c r="YR13" s="100"/>
      <c r="YS13" s="100"/>
      <c r="YT13" s="100"/>
      <c r="YU13" s="100"/>
      <c r="YV13" s="100"/>
      <c r="YW13" s="100"/>
      <c r="YX13" s="100"/>
      <c r="YY13" s="100"/>
      <c r="YZ13" s="100"/>
      <c r="ZA13" s="100"/>
      <c r="ZB13" s="100"/>
      <c r="ZC13" s="100"/>
      <c r="ZD13" s="100"/>
      <c r="ZE13" s="100"/>
      <c r="ZF13" s="100"/>
      <c r="ZG13" s="100"/>
      <c r="ZH13" s="100"/>
      <c r="ZI13" s="100"/>
      <c r="ZJ13" s="100"/>
      <c r="ZK13" s="100"/>
      <c r="ZL13" s="100"/>
      <c r="ZM13" s="100"/>
      <c r="ZN13" s="100"/>
      <c r="ZO13" s="100"/>
      <c r="ZP13" s="100"/>
      <c r="ZQ13" s="100"/>
      <c r="ZR13" s="100"/>
      <c r="ZS13" s="100"/>
      <c r="ZT13" s="100"/>
      <c r="ZU13" s="100"/>
      <c r="ZV13" s="100"/>
      <c r="ZW13" s="100"/>
      <c r="ZX13" s="100"/>
      <c r="ZY13" s="100"/>
      <c r="ZZ13" s="100"/>
      <c r="AAA13" s="100"/>
      <c r="AAB13" s="100"/>
      <c r="AAC13" s="100"/>
      <c r="AAD13" s="100"/>
      <c r="AAE13" s="100"/>
      <c r="AAF13" s="100"/>
      <c r="AAG13" s="100"/>
      <c r="AAH13" s="100"/>
      <c r="AAI13" s="100"/>
      <c r="AAJ13" s="100"/>
      <c r="AAK13" s="100"/>
      <c r="AAL13" s="100"/>
      <c r="AAM13" s="100"/>
      <c r="AAN13" s="100"/>
      <c r="AAO13" s="100"/>
      <c r="AAP13" s="100"/>
      <c r="AAQ13" s="100"/>
      <c r="AAR13" s="100"/>
      <c r="AAS13" s="100"/>
      <c r="AAT13" s="100"/>
      <c r="AAU13" s="100"/>
      <c r="AAV13" s="100"/>
      <c r="AAW13" s="100"/>
      <c r="AAX13" s="100"/>
      <c r="AAY13" s="100"/>
      <c r="AAZ13" s="100"/>
      <c r="ABA13" s="100"/>
      <c r="ABB13" s="100"/>
      <c r="ABC13" s="100"/>
      <c r="ABD13" s="100"/>
      <c r="ABE13" s="100"/>
      <c r="ABF13" s="100"/>
      <c r="ABG13" s="100"/>
      <c r="ABH13" s="100"/>
      <c r="ABI13" s="100"/>
      <c r="ABJ13" s="100"/>
      <c r="ABK13" s="100"/>
      <c r="ABL13" s="100"/>
      <c r="ABM13" s="100"/>
      <c r="ABN13" s="100"/>
      <c r="ABO13" s="100"/>
      <c r="ABP13" s="100"/>
      <c r="ABQ13" s="100"/>
      <c r="ABR13" s="100"/>
      <c r="ABS13" s="100"/>
      <c r="ABT13" s="100"/>
      <c r="ABU13" s="100"/>
      <c r="ABV13" s="100"/>
      <c r="ABW13" s="100"/>
      <c r="ABX13" s="100"/>
      <c r="ABY13" s="100"/>
      <c r="ABZ13" s="100"/>
      <c r="ACA13" s="100"/>
      <c r="ACB13" s="100"/>
      <c r="ACC13" s="100"/>
      <c r="ACD13" s="100"/>
      <c r="ACE13" s="100"/>
      <c r="ACF13" s="100"/>
      <c r="ACG13" s="100"/>
      <c r="ACH13" s="100"/>
      <c r="ACI13" s="100"/>
      <c r="ACJ13" s="100"/>
      <c r="ACK13" s="100"/>
      <c r="ACL13" s="100"/>
      <c r="ACM13" s="100"/>
      <c r="ACN13" s="100"/>
      <c r="ACO13" s="100"/>
      <c r="ACP13" s="100"/>
      <c r="ACQ13" s="100"/>
      <c r="ACR13" s="100"/>
      <c r="ACS13" s="100"/>
      <c r="ACT13" s="100"/>
      <c r="ACU13" s="100"/>
      <c r="ACV13" s="100"/>
      <c r="ACW13" s="100"/>
      <c r="ACX13" s="100"/>
      <c r="ACY13" s="100"/>
      <c r="ACZ13" s="100"/>
      <c r="ADA13" s="100"/>
      <c r="ADB13" s="100"/>
      <c r="ADC13" s="100"/>
      <c r="ADD13" s="100"/>
      <c r="ADE13" s="100"/>
      <c r="ADF13" s="100"/>
      <c r="ADG13" s="100"/>
      <c r="ADH13" s="100"/>
      <c r="ADI13" s="100"/>
      <c r="ADJ13" s="100"/>
      <c r="ADK13" s="100"/>
      <c r="ADL13" s="100"/>
      <c r="ADM13" s="100"/>
      <c r="ADN13" s="100"/>
      <c r="ADO13" s="100"/>
      <c r="ADP13" s="100"/>
      <c r="ADQ13" s="100"/>
      <c r="ADR13" s="100"/>
      <c r="ADS13" s="100"/>
      <c r="ADT13" s="100"/>
      <c r="ADU13" s="100"/>
      <c r="ADV13" s="100"/>
      <c r="ADW13" s="100"/>
      <c r="ADX13" s="100"/>
      <c r="ADY13" s="100"/>
      <c r="ADZ13" s="100"/>
      <c r="AEA13" s="100"/>
      <c r="AEB13" s="100"/>
      <c r="AEC13" s="100"/>
      <c r="AED13" s="100"/>
      <c r="AEE13" s="100"/>
      <c r="AEF13" s="100"/>
      <c r="AEG13" s="100"/>
      <c r="AEH13" s="100"/>
      <c r="AEI13" s="100"/>
      <c r="AEJ13" s="100"/>
      <c r="AEK13" s="100"/>
      <c r="AEL13" s="100"/>
      <c r="AEM13" s="100"/>
      <c r="AEN13" s="100"/>
      <c r="AEO13" s="100"/>
      <c r="AEP13" s="100"/>
      <c r="AEQ13" s="100"/>
      <c r="AER13" s="100"/>
      <c r="AES13" s="100"/>
      <c r="AET13" s="100"/>
      <c r="AEU13" s="100"/>
      <c r="AEV13" s="100"/>
      <c r="AEW13" s="100"/>
      <c r="AEX13" s="100"/>
      <c r="AEY13" s="100"/>
      <c r="AEZ13" s="100"/>
      <c r="AFA13" s="100"/>
      <c r="AFB13" s="100"/>
      <c r="AFC13" s="100"/>
      <c r="AFD13" s="100"/>
      <c r="AFE13" s="100"/>
      <c r="AFF13" s="100"/>
      <c r="AFG13" s="100"/>
      <c r="AFH13" s="100"/>
      <c r="AFI13" s="100"/>
      <c r="AFJ13" s="100"/>
      <c r="AFK13" s="100"/>
      <c r="AFL13" s="100"/>
      <c r="AFM13" s="100"/>
      <c r="AFN13" s="100"/>
      <c r="AFO13" s="100"/>
      <c r="AFP13" s="100"/>
      <c r="AFQ13" s="100"/>
      <c r="AFR13" s="100"/>
      <c r="AFS13" s="100"/>
      <c r="AFT13" s="100"/>
      <c r="AFU13" s="100"/>
      <c r="AFV13" s="100"/>
      <c r="AFW13" s="100"/>
      <c r="AFX13" s="100"/>
      <c r="AFY13" s="100"/>
      <c r="AFZ13" s="100"/>
      <c r="AGA13" s="100"/>
      <c r="AGB13" s="100"/>
      <c r="AGC13" s="100"/>
      <c r="AGD13" s="100"/>
      <c r="AGE13" s="100"/>
      <c r="AGF13" s="100"/>
      <c r="AGG13" s="100"/>
      <c r="AGH13" s="100"/>
      <c r="AGI13" s="100"/>
      <c r="AGJ13" s="100"/>
      <c r="AGK13" s="100"/>
      <c r="AGL13" s="100"/>
      <c r="AGM13" s="100"/>
      <c r="AGN13" s="100"/>
      <c r="AGO13" s="100"/>
      <c r="AGP13" s="100"/>
      <c r="AGQ13" s="100"/>
      <c r="AGR13" s="100"/>
      <c r="AGS13" s="100"/>
      <c r="AGT13" s="100"/>
      <c r="AGU13" s="100"/>
      <c r="AGV13" s="100"/>
      <c r="AGW13" s="100"/>
      <c r="AGX13" s="100"/>
      <c r="AGY13" s="100"/>
      <c r="AGZ13" s="100"/>
      <c r="AHA13" s="100"/>
      <c r="AHB13" s="100"/>
      <c r="AHC13" s="100"/>
      <c r="AHD13" s="100"/>
      <c r="AHE13" s="100"/>
      <c r="AHF13" s="100"/>
      <c r="AHG13" s="100"/>
      <c r="AHH13" s="100"/>
      <c r="AHI13" s="100"/>
      <c r="AHJ13" s="100"/>
      <c r="AHK13" s="100"/>
      <c r="AHL13" s="100"/>
      <c r="AHM13" s="100"/>
      <c r="AHN13" s="100"/>
      <c r="AHO13" s="100"/>
      <c r="AHP13" s="100"/>
      <c r="AHQ13" s="100"/>
      <c r="AHR13" s="100"/>
      <c r="AHS13" s="100"/>
      <c r="AHT13" s="100"/>
      <c r="AHU13" s="100"/>
      <c r="AHV13" s="100"/>
      <c r="AHW13" s="100"/>
      <c r="AHX13" s="100"/>
      <c r="AHY13" s="100"/>
      <c r="AHZ13" s="100"/>
      <c r="AIA13" s="100"/>
      <c r="AIB13" s="100"/>
      <c r="AIC13" s="100"/>
      <c r="AID13" s="100"/>
      <c r="AIE13" s="100"/>
      <c r="AIF13" s="100"/>
      <c r="AIG13" s="100"/>
      <c r="AIH13" s="100"/>
      <c r="AII13" s="100"/>
      <c r="AIJ13" s="100"/>
      <c r="AIK13" s="100"/>
      <c r="AIL13" s="100"/>
      <c r="AIM13" s="100"/>
      <c r="AIN13" s="100"/>
      <c r="AIO13" s="100"/>
      <c r="AIP13" s="100"/>
      <c r="AIQ13" s="100"/>
      <c r="AIR13" s="100"/>
      <c r="AIS13" s="100"/>
      <c r="AIT13" s="100"/>
      <c r="AIU13" s="100"/>
      <c r="AIV13" s="100"/>
      <c r="AIW13" s="100"/>
      <c r="AIX13" s="100"/>
      <c r="AIY13" s="100"/>
      <c r="AIZ13" s="100"/>
      <c r="AJA13" s="100"/>
      <c r="AJB13" s="100"/>
      <c r="AJC13" s="100"/>
      <c r="AJD13" s="100"/>
      <c r="AJE13" s="100"/>
      <c r="AJF13" s="100"/>
      <c r="AJG13" s="100"/>
      <c r="AJH13" s="100"/>
      <c r="AJI13" s="100"/>
      <c r="AJJ13" s="100"/>
      <c r="AJK13" s="100"/>
      <c r="AJL13" s="100"/>
      <c r="AJM13" s="100"/>
      <c r="AJN13" s="100"/>
      <c r="AJO13" s="100"/>
      <c r="AJP13" s="100"/>
      <c r="AJQ13" s="100"/>
      <c r="AJR13" s="100"/>
      <c r="AJS13" s="100"/>
      <c r="AJT13" s="100"/>
      <c r="AJU13" s="100"/>
      <c r="AJV13" s="100"/>
      <c r="AJW13" s="100"/>
      <c r="AJX13" s="100"/>
      <c r="AJY13" s="100"/>
      <c r="AJZ13" s="100"/>
      <c r="AKA13" s="100"/>
      <c r="AKB13" s="100"/>
      <c r="AKC13" s="100"/>
      <c r="AKD13" s="100"/>
      <c r="AKE13" s="100"/>
      <c r="AKF13" s="100"/>
      <c r="AKG13" s="100"/>
      <c r="AKH13" s="100"/>
      <c r="AKI13" s="100"/>
      <c r="AKJ13" s="100"/>
      <c r="AKK13" s="100"/>
      <c r="AKL13" s="100"/>
      <c r="AKM13" s="100"/>
      <c r="AKN13" s="100"/>
      <c r="AKO13" s="100"/>
      <c r="AKP13" s="100"/>
      <c r="AKQ13" s="100"/>
      <c r="AKR13" s="100"/>
      <c r="AKS13" s="100"/>
      <c r="AKT13" s="100"/>
      <c r="AKU13" s="100"/>
      <c r="AKV13" s="100"/>
      <c r="AKW13" s="100"/>
      <c r="AKX13" s="100"/>
      <c r="AKY13" s="100"/>
      <c r="AKZ13" s="100"/>
      <c r="ALA13" s="100"/>
      <c r="ALB13" s="100"/>
      <c r="ALC13" s="100"/>
      <c r="ALD13" s="100"/>
      <c r="ALE13" s="100"/>
      <c r="ALF13" s="100"/>
      <c r="ALG13" s="100"/>
      <c r="ALH13" s="100"/>
      <c r="ALI13" s="100"/>
      <c r="ALJ13" s="100"/>
      <c r="ALK13" s="100"/>
      <c r="ALL13" s="100"/>
      <c r="ALM13" s="100"/>
      <c r="ALN13" s="100"/>
      <c r="ALO13" s="100"/>
      <c r="ALP13" s="100"/>
      <c r="ALQ13" s="100"/>
      <c r="ALR13" s="100"/>
      <c r="ALS13" s="100"/>
      <c r="ALT13" s="100"/>
      <c r="ALU13" s="100"/>
      <c r="ALV13" s="100"/>
      <c r="ALW13" s="100"/>
      <c r="ALX13" s="100"/>
      <c r="ALY13" s="100"/>
      <c r="ALZ13" s="100"/>
      <c r="AMA13" s="100"/>
      <c r="AMB13" s="100"/>
      <c r="AMC13" s="100"/>
      <c r="AMD13" s="100"/>
      <c r="AME13" s="100"/>
      <c r="AMF13" s="100"/>
      <c r="AMG13" s="100"/>
      <c r="AMH13" s="100"/>
      <c r="AMI13" s="100"/>
      <c r="AMJ13" s="100"/>
      <c r="AMK13" s="100"/>
      <c r="AML13" s="100"/>
      <c r="AMM13" s="100"/>
      <c r="AMN13" s="100"/>
      <c r="AMO13" s="100"/>
      <c r="AMP13" s="100"/>
      <c r="AMQ13" s="100"/>
      <c r="AMR13" s="100"/>
      <c r="AMS13" s="100"/>
      <c r="AMT13" s="100"/>
      <c r="AMU13" s="100"/>
      <c r="AMV13" s="100"/>
      <c r="AMW13" s="100"/>
      <c r="AMX13" s="100"/>
      <c r="AMY13" s="100"/>
      <c r="AMZ13" s="100"/>
      <c r="ANA13" s="100"/>
      <c r="ANB13" s="100"/>
      <c r="ANC13" s="100"/>
      <c r="AND13" s="100"/>
      <c r="ANE13" s="100"/>
      <c r="ANF13" s="100"/>
      <c r="ANG13" s="100"/>
      <c r="ANH13" s="100"/>
      <c r="ANI13" s="100"/>
      <c r="ANJ13" s="100"/>
      <c r="ANK13" s="100"/>
      <c r="ANL13" s="100"/>
      <c r="ANM13" s="100"/>
      <c r="ANN13" s="100"/>
      <c r="ANO13" s="100"/>
      <c r="ANP13" s="100"/>
      <c r="ANQ13" s="100"/>
      <c r="ANR13" s="100"/>
      <c r="ANS13" s="100"/>
      <c r="ANT13" s="100"/>
      <c r="ANU13" s="100"/>
      <c r="ANV13" s="100"/>
      <c r="ANW13" s="100"/>
      <c r="ANX13" s="100"/>
      <c r="ANY13" s="100"/>
      <c r="ANZ13" s="100"/>
      <c r="AOA13" s="100"/>
      <c r="AOB13" s="100"/>
      <c r="AOC13" s="100"/>
      <c r="AOD13" s="100"/>
      <c r="AOE13" s="100"/>
      <c r="AOF13" s="100"/>
      <c r="AOG13" s="100"/>
      <c r="AOH13" s="100"/>
      <c r="AOI13" s="100"/>
      <c r="AOJ13" s="100"/>
      <c r="AOK13" s="100"/>
      <c r="AOL13" s="100"/>
      <c r="AOM13" s="100"/>
      <c r="AON13" s="100"/>
      <c r="AOO13" s="100"/>
      <c r="AOP13" s="100"/>
      <c r="AOQ13" s="100"/>
      <c r="AOR13" s="100"/>
      <c r="AOS13" s="100"/>
      <c r="AOT13" s="100"/>
      <c r="AOU13" s="100"/>
      <c r="AOV13" s="100"/>
      <c r="AOW13" s="100"/>
      <c r="AOX13" s="100"/>
      <c r="AOY13" s="100"/>
      <c r="AOZ13" s="100"/>
      <c r="APA13" s="100"/>
      <c r="APB13" s="100"/>
      <c r="APC13" s="100"/>
      <c r="APD13" s="100"/>
      <c r="APE13" s="100"/>
      <c r="APF13" s="100"/>
      <c r="APG13" s="100"/>
      <c r="APH13" s="100"/>
      <c r="API13" s="100"/>
      <c r="APJ13" s="100"/>
      <c r="APK13" s="100"/>
      <c r="APL13" s="100"/>
      <c r="APM13" s="100"/>
      <c r="APN13" s="100"/>
      <c r="APO13" s="100"/>
      <c r="APP13" s="100"/>
      <c r="APQ13" s="100"/>
      <c r="APR13" s="100"/>
      <c r="APS13" s="100"/>
      <c r="APT13" s="100"/>
      <c r="APU13" s="100"/>
      <c r="APV13" s="100"/>
      <c r="APW13" s="100"/>
      <c r="APX13" s="100"/>
      <c r="APY13" s="100"/>
      <c r="APZ13" s="100"/>
      <c r="AQA13" s="100"/>
      <c r="AQB13" s="100"/>
      <c r="AQC13" s="100"/>
      <c r="AQD13" s="100"/>
      <c r="AQE13" s="100"/>
      <c r="AQF13" s="100"/>
      <c r="AQG13" s="100"/>
      <c r="AQH13" s="100"/>
      <c r="AQI13" s="100"/>
      <c r="AQJ13" s="100"/>
      <c r="AQK13" s="100"/>
      <c r="AQL13" s="100"/>
      <c r="AQM13" s="100"/>
      <c r="AQN13" s="100"/>
      <c r="AQO13" s="100"/>
      <c r="AQP13" s="100"/>
      <c r="AQQ13" s="100"/>
      <c r="AQR13" s="100"/>
      <c r="AQS13" s="100"/>
      <c r="AQT13" s="100"/>
      <c r="AQU13" s="100"/>
      <c r="AQV13" s="100"/>
      <c r="AQW13" s="100"/>
      <c r="AQX13" s="100"/>
      <c r="AQY13" s="100"/>
      <c r="AQZ13" s="100"/>
      <c r="ARA13" s="100"/>
      <c r="ARB13" s="100"/>
      <c r="ARC13" s="100"/>
      <c r="ARD13" s="100"/>
      <c r="ARE13" s="100"/>
      <c r="ARF13" s="100"/>
      <c r="ARG13" s="100"/>
      <c r="ARH13" s="100"/>
      <c r="ARI13" s="100"/>
      <c r="ARJ13" s="100"/>
      <c r="ARK13" s="100"/>
      <c r="ARL13" s="100"/>
      <c r="ARM13" s="100"/>
      <c r="ARN13" s="100"/>
      <c r="ARO13" s="100"/>
      <c r="ARP13" s="100"/>
      <c r="ARQ13" s="100"/>
      <c r="ARR13" s="100"/>
      <c r="ARS13" s="100"/>
      <c r="ART13" s="100"/>
      <c r="ARU13" s="100"/>
      <c r="ARV13" s="100"/>
      <c r="ARW13" s="100"/>
      <c r="ARX13" s="100"/>
      <c r="ARY13" s="100"/>
      <c r="ARZ13" s="100"/>
      <c r="ASA13" s="100"/>
      <c r="ASB13" s="100"/>
      <c r="ASC13" s="100"/>
      <c r="ASD13" s="100"/>
      <c r="ASE13" s="100"/>
      <c r="ASF13" s="100"/>
      <c r="ASG13" s="100"/>
      <c r="ASH13" s="100"/>
      <c r="ASI13" s="100"/>
      <c r="ASJ13" s="100"/>
      <c r="ASK13" s="100"/>
      <c r="ASL13" s="100"/>
      <c r="ASM13" s="100"/>
      <c r="ASN13" s="100"/>
      <c r="ASO13" s="100"/>
      <c r="ASP13" s="100"/>
      <c r="ASQ13" s="100"/>
      <c r="ASR13" s="100"/>
      <c r="ASS13" s="100"/>
      <c r="AST13" s="100"/>
      <c r="ASU13" s="100"/>
      <c r="ASV13" s="100"/>
      <c r="ASW13" s="100"/>
      <c r="ASX13" s="100"/>
      <c r="ASY13" s="100"/>
      <c r="ASZ13" s="100"/>
      <c r="ATA13" s="100"/>
      <c r="ATB13" s="100"/>
      <c r="ATC13" s="100"/>
      <c r="ATD13" s="100"/>
      <c r="ATE13" s="100"/>
      <c r="ATF13" s="100"/>
      <c r="ATG13" s="100"/>
      <c r="ATH13" s="100"/>
      <c r="ATI13" s="100"/>
      <c r="ATJ13" s="100"/>
      <c r="ATK13" s="100"/>
      <c r="ATL13" s="100"/>
      <c r="ATM13" s="100"/>
      <c r="ATN13" s="100"/>
      <c r="ATO13" s="100"/>
      <c r="ATP13" s="100"/>
      <c r="ATQ13" s="100"/>
      <c r="ATR13" s="100"/>
      <c r="ATS13" s="100"/>
      <c r="ATT13" s="100"/>
      <c r="ATU13" s="100"/>
      <c r="ATV13" s="100"/>
      <c r="ATW13" s="100"/>
      <c r="ATX13" s="100"/>
      <c r="ATY13" s="100"/>
      <c r="ATZ13" s="100"/>
      <c r="AUA13" s="100"/>
      <c r="AUB13" s="100"/>
      <c r="AUC13" s="100"/>
      <c r="AUD13" s="100"/>
      <c r="AUE13" s="100"/>
      <c r="AUF13" s="100"/>
      <c r="AUG13" s="100"/>
      <c r="AUH13" s="100"/>
      <c r="AUI13" s="100"/>
      <c r="AUJ13" s="100"/>
      <c r="AUK13" s="100"/>
      <c r="AUL13" s="100"/>
      <c r="AUM13" s="100"/>
      <c r="AUN13" s="100"/>
      <c r="AUO13" s="100"/>
      <c r="AUP13" s="100"/>
      <c r="AUQ13" s="100"/>
      <c r="AUR13" s="100"/>
      <c r="AUS13" s="100"/>
      <c r="AUT13" s="100"/>
      <c r="AUU13" s="100"/>
      <c r="AUV13" s="100"/>
      <c r="AUW13" s="100"/>
      <c r="AUX13" s="100"/>
      <c r="AUY13" s="100"/>
      <c r="AUZ13" s="100"/>
      <c r="AVA13" s="100"/>
      <c r="AVB13" s="100"/>
      <c r="AVC13" s="100"/>
      <c r="AVD13" s="100"/>
      <c r="AVE13" s="100"/>
      <c r="AVF13" s="100"/>
      <c r="AVG13" s="100"/>
      <c r="AVH13" s="100"/>
      <c r="AVI13" s="100"/>
      <c r="AVJ13" s="100"/>
      <c r="AVK13" s="100"/>
      <c r="AVL13" s="100"/>
      <c r="AVM13" s="100"/>
      <c r="AVN13" s="100"/>
      <c r="AVO13" s="100"/>
      <c r="AVP13" s="100"/>
      <c r="AVQ13" s="100"/>
      <c r="AVR13" s="100"/>
      <c r="AVS13" s="100"/>
      <c r="AVT13" s="100"/>
      <c r="AVU13" s="100"/>
      <c r="AVV13" s="100"/>
      <c r="AVW13" s="100"/>
      <c r="AVX13" s="100"/>
      <c r="AVY13" s="100"/>
      <c r="AVZ13" s="100"/>
      <c r="AWA13" s="100"/>
      <c r="AWB13" s="100"/>
      <c r="AWC13" s="100"/>
      <c r="AWD13" s="100"/>
      <c r="AWE13" s="100"/>
      <c r="AWF13" s="100"/>
      <c r="AWG13" s="100"/>
      <c r="AWH13" s="100"/>
      <c r="AWI13" s="100"/>
      <c r="AWJ13" s="100"/>
      <c r="AWK13" s="100"/>
      <c r="AWL13" s="100"/>
      <c r="AWM13" s="100"/>
      <c r="AWN13" s="100"/>
      <c r="AWO13" s="100"/>
      <c r="AWP13" s="100"/>
      <c r="AWQ13" s="100"/>
      <c r="AWR13" s="100"/>
      <c r="AWS13" s="100"/>
      <c r="AWT13" s="100"/>
      <c r="AWU13" s="100"/>
      <c r="AWV13" s="100"/>
      <c r="AWW13" s="100"/>
      <c r="AWX13" s="100"/>
      <c r="AWY13" s="100"/>
      <c r="AWZ13" s="100"/>
      <c r="AXA13" s="100"/>
      <c r="AXB13" s="100"/>
      <c r="AXC13" s="100"/>
      <c r="AXD13" s="100"/>
      <c r="AXE13" s="100"/>
      <c r="AXF13" s="100"/>
      <c r="AXG13" s="100"/>
      <c r="AXH13" s="100"/>
      <c r="AXI13" s="100"/>
      <c r="AXJ13" s="100"/>
      <c r="AXK13" s="100"/>
      <c r="AXL13" s="100"/>
      <c r="AXM13" s="100"/>
      <c r="AXN13" s="100"/>
      <c r="AXO13" s="100"/>
      <c r="AXP13" s="100"/>
      <c r="AXQ13" s="100"/>
      <c r="AXR13" s="100"/>
      <c r="AXS13" s="100"/>
      <c r="AXT13" s="100"/>
      <c r="AXU13" s="100"/>
      <c r="AXV13" s="100"/>
      <c r="AXW13" s="100"/>
      <c r="AXX13" s="100"/>
      <c r="AXY13" s="100"/>
      <c r="AXZ13" s="100"/>
      <c r="AYA13" s="100"/>
      <c r="AYB13" s="100"/>
      <c r="AYC13" s="100"/>
      <c r="AYD13" s="100"/>
      <c r="AYE13" s="100"/>
      <c r="AYF13" s="100"/>
      <c r="AYG13" s="100"/>
      <c r="AYH13" s="100"/>
      <c r="AYI13" s="100"/>
      <c r="AYJ13" s="100"/>
      <c r="AYK13" s="100"/>
      <c r="AYL13" s="100"/>
      <c r="AYM13" s="100"/>
      <c r="AYN13" s="100"/>
      <c r="AYO13" s="100"/>
      <c r="AYP13" s="100"/>
      <c r="AYQ13" s="100"/>
      <c r="AYR13" s="100"/>
      <c r="AYS13" s="100"/>
      <c r="AYT13" s="100"/>
      <c r="AYU13" s="100"/>
    </row>
    <row r="14" spans="1:1347" s="215" customFormat="1" ht="23.1" customHeight="1">
      <c r="A14" s="195" t="s">
        <v>7</v>
      </c>
      <c r="B14" s="196"/>
      <c r="C14" s="197"/>
      <c r="D14" s="198"/>
      <c r="E14" s="198"/>
      <c r="F14" s="198"/>
      <c r="G14" s="198" t="s">
        <v>74</v>
      </c>
      <c r="H14" s="199"/>
      <c r="I14" s="200"/>
      <c r="J14" s="199"/>
      <c r="K14" s="199"/>
      <c r="L14" s="199"/>
      <c r="M14" s="201"/>
      <c r="N14" s="198"/>
      <c r="O14" s="198"/>
      <c r="P14" s="198"/>
      <c r="Q14" s="198"/>
      <c r="R14" s="198"/>
      <c r="S14" s="201"/>
      <c r="T14" s="198" t="s">
        <v>7</v>
      </c>
      <c r="U14" s="198" t="s">
        <v>7</v>
      </c>
      <c r="V14" s="198"/>
      <c r="W14" s="202"/>
      <c r="X14" s="203"/>
      <c r="Y14" s="204"/>
      <c r="Z14" s="205"/>
      <c r="AA14" s="206"/>
      <c r="AB14" s="207"/>
      <c r="AC14" s="208"/>
      <c r="AD14" s="209" t="s">
        <v>7</v>
      </c>
      <c r="AE14" s="210"/>
      <c r="AF14" s="211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3"/>
      <c r="AS14" s="212"/>
      <c r="AT14" s="212"/>
      <c r="AU14" s="212"/>
      <c r="AV14" s="212"/>
      <c r="AW14" s="212"/>
      <c r="AX14" s="212"/>
      <c r="AY14" s="212"/>
      <c r="AZ14" s="212"/>
      <c r="BA14" s="212"/>
      <c r="BB14" s="212"/>
      <c r="BC14" s="212"/>
      <c r="BD14" s="214"/>
      <c r="BE14" s="133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  <c r="AMH14" s="2"/>
      <c r="AMI14" s="2"/>
      <c r="AMJ14" s="2"/>
      <c r="AMK14" s="2"/>
      <c r="AML14" s="2"/>
      <c r="AMM14" s="2"/>
      <c r="AMN14" s="2"/>
      <c r="AMO14" s="2"/>
      <c r="AMP14" s="2"/>
      <c r="AMQ14" s="2"/>
      <c r="AMR14" s="2"/>
      <c r="AMS14" s="2"/>
      <c r="AMT14" s="2"/>
      <c r="AMU14" s="2"/>
      <c r="AMV14" s="2"/>
      <c r="AMW14" s="2"/>
      <c r="AMX14" s="2"/>
      <c r="AMY14" s="2"/>
      <c r="AMZ14" s="2"/>
      <c r="ANA14" s="2"/>
      <c r="ANB14" s="2"/>
      <c r="ANC14" s="2"/>
      <c r="AND14" s="2"/>
      <c r="ANE14" s="2"/>
      <c r="ANF14" s="2"/>
      <c r="ANG14" s="2"/>
      <c r="ANH14" s="2"/>
      <c r="ANI14" s="2"/>
      <c r="ANJ14" s="2"/>
      <c r="ANK14" s="2"/>
      <c r="ANL14" s="2"/>
      <c r="ANM14" s="2"/>
      <c r="ANN14" s="2"/>
      <c r="ANO14" s="2"/>
      <c r="ANP14" s="2"/>
      <c r="ANQ14" s="2"/>
      <c r="ANR14" s="2"/>
      <c r="ANS14" s="2"/>
      <c r="ANT14" s="2"/>
      <c r="ANU14" s="2"/>
      <c r="ANV14" s="2"/>
      <c r="ANW14" s="2"/>
      <c r="ANX14" s="2"/>
      <c r="ANY14" s="2"/>
      <c r="ANZ14" s="2"/>
      <c r="AOA14" s="2"/>
      <c r="AOB14" s="2"/>
      <c r="AOC14" s="2"/>
      <c r="AOD14" s="2"/>
      <c r="AOE14" s="2"/>
      <c r="AOF14" s="2"/>
      <c r="AOG14" s="2"/>
      <c r="AOH14" s="2"/>
      <c r="AOI14" s="2"/>
      <c r="AOJ14" s="2"/>
      <c r="AOK14" s="2"/>
      <c r="AOL14" s="2"/>
      <c r="AOM14" s="2"/>
      <c r="AON14" s="2"/>
      <c r="AOO14" s="2"/>
      <c r="AOP14" s="2"/>
      <c r="AOQ14" s="2"/>
      <c r="AOR14" s="2"/>
      <c r="AOS14" s="2"/>
      <c r="AOT14" s="2"/>
      <c r="AOU14" s="2"/>
      <c r="AOV14" s="2"/>
      <c r="AOW14" s="2"/>
      <c r="AOX14" s="2"/>
      <c r="AOY14" s="2"/>
      <c r="AOZ14" s="2"/>
      <c r="APA14" s="2"/>
      <c r="APB14" s="2"/>
      <c r="APC14" s="2"/>
      <c r="APD14" s="2"/>
      <c r="APE14" s="2"/>
      <c r="APF14" s="2"/>
      <c r="APG14" s="2"/>
      <c r="APH14" s="2"/>
      <c r="API14" s="2"/>
      <c r="APJ14" s="2"/>
      <c r="APK14" s="2"/>
      <c r="APL14" s="2"/>
      <c r="APM14" s="2"/>
      <c r="APN14" s="2"/>
      <c r="APO14" s="2"/>
      <c r="APP14" s="2"/>
      <c r="APQ14" s="2"/>
      <c r="APR14" s="2"/>
      <c r="APS14" s="2"/>
      <c r="APT14" s="2"/>
      <c r="APU14" s="2"/>
      <c r="APV14" s="2"/>
      <c r="APW14" s="2"/>
      <c r="APX14" s="2"/>
      <c r="APY14" s="2"/>
      <c r="APZ14" s="2"/>
      <c r="AQA14" s="2"/>
      <c r="AQB14" s="2"/>
      <c r="AQC14" s="2"/>
      <c r="AQD14" s="2"/>
      <c r="AQE14" s="2"/>
      <c r="AQF14" s="2"/>
      <c r="AQG14" s="2"/>
      <c r="AQH14" s="2"/>
      <c r="AQI14" s="2"/>
      <c r="AQJ14" s="2"/>
      <c r="AQK14" s="2"/>
      <c r="AQL14" s="2"/>
      <c r="AQM14" s="2"/>
      <c r="AQN14" s="2"/>
      <c r="AQO14" s="2"/>
      <c r="AQP14" s="2"/>
      <c r="AQQ14" s="2"/>
      <c r="AQR14" s="2"/>
      <c r="AQS14" s="2"/>
      <c r="AQT14" s="2"/>
      <c r="AQU14" s="2"/>
      <c r="AQV14" s="2"/>
      <c r="AQW14" s="2"/>
      <c r="AQX14" s="2"/>
      <c r="AQY14" s="2"/>
      <c r="AQZ14" s="2"/>
      <c r="ARA14" s="2"/>
      <c r="ARB14" s="2"/>
      <c r="ARC14" s="2"/>
      <c r="ARD14" s="2"/>
      <c r="ARE14" s="2"/>
      <c r="ARF14" s="2"/>
      <c r="ARG14" s="2"/>
      <c r="ARH14" s="2"/>
      <c r="ARI14" s="2"/>
      <c r="ARJ14" s="2"/>
      <c r="ARK14" s="2"/>
      <c r="ARL14" s="2"/>
      <c r="ARM14" s="2"/>
      <c r="ARN14" s="2"/>
      <c r="ARO14" s="2"/>
      <c r="ARP14" s="2"/>
      <c r="ARQ14" s="2"/>
      <c r="ARR14" s="2"/>
      <c r="ARS14" s="2"/>
      <c r="ART14" s="2"/>
      <c r="ARU14" s="2"/>
      <c r="ARV14" s="2"/>
      <c r="ARW14" s="2"/>
      <c r="ARX14" s="2"/>
      <c r="ARY14" s="2"/>
      <c r="ARZ14" s="2"/>
      <c r="ASA14" s="2"/>
      <c r="ASB14" s="2"/>
      <c r="ASC14" s="2"/>
      <c r="ASD14" s="2"/>
      <c r="ASE14" s="2"/>
      <c r="ASF14" s="2"/>
      <c r="ASG14" s="2"/>
      <c r="ASH14" s="2"/>
      <c r="ASI14" s="2"/>
      <c r="ASJ14" s="2"/>
      <c r="ASK14" s="2"/>
      <c r="ASL14" s="2"/>
      <c r="ASM14" s="2"/>
      <c r="ASN14" s="2"/>
      <c r="ASO14" s="2"/>
      <c r="ASP14" s="2"/>
      <c r="ASQ14" s="2"/>
      <c r="ASR14" s="2"/>
      <c r="ASS14" s="2"/>
      <c r="AST14" s="2"/>
      <c r="ASU14" s="2"/>
      <c r="ASV14" s="2"/>
      <c r="ASW14" s="2"/>
      <c r="ASX14" s="2"/>
      <c r="ASY14" s="2"/>
      <c r="ASZ14" s="2"/>
      <c r="ATA14" s="2"/>
      <c r="ATB14" s="2"/>
      <c r="ATC14" s="2"/>
      <c r="ATD14" s="2"/>
      <c r="ATE14" s="2"/>
      <c r="ATF14" s="2"/>
      <c r="ATG14" s="2"/>
      <c r="ATH14" s="2"/>
      <c r="ATI14" s="2"/>
      <c r="ATJ14" s="2"/>
      <c r="ATK14" s="2"/>
      <c r="ATL14" s="2"/>
      <c r="ATM14" s="2"/>
      <c r="ATN14" s="2"/>
      <c r="ATO14" s="2"/>
      <c r="ATP14" s="2"/>
      <c r="ATQ14" s="2"/>
      <c r="ATR14" s="2"/>
      <c r="ATS14" s="2"/>
      <c r="ATT14" s="2"/>
      <c r="ATU14" s="2"/>
      <c r="ATV14" s="2"/>
      <c r="ATW14" s="2"/>
      <c r="ATX14" s="2"/>
      <c r="ATY14" s="2"/>
      <c r="ATZ14" s="2"/>
      <c r="AUA14" s="2"/>
      <c r="AUB14" s="2"/>
      <c r="AUC14" s="2"/>
      <c r="AUD14" s="2"/>
      <c r="AUE14" s="2"/>
      <c r="AUF14" s="2"/>
      <c r="AUG14" s="2"/>
      <c r="AUH14" s="2"/>
      <c r="AUI14" s="2"/>
      <c r="AUJ14" s="2"/>
      <c r="AUK14" s="2"/>
      <c r="AUL14" s="2"/>
      <c r="AUM14" s="2"/>
      <c r="AUN14" s="2"/>
      <c r="AUO14" s="2"/>
      <c r="AUP14" s="2"/>
      <c r="AUQ14" s="2"/>
      <c r="AUR14" s="2"/>
      <c r="AUS14" s="2"/>
      <c r="AUT14" s="2"/>
      <c r="AUU14" s="2"/>
      <c r="AUV14" s="2"/>
      <c r="AUW14" s="2"/>
      <c r="AUX14" s="2"/>
      <c r="AUY14" s="2"/>
      <c r="AUZ14" s="2"/>
      <c r="AVA14" s="2"/>
      <c r="AVB14" s="2"/>
      <c r="AVC14" s="2"/>
      <c r="AVD14" s="2"/>
      <c r="AVE14" s="2"/>
      <c r="AVF14" s="2"/>
      <c r="AVG14" s="2"/>
      <c r="AVH14" s="2"/>
      <c r="AVI14" s="2"/>
      <c r="AVJ14" s="2"/>
      <c r="AVK14" s="2"/>
      <c r="AVL14" s="2"/>
      <c r="AVM14" s="2"/>
      <c r="AVN14" s="2"/>
      <c r="AVO14" s="2"/>
      <c r="AVP14" s="2"/>
      <c r="AVQ14" s="2"/>
      <c r="AVR14" s="2"/>
      <c r="AVS14" s="2"/>
      <c r="AVT14" s="2"/>
      <c r="AVU14" s="2"/>
      <c r="AVV14" s="2"/>
      <c r="AVW14" s="2"/>
      <c r="AVX14" s="2"/>
      <c r="AVY14" s="2"/>
      <c r="AVZ14" s="2"/>
      <c r="AWA14" s="2"/>
      <c r="AWB14" s="2"/>
      <c r="AWC14" s="2"/>
      <c r="AWD14" s="2"/>
      <c r="AWE14" s="2"/>
      <c r="AWF14" s="2"/>
      <c r="AWG14" s="2"/>
      <c r="AWH14" s="2"/>
      <c r="AWI14" s="2"/>
      <c r="AWJ14" s="2"/>
      <c r="AWK14" s="2"/>
      <c r="AWL14" s="2"/>
      <c r="AWM14" s="2"/>
      <c r="AWN14" s="2"/>
      <c r="AWO14" s="2"/>
      <c r="AWP14" s="2"/>
      <c r="AWQ14" s="2"/>
      <c r="AWR14" s="2"/>
      <c r="AWS14" s="2"/>
      <c r="AWT14" s="2"/>
      <c r="AWU14" s="2"/>
      <c r="AWV14" s="2"/>
      <c r="AWW14" s="2"/>
      <c r="AWX14" s="2"/>
      <c r="AWY14" s="2"/>
      <c r="AWZ14" s="2"/>
      <c r="AXA14" s="2"/>
      <c r="AXB14" s="2"/>
      <c r="AXC14" s="2"/>
      <c r="AXD14" s="2"/>
      <c r="AXE14" s="2"/>
      <c r="AXF14" s="2"/>
      <c r="AXG14" s="2"/>
      <c r="AXH14" s="2"/>
      <c r="AXI14" s="2"/>
      <c r="AXJ14" s="2"/>
      <c r="AXK14" s="2"/>
      <c r="AXL14" s="2"/>
      <c r="AXM14" s="2"/>
      <c r="AXN14" s="2"/>
      <c r="AXO14" s="2"/>
      <c r="AXP14" s="2"/>
      <c r="AXQ14" s="2"/>
      <c r="AXR14" s="2"/>
      <c r="AXS14" s="2"/>
      <c r="AXT14" s="2"/>
      <c r="AXU14" s="2"/>
      <c r="AXV14" s="2"/>
      <c r="AXW14" s="2"/>
      <c r="AXX14" s="2"/>
      <c r="AXY14" s="2"/>
      <c r="AXZ14" s="2"/>
      <c r="AYA14" s="2"/>
      <c r="AYB14" s="2"/>
      <c r="AYC14" s="2"/>
      <c r="AYD14" s="2"/>
      <c r="AYE14" s="2"/>
      <c r="AYF14" s="2"/>
      <c r="AYG14" s="2"/>
      <c r="AYH14" s="2"/>
      <c r="AYI14" s="2"/>
      <c r="AYJ14" s="2"/>
      <c r="AYK14" s="2"/>
      <c r="AYL14" s="2"/>
      <c r="AYM14" s="2"/>
      <c r="AYN14" s="2"/>
      <c r="AYO14" s="2"/>
      <c r="AYP14" s="2"/>
      <c r="AYQ14" s="2"/>
      <c r="AYR14" s="2"/>
      <c r="AYS14" s="2"/>
      <c r="AYT14" s="2"/>
      <c r="AYU14" s="2"/>
    </row>
    <row r="15" spans="1:1347" s="109" customFormat="1" ht="23.1" customHeight="1">
      <c r="A15" s="106"/>
      <c r="B15" s="107" t="s">
        <v>75</v>
      </c>
      <c r="D15" s="110">
        <f t="shared" ref="D15:I15" si="8">SUM(D10:D13)</f>
        <v>32418</v>
      </c>
      <c r="E15" s="110">
        <f t="shared" si="8"/>
        <v>1248</v>
      </c>
      <c r="F15" s="110">
        <f t="shared" si="8"/>
        <v>0</v>
      </c>
      <c r="G15" s="110">
        <f t="shared" si="8"/>
        <v>33666</v>
      </c>
      <c r="H15" s="110">
        <f t="shared" si="8"/>
        <v>33666</v>
      </c>
      <c r="I15" s="110">
        <f t="shared" si="8"/>
        <v>0</v>
      </c>
      <c r="J15" s="110">
        <f ca="1">SUM(J10:J20)</f>
        <v>46</v>
      </c>
      <c r="K15" s="110">
        <f ca="1">SUM(K10:K20)</f>
        <v>53</v>
      </c>
      <c r="L15" s="110">
        <f ca="1">SUM(L10:L20)</f>
        <v>753</v>
      </c>
      <c r="M15" s="110">
        <f t="shared" ref="M15:V15" si="9">SUM(M10:M13)</f>
        <v>33666</v>
      </c>
      <c r="N15" s="110">
        <f t="shared" si="9"/>
        <v>0</v>
      </c>
      <c r="O15" s="110">
        <f t="shared" si="9"/>
        <v>3029.94</v>
      </c>
      <c r="P15" s="110">
        <f t="shared" si="9"/>
        <v>400</v>
      </c>
      <c r="Q15" s="110">
        <f t="shared" si="9"/>
        <v>841.64</v>
      </c>
      <c r="R15" s="110">
        <f t="shared" si="9"/>
        <v>2238.5</v>
      </c>
      <c r="S15" s="110">
        <f t="shared" si="9"/>
        <v>6510.08</v>
      </c>
      <c r="T15" s="110">
        <f t="shared" si="9"/>
        <v>13578</v>
      </c>
      <c r="U15" s="110">
        <f t="shared" si="9"/>
        <v>13577.919999999998</v>
      </c>
      <c r="V15" s="110">
        <f t="shared" si="9"/>
        <v>27155.919999999998</v>
      </c>
      <c r="W15" s="216"/>
      <c r="X15" s="112">
        <f t="shared" ref="X15:AC15" si="10">SUM(X10:X13)</f>
        <v>4039.92</v>
      </c>
      <c r="Y15" s="112">
        <f t="shared" si="10"/>
        <v>200</v>
      </c>
      <c r="Z15" s="112">
        <f t="shared" si="10"/>
        <v>841.66</v>
      </c>
      <c r="AA15" s="112">
        <f t="shared" si="10"/>
        <v>400</v>
      </c>
      <c r="AB15" s="112">
        <f t="shared" si="10"/>
        <v>27155.919999999998</v>
      </c>
      <c r="AC15" s="112">
        <f t="shared" si="10"/>
        <v>13577.96</v>
      </c>
      <c r="AD15" s="106"/>
      <c r="AE15" s="107" t="s">
        <v>75</v>
      </c>
      <c r="AG15" s="110">
        <f t="shared" ref="AG15:AN15" si="11">SUM(AG10:AG13)</f>
        <v>0</v>
      </c>
      <c r="AH15" s="110">
        <f t="shared" si="11"/>
        <v>3029.94</v>
      </c>
      <c r="AI15" s="110">
        <f t="shared" si="11"/>
        <v>0</v>
      </c>
      <c r="AJ15" s="110">
        <f t="shared" si="11"/>
        <v>0</v>
      </c>
      <c r="AK15" s="110">
        <f t="shared" si="11"/>
        <v>0</v>
      </c>
      <c r="AL15" s="110">
        <f t="shared" si="11"/>
        <v>0</v>
      </c>
      <c r="AM15" s="110">
        <f t="shared" si="11"/>
        <v>0</v>
      </c>
      <c r="AN15" s="110">
        <f t="shared" si="11"/>
        <v>0</v>
      </c>
      <c r="AO15" s="110"/>
      <c r="AP15" s="110">
        <f t="shared" ref="AP15:BD15" si="12">SUM(AP10:AP13)</f>
        <v>0</v>
      </c>
      <c r="AQ15" s="110">
        <f t="shared" si="12"/>
        <v>3029.94</v>
      </c>
      <c r="AR15" s="110">
        <f t="shared" si="12"/>
        <v>400</v>
      </c>
      <c r="AS15" s="110">
        <f t="shared" si="12"/>
        <v>0</v>
      </c>
      <c r="AT15" s="110">
        <f t="shared" si="12"/>
        <v>0</v>
      </c>
      <c r="AU15" s="110">
        <f t="shared" si="12"/>
        <v>400</v>
      </c>
      <c r="AV15" s="110">
        <f t="shared" si="12"/>
        <v>841.64</v>
      </c>
      <c r="AW15" s="110">
        <f t="shared" si="12"/>
        <v>0</v>
      </c>
      <c r="AX15" s="110">
        <f t="shared" si="12"/>
        <v>1892</v>
      </c>
      <c r="AY15" s="110">
        <f t="shared" si="12"/>
        <v>346.5</v>
      </c>
      <c r="AZ15" s="110">
        <f t="shared" si="12"/>
        <v>0</v>
      </c>
      <c r="BA15" s="110">
        <f t="shared" si="12"/>
        <v>0</v>
      </c>
      <c r="BB15" s="110">
        <f t="shared" si="12"/>
        <v>0</v>
      </c>
      <c r="BC15" s="110">
        <f t="shared" si="12"/>
        <v>2238.5</v>
      </c>
      <c r="BD15" s="110">
        <f t="shared" si="12"/>
        <v>6510.08</v>
      </c>
      <c r="BE15" s="113"/>
      <c r="BF15" s="113"/>
      <c r="BG15" s="113"/>
      <c r="BH15" s="113"/>
      <c r="BI15" s="113"/>
      <c r="BJ15" s="113"/>
      <c r="BK15" s="113"/>
      <c r="BL15" s="113"/>
      <c r="BM15" s="113"/>
      <c r="BN15" s="113"/>
      <c r="BO15" s="113"/>
      <c r="BP15" s="113"/>
      <c r="BQ15" s="113"/>
      <c r="BR15" s="113"/>
      <c r="BS15" s="113"/>
      <c r="BT15" s="113"/>
      <c r="BU15" s="113"/>
      <c r="BV15" s="113"/>
      <c r="BW15" s="113"/>
      <c r="BX15" s="113"/>
      <c r="BY15" s="113"/>
      <c r="BZ15" s="113"/>
      <c r="CA15" s="113"/>
      <c r="CB15" s="113"/>
      <c r="CC15" s="113"/>
      <c r="CD15" s="113"/>
      <c r="CE15" s="113"/>
      <c r="CF15" s="113"/>
      <c r="CG15" s="113"/>
      <c r="CH15" s="113"/>
      <c r="CI15" s="113"/>
      <c r="CJ15" s="113"/>
      <c r="CK15" s="113"/>
      <c r="CL15" s="113"/>
      <c r="CM15" s="113"/>
      <c r="CN15" s="113"/>
      <c r="CO15" s="113"/>
      <c r="CP15" s="113"/>
      <c r="CQ15" s="113"/>
      <c r="CR15" s="113"/>
      <c r="CS15" s="113"/>
      <c r="CT15" s="113"/>
      <c r="CU15" s="113"/>
      <c r="CV15" s="113"/>
      <c r="CW15" s="113"/>
      <c r="CX15" s="113"/>
      <c r="CY15" s="113"/>
      <c r="CZ15" s="113"/>
      <c r="DA15" s="113"/>
      <c r="DB15" s="113"/>
      <c r="DC15" s="113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113"/>
      <c r="DW15" s="113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113"/>
      <c r="EJ15" s="113"/>
      <c r="EK15" s="113"/>
      <c r="EL15" s="113"/>
      <c r="EM15" s="113"/>
      <c r="EN15" s="113"/>
      <c r="EO15" s="113"/>
      <c r="EP15" s="113"/>
      <c r="EQ15" s="113"/>
      <c r="ER15" s="113"/>
      <c r="ES15" s="113"/>
      <c r="ET15" s="113"/>
      <c r="EU15" s="113"/>
      <c r="EV15" s="113"/>
      <c r="EW15" s="113"/>
      <c r="EX15" s="113"/>
      <c r="EY15" s="113"/>
      <c r="EZ15" s="113"/>
      <c r="FA15" s="113"/>
      <c r="FB15" s="113"/>
      <c r="FC15" s="113"/>
      <c r="FD15" s="113"/>
      <c r="FE15" s="113"/>
      <c r="FF15" s="113"/>
      <c r="FG15" s="113"/>
      <c r="FH15" s="113"/>
      <c r="FI15" s="113"/>
      <c r="FJ15" s="113"/>
      <c r="FK15" s="113"/>
      <c r="FL15" s="113"/>
      <c r="FM15" s="113"/>
      <c r="FN15" s="113"/>
      <c r="FO15" s="113"/>
      <c r="FP15" s="113"/>
      <c r="FQ15" s="113"/>
      <c r="FR15" s="113"/>
      <c r="FS15" s="113"/>
      <c r="FT15" s="113"/>
      <c r="FU15" s="113"/>
      <c r="FV15" s="113"/>
      <c r="FW15" s="113"/>
      <c r="FX15" s="113"/>
      <c r="FY15" s="113"/>
      <c r="FZ15" s="113"/>
      <c r="GA15" s="113"/>
      <c r="GB15" s="113"/>
      <c r="GC15" s="113"/>
      <c r="GD15" s="113"/>
      <c r="GE15" s="113"/>
      <c r="GF15" s="113"/>
      <c r="GG15" s="113"/>
      <c r="GH15" s="113"/>
      <c r="GI15" s="113"/>
      <c r="GJ15" s="113"/>
      <c r="GK15" s="113"/>
      <c r="GL15" s="113"/>
      <c r="GM15" s="113"/>
      <c r="GN15" s="113"/>
      <c r="GO15" s="113"/>
      <c r="GP15" s="113"/>
      <c r="GQ15" s="113"/>
      <c r="GR15" s="113"/>
      <c r="GS15" s="113"/>
      <c r="GT15" s="113"/>
      <c r="GU15" s="113"/>
      <c r="GV15" s="113"/>
      <c r="GW15" s="113"/>
      <c r="GX15" s="113"/>
      <c r="GY15" s="113"/>
      <c r="GZ15" s="113"/>
      <c r="HA15" s="113"/>
      <c r="HB15" s="113"/>
      <c r="HC15" s="113"/>
      <c r="HD15" s="113"/>
      <c r="HE15" s="113"/>
      <c r="HF15" s="113"/>
      <c r="HG15" s="113"/>
      <c r="HH15" s="113"/>
      <c r="HI15" s="113"/>
      <c r="HJ15" s="113"/>
      <c r="HK15" s="113"/>
      <c r="HL15" s="113"/>
      <c r="HM15" s="113"/>
      <c r="HN15" s="113"/>
      <c r="HO15" s="113"/>
      <c r="HP15" s="113"/>
      <c r="HQ15" s="113"/>
      <c r="HR15" s="113"/>
      <c r="HS15" s="113"/>
      <c r="HT15" s="113"/>
      <c r="HU15" s="113"/>
      <c r="HV15" s="113"/>
      <c r="HW15" s="113"/>
      <c r="HX15" s="113"/>
      <c r="HY15" s="113"/>
      <c r="HZ15" s="113"/>
      <c r="IA15" s="113"/>
      <c r="IB15" s="113"/>
      <c r="IC15" s="113"/>
      <c r="ID15" s="113"/>
      <c r="IE15" s="113"/>
      <c r="IF15" s="113"/>
      <c r="IG15" s="113"/>
      <c r="IH15" s="113"/>
      <c r="II15" s="113"/>
      <c r="IJ15" s="113"/>
      <c r="IK15" s="113"/>
      <c r="IL15" s="113"/>
      <c r="IM15" s="113"/>
      <c r="IN15" s="113"/>
      <c r="IO15" s="113"/>
      <c r="IP15" s="113"/>
      <c r="IQ15" s="113"/>
      <c r="IR15" s="113"/>
      <c r="IS15" s="113"/>
      <c r="IT15" s="113"/>
      <c r="IU15" s="113"/>
      <c r="IV15" s="113"/>
      <c r="IW15" s="113"/>
      <c r="IX15" s="113"/>
      <c r="IY15" s="113"/>
      <c r="IZ15" s="113"/>
      <c r="JA15" s="113"/>
      <c r="JB15" s="113"/>
      <c r="JC15" s="113"/>
      <c r="JD15" s="113"/>
      <c r="JE15" s="113"/>
      <c r="JF15" s="113"/>
      <c r="JG15" s="113"/>
      <c r="JH15" s="113"/>
      <c r="JI15" s="113"/>
      <c r="JJ15" s="113"/>
      <c r="JK15" s="113"/>
      <c r="JL15" s="113"/>
      <c r="JM15" s="113"/>
      <c r="JN15" s="113"/>
      <c r="JO15" s="113"/>
      <c r="JP15" s="113"/>
      <c r="JQ15" s="113"/>
      <c r="JR15" s="113"/>
      <c r="JS15" s="113"/>
      <c r="JT15" s="113"/>
      <c r="JU15" s="113"/>
      <c r="JV15" s="113"/>
      <c r="JW15" s="113"/>
      <c r="JX15" s="113"/>
      <c r="JY15" s="113"/>
      <c r="JZ15" s="113"/>
      <c r="KA15" s="113"/>
      <c r="KB15" s="113"/>
      <c r="KC15" s="113"/>
      <c r="KD15" s="113"/>
      <c r="KE15" s="113"/>
      <c r="KF15" s="113"/>
      <c r="KG15" s="113"/>
      <c r="KH15" s="113"/>
      <c r="KI15" s="113"/>
      <c r="KJ15" s="113"/>
      <c r="KK15" s="113"/>
      <c r="KL15" s="113"/>
      <c r="KM15" s="113"/>
      <c r="KN15" s="113"/>
      <c r="KO15" s="113"/>
      <c r="KP15" s="113"/>
      <c r="KQ15" s="113"/>
      <c r="KR15" s="113"/>
      <c r="KS15" s="113"/>
      <c r="KT15" s="113"/>
      <c r="KU15" s="113"/>
      <c r="KV15" s="113"/>
      <c r="KW15" s="113"/>
      <c r="KX15" s="113"/>
      <c r="KY15" s="113"/>
      <c r="KZ15" s="113"/>
      <c r="LA15" s="113"/>
      <c r="LB15" s="113"/>
      <c r="LC15" s="113"/>
      <c r="LD15" s="113"/>
      <c r="LE15" s="113"/>
      <c r="LF15" s="113"/>
      <c r="LG15" s="113"/>
      <c r="LH15" s="113"/>
      <c r="LI15" s="113"/>
      <c r="LJ15" s="113"/>
      <c r="LK15" s="113"/>
      <c r="LL15" s="113"/>
      <c r="LM15" s="113"/>
      <c r="LN15" s="113"/>
      <c r="LO15" s="113"/>
      <c r="LP15" s="113"/>
      <c r="LQ15" s="113"/>
      <c r="LR15" s="113"/>
      <c r="LS15" s="113"/>
      <c r="LT15" s="113"/>
      <c r="LU15" s="113"/>
      <c r="LV15" s="113"/>
      <c r="LW15" s="113"/>
      <c r="LX15" s="113"/>
      <c r="LY15" s="113"/>
      <c r="LZ15" s="113"/>
      <c r="MA15" s="113"/>
      <c r="MB15" s="113"/>
      <c r="MC15" s="113"/>
      <c r="MD15" s="113"/>
      <c r="ME15" s="113"/>
      <c r="MF15" s="113"/>
      <c r="MG15" s="113"/>
      <c r="MH15" s="113"/>
      <c r="MI15" s="113"/>
      <c r="MJ15" s="113"/>
      <c r="MK15" s="113"/>
      <c r="ML15" s="113"/>
      <c r="MM15" s="113"/>
      <c r="MN15" s="113"/>
      <c r="MO15" s="113"/>
      <c r="MP15" s="113"/>
      <c r="MQ15" s="113"/>
      <c r="MR15" s="113"/>
      <c r="MS15" s="113"/>
      <c r="MT15" s="113"/>
      <c r="MU15" s="113"/>
      <c r="MV15" s="113"/>
      <c r="MW15" s="113"/>
      <c r="MX15" s="113"/>
      <c r="MY15" s="113"/>
      <c r="MZ15" s="113"/>
      <c r="NA15" s="113"/>
      <c r="NB15" s="113"/>
      <c r="NC15" s="113"/>
      <c r="ND15" s="113"/>
      <c r="NE15" s="113"/>
      <c r="NF15" s="113"/>
      <c r="NG15" s="113"/>
      <c r="NH15" s="113"/>
      <c r="NI15" s="113"/>
      <c r="NJ15" s="113"/>
      <c r="NK15" s="113"/>
      <c r="NL15" s="113"/>
      <c r="NM15" s="113"/>
      <c r="NN15" s="113"/>
      <c r="NO15" s="113"/>
      <c r="NP15" s="113"/>
      <c r="NQ15" s="113"/>
      <c r="NR15" s="113"/>
      <c r="NS15" s="113"/>
      <c r="NT15" s="113"/>
      <c r="NU15" s="113"/>
      <c r="NV15" s="113"/>
      <c r="NW15" s="113"/>
      <c r="NX15" s="113"/>
      <c r="NY15" s="113"/>
      <c r="NZ15" s="113"/>
      <c r="OA15" s="113"/>
      <c r="OB15" s="113"/>
      <c r="OC15" s="113"/>
      <c r="OD15" s="113"/>
      <c r="OE15" s="113"/>
      <c r="OF15" s="113"/>
      <c r="OG15" s="113"/>
      <c r="OH15" s="113"/>
      <c r="OI15" s="113"/>
      <c r="OJ15" s="113"/>
      <c r="OK15" s="113"/>
      <c r="OL15" s="113"/>
      <c r="OM15" s="113"/>
      <c r="ON15" s="113"/>
      <c r="OO15" s="113"/>
      <c r="OP15" s="113"/>
      <c r="OQ15" s="113"/>
      <c r="OR15" s="113"/>
      <c r="OS15" s="113"/>
      <c r="OT15" s="113"/>
      <c r="OU15" s="113"/>
      <c r="OV15" s="113"/>
      <c r="OW15" s="113"/>
      <c r="OX15" s="113"/>
      <c r="OY15" s="113"/>
      <c r="OZ15" s="113"/>
      <c r="PA15" s="113"/>
      <c r="PB15" s="113"/>
      <c r="PC15" s="113"/>
      <c r="PD15" s="113"/>
      <c r="PE15" s="113"/>
      <c r="PF15" s="113"/>
      <c r="PG15" s="113"/>
      <c r="PH15" s="113"/>
      <c r="PI15" s="113"/>
      <c r="PJ15" s="113"/>
      <c r="PK15" s="113"/>
      <c r="PL15" s="113"/>
      <c r="PM15" s="113"/>
      <c r="PN15" s="113"/>
      <c r="PO15" s="113"/>
      <c r="PP15" s="113"/>
      <c r="PQ15" s="113"/>
      <c r="PR15" s="113"/>
      <c r="PS15" s="113"/>
      <c r="PT15" s="113"/>
      <c r="PU15" s="113"/>
      <c r="PV15" s="113"/>
      <c r="PW15" s="113"/>
      <c r="PX15" s="113"/>
      <c r="PY15" s="113"/>
      <c r="PZ15" s="113"/>
      <c r="QA15" s="113"/>
      <c r="QB15" s="113"/>
      <c r="QC15" s="113"/>
      <c r="QD15" s="113"/>
      <c r="QE15" s="113"/>
      <c r="QF15" s="113"/>
      <c r="QG15" s="113"/>
      <c r="QH15" s="113"/>
      <c r="QI15" s="113"/>
      <c r="QJ15" s="113"/>
      <c r="QK15" s="113"/>
      <c r="QL15" s="113"/>
      <c r="QM15" s="113"/>
      <c r="QN15" s="113"/>
      <c r="QO15" s="113"/>
      <c r="QP15" s="113"/>
      <c r="QQ15" s="113"/>
      <c r="QR15" s="113"/>
      <c r="QS15" s="113"/>
      <c r="QT15" s="113"/>
      <c r="QU15" s="113"/>
      <c r="QV15" s="113"/>
      <c r="QW15" s="113"/>
      <c r="QX15" s="113"/>
      <c r="QY15" s="113"/>
      <c r="QZ15" s="113"/>
      <c r="RA15" s="113"/>
      <c r="RB15" s="113"/>
      <c r="RC15" s="113"/>
      <c r="RD15" s="113"/>
      <c r="RE15" s="113"/>
      <c r="RF15" s="113"/>
      <c r="RG15" s="113"/>
      <c r="RH15" s="113"/>
      <c r="RI15" s="113"/>
      <c r="RJ15" s="113"/>
      <c r="RK15" s="113"/>
      <c r="RL15" s="113"/>
      <c r="RM15" s="113"/>
      <c r="RN15" s="113"/>
      <c r="RO15" s="113"/>
      <c r="RP15" s="113"/>
      <c r="RQ15" s="113"/>
      <c r="RR15" s="113"/>
      <c r="RS15" s="113"/>
      <c r="RT15" s="113"/>
      <c r="RU15" s="113"/>
      <c r="RV15" s="113"/>
      <c r="RW15" s="113"/>
      <c r="RX15" s="113"/>
      <c r="RY15" s="113"/>
      <c r="RZ15" s="113"/>
      <c r="SA15" s="113"/>
      <c r="SB15" s="113"/>
      <c r="SC15" s="113"/>
      <c r="SD15" s="113"/>
      <c r="SE15" s="113"/>
      <c r="SF15" s="113"/>
      <c r="SG15" s="113"/>
      <c r="SH15" s="113"/>
      <c r="SI15" s="113"/>
      <c r="SJ15" s="113"/>
      <c r="SK15" s="113"/>
      <c r="SL15" s="113"/>
      <c r="SM15" s="113"/>
      <c r="SN15" s="113"/>
      <c r="SO15" s="113"/>
      <c r="SP15" s="113"/>
      <c r="SQ15" s="113"/>
      <c r="SR15" s="113"/>
      <c r="SS15" s="113"/>
      <c r="ST15" s="113"/>
      <c r="SU15" s="113"/>
      <c r="SV15" s="113"/>
      <c r="SW15" s="113"/>
      <c r="SX15" s="113"/>
      <c r="SY15" s="113"/>
      <c r="SZ15" s="113"/>
      <c r="TA15" s="113"/>
      <c r="TB15" s="113"/>
      <c r="TC15" s="113"/>
      <c r="TD15" s="113"/>
      <c r="TE15" s="113"/>
      <c r="TF15" s="113"/>
      <c r="TG15" s="113"/>
      <c r="TH15" s="113"/>
      <c r="TI15" s="113"/>
      <c r="TJ15" s="113"/>
      <c r="TK15" s="113"/>
      <c r="TL15" s="113"/>
      <c r="TM15" s="113"/>
      <c r="TN15" s="113"/>
      <c r="TO15" s="113"/>
      <c r="TP15" s="113"/>
      <c r="TQ15" s="113"/>
      <c r="TR15" s="113"/>
      <c r="TS15" s="113"/>
      <c r="TT15" s="113"/>
      <c r="TU15" s="113"/>
      <c r="TV15" s="113"/>
      <c r="TW15" s="113"/>
      <c r="TX15" s="113"/>
      <c r="TY15" s="113"/>
      <c r="TZ15" s="113"/>
      <c r="UA15" s="113"/>
      <c r="UB15" s="113"/>
      <c r="UC15" s="113"/>
      <c r="UD15" s="113"/>
      <c r="UE15" s="113"/>
      <c r="UF15" s="113"/>
      <c r="UG15" s="113"/>
      <c r="UH15" s="113"/>
      <c r="UI15" s="113"/>
      <c r="UJ15" s="113"/>
      <c r="UK15" s="113"/>
      <c r="UL15" s="113"/>
      <c r="UM15" s="113"/>
      <c r="UN15" s="113"/>
      <c r="UO15" s="113"/>
      <c r="UP15" s="113"/>
      <c r="UQ15" s="113"/>
      <c r="UR15" s="113"/>
      <c r="US15" s="113"/>
      <c r="UT15" s="113"/>
      <c r="UU15" s="113"/>
      <c r="UV15" s="113"/>
      <c r="UW15" s="113"/>
      <c r="UX15" s="113"/>
      <c r="UY15" s="113"/>
      <c r="UZ15" s="113"/>
      <c r="VA15" s="113"/>
      <c r="VB15" s="113"/>
      <c r="VC15" s="113"/>
      <c r="VD15" s="113"/>
      <c r="VE15" s="113"/>
      <c r="VF15" s="113"/>
      <c r="VG15" s="113"/>
      <c r="VH15" s="113"/>
      <c r="VI15" s="113"/>
      <c r="VJ15" s="113"/>
      <c r="VK15" s="113"/>
      <c r="VL15" s="113"/>
      <c r="VM15" s="113"/>
      <c r="VN15" s="113"/>
      <c r="VO15" s="113"/>
      <c r="VP15" s="113"/>
      <c r="VQ15" s="113"/>
      <c r="VR15" s="113"/>
      <c r="VS15" s="113"/>
      <c r="VT15" s="113"/>
      <c r="VU15" s="113"/>
      <c r="VV15" s="113"/>
      <c r="VW15" s="113"/>
      <c r="VX15" s="113"/>
      <c r="VY15" s="113"/>
      <c r="VZ15" s="113"/>
      <c r="WA15" s="113"/>
      <c r="WB15" s="113"/>
      <c r="WC15" s="113"/>
      <c r="WD15" s="113"/>
      <c r="WE15" s="113"/>
      <c r="WF15" s="113"/>
      <c r="WG15" s="113"/>
      <c r="WH15" s="113"/>
      <c r="WI15" s="113"/>
      <c r="WJ15" s="113"/>
      <c r="WK15" s="113"/>
      <c r="WL15" s="113"/>
      <c r="WM15" s="113"/>
      <c r="WN15" s="113"/>
      <c r="WO15" s="113"/>
      <c r="WP15" s="113"/>
      <c r="WQ15" s="113"/>
      <c r="WR15" s="113"/>
      <c r="WS15" s="113"/>
      <c r="WT15" s="113"/>
      <c r="WU15" s="113"/>
      <c r="WV15" s="113"/>
      <c r="WW15" s="113"/>
      <c r="WX15" s="113"/>
      <c r="WY15" s="113"/>
      <c r="WZ15" s="113"/>
      <c r="XA15" s="113"/>
      <c r="XB15" s="113"/>
      <c r="XC15" s="113"/>
      <c r="XD15" s="113"/>
      <c r="XE15" s="113"/>
      <c r="XF15" s="113"/>
      <c r="XG15" s="113"/>
      <c r="XH15" s="113"/>
      <c r="XI15" s="113"/>
      <c r="XJ15" s="113"/>
      <c r="XK15" s="113"/>
      <c r="XL15" s="113"/>
      <c r="XM15" s="113"/>
      <c r="XN15" s="113"/>
      <c r="XO15" s="113"/>
      <c r="XP15" s="113"/>
      <c r="XQ15" s="113"/>
      <c r="XR15" s="113"/>
      <c r="XS15" s="113"/>
      <c r="XT15" s="113"/>
      <c r="XU15" s="113"/>
      <c r="XV15" s="113"/>
      <c r="XW15" s="113"/>
      <c r="XX15" s="113"/>
      <c r="XY15" s="113"/>
      <c r="XZ15" s="113"/>
      <c r="YA15" s="113"/>
      <c r="YB15" s="113"/>
      <c r="YC15" s="113"/>
      <c r="YD15" s="113"/>
      <c r="YE15" s="113"/>
      <c r="YF15" s="113"/>
      <c r="YG15" s="113"/>
      <c r="YH15" s="113"/>
      <c r="YI15" s="113"/>
      <c r="YJ15" s="113"/>
      <c r="YK15" s="113"/>
      <c r="YL15" s="113"/>
      <c r="YM15" s="113"/>
      <c r="YN15" s="113"/>
      <c r="YO15" s="113"/>
      <c r="YP15" s="113"/>
      <c r="YQ15" s="113"/>
      <c r="YR15" s="113"/>
      <c r="YS15" s="113"/>
      <c r="YT15" s="113"/>
      <c r="YU15" s="113"/>
      <c r="YV15" s="113"/>
      <c r="YW15" s="113"/>
      <c r="YX15" s="113"/>
      <c r="YY15" s="113"/>
      <c r="YZ15" s="113"/>
      <c r="ZA15" s="113"/>
      <c r="ZB15" s="113"/>
      <c r="ZC15" s="113"/>
      <c r="ZD15" s="113"/>
      <c r="ZE15" s="113"/>
      <c r="ZF15" s="113"/>
      <c r="ZG15" s="113"/>
      <c r="ZH15" s="113"/>
      <c r="ZI15" s="113"/>
      <c r="ZJ15" s="113"/>
      <c r="ZK15" s="113"/>
      <c r="ZL15" s="113"/>
      <c r="ZM15" s="113"/>
      <c r="ZN15" s="113"/>
      <c r="ZO15" s="113"/>
      <c r="ZP15" s="113"/>
      <c r="ZQ15" s="113"/>
      <c r="ZR15" s="113"/>
      <c r="ZS15" s="113"/>
      <c r="ZT15" s="113"/>
      <c r="ZU15" s="113"/>
      <c r="ZV15" s="113"/>
      <c r="ZW15" s="113"/>
      <c r="ZX15" s="113"/>
      <c r="ZY15" s="113"/>
      <c r="ZZ15" s="113"/>
      <c r="AAA15" s="113"/>
      <c r="AAB15" s="113"/>
      <c r="AAC15" s="113"/>
      <c r="AAD15" s="113"/>
      <c r="AAE15" s="113"/>
      <c r="AAF15" s="113"/>
      <c r="AAG15" s="113"/>
      <c r="AAH15" s="113"/>
      <c r="AAI15" s="113"/>
      <c r="AAJ15" s="113"/>
      <c r="AAK15" s="113"/>
      <c r="AAL15" s="113"/>
      <c r="AAM15" s="113"/>
      <c r="AAN15" s="113"/>
      <c r="AAO15" s="113"/>
      <c r="AAP15" s="113"/>
      <c r="AAQ15" s="113"/>
      <c r="AAR15" s="113"/>
      <c r="AAS15" s="113"/>
      <c r="AAT15" s="113"/>
      <c r="AAU15" s="113"/>
      <c r="AAV15" s="113"/>
      <c r="AAW15" s="113"/>
      <c r="AAX15" s="113"/>
      <c r="AAY15" s="113"/>
      <c r="AAZ15" s="113"/>
      <c r="ABA15" s="113"/>
      <c r="ABB15" s="113"/>
      <c r="ABC15" s="113"/>
      <c r="ABD15" s="113"/>
      <c r="ABE15" s="113"/>
      <c r="ABF15" s="113"/>
      <c r="ABG15" s="113"/>
      <c r="ABH15" s="113"/>
      <c r="ABI15" s="113"/>
      <c r="ABJ15" s="113"/>
      <c r="ABK15" s="113"/>
      <c r="ABL15" s="113"/>
      <c r="ABM15" s="113"/>
      <c r="ABN15" s="113"/>
      <c r="ABO15" s="113"/>
      <c r="ABP15" s="113"/>
      <c r="ABQ15" s="113"/>
      <c r="ABR15" s="113"/>
      <c r="ABS15" s="113"/>
      <c r="ABT15" s="113"/>
      <c r="ABU15" s="113"/>
      <c r="ABV15" s="113"/>
      <c r="ABW15" s="113"/>
      <c r="ABX15" s="113"/>
      <c r="ABY15" s="113"/>
      <c r="ABZ15" s="113"/>
      <c r="ACA15" s="113"/>
      <c r="ACB15" s="113"/>
      <c r="ACC15" s="113"/>
      <c r="ACD15" s="113"/>
      <c r="ACE15" s="113"/>
      <c r="ACF15" s="113"/>
      <c r="ACG15" s="113"/>
      <c r="ACH15" s="113"/>
      <c r="ACI15" s="113"/>
      <c r="ACJ15" s="113"/>
      <c r="ACK15" s="113"/>
      <c r="ACL15" s="113"/>
      <c r="ACM15" s="113"/>
      <c r="ACN15" s="113"/>
      <c r="ACO15" s="113"/>
      <c r="ACP15" s="113"/>
      <c r="ACQ15" s="113"/>
      <c r="ACR15" s="113"/>
      <c r="ACS15" s="113"/>
      <c r="ACT15" s="113"/>
      <c r="ACU15" s="113"/>
      <c r="ACV15" s="113"/>
      <c r="ACW15" s="113"/>
      <c r="ACX15" s="113"/>
      <c r="ACY15" s="113"/>
      <c r="ACZ15" s="113"/>
      <c r="ADA15" s="113"/>
      <c r="ADB15" s="113"/>
      <c r="ADC15" s="113"/>
      <c r="ADD15" s="113"/>
      <c r="ADE15" s="113"/>
      <c r="ADF15" s="113"/>
      <c r="ADG15" s="113"/>
      <c r="ADH15" s="113"/>
      <c r="ADI15" s="113"/>
      <c r="ADJ15" s="113"/>
      <c r="ADK15" s="113"/>
      <c r="ADL15" s="113"/>
      <c r="ADM15" s="113"/>
      <c r="ADN15" s="113"/>
      <c r="ADO15" s="113"/>
      <c r="ADP15" s="113"/>
      <c r="ADQ15" s="113"/>
      <c r="ADR15" s="113"/>
      <c r="ADS15" s="113"/>
      <c r="ADT15" s="113"/>
      <c r="ADU15" s="113"/>
      <c r="ADV15" s="113"/>
      <c r="ADW15" s="113"/>
      <c r="ADX15" s="113"/>
      <c r="ADY15" s="113"/>
      <c r="ADZ15" s="113"/>
      <c r="AEA15" s="113"/>
      <c r="AEB15" s="113"/>
      <c r="AEC15" s="113"/>
      <c r="AED15" s="113"/>
      <c r="AEE15" s="113"/>
      <c r="AEF15" s="113"/>
      <c r="AEG15" s="113"/>
      <c r="AEH15" s="113"/>
      <c r="AEI15" s="113"/>
      <c r="AEJ15" s="113"/>
      <c r="AEK15" s="113"/>
      <c r="AEL15" s="113"/>
      <c r="AEM15" s="113"/>
      <c r="AEN15" s="113"/>
      <c r="AEO15" s="113"/>
      <c r="AEP15" s="113"/>
      <c r="AEQ15" s="113"/>
      <c r="AER15" s="113"/>
      <c r="AES15" s="113"/>
      <c r="AET15" s="113"/>
      <c r="AEU15" s="113"/>
      <c r="AEV15" s="113"/>
      <c r="AEW15" s="113"/>
      <c r="AEX15" s="113"/>
      <c r="AEY15" s="113"/>
      <c r="AEZ15" s="113"/>
      <c r="AFA15" s="113"/>
      <c r="AFB15" s="113"/>
      <c r="AFC15" s="113"/>
      <c r="AFD15" s="113"/>
      <c r="AFE15" s="113"/>
      <c r="AFF15" s="113"/>
      <c r="AFG15" s="113"/>
      <c r="AFH15" s="113"/>
      <c r="AFI15" s="113"/>
      <c r="AFJ15" s="113"/>
      <c r="AFK15" s="113"/>
      <c r="AFL15" s="113"/>
      <c r="AFM15" s="113"/>
      <c r="AFN15" s="113"/>
      <c r="AFO15" s="113"/>
      <c r="AFP15" s="113"/>
      <c r="AFQ15" s="113"/>
      <c r="AFR15" s="113"/>
      <c r="AFS15" s="113"/>
      <c r="AFT15" s="113"/>
      <c r="AFU15" s="113"/>
      <c r="AFV15" s="113"/>
      <c r="AFW15" s="113"/>
      <c r="AFX15" s="113"/>
      <c r="AFY15" s="113"/>
      <c r="AFZ15" s="113"/>
      <c r="AGA15" s="113"/>
      <c r="AGB15" s="113"/>
      <c r="AGC15" s="113"/>
      <c r="AGD15" s="113"/>
      <c r="AGE15" s="113"/>
      <c r="AGF15" s="113"/>
      <c r="AGG15" s="113"/>
      <c r="AGH15" s="113"/>
      <c r="AGI15" s="113"/>
      <c r="AGJ15" s="113"/>
      <c r="AGK15" s="113"/>
      <c r="AGL15" s="113"/>
      <c r="AGM15" s="113"/>
      <c r="AGN15" s="113"/>
      <c r="AGO15" s="113"/>
      <c r="AGP15" s="113"/>
      <c r="AGQ15" s="113"/>
      <c r="AGR15" s="113"/>
      <c r="AGS15" s="113"/>
      <c r="AGT15" s="113"/>
      <c r="AGU15" s="113"/>
      <c r="AGV15" s="113"/>
      <c r="AGW15" s="113"/>
      <c r="AGX15" s="113"/>
      <c r="AGY15" s="113"/>
      <c r="AGZ15" s="113"/>
      <c r="AHA15" s="113"/>
      <c r="AHB15" s="113"/>
      <c r="AHC15" s="113"/>
      <c r="AHD15" s="113"/>
      <c r="AHE15" s="113"/>
      <c r="AHF15" s="113"/>
      <c r="AHG15" s="113"/>
      <c r="AHH15" s="113"/>
      <c r="AHI15" s="113"/>
      <c r="AHJ15" s="113"/>
      <c r="AHK15" s="113"/>
      <c r="AHL15" s="113"/>
      <c r="AHM15" s="113"/>
      <c r="AHN15" s="113"/>
      <c r="AHO15" s="113"/>
      <c r="AHP15" s="113"/>
      <c r="AHQ15" s="113"/>
      <c r="AHR15" s="113"/>
      <c r="AHS15" s="113"/>
      <c r="AHT15" s="113"/>
      <c r="AHU15" s="113"/>
      <c r="AHV15" s="113"/>
      <c r="AHW15" s="113"/>
      <c r="AHX15" s="113"/>
      <c r="AHY15" s="113"/>
      <c r="AHZ15" s="113"/>
      <c r="AIA15" s="113"/>
      <c r="AIB15" s="113"/>
      <c r="AIC15" s="113"/>
      <c r="AID15" s="113"/>
      <c r="AIE15" s="113"/>
      <c r="AIF15" s="113"/>
      <c r="AIG15" s="113"/>
      <c r="AIH15" s="113"/>
      <c r="AII15" s="113"/>
      <c r="AIJ15" s="113"/>
      <c r="AIK15" s="113"/>
      <c r="AIL15" s="113"/>
      <c r="AIM15" s="113"/>
      <c r="AIN15" s="113"/>
      <c r="AIO15" s="113"/>
      <c r="AIP15" s="113"/>
      <c r="AIQ15" s="113"/>
      <c r="AIR15" s="113"/>
      <c r="AIS15" s="113"/>
      <c r="AIT15" s="113"/>
      <c r="AIU15" s="113"/>
      <c r="AIV15" s="113"/>
      <c r="AIW15" s="113"/>
      <c r="AIX15" s="113"/>
      <c r="AIY15" s="113"/>
      <c r="AIZ15" s="113"/>
      <c r="AJA15" s="113"/>
      <c r="AJB15" s="113"/>
      <c r="AJC15" s="113"/>
      <c r="AJD15" s="113"/>
      <c r="AJE15" s="113"/>
      <c r="AJF15" s="113"/>
      <c r="AJG15" s="113"/>
      <c r="AJH15" s="113"/>
      <c r="AJI15" s="113"/>
      <c r="AJJ15" s="113"/>
      <c r="AJK15" s="113"/>
      <c r="AJL15" s="113"/>
      <c r="AJM15" s="113"/>
      <c r="AJN15" s="113"/>
      <c r="AJO15" s="113"/>
      <c r="AJP15" s="113"/>
      <c r="AJQ15" s="113"/>
      <c r="AJR15" s="113"/>
      <c r="AJS15" s="113"/>
      <c r="AJT15" s="113"/>
      <c r="AJU15" s="113"/>
      <c r="AJV15" s="113"/>
      <c r="AJW15" s="113"/>
      <c r="AJX15" s="113"/>
      <c r="AJY15" s="113"/>
      <c r="AJZ15" s="113"/>
      <c r="AKA15" s="113"/>
      <c r="AKB15" s="113"/>
      <c r="AKC15" s="113"/>
      <c r="AKD15" s="113"/>
      <c r="AKE15" s="113"/>
      <c r="AKF15" s="113"/>
      <c r="AKG15" s="113"/>
      <c r="AKH15" s="113"/>
      <c r="AKI15" s="113"/>
      <c r="AKJ15" s="113"/>
      <c r="AKK15" s="113"/>
      <c r="AKL15" s="113"/>
      <c r="AKM15" s="113"/>
      <c r="AKN15" s="113"/>
      <c r="AKO15" s="113"/>
      <c r="AKP15" s="113"/>
      <c r="AKQ15" s="113"/>
      <c r="AKR15" s="113"/>
      <c r="AKS15" s="113"/>
      <c r="AKT15" s="113"/>
      <c r="AKU15" s="113"/>
      <c r="AKV15" s="113"/>
      <c r="AKW15" s="113"/>
      <c r="AKX15" s="113"/>
      <c r="AKY15" s="113"/>
      <c r="AKZ15" s="113"/>
      <c r="ALA15" s="113"/>
      <c r="ALB15" s="113"/>
      <c r="ALC15" s="113"/>
      <c r="ALD15" s="113"/>
      <c r="ALE15" s="113"/>
      <c r="ALF15" s="113"/>
      <c r="ALG15" s="113"/>
      <c r="ALH15" s="113"/>
      <c r="ALI15" s="113"/>
      <c r="ALJ15" s="113"/>
      <c r="ALK15" s="113"/>
      <c r="ALL15" s="113"/>
      <c r="ALM15" s="113"/>
      <c r="ALN15" s="113"/>
      <c r="ALO15" s="113"/>
      <c r="ALP15" s="113"/>
      <c r="ALQ15" s="113"/>
      <c r="ALR15" s="113"/>
      <c r="ALS15" s="113"/>
      <c r="ALT15" s="113"/>
      <c r="ALU15" s="113"/>
      <c r="ALV15" s="113"/>
      <c r="ALW15" s="113"/>
      <c r="ALX15" s="113"/>
      <c r="ALY15" s="113"/>
      <c r="ALZ15" s="113"/>
      <c r="AMA15" s="113"/>
      <c r="AMB15" s="113"/>
      <c r="AMC15" s="113"/>
      <c r="AMD15" s="113"/>
      <c r="AME15" s="113"/>
      <c r="AMF15" s="113"/>
      <c r="AMG15" s="113"/>
      <c r="AMH15" s="113"/>
      <c r="AMI15" s="113"/>
      <c r="AMJ15" s="113"/>
      <c r="AMK15" s="113"/>
      <c r="AML15" s="113"/>
      <c r="AMM15" s="113"/>
      <c r="AMN15" s="113"/>
      <c r="AMO15" s="113"/>
      <c r="AMP15" s="113"/>
      <c r="AMQ15" s="113"/>
      <c r="AMR15" s="113"/>
      <c r="AMS15" s="113"/>
      <c r="AMT15" s="113"/>
      <c r="AMU15" s="113"/>
      <c r="AMV15" s="113"/>
      <c r="AMW15" s="113"/>
      <c r="AMX15" s="113"/>
      <c r="AMY15" s="113"/>
      <c r="AMZ15" s="113"/>
      <c r="ANA15" s="113"/>
      <c r="ANB15" s="113"/>
      <c r="ANC15" s="113"/>
      <c r="AND15" s="113"/>
      <c r="ANE15" s="113"/>
      <c r="ANF15" s="113"/>
      <c r="ANG15" s="113"/>
      <c r="ANH15" s="113"/>
      <c r="ANI15" s="113"/>
      <c r="ANJ15" s="113"/>
      <c r="ANK15" s="113"/>
      <c r="ANL15" s="113"/>
      <c r="ANM15" s="113"/>
      <c r="ANN15" s="113"/>
      <c r="ANO15" s="113"/>
      <c r="ANP15" s="113"/>
      <c r="ANQ15" s="113"/>
      <c r="ANR15" s="113"/>
      <c r="ANS15" s="113"/>
      <c r="ANT15" s="113"/>
      <c r="ANU15" s="113"/>
      <c r="ANV15" s="113"/>
      <c r="ANW15" s="113"/>
      <c r="ANX15" s="113"/>
      <c r="ANY15" s="113"/>
      <c r="ANZ15" s="113"/>
      <c r="AOA15" s="113"/>
      <c r="AOB15" s="113"/>
      <c r="AOC15" s="113"/>
      <c r="AOD15" s="113"/>
      <c r="AOE15" s="113"/>
      <c r="AOF15" s="113"/>
      <c r="AOG15" s="113"/>
      <c r="AOH15" s="113"/>
      <c r="AOI15" s="113"/>
      <c r="AOJ15" s="113"/>
      <c r="AOK15" s="113"/>
      <c r="AOL15" s="113"/>
      <c r="AOM15" s="113"/>
      <c r="AON15" s="113"/>
      <c r="AOO15" s="113"/>
      <c r="AOP15" s="113"/>
      <c r="AOQ15" s="113"/>
      <c r="AOR15" s="113"/>
      <c r="AOS15" s="113"/>
      <c r="AOT15" s="113"/>
      <c r="AOU15" s="113"/>
      <c r="AOV15" s="113"/>
      <c r="AOW15" s="113"/>
      <c r="AOX15" s="113"/>
      <c r="AOY15" s="113"/>
      <c r="AOZ15" s="113"/>
      <c r="APA15" s="113"/>
      <c r="APB15" s="113"/>
      <c r="APC15" s="113"/>
      <c r="APD15" s="113"/>
      <c r="APE15" s="113"/>
      <c r="APF15" s="113"/>
      <c r="APG15" s="113"/>
      <c r="APH15" s="113"/>
      <c r="API15" s="113"/>
      <c r="APJ15" s="113"/>
      <c r="APK15" s="113"/>
      <c r="APL15" s="113"/>
      <c r="APM15" s="113"/>
      <c r="APN15" s="113"/>
      <c r="APO15" s="113"/>
      <c r="APP15" s="113"/>
      <c r="APQ15" s="113"/>
      <c r="APR15" s="113"/>
      <c r="APS15" s="113"/>
      <c r="APT15" s="113"/>
      <c r="APU15" s="113"/>
      <c r="APV15" s="113"/>
      <c r="APW15" s="113"/>
      <c r="APX15" s="113"/>
      <c r="APY15" s="113"/>
      <c r="APZ15" s="113"/>
      <c r="AQA15" s="113"/>
      <c r="AQB15" s="113"/>
      <c r="AQC15" s="113"/>
      <c r="AQD15" s="113"/>
      <c r="AQE15" s="113"/>
      <c r="AQF15" s="113"/>
      <c r="AQG15" s="113"/>
      <c r="AQH15" s="113"/>
      <c r="AQI15" s="113"/>
      <c r="AQJ15" s="113"/>
      <c r="AQK15" s="113"/>
      <c r="AQL15" s="113"/>
      <c r="AQM15" s="113"/>
      <c r="AQN15" s="113"/>
      <c r="AQO15" s="113"/>
      <c r="AQP15" s="113"/>
      <c r="AQQ15" s="113"/>
      <c r="AQR15" s="113"/>
      <c r="AQS15" s="113"/>
      <c r="AQT15" s="113"/>
      <c r="AQU15" s="113"/>
      <c r="AQV15" s="113"/>
      <c r="AQW15" s="113"/>
      <c r="AQX15" s="113"/>
      <c r="AQY15" s="113"/>
      <c r="AQZ15" s="113"/>
      <c r="ARA15" s="113"/>
      <c r="ARB15" s="113"/>
      <c r="ARC15" s="113"/>
      <c r="ARD15" s="113"/>
      <c r="ARE15" s="113"/>
      <c r="ARF15" s="113"/>
      <c r="ARG15" s="113"/>
      <c r="ARH15" s="113"/>
      <c r="ARI15" s="113"/>
      <c r="ARJ15" s="113"/>
      <c r="ARK15" s="113"/>
      <c r="ARL15" s="113"/>
      <c r="ARM15" s="113"/>
      <c r="ARN15" s="113"/>
      <c r="ARO15" s="113"/>
      <c r="ARP15" s="113"/>
      <c r="ARQ15" s="113"/>
      <c r="ARR15" s="113"/>
      <c r="ARS15" s="113"/>
      <c r="ART15" s="113"/>
      <c r="ARU15" s="113"/>
      <c r="ARV15" s="113"/>
      <c r="ARW15" s="113"/>
      <c r="ARX15" s="113"/>
      <c r="ARY15" s="113"/>
      <c r="ARZ15" s="113"/>
      <c r="ASA15" s="113"/>
      <c r="ASB15" s="113"/>
      <c r="ASC15" s="113"/>
      <c r="ASD15" s="113"/>
      <c r="ASE15" s="113"/>
      <c r="ASF15" s="113"/>
      <c r="ASG15" s="113"/>
      <c r="ASH15" s="113"/>
      <c r="ASI15" s="113"/>
      <c r="ASJ15" s="113"/>
      <c r="ASK15" s="113"/>
      <c r="ASL15" s="113"/>
      <c r="ASM15" s="113"/>
      <c r="ASN15" s="113"/>
      <c r="ASO15" s="113"/>
      <c r="ASP15" s="113"/>
      <c r="ASQ15" s="113"/>
      <c r="ASR15" s="113"/>
      <c r="ASS15" s="113"/>
      <c r="AST15" s="113"/>
      <c r="ASU15" s="113"/>
      <c r="ASV15" s="113"/>
      <c r="ASW15" s="113"/>
      <c r="ASX15" s="113"/>
      <c r="ASY15" s="113"/>
      <c r="ASZ15" s="113"/>
      <c r="ATA15" s="113"/>
      <c r="ATB15" s="113"/>
      <c r="ATC15" s="113"/>
      <c r="ATD15" s="113"/>
      <c r="ATE15" s="113"/>
      <c r="ATF15" s="113"/>
      <c r="ATG15" s="113"/>
      <c r="ATH15" s="113"/>
      <c r="ATI15" s="113"/>
      <c r="ATJ15" s="113"/>
      <c r="ATK15" s="113"/>
      <c r="ATL15" s="113"/>
      <c r="ATM15" s="113"/>
      <c r="ATN15" s="113"/>
      <c r="ATO15" s="113"/>
      <c r="ATP15" s="113"/>
      <c r="ATQ15" s="113"/>
      <c r="ATR15" s="113"/>
      <c r="ATS15" s="113"/>
      <c r="ATT15" s="113"/>
      <c r="ATU15" s="113"/>
      <c r="ATV15" s="113"/>
      <c r="ATW15" s="113"/>
      <c r="ATX15" s="113"/>
      <c r="ATY15" s="113"/>
      <c r="ATZ15" s="113"/>
      <c r="AUA15" s="113"/>
      <c r="AUB15" s="113"/>
      <c r="AUC15" s="113"/>
      <c r="AUD15" s="113"/>
      <c r="AUE15" s="113"/>
      <c r="AUF15" s="113"/>
      <c r="AUG15" s="113"/>
      <c r="AUH15" s="113"/>
      <c r="AUI15" s="113"/>
      <c r="AUJ15" s="113"/>
      <c r="AUK15" s="113"/>
      <c r="AUL15" s="113"/>
      <c r="AUM15" s="113"/>
      <c r="AUN15" s="113"/>
      <c r="AUO15" s="113"/>
      <c r="AUP15" s="113"/>
      <c r="AUQ15" s="113"/>
      <c r="AUR15" s="113"/>
      <c r="AUS15" s="113"/>
      <c r="AUT15" s="113"/>
      <c r="AUU15" s="113"/>
      <c r="AUV15" s="113"/>
      <c r="AUW15" s="113"/>
      <c r="AUX15" s="113"/>
      <c r="AUY15" s="113"/>
      <c r="AUZ15" s="113"/>
      <c r="AVA15" s="113"/>
      <c r="AVB15" s="113"/>
      <c r="AVC15" s="113"/>
      <c r="AVD15" s="113"/>
      <c r="AVE15" s="113"/>
      <c r="AVF15" s="113"/>
      <c r="AVG15" s="113"/>
      <c r="AVH15" s="113"/>
      <c r="AVI15" s="113"/>
      <c r="AVJ15" s="113"/>
      <c r="AVK15" s="113"/>
      <c r="AVL15" s="113"/>
      <c r="AVM15" s="113"/>
      <c r="AVN15" s="113"/>
      <c r="AVO15" s="113"/>
      <c r="AVP15" s="113"/>
      <c r="AVQ15" s="113"/>
      <c r="AVR15" s="113"/>
      <c r="AVS15" s="113"/>
      <c r="AVT15" s="113"/>
      <c r="AVU15" s="113"/>
      <c r="AVV15" s="113"/>
      <c r="AVW15" s="113"/>
      <c r="AVX15" s="113"/>
      <c r="AVY15" s="113"/>
      <c r="AVZ15" s="113"/>
      <c r="AWA15" s="113"/>
      <c r="AWB15" s="113"/>
      <c r="AWC15" s="113"/>
      <c r="AWD15" s="113"/>
      <c r="AWE15" s="113"/>
      <c r="AWF15" s="113"/>
      <c r="AWG15" s="113"/>
      <c r="AWH15" s="113"/>
      <c r="AWI15" s="113"/>
      <c r="AWJ15" s="113"/>
      <c r="AWK15" s="113"/>
      <c r="AWL15" s="113"/>
      <c r="AWM15" s="113"/>
      <c r="AWN15" s="113"/>
      <c r="AWO15" s="113"/>
      <c r="AWP15" s="113"/>
      <c r="AWQ15" s="113"/>
      <c r="AWR15" s="113"/>
      <c r="AWS15" s="113"/>
      <c r="AWT15" s="113"/>
      <c r="AWU15" s="113"/>
      <c r="AWV15" s="113"/>
      <c r="AWW15" s="113"/>
      <c r="AWX15" s="113"/>
      <c r="AWY15" s="113"/>
      <c r="AWZ15" s="113"/>
      <c r="AXA15" s="113"/>
      <c r="AXB15" s="113"/>
      <c r="AXC15" s="113"/>
      <c r="AXD15" s="113"/>
      <c r="AXE15" s="113"/>
      <c r="AXF15" s="113"/>
      <c r="AXG15" s="113"/>
      <c r="AXH15" s="113"/>
      <c r="AXI15" s="113"/>
      <c r="AXJ15" s="113"/>
      <c r="AXK15" s="113"/>
      <c r="AXL15" s="113"/>
      <c r="AXM15" s="113"/>
      <c r="AXN15" s="113"/>
      <c r="AXO15" s="113"/>
      <c r="AXP15" s="113"/>
      <c r="AXQ15" s="113"/>
      <c r="AXR15" s="113"/>
      <c r="AXS15" s="113"/>
      <c r="AXT15" s="113"/>
      <c r="AXU15" s="113"/>
      <c r="AXV15" s="113"/>
      <c r="AXW15" s="113"/>
      <c r="AXX15" s="113"/>
      <c r="AXY15" s="113"/>
      <c r="AXZ15" s="113"/>
      <c r="AYA15" s="113"/>
      <c r="AYB15" s="113"/>
      <c r="AYC15" s="113"/>
      <c r="AYD15" s="113"/>
      <c r="AYE15" s="113"/>
      <c r="AYF15" s="113"/>
      <c r="AYG15" s="113"/>
      <c r="AYH15" s="113"/>
      <c r="AYI15" s="113"/>
      <c r="AYJ15" s="113"/>
      <c r="AYK15" s="113"/>
      <c r="AYL15" s="113"/>
      <c r="AYM15" s="113"/>
      <c r="AYN15" s="113"/>
      <c r="AYO15" s="113"/>
      <c r="AYP15" s="113"/>
      <c r="AYQ15" s="113"/>
      <c r="AYR15" s="113"/>
      <c r="AYS15" s="113"/>
      <c r="AYT15" s="113"/>
      <c r="AYU15" s="113"/>
    </row>
    <row r="16" spans="1:1347" s="132" customFormat="1" ht="23.1" customHeight="1" thickBot="1">
      <c r="A16" s="114" t="s">
        <v>7</v>
      </c>
      <c r="B16" s="217"/>
      <c r="C16" s="218"/>
      <c r="D16" s="219"/>
      <c r="E16" s="219"/>
      <c r="F16" s="219"/>
      <c r="G16" s="219" t="s">
        <v>74</v>
      </c>
      <c r="H16" s="220"/>
      <c r="I16" s="221"/>
      <c r="J16" s="220"/>
      <c r="K16" s="220"/>
      <c r="L16" s="220"/>
      <c r="M16" s="222"/>
      <c r="N16" s="118"/>
      <c r="O16" s="219"/>
      <c r="P16" s="219"/>
      <c r="Q16" s="219"/>
      <c r="R16" s="219"/>
      <c r="S16" s="222"/>
      <c r="T16" s="219" t="s">
        <v>7</v>
      </c>
      <c r="U16" s="219" t="s">
        <v>7</v>
      </c>
      <c r="V16" s="219"/>
      <c r="W16" s="223"/>
      <c r="X16" s="224"/>
      <c r="Y16" s="225"/>
      <c r="Z16" s="226"/>
      <c r="AA16" s="227"/>
      <c r="AB16" s="228"/>
      <c r="AC16" s="229"/>
      <c r="AD16" s="114" t="s">
        <v>7</v>
      </c>
      <c r="AE16" s="217"/>
      <c r="AF16" s="218"/>
      <c r="AG16" s="118"/>
      <c r="AH16" s="219"/>
      <c r="AI16" s="219"/>
      <c r="AJ16" s="219"/>
      <c r="AK16" s="219"/>
      <c r="AL16" s="219"/>
      <c r="AM16" s="219"/>
      <c r="AN16" s="219"/>
      <c r="AO16" s="219"/>
      <c r="AP16" s="219"/>
      <c r="AQ16" s="219"/>
      <c r="AR16" s="230"/>
      <c r="AS16" s="219"/>
      <c r="AT16" s="219"/>
      <c r="AU16" s="219"/>
      <c r="AV16" s="219"/>
      <c r="AW16" s="219"/>
      <c r="AX16" s="118"/>
      <c r="AY16" s="219"/>
      <c r="AZ16" s="219"/>
      <c r="BA16" s="219"/>
      <c r="BB16" s="219"/>
      <c r="BC16" s="219"/>
      <c r="BD16" s="229"/>
      <c r="BE16" s="13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</row>
    <row r="17" spans="1:56" ht="23.1" customHeight="1">
      <c r="B17" s="154"/>
      <c r="E17" s="131"/>
      <c r="F17" s="131"/>
      <c r="G17" s="131"/>
      <c r="I17" s="131"/>
      <c r="J17" s="131"/>
      <c r="K17" s="131"/>
      <c r="L17" s="131"/>
      <c r="N17" s="133"/>
      <c r="O17" s="131"/>
      <c r="Q17" s="131"/>
      <c r="S17" s="131"/>
      <c r="T17" s="131"/>
      <c r="U17" s="131"/>
      <c r="V17" s="131"/>
      <c r="W17" s="131"/>
      <c r="X17" s="131"/>
      <c r="Y17" s="131"/>
      <c r="Z17" s="231"/>
      <c r="AA17" s="131"/>
      <c r="AB17" s="131"/>
      <c r="AC17" s="131"/>
      <c r="AE17" s="154"/>
      <c r="AG17" s="133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V17" s="131"/>
      <c r="AW17" s="131"/>
      <c r="AX17" s="133"/>
      <c r="AY17" s="131"/>
      <c r="AZ17" s="131"/>
      <c r="BA17" s="131"/>
      <c r="BB17" s="131"/>
      <c r="BD17" s="131"/>
    </row>
    <row r="18" spans="1:56" ht="23.1" customHeight="1">
      <c r="B18" s="322" t="s">
        <v>76</v>
      </c>
      <c r="C18" s="322"/>
      <c r="E18" s="131"/>
      <c r="F18" s="131"/>
      <c r="G18" s="131"/>
      <c r="H18" s="322" t="s">
        <v>77</v>
      </c>
      <c r="I18" s="322"/>
      <c r="J18" s="322"/>
      <c r="K18" s="322"/>
      <c r="L18" s="322"/>
      <c r="M18" s="232"/>
      <c r="O18" s="131"/>
      <c r="P18" s="322" t="s">
        <v>78</v>
      </c>
      <c r="Q18" s="322"/>
      <c r="R18" s="322"/>
      <c r="T18" s="131"/>
      <c r="U18" s="324" t="s">
        <v>79</v>
      </c>
      <c r="V18" s="324"/>
      <c r="W18" s="324"/>
      <c r="X18" s="324"/>
      <c r="Y18" s="131"/>
      <c r="Z18" s="231"/>
      <c r="AA18" s="131"/>
      <c r="AB18" s="131"/>
      <c r="AC18" s="131"/>
      <c r="AE18" s="322" t="s">
        <v>76</v>
      </c>
      <c r="AF18" s="322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V18" s="131"/>
      <c r="AW18" s="131"/>
      <c r="AX18" s="133"/>
      <c r="AY18" s="131"/>
      <c r="AZ18" s="131"/>
      <c r="BA18" s="131"/>
      <c r="BB18" s="131"/>
      <c r="BC18" s="131"/>
    </row>
    <row r="19" spans="1:56" ht="23.1" customHeight="1">
      <c r="A19" s="136"/>
      <c r="B19" s="154"/>
      <c r="D19" s="233"/>
      <c r="E19" s="131"/>
      <c r="F19" s="131"/>
      <c r="G19" s="131"/>
      <c r="I19" s="131"/>
      <c r="J19" s="131"/>
      <c r="K19" s="131"/>
      <c r="L19" s="131"/>
      <c r="M19" s="136"/>
      <c r="N19" s="133"/>
      <c r="O19" s="131"/>
      <c r="Q19" s="131"/>
      <c r="R19" s="136"/>
      <c r="T19" s="136"/>
      <c r="U19" s="234"/>
      <c r="V19" s="234"/>
      <c r="W19" s="234"/>
      <c r="X19" s="234"/>
      <c r="Y19" s="131"/>
      <c r="Z19" s="231"/>
      <c r="AA19" s="131"/>
      <c r="AB19" s="131"/>
      <c r="AC19" s="131"/>
      <c r="AD19" s="136"/>
      <c r="AE19" s="154"/>
      <c r="AG19" s="133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V19" s="131"/>
      <c r="AW19" s="131"/>
      <c r="AX19" s="133"/>
      <c r="AY19" s="131"/>
      <c r="AZ19" s="131"/>
      <c r="BA19" s="131"/>
      <c r="BB19" s="131"/>
      <c r="BC19" s="136"/>
    </row>
    <row r="20" spans="1:56" ht="23.1" customHeight="1">
      <c r="B20" s="154"/>
      <c r="D20" s="235"/>
      <c r="E20" s="131"/>
      <c r="F20" s="131"/>
      <c r="G20" s="131"/>
      <c r="I20" s="131"/>
      <c r="J20" s="131"/>
      <c r="K20" s="131"/>
      <c r="L20" s="131"/>
      <c r="M20" s="235"/>
      <c r="O20" s="131"/>
      <c r="Q20" s="131"/>
      <c r="R20" s="233"/>
      <c r="T20" s="233"/>
      <c r="U20" s="234"/>
      <c r="V20" s="234"/>
      <c r="W20" s="234"/>
      <c r="X20" s="236"/>
      <c r="Y20" s="237"/>
      <c r="Z20" s="231"/>
      <c r="AA20" s="131"/>
      <c r="AB20" s="131"/>
      <c r="AC20" s="131"/>
      <c r="AE20" s="154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V20" s="131"/>
      <c r="AW20" s="131"/>
      <c r="AX20" s="133"/>
      <c r="AY20" s="131"/>
      <c r="AZ20" s="131"/>
      <c r="BA20" s="131"/>
      <c r="BB20" s="131"/>
      <c r="BC20" s="233"/>
    </row>
    <row r="21" spans="1:56" s="136" customFormat="1" ht="23.1" customHeight="1">
      <c r="B21" s="325" t="s">
        <v>80</v>
      </c>
      <c r="C21" s="325"/>
      <c r="H21" s="325" t="s">
        <v>81</v>
      </c>
      <c r="I21" s="325"/>
      <c r="J21" s="325"/>
      <c r="K21" s="325"/>
      <c r="L21" s="325"/>
      <c r="N21" s="13"/>
      <c r="P21" s="325" t="s">
        <v>82</v>
      </c>
      <c r="Q21" s="325"/>
      <c r="R21" s="325"/>
      <c r="U21" s="326" t="s">
        <v>83</v>
      </c>
      <c r="V21" s="326"/>
      <c r="W21" s="326"/>
      <c r="X21" s="326"/>
      <c r="Z21" s="238"/>
      <c r="AE21" s="325" t="s">
        <v>80</v>
      </c>
      <c r="AF21" s="325"/>
      <c r="AG21" s="13"/>
      <c r="AJ21" s="321"/>
      <c r="AK21" s="321"/>
      <c r="AX21" s="13"/>
    </row>
    <row r="22" spans="1:56" ht="23.1" customHeight="1">
      <c r="B22" s="322" t="s">
        <v>84</v>
      </c>
      <c r="C22" s="322"/>
      <c r="H22" s="322" t="s">
        <v>85</v>
      </c>
      <c r="I22" s="322"/>
      <c r="J22" s="322"/>
      <c r="K22" s="322"/>
      <c r="L22" s="322"/>
      <c r="P22" s="322" t="s">
        <v>86</v>
      </c>
      <c r="Q22" s="322"/>
      <c r="R22" s="322"/>
      <c r="U22" s="323" t="s">
        <v>87</v>
      </c>
      <c r="V22" s="323"/>
      <c r="W22" s="323"/>
      <c r="X22" s="323"/>
      <c r="AE22" s="322" t="s">
        <v>84</v>
      </c>
      <c r="AF22" s="322"/>
      <c r="AJ22" s="239"/>
      <c r="AK22" s="239"/>
    </row>
    <row r="23" spans="1:56" ht="23.1" customHeight="1">
      <c r="AJ23" s="239"/>
      <c r="AK23" s="239"/>
    </row>
    <row r="24" spans="1:56" ht="23.1" customHeight="1">
      <c r="I24" s="240"/>
      <c r="J24" s="240"/>
      <c r="K24" s="240"/>
      <c r="L24" s="240"/>
      <c r="M24" s="240"/>
      <c r="N24" s="145"/>
      <c r="O24" s="240"/>
      <c r="P24" s="240"/>
      <c r="Q24" s="240"/>
      <c r="AG24" s="145"/>
      <c r="AH24" s="240"/>
      <c r="AI24" s="240"/>
      <c r="AJ24" s="239"/>
      <c r="AK24" s="239"/>
      <c r="AL24" s="241"/>
      <c r="AM24" s="241"/>
      <c r="AN24" s="241"/>
      <c r="AO24" s="241"/>
      <c r="AP24" s="240"/>
      <c r="AQ24" s="240"/>
      <c r="AR24" s="240"/>
      <c r="AS24" s="240"/>
      <c r="AT24" s="240"/>
      <c r="AU24" s="240"/>
      <c r="AV24" s="240"/>
    </row>
    <row r="25" spans="1:56" ht="23.1" customHeight="1">
      <c r="I25" s="240"/>
      <c r="J25" s="240"/>
      <c r="K25" s="240"/>
      <c r="L25" s="240"/>
      <c r="M25" s="240"/>
      <c r="N25" s="145"/>
      <c r="O25" s="240"/>
      <c r="P25" s="240"/>
      <c r="Q25" s="240"/>
      <c r="AG25" s="145"/>
      <c r="AH25" s="240"/>
      <c r="AI25" s="240"/>
      <c r="AJ25" s="239"/>
      <c r="AK25" s="239"/>
      <c r="AL25" s="241"/>
      <c r="AM25" s="241"/>
      <c r="AN25" s="241"/>
      <c r="AO25" s="241"/>
      <c r="AP25" s="240"/>
      <c r="AQ25" s="240"/>
      <c r="AR25" s="240"/>
      <c r="AS25" s="240"/>
      <c r="AT25" s="240"/>
      <c r="AU25" s="240"/>
      <c r="AV25" s="240"/>
    </row>
    <row r="26" spans="1:56" ht="23.1" customHeight="1">
      <c r="I26" s="240"/>
      <c r="J26" s="240"/>
      <c r="K26" s="240"/>
      <c r="L26" s="240"/>
      <c r="M26" s="240"/>
      <c r="N26" s="145"/>
      <c r="O26" s="240"/>
      <c r="P26" s="240"/>
      <c r="Q26" s="240"/>
      <c r="AG26" s="145"/>
      <c r="AH26" s="240"/>
      <c r="AI26" s="240"/>
      <c r="AJ26" s="239"/>
      <c r="AK26" s="239"/>
      <c r="AL26" s="241"/>
      <c r="AM26" s="241"/>
      <c r="AN26" s="241"/>
      <c r="AO26" s="241"/>
      <c r="AP26" s="240"/>
      <c r="AQ26" s="240"/>
      <c r="AR26" s="240"/>
      <c r="AS26" s="240"/>
      <c r="AT26" s="240"/>
      <c r="AU26" s="240"/>
      <c r="AV26" s="240"/>
    </row>
    <row r="27" spans="1:56" ht="23.1" customHeight="1">
      <c r="I27" s="240"/>
      <c r="J27" s="240"/>
      <c r="K27" s="240"/>
      <c r="L27" s="240"/>
      <c r="M27" s="240"/>
      <c r="N27" s="145"/>
      <c r="O27" s="240"/>
      <c r="P27" s="240"/>
      <c r="Q27" s="240"/>
      <c r="AG27" s="145"/>
      <c r="AH27" s="240"/>
      <c r="AI27" s="240"/>
      <c r="AJ27" s="239"/>
      <c r="AK27" s="239"/>
      <c r="AL27" s="241"/>
      <c r="AM27" s="241"/>
      <c r="AN27" s="241"/>
      <c r="AO27" s="241"/>
      <c r="AP27" s="240"/>
      <c r="AQ27" s="240"/>
      <c r="AR27" s="240"/>
      <c r="AS27" s="240"/>
      <c r="AT27" s="240"/>
      <c r="AU27" s="240"/>
      <c r="AV27" s="240"/>
    </row>
    <row r="28" spans="1:56" ht="23.1" customHeight="1">
      <c r="I28" s="240"/>
      <c r="J28" s="240"/>
      <c r="K28" s="240"/>
      <c r="L28" s="240"/>
      <c r="M28" s="240"/>
      <c r="N28" s="145"/>
      <c r="O28" s="240"/>
      <c r="P28" s="240"/>
      <c r="Q28" s="240"/>
      <c r="AG28" s="145"/>
      <c r="AH28" s="240"/>
      <c r="AI28" s="240"/>
      <c r="AJ28" s="239"/>
      <c r="AK28" s="239"/>
      <c r="AL28" s="241"/>
      <c r="AM28" s="241"/>
      <c r="AN28" s="241"/>
      <c r="AO28" s="241"/>
      <c r="AP28" s="240"/>
      <c r="AQ28" s="240"/>
      <c r="AR28" s="240"/>
      <c r="AS28" s="240"/>
      <c r="AT28" s="240"/>
      <c r="AU28" s="240"/>
      <c r="AV28" s="240"/>
    </row>
    <row r="29" spans="1:56" ht="23.1" customHeight="1">
      <c r="I29" s="240"/>
      <c r="J29" s="240"/>
      <c r="K29" s="240"/>
      <c r="L29" s="240"/>
      <c r="M29" s="240"/>
      <c r="N29" s="145"/>
      <c r="O29" s="240"/>
      <c r="P29" s="240"/>
      <c r="Q29" s="240"/>
      <c r="AG29" s="145"/>
      <c r="AH29" s="240"/>
      <c r="AI29" s="240"/>
      <c r="AJ29" s="239"/>
      <c r="AK29" s="239"/>
      <c r="AL29" s="241"/>
      <c r="AM29" s="241"/>
      <c r="AN29" s="241"/>
      <c r="AO29" s="241"/>
      <c r="AP29" s="240"/>
      <c r="AQ29" s="240"/>
      <c r="AR29" s="240"/>
      <c r="AS29" s="240"/>
      <c r="AT29" s="240"/>
      <c r="AU29" s="240"/>
      <c r="AV29" s="240"/>
    </row>
    <row r="30" spans="1:56" ht="23.1" customHeight="1">
      <c r="I30" s="240"/>
      <c r="J30" s="240"/>
      <c r="K30" s="240"/>
      <c r="L30" s="240"/>
      <c r="M30" s="240"/>
      <c r="N30" s="145"/>
      <c r="O30" s="240"/>
      <c r="P30" s="240"/>
      <c r="Q30" s="240"/>
      <c r="AG30" s="145"/>
      <c r="AH30" s="240"/>
      <c r="AI30" s="240"/>
      <c r="AJ30" s="239"/>
      <c r="AK30" s="239"/>
      <c r="AL30" s="241"/>
      <c r="AM30" s="241"/>
      <c r="AN30" s="241"/>
      <c r="AO30" s="241"/>
      <c r="AP30" s="240"/>
      <c r="AQ30" s="240"/>
      <c r="AR30" s="240"/>
      <c r="AS30" s="240"/>
      <c r="AT30" s="240"/>
      <c r="AU30" s="240"/>
      <c r="AV30" s="240"/>
    </row>
    <row r="31" spans="1:56" ht="23.1" customHeight="1">
      <c r="I31" s="240"/>
      <c r="J31" s="240"/>
      <c r="K31" s="240"/>
      <c r="L31" s="240"/>
      <c r="M31" s="240"/>
      <c r="N31" s="145"/>
      <c r="O31" s="240"/>
      <c r="P31" s="240"/>
      <c r="Q31" s="240"/>
      <c r="AG31" s="145"/>
      <c r="AH31" s="240"/>
      <c r="AI31" s="240"/>
      <c r="AJ31" s="239"/>
      <c r="AK31" s="239"/>
      <c r="AL31" s="241"/>
      <c r="AM31" s="241"/>
      <c r="AN31" s="241"/>
      <c r="AO31" s="241"/>
      <c r="AP31" s="240"/>
      <c r="AQ31" s="240"/>
      <c r="AR31" s="240"/>
      <c r="AS31" s="240"/>
      <c r="AT31" s="240"/>
      <c r="AU31" s="240"/>
      <c r="AV31" s="240"/>
    </row>
    <row r="32" spans="1:56" ht="23.1" customHeight="1">
      <c r="I32" s="240"/>
      <c r="J32" s="240"/>
      <c r="K32" s="240"/>
      <c r="L32" s="240"/>
      <c r="M32" s="240"/>
      <c r="N32" s="145"/>
      <c r="O32" s="240"/>
      <c r="P32" s="240"/>
      <c r="Q32" s="240"/>
      <c r="AG32" s="145"/>
      <c r="AH32" s="240"/>
      <c r="AI32" s="240"/>
      <c r="AJ32" s="239"/>
      <c r="AK32" s="239"/>
      <c r="AL32" s="241"/>
      <c r="AM32" s="241"/>
      <c r="AN32" s="241"/>
      <c r="AO32" s="241"/>
      <c r="AP32" s="240"/>
      <c r="AQ32" s="240"/>
      <c r="AR32" s="240"/>
      <c r="AS32" s="240"/>
      <c r="AT32" s="240"/>
      <c r="AU32" s="240"/>
      <c r="AV32" s="240"/>
    </row>
    <row r="33" spans="9:48" ht="23.1" customHeight="1">
      <c r="I33" s="240"/>
      <c r="J33" s="240"/>
      <c r="K33" s="240"/>
      <c r="L33" s="240"/>
      <c r="M33" s="240"/>
      <c r="N33" s="145"/>
      <c r="O33" s="240"/>
      <c r="P33" s="240"/>
      <c r="Q33" s="240"/>
      <c r="AG33" s="145"/>
      <c r="AH33" s="240"/>
      <c r="AI33" s="240"/>
      <c r="AJ33" s="239"/>
      <c r="AK33" s="239"/>
      <c r="AL33" s="241"/>
      <c r="AM33" s="241"/>
      <c r="AN33" s="241"/>
      <c r="AO33" s="241"/>
      <c r="AP33" s="240"/>
      <c r="AQ33" s="240"/>
      <c r="AR33" s="240"/>
      <c r="AS33" s="240"/>
      <c r="AT33" s="240"/>
      <c r="AU33" s="240"/>
      <c r="AV33" s="240"/>
    </row>
    <row r="34" spans="9:48" ht="23.1" customHeight="1">
      <c r="I34" s="240"/>
      <c r="J34" s="240"/>
      <c r="K34" s="240"/>
      <c r="L34" s="240"/>
      <c r="M34" s="240"/>
      <c r="N34" s="145"/>
      <c r="O34" s="240"/>
      <c r="P34" s="240"/>
      <c r="Q34" s="240"/>
      <c r="AG34" s="145"/>
      <c r="AH34" s="240"/>
      <c r="AI34" s="240"/>
      <c r="AJ34" s="239"/>
      <c r="AK34" s="239"/>
      <c r="AL34" s="241"/>
      <c r="AM34" s="241"/>
      <c r="AN34" s="241"/>
      <c r="AO34" s="241"/>
      <c r="AP34" s="240"/>
      <c r="AQ34" s="240"/>
      <c r="AR34" s="240"/>
      <c r="AS34" s="240"/>
      <c r="AT34" s="240"/>
      <c r="AU34" s="240"/>
      <c r="AV34" s="240"/>
    </row>
    <row r="35" spans="9:48" ht="23.1" customHeight="1">
      <c r="I35" s="240"/>
      <c r="J35" s="240"/>
      <c r="K35" s="240"/>
      <c r="L35" s="240"/>
      <c r="M35" s="240"/>
      <c r="N35" s="145"/>
      <c r="O35" s="240"/>
      <c r="P35" s="240"/>
      <c r="Q35" s="240"/>
      <c r="AG35" s="145"/>
      <c r="AH35" s="240"/>
      <c r="AI35" s="240"/>
      <c r="AJ35" s="239"/>
      <c r="AK35" s="239"/>
      <c r="AL35" s="241"/>
      <c r="AM35" s="241"/>
      <c r="AN35" s="241"/>
      <c r="AO35" s="241"/>
      <c r="AP35" s="240"/>
      <c r="AQ35" s="240"/>
      <c r="AR35" s="240"/>
      <c r="AS35" s="240"/>
      <c r="AT35" s="240"/>
      <c r="AU35" s="240"/>
      <c r="AV35" s="240"/>
    </row>
    <row r="36" spans="9:48" ht="23.1" customHeight="1">
      <c r="I36" s="240"/>
      <c r="J36" s="240"/>
      <c r="K36" s="240"/>
      <c r="L36" s="240"/>
      <c r="M36" s="240"/>
      <c r="N36" s="145"/>
      <c r="O36" s="240"/>
      <c r="P36" s="240"/>
      <c r="Q36" s="240"/>
      <c r="AG36" s="145"/>
      <c r="AH36" s="240"/>
      <c r="AI36" s="240"/>
      <c r="AJ36" s="239"/>
      <c r="AK36" s="239"/>
      <c r="AL36" s="241"/>
      <c r="AM36" s="241"/>
      <c r="AN36" s="241"/>
      <c r="AO36" s="241"/>
      <c r="AP36" s="240"/>
      <c r="AQ36" s="240"/>
      <c r="AR36" s="240"/>
      <c r="AS36" s="240"/>
      <c r="AT36" s="240"/>
      <c r="AU36" s="240"/>
      <c r="AV36" s="240"/>
    </row>
    <row r="37" spans="9:48" ht="23.1" customHeight="1">
      <c r="I37" s="240"/>
      <c r="J37" s="240"/>
      <c r="K37" s="240"/>
      <c r="L37" s="240"/>
      <c r="M37" s="240"/>
      <c r="N37" s="145"/>
      <c r="O37" s="240"/>
      <c r="P37" s="240"/>
      <c r="Q37" s="240"/>
      <c r="AG37" s="145"/>
      <c r="AH37" s="240"/>
      <c r="AI37" s="240"/>
      <c r="AJ37" s="239"/>
      <c r="AK37" s="239"/>
      <c r="AL37" s="241"/>
      <c r="AM37" s="241"/>
      <c r="AN37" s="241"/>
      <c r="AO37" s="241"/>
      <c r="AP37" s="240"/>
      <c r="AQ37" s="240"/>
      <c r="AR37" s="240"/>
      <c r="AS37" s="240"/>
      <c r="AT37" s="240"/>
      <c r="AU37" s="240"/>
      <c r="AV37" s="240"/>
    </row>
    <row r="38" spans="9:48" ht="23.1" customHeight="1">
      <c r="AJ38" s="320"/>
      <c r="AK38" s="320"/>
      <c r="AV38" s="1">
        <v>729.12</v>
      </c>
    </row>
    <row r="39" spans="9:48" ht="23.1" customHeight="1">
      <c r="AJ39" s="242"/>
      <c r="AK39" s="242"/>
      <c r="AV39" s="1">
        <v>329.28</v>
      </c>
    </row>
    <row r="40" spans="9:48" ht="23.1" customHeight="1">
      <c r="Z40" s="1"/>
      <c r="AJ40" s="242"/>
      <c r="AK40" s="242"/>
      <c r="AV40" s="1">
        <f>SUM(AV38:AV39)</f>
        <v>1058.4000000000001</v>
      </c>
    </row>
    <row r="41" spans="9:48" ht="23.1" customHeight="1">
      <c r="AJ41" s="242"/>
      <c r="AK41" s="242"/>
    </row>
    <row r="42" spans="9:48" ht="23.1" customHeight="1">
      <c r="AJ42" s="318"/>
      <c r="AK42" s="318"/>
    </row>
    <row r="43" spans="9:48" ht="23.1" customHeight="1">
      <c r="AJ43" s="239"/>
      <c r="AK43" s="239"/>
    </row>
    <row r="44" spans="9:48" ht="23.1" customHeight="1">
      <c r="AJ44" s="239"/>
      <c r="AK44" s="239"/>
    </row>
    <row r="45" spans="9:48" ht="23.1" customHeight="1">
      <c r="AJ45" s="239"/>
      <c r="AK45" s="239"/>
    </row>
    <row r="46" spans="9:48" ht="23.1" customHeight="1">
      <c r="AJ46" s="318"/>
      <c r="AK46" s="318"/>
    </row>
    <row r="47" spans="9:48" ht="23.1" customHeight="1">
      <c r="AJ47" s="239"/>
      <c r="AK47" s="239"/>
    </row>
    <row r="48" spans="9:48" ht="23.1" customHeight="1">
      <c r="AJ48" s="239"/>
      <c r="AK48" s="239"/>
    </row>
    <row r="49" spans="36:37" ht="23.1" customHeight="1">
      <c r="AJ49" s="239"/>
      <c r="AK49" s="239"/>
    </row>
    <row r="50" spans="36:37" ht="23.1" customHeight="1">
      <c r="AJ50" s="318"/>
      <c r="AK50" s="318"/>
    </row>
    <row r="51" spans="36:37" ht="23.1" customHeight="1">
      <c r="AJ51" s="239"/>
      <c r="AK51" s="239"/>
    </row>
    <row r="52" spans="36:37" ht="23.1" customHeight="1">
      <c r="AJ52" s="239"/>
      <c r="AK52" s="239"/>
    </row>
    <row r="53" spans="36:37" ht="23.1" customHeight="1">
      <c r="AJ53" s="239"/>
      <c r="AK53" s="239"/>
    </row>
    <row r="54" spans="36:37" ht="23.1" customHeight="1">
      <c r="AJ54" s="318"/>
      <c r="AK54" s="318"/>
    </row>
    <row r="55" spans="36:37" ht="23.1" customHeight="1">
      <c r="AJ55" s="239"/>
      <c r="AK55" s="239"/>
    </row>
    <row r="56" spans="36:37" ht="23.1" customHeight="1">
      <c r="AJ56" s="239"/>
      <c r="AK56" s="239"/>
    </row>
    <row r="57" spans="36:37" ht="23.1" customHeight="1">
      <c r="AJ57" s="239"/>
      <c r="AK57" s="239"/>
    </row>
    <row r="58" spans="36:37" ht="23.1" customHeight="1">
      <c r="AJ58" s="318"/>
      <c r="AK58" s="318"/>
    </row>
    <row r="59" spans="36:37" ht="23.1" customHeight="1">
      <c r="AJ59" s="239"/>
      <c r="AK59" s="239"/>
    </row>
    <row r="60" spans="36:37" ht="23.1" customHeight="1">
      <c r="AJ60" s="239"/>
      <c r="AK60" s="239"/>
    </row>
    <row r="61" spans="36:37" ht="23.1" customHeight="1">
      <c r="AJ61" s="239"/>
      <c r="AK61" s="239"/>
    </row>
    <row r="62" spans="36:37" ht="23.1" customHeight="1">
      <c r="AJ62" s="318"/>
      <c r="AK62" s="318"/>
    </row>
    <row r="63" spans="36:37" ht="23.1" customHeight="1">
      <c r="AJ63" s="239"/>
      <c r="AK63" s="239"/>
    </row>
    <row r="64" spans="36:37" ht="23.1" customHeight="1">
      <c r="AJ64" s="239"/>
      <c r="AK64" s="239"/>
    </row>
    <row r="65" spans="36:37" ht="23.1" customHeight="1">
      <c r="AJ65" s="239"/>
      <c r="AK65" s="239"/>
    </row>
    <row r="66" spans="36:37" ht="23.1" customHeight="1">
      <c r="AJ66" s="318"/>
      <c r="AK66" s="318"/>
    </row>
    <row r="67" spans="36:37" ht="23.1" customHeight="1">
      <c r="AJ67" s="239"/>
      <c r="AK67" s="239"/>
    </row>
    <row r="68" spans="36:37" ht="23.1" customHeight="1">
      <c r="AJ68" s="239"/>
      <c r="AK68" s="239"/>
    </row>
    <row r="69" spans="36:37" ht="23.1" customHeight="1">
      <c r="AJ69" s="239"/>
      <c r="AK69" s="239"/>
    </row>
    <row r="70" spans="36:37" ht="23.1" customHeight="1">
      <c r="AJ70" s="318"/>
      <c r="AK70" s="318"/>
    </row>
    <row r="71" spans="36:37" ht="23.1" customHeight="1">
      <c r="AJ71" s="319"/>
      <c r="AK71" s="319"/>
    </row>
    <row r="72" spans="36:37" ht="23.1" customHeight="1">
      <c r="AJ72" s="319"/>
      <c r="AK72" s="319"/>
    </row>
    <row r="73" spans="36:37" ht="23.1" customHeight="1">
      <c r="AJ73" s="319"/>
      <c r="AK73" s="319"/>
    </row>
  </sheetData>
  <mergeCells count="44">
    <mergeCell ref="M1:Q1"/>
    <mergeCell ref="AP1:AT1"/>
    <mergeCell ref="M2:Q2"/>
    <mergeCell ref="AP2:AT2"/>
    <mergeCell ref="M3:Q3"/>
    <mergeCell ref="AP3:AT3"/>
    <mergeCell ref="M4:Q4"/>
    <mergeCell ref="AP4:AT4"/>
    <mergeCell ref="M5:Q5"/>
    <mergeCell ref="AP5:AT5"/>
    <mergeCell ref="M6:Q6"/>
    <mergeCell ref="AP6:AT6"/>
    <mergeCell ref="B18:C18"/>
    <mergeCell ref="H18:L18"/>
    <mergeCell ref="P18:R18"/>
    <mergeCell ref="U18:X18"/>
    <mergeCell ref="AE18:AF18"/>
    <mergeCell ref="AJ21:AK21"/>
    <mergeCell ref="D7:D9"/>
    <mergeCell ref="E7:E9"/>
    <mergeCell ref="F7:F9"/>
    <mergeCell ref="AO7:AO9"/>
    <mergeCell ref="B21:C21"/>
    <mergeCell ref="H21:L21"/>
    <mergeCell ref="P21:R21"/>
    <mergeCell ref="U21:X21"/>
    <mergeCell ref="AE21:AF21"/>
    <mergeCell ref="AJ62:AK62"/>
    <mergeCell ref="B22:C22"/>
    <mergeCell ref="H22:L22"/>
    <mergeCell ref="P22:R22"/>
    <mergeCell ref="U22:X22"/>
    <mergeCell ref="AE22:AF22"/>
    <mergeCell ref="AJ38:AK38"/>
    <mergeCell ref="AJ42:AK42"/>
    <mergeCell ref="AJ46:AK46"/>
    <mergeCell ref="AJ50:AK50"/>
    <mergeCell ref="AJ54:AK54"/>
    <mergeCell ref="AJ58:AK58"/>
    <mergeCell ref="AJ66:AK66"/>
    <mergeCell ref="AJ70:AK70"/>
    <mergeCell ref="AJ71:AK71"/>
    <mergeCell ref="AJ72:AK72"/>
    <mergeCell ref="AJ73:AK73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40" fitToHeight="0" orientation="landscape" r:id="rId1"/>
  <rowBreaks count="1" manualBreakCount="1">
    <brk id="22" min="29" max="55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1C1B3-B920-43E6-872B-CDB1CC49BDF3}">
  <dimension ref="A1:AYY71"/>
  <sheetViews>
    <sheetView view="pageBreakPreview" zoomScale="60" zoomScaleNormal="64" workbookViewId="0">
      <selection activeCell="B43" sqref="B43"/>
    </sheetView>
  </sheetViews>
  <sheetFormatPr defaultColWidth="9.140625" defaultRowHeight="23.1" customHeight="1"/>
  <cols>
    <col min="1" max="1" width="6" style="1" customWidth="1"/>
    <col min="2" max="2" width="52.85546875" style="2" customWidth="1"/>
    <col min="3" max="3" width="37.85546875" style="3" hidden="1" customWidth="1"/>
    <col min="4" max="4" width="15.85546875" style="2" customWidth="1"/>
    <col min="5" max="5" width="17.5703125" style="2" customWidth="1"/>
    <col min="6" max="6" width="15.85546875" style="2" customWidth="1"/>
    <col min="7" max="7" width="18.85546875" style="2" hidden="1" customWidth="1"/>
    <col min="8" max="8" width="17.85546875" style="2" customWidth="1"/>
    <col min="9" max="9" width="17.85546875" style="2" hidden="1" customWidth="1"/>
    <col min="10" max="10" width="16.85546875" style="2" customWidth="1"/>
    <col min="11" max="11" width="4.85546875" style="2" customWidth="1"/>
    <col min="12" max="12" width="3.42578125" style="2" customWidth="1"/>
    <col min="13" max="13" width="4.5703125" style="2" customWidth="1"/>
    <col min="14" max="14" width="18.5703125" style="2" customWidth="1"/>
    <col min="15" max="15" width="15.28515625" style="2" customWidth="1"/>
    <col min="16" max="16" width="16.85546875" style="2" customWidth="1"/>
    <col min="17" max="17" width="15.28515625" style="2" customWidth="1"/>
    <col min="18" max="18" width="16" style="2" customWidth="1"/>
    <col min="19" max="19" width="17.28515625" style="2" customWidth="1"/>
    <col min="20" max="20" width="17.5703125" style="2" customWidth="1"/>
    <col min="21" max="21" width="17.7109375" style="2" hidden="1" customWidth="1"/>
    <col min="22" max="23" width="19" style="2" hidden="1" customWidth="1"/>
    <col min="24" max="24" width="19.7109375" style="2" customWidth="1"/>
    <col min="25" max="26" width="21" style="2" customWidth="1"/>
    <col min="27" max="27" width="6.140625" style="2" customWidth="1"/>
    <col min="28" max="28" width="16.140625" style="2" customWidth="1"/>
    <col min="29" max="29" width="13.7109375" style="2" customWidth="1"/>
    <col min="30" max="30" width="15.42578125" style="4" customWidth="1"/>
    <col min="31" max="31" width="14" style="2" customWidth="1"/>
    <col min="32" max="32" width="18.42578125" style="2" customWidth="1"/>
    <col min="33" max="33" width="21" style="2" customWidth="1"/>
    <col min="34" max="34" width="6" style="2" customWidth="1"/>
    <col min="35" max="35" width="48.5703125" style="2" customWidth="1"/>
    <col min="36" max="36" width="17.7109375" style="2" customWidth="1"/>
    <col min="37" max="37" width="15.28515625" style="2" customWidth="1"/>
    <col min="38" max="38" width="18.5703125" style="2" customWidth="1"/>
    <col min="39" max="39" width="16.5703125" style="2" customWidth="1"/>
    <col min="40" max="40" width="14.5703125" style="2" customWidth="1"/>
    <col min="41" max="42" width="15.5703125" style="2" customWidth="1"/>
    <col min="43" max="43" width="17.140625" style="2" customWidth="1"/>
    <col min="44" max="45" width="16" style="2" customWidth="1"/>
    <col min="46" max="46" width="16.28515625" style="2" customWidth="1"/>
    <col min="47" max="47" width="16.85546875" style="2" customWidth="1"/>
    <col min="48" max="48" width="14" style="2" customWidth="1"/>
    <col min="49" max="50" width="13.5703125" style="2" customWidth="1"/>
    <col min="51" max="51" width="15.28515625" style="2" customWidth="1"/>
    <col min="52" max="52" width="16" style="2" customWidth="1"/>
    <col min="53" max="53" width="13.42578125" style="2" customWidth="1"/>
    <col min="54" max="54" width="15.85546875" style="2" customWidth="1"/>
    <col min="55" max="55" width="16.140625" style="6" customWidth="1"/>
    <col min="56" max="56" width="16.85546875" style="2" customWidth="1"/>
    <col min="57" max="57" width="16.140625" style="2" customWidth="1"/>
    <col min="58" max="58" width="15.28515625" style="2" customWidth="1"/>
    <col min="59" max="59" width="17.140625" style="2" customWidth="1"/>
    <col min="60" max="60" width="17.5703125" style="2" customWidth="1"/>
    <col min="61" max="16384" width="9.140625" style="1"/>
  </cols>
  <sheetData>
    <row r="1" spans="1:1351" ht="23.1" customHeight="1">
      <c r="N1" s="347" t="s">
        <v>0</v>
      </c>
      <c r="O1" s="347"/>
      <c r="P1" s="347"/>
      <c r="Q1" s="347"/>
      <c r="R1" s="347"/>
      <c r="AT1" s="347" t="s">
        <v>0</v>
      </c>
      <c r="AU1" s="347"/>
      <c r="AV1" s="347"/>
      <c r="AW1" s="347"/>
      <c r="AX1" s="347"/>
      <c r="AY1" s="5"/>
    </row>
    <row r="2" spans="1:1351" s="7" customFormat="1" ht="23.1" customHeight="1">
      <c r="B2" s="8"/>
      <c r="C2" s="9"/>
      <c r="D2" s="8"/>
      <c r="E2" s="8"/>
      <c r="F2" s="8"/>
      <c r="G2" s="8"/>
      <c r="H2" s="8"/>
      <c r="I2" s="8"/>
      <c r="J2" s="8"/>
      <c r="K2" s="8"/>
      <c r="L2" s="9"/>
      <c r="M2" s="9"/>
      <c r="N2" s="348" t="s">
        <v>1</v>
      </c>
      <c r="O2" s="348"/>
      <c r="P2" s="348"/>
      <c r="Q2" s="348"/>
      <c r="R2" s="34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11"/>
      <c r="AS2" s="11"/>
      <c r="AT2" s="348" t="s">
        <v>1</v>
      </c>
      <c r="AU2" s="348"/>
      <c r="AV2" s="348"/>
      <c r="AW2" s="348"/>
      <c r="AX2" s="348"/>
      <c r="AY2" s="8"/>
      <c r="AZ2" s="8"/>
      <c r="BA2" s="12"/>
      <c r="BB2" s="12"/>
      <c r="BC2" s="12"/>
      <c r="BD2" s="8"/>
      <c r="BE2" s="8"/>
      <c r="BF2" s="8"/>
      <c r="BG2" s="8"/>
      <c r="BH2" s="8"/>
    </row>
    <row r="3" spans="1:1351" ht="23.1" customHeight="1">
      <c r="L3" s="3"/>
      <c r="M3" s="3"/>
      <c r="N3" s="348" t="s">
        <v>2</v>
      </c>
      <c r="O3" s="348"/>
      <c r="P3" s="348"/>
      <c r="Q3" s="348"/>
      <c r="R3" s="348"/>
      <c r="AP3" s="13"/>
      <c r="AR3" s="13"/>
      <c r="AS3" s="13"/>
      <c r="AT3" s="348" t="s">
        <v>3</v>
      </c>
      <c r="AU3" s="348"/>
      <c r="AV3" s="348"/>
      <c r="AW3" s="348"/>
      <c r="AX3" s="348"/>
      <c r="BA3" s="14"/>
      <c r="BB3" s="14"/>
      <c r="BC3" s="14"/>
    </row>
    <row r="4" spans="1:1351" ht="23.1" customHeight="1">
      <c r="F4" s="15"/>
      <c r="N4" s="352" t="s">
        <v>89</v>
      </c>
      <c r="O4" s="352"/>
      <c r="P4" s="352"/>
      <c r="Q4" s="352"/>
      <c r="R4" s="352"/>
      <c r="AK4" s="16"/>
      <c r="AL4" s="16"/>
      <c r="AM4" s="16"/>
      <c r="AP4" s="17"/>
      <c r="AQ4" s="17"/>
      <c r="AR4" s="17"/>
      <c r="AS4" s="17"/>
      <c r="AT4" s="353" t="s">
        <v>90</v>
      </c>
      <c r="AU4" s="353"/>
      <c r="AV4" s="353"/>
      <c r="AW4" s="353"/>
      <c r="AX4" s="353"/>
    </row>
    <row r="5" spans="1:1351" ht="23.1" customHeight="1">
      <c r="N5" s="352" t="s">
        <v>6</v>
      </c>
      <c r="O5" s="352"/>
      <c r="P5" s="352"/>
      <c r="Q5" s="352"/>
      <c r="R5" s="352"/>
      <c r="S5" s="18" t="s">
        <v>7</v>
      </c>
      <c r="AP5" s="16"/>
      <c r="AQ5" s="16"/>
      <c r="AR5" s="16"/>
      <c r="AS5" s="16"/>
      <c r="AT5" s="352" t="s">
        <v>8</v>
      </c>
      <c r="AU5" s="352"/>
      <c r="AV5" s="352"/>
      <c r="AW5" s="352"/>
      <c r="AX5" s="352"/>
      <c r="AY5" s="16"/>
      <c r="AZ5" s="16"/>
      <c r="BG5" s="18" t="s">
        <v>7</v>
      </c>
    </row>
    <row r="6" spans="1:1351" s="22" customFormat="1" ht="23.1" customHeight="1" thickBot="1">
      <c r="A6" s="1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352"/>
      <c r="O6" s="352"/>
      <c r="P6" s="352"/>
      <c r="Q6" s="352"/>
      <c r="R6" s="352"/>
      <c r="S6" s="2"/>
      <c r="T6" s="2"/>
      <c r="U6" s="2"/>
      <c r="V6" s="2"/>
      <c r="W6" s="2"/>
      <c r="X6" s="2"/>
      <c r="Y6" s="2"/>
      <c r="Z6" s="2"/>
      <c r="AA6" s="2"/>
      <c r="AB6" s="19"/>
      <c r="AC6" s="19"/>
      <c r="AD6" s="20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"/>
      <c r="AT6" s="352"/>
      <c r="AU6" s="352"/>
      <c r="AV6" s="352"/>
      <c r="AW6" s="352"/>
      <c r="AX6" s="352"/>
      <c r="AY6" s="19"/>
      <c r="AZ6" s="19"/>
      <c r="BA6" s="19"/>
      <c r="BB6" s="19"/>
      <c r="BC6" s="21"/>
      <c r="BD6" s="19"/>
      <c r="BE6" s="19"/>
      <c r="BF6" s="19"/>
      <c r="BG6" s="19"/>
      <c r="BH6" s="19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</row>
    <row r="7" spans="1:1351" s="35" customFormat="1" ht="23.1" customHeight="1">
      <c r="A7" s="23"/>
      <c r="B7" s="24"/>
      <c r="C7" s="25"/>
      <c r="D7" s="26"/>
      <c r="E7" s="26" t="s">
        <v>10</v>
      </c>
      <c r="F7" s="26" t="s">
        <v>10</v>
      </c>
      <c r="G7" s="27"/>
      <c r="H7" s="27" t="s">
        <v>11</v>
      </c>
      <c r="I7" s="354"/>
      <c r="J7" s="26"/>
      <c r="K7" s="26"/>
      <c r="L7" s="26"/>
      <c r="M7" s="26"/>
      <c r="N7" s="27" t="s">
        <v>13</v>
      </c>
      <c r="O7" s="26" t="s">
        <v>14</v>
      </c>
      <c r="P7" s="26" t="s">
        <v>15</v>
      </c>
      <c r="Q7" s="26" t="s">
        <v>15</v>
      </c>
      <c r="R7" s="26" t="s">
        <v>16</v>
      </c>
      <c r="S7" s="26" t="s">
        <v>15</v>
      </c>
      <c r="T7" s="26" t="s">
        <v>15</v>
      </c>
      <c r="U7" s="26" t="s">
        <v>17</v>
      </c>
      <c r="V7" s="26" t="s">
        <v>17</v>
      </c>
      <c r="W7" s="26"/>
      <c r="X7" s="357" t="s">
        <v>18</v>
      </c>
      <c r="Y7" s="357" t="s">
        <v>19</v>
      </c>
      <c r="Z7" s="360" t="s">
        <v>20</v>
      </c>
      <c r="AA7" s="363" t="s">
        <v>21</v>
      </c>
      <c r="AB7" s="24" t="s">
        <v>22</v>
      </c>
      <c r="AC7" s="26" t="s">
        <v>23</v>
      </c>
      <c r="AD7" s="28" t="s">
        <v>24</v>
      </c>
      <c r="AE7" s="29" t="s">
        <v>25</v>
      </c>
      <c r="AF7" s="25"/>
      <c r="AG7" s="29"/>
      <c r="AH7" s="30"/>
      <c r="AI7" s="24"/>
      <c r="AJ7" s="26"/>
      <c r="AK7" s="26" t="s">
        <v>14</v>
      </c>
      <c r="AL7" s="31" t="s">
        <v>26</v>
      </c>
      <c r="AM7" s="32" t="s">
        <v>27</v>
      </c>
      <c r="AN7" s="32" t="s">
        <v>27</v>
      </c>
      <c r="AO7" s="32"/>
      <c r="AP7" s="32"/>
      <c r="AQ7" s="32"/>
      <c r="AR7" s="32"/>
      <c r="AS7" s="349" t="s">
        <v>28</v>
      </c>
      <c r="AT7" s="32" t="s">
        <v>29</v>
      </c>
      <c r="AU7" s="26" t="s">
        <v>15</v>
      </c>
      <c r="AV7" s="31" t="s">
        <v>30</v>
      </c>
      <c r="AW7" s="32" t="s">
        <v>31</v>
      </c>
      <c r="AX7" s="31" t="s">
        <v>30</v>
      </c>
      <c r="AY7" s="26" t="s">
        <v>15</v>
      </c>
      <c r="AZ7" s="26" t="s">
        <v>16</v>
      </c>
      <c r="BA7" s="32"/>
      <c r="BB7" s="32" t="s">
        <v>32</v>
      </c>
      <c r="BC7" s="33"/>
      <c r="BD7" s="31" t="s">
        <v>33</v>
      </c>
      <c r="BE7" s="32" t="s">
        <v>34</v>
      </c>
      <c r="BF7" s="32" t="s">
        <v>35</v>
      </c>
      <c r="BG7" s="26" t="s">
        <v>15</v>
      </c>
      <c r="BH7" s="29" t="s">
        <v>15</v>
      </c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  <c r="AYV7" s="34"/>
      <c r="AYW7" s="34"/>
      <c r="AYX7" s="34"/>
      <c r="AYY7" s="34"/>
    </row>
    <row r="8" spans="1:1351" s="48" customFormat="1" ht="23.1" customHeight="1">
      <c r="A8" s="36" t="s">
        <v>21</v>
      </c>
      <c r="B8" s="37" t="s">
        <v>36</v>
      </c>
      <c r="C8" s="38" t="s">
        <v>37</v>
      </c>
      <c r="D8" s="39" t="s">
        <v>38</v>
      </c>
      <c r="E8" s="41">
        <v>594</v>
      </c>
      <c r="F8" s="41">
        <v>597</v>
      </c>
      <c r="G8" s="41"/>
      <c r="H8" s="40" t="s">
        <v>39</v>
      </c>
      <c r="I8" s="355"/>
      <c r="J8" s="41" t="s">
        <v>40</v>
      </c>
      <c r="K8" s="40" t="s">
        <v>41</v>
      </c>
      <c r="L8" s="40" t="s">
        <v>42</v>
      </c>
      <c r="M8" s="40" t="s">
        <v>43</v>
      </c>
      <c r="N8" s="41" t="s">
        <v>39</v>
      </c>
      <c r="O8" s="40" t="s">
        <v>44</v>
      </c>
      <c r="P8" s="40" t="s">
        <v>27</v>
      </c>
      <c r="Q8" s="40" t="s">
        <v>30</v>
      </c>
      <c r="R8" s="40" t="s">
        <v>45</v>
      </c>
      <c r="S8" s="40" t="s">
        <v>46</v>
      </c>
      <c r="T8" s="40" t="s">
        <v>47</v>
      </c>
      <c r="U8" s="40" t="s">
        <v>48</v>
      </c>
      <c r="V8" s="40" t="s">
        <v>49</v>
      </c>
      <c r="W8" s="40" t="s">
        <v>50</v>
      </c>
      <c r="X8" s="358"/>
      <c r="Y8" s="358"/>
      <c r="Z8" s="361"/>
      <c r="AA8" s="364"/>
      <c r="AB8" s="37"/>
      <c r="AC8" s="42"/>
      <c r="AD8" s="43" t="s">
        <v>45</v>
      </c>
      <c r="AE8" s="44"/>
      <c r="AF8" s="38"/>
      <c r="AG8" s="44"/>
      <c r="AH8" s="45" t="s">
        <v>21</v>
      </c>
      <c r="AI8" s="37" t="s">
        <v>36</v>
      </c>
      <c r="AJ8" s="39" t="s">
        <v>38</v>
      </c>
      <c r="AK8" s="40" t="s">
        <v>44</v>
      </c>
      <c r="AL8" s="46" t="s">
        <v>51</v>
      </c>
      <c r="AM8" s="46" t="s">
        <v>39</v>
      </c>
      <c r="AN8" s="46" t="s">
        <v>52</v>
      </c>
      <c r="AO8" s="46" t="s">
        <v>53</v>
      </c>
      <c r="AP8" s="46" t="s">
        <v>54</v>
      </c>
      <c r="AQ8" s="46" t="s">
        <v>55</v>
      </c>
      <c r="AR8" s="46" t="s">
        <v>56</v>
      </c>
      <c r="AS8" s="350"/>
      <c r="AT8" s="46" t="s">
        <v>57</v>
      </c>
      <c r="AU8" s="40" t="s">
        <v>27</v>
      </c>
      <c r="AV8" s="46" t="s">
        <v>58</v>
      </c>
      <c r="AW8" s="46" t="s">
        <v>59</v>
      </c>
      <c r="AX8" s="46" t="s">
        <v>60</v>
      </c>
      <c r="AY8" s="40" t="s">
        <v>30</v>
      </c>
      <c r="AZ8" s="40" t="s">
        <v>45</v>
      </c>
      <c r="BA8" s="46" t="s">
        <v>61</v>
      </c>
      <c r="BB8" s="46" t="s">
        <v>62</v>
      </c>
      <c r="BC8" s="47" t="s">
        <v>63</v>
      </c>
      <c r="BD8" s="46" t="s">
        <v>39</v>
      </c>
      <c r="BE8" s="46" t="s">
        <v>39</v>
      </c>
      <c r="BF8" s="46" t="s">
        <v>64</v>
      </c>
      <c r="BG8" s="40" t="s">
        <v>46</v>
      </c>
      <c r="BH8" s="44" t="s">
        <v>47</v>
      </c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</row>
    <row r="9" spans="1:1351" s="62" customFormat="1" ht="23.1" customHeight="1" thickBot="1">
      <c r="A9" s="49"/>
      <c r="B9" s="50"/>
      <c r="C9" s="51"/>
      <c r="D9" s="52"/>
      <c r="E9" s="52"/>
      <c r="F9" s="52"/>
      <c r="G9" s="52"/>
      <c r="H9" s="52"/>
      <c r="I9" s="356"/>
      <c r="J9" s="52"/>
      <c r="K9" s="53"/>
      <c r="L9" s="53"/>
      <c r="M9" s="53"/>
      <c r="N9" s="53"/>
      <c r="O9" s="53"/>
      <c r="P9" s="52" t="s">
        <v>47</v>
      </c>
      <c r="Q9" s="52" t="s">
        <v>47</v>
      </c>
      <c r="R9" s="54"/>
      <c r="S9" s="52" t="s">
        <v>47</v>
      </c>
      <c r="T9" s="52"/>
      <c r="U9" s="52"/>
      <c r="V9" s="52"/>
      <c r="W9" s="52" t="s">
        <v>65</v>
      </c>
      <c r="X9" s="359"/>
      <c r="Y9" s="359"/>
      <c r="Z9" s="362"/>
      <c r="AA9" s="365"/>
      <c r="AB9" s="50"/>
      <c r="AC9" s="55"/>
      <c r="AD9" s="56"/>
      <c r="AE9" s="57"/>
      <c r="AF9" s="51"/>
      <c r="AG9" s="57"/>
      <c r="AH9" s="58"/>
      <c r="AI9" s="50"/>
      <c r="AJ9" s="52"/>
      <c r="AK9" s="53"/>
      <c r="AL9" s="59" t="s">
        <v>66</v>
      </c>
      <c r="AM9" s="59" t="s">
        <v>57</v>
      </c>
      <c r="AN9" s="59" t="s">
        <v>57</v>
      </c>
      <c r="AO9" s="59"/>
      <c r="AP9" s="59"/>
      <c r="AQ9" s="59"/>
      <c r="AR9" s="59"/>
      <c r="AS9" s="351"/>
      <c r="AT9" s="60"/>
      <c r="AU9" s="52" t="s">
        <v>47</v>
      </c>
      <c r="AV9" s="59" t="s">
        <v>67</v>
      </c>
      <c r="AW9" s="59" t="s">
        <v>57</v>
      </c>
      <c r="AX9" s="59"/>
      <c r="AY9" s="52" t="s">
        <v>47</v>
      </c>
      <c r="AZ9" s="54"/>
      <c r="BA9" s="59" t="s">
        <v>57</v>
      </c>
      <c r="BB9" s="59" t="s">
        <v>68</v>
      </c>
      <c r="BC9" s="61"/>
      <c r="BD9" s="59" t="s">
        <v>57</v>
      </c>
      <c r="BE9" s="59" t="s">
        <v>57</v>
      </c>
      <c r="BF9" s="59" t="s">
        <v>69</v>
      </c>
      <c r="BG9" s="52" t="s">
        <v>47</v>
      </c>
      <c r="BH9" s="57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</row>
    <row r="10" spans="1:1351" s="84" customFormat="1" ht="23.1" customHeight="1">
      <c r="A10" s="63" t="s">
        <v>7</v>
      </c>
      <c r="B10" s="64"/>
      <c r="C10" s="65"/>
      <c r="D10" s="66"/>
      <c r="E10" s="67"/>
      <c r="F10" s="67"/>
      <c r="G10" s="67"/>
      <c r="H10" s="68"/>
      <c r="I10" s="68"/>
      <c r="J10" s="69"/>
      <c r="K10" s="68"/>
      <c r="L10" s="68"/>
      <c r="M10" s="68"/>
      <c r="N10" s="70"/>
      <c r="O10" s="67"/>
      <c r="P10" s="67"/>
      <c r="Q10" s="67"/>
      <c r="R10" s="67"/>
      <c r="S10" s="67"/>
      <c r="T10" s="70"/>
      <c r="U10" s="67" t="s">
        <v>7</v>
      </c>
      <c r="V10" s="67" t="s">
        <v>7</v>
      </c>
      <c r="W10" s="67"/>
      <c r="X10" s="71"/>
      <c r="Y10" s="71"/>
      <c r="Z10" s="71"/>
      <c r="AA10" s="71"/>
      <c r="AB10" s="72"/>
      <c r="AC10" s="73"/>
      <c r="AD10" s="74"/>
      <c r="AE10" s="75"/>
      <c r="AF10" s="76"/>
      <c r="AG10" s="77"/>
      <c r="AH10" s="78" t="s">
        <v>7</v>
      </c>
      <c r="AI10" s="79"/>
      <c r="AJ10" s="66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80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81"/>
      <c r="BI10" s="82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83"/>
      <c r="DI10" s="83"/>
      <c r="DJ10" s="83"/>
      <c r="DK10" s="83"/>
      <c r="DL10" s="83"/>
      <c r="DM10" s="83"/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s="83"/>
      <c r="GH10" s="83"/>
      <c r="GI10" s="83"/>
      <c r="GJ10" s="83"/>
      <c r="GK10" s="83"/>
      <c r="GL10" s="83"/>
      <c r="GM10" s="83"/>
      <c r="GN10" s="83"/>
      <c r="GO10" s="83"/>
      <c r="GP10" s="83"/>
      <c r="GQ10" s="83"/>
      <c r="GR10" s="83"/>
      <c r="GS10" s="83"/>
      <c r="GT10" s="83"/>
      <c r="GU10" s="83"/>
      <c r="GV10" s="83"/>
      <c r="GW10" s="83"/>
      <c r="GX10" s="83"/>
      <c r="GY10" s="83"/>
      <c r="GZ10" s="83"/>
      <c r="HA10" s="83"/>
      <c r="HB10" s="83"/>
      <c r="HC10" s="83"/>
      <c r="HD10" s="83"/>
      <c r="HE10" s="83"/>
      <c r="HF10" s="83"/>
      <c r="HG10" s="83"/>
      <c r="HH10" s="83"/>
      <c r="HI10" s="83"/>
      <c r="HJ10" s="83"/>
      <c r="HK10" s="83"/>
      <c r="HL10" s="83"/>
      <c r="HM10" s="83"/>
      <c r="HN10" s="83"/>
      <c r="HO10" s="83"/>
      <c r="HP10" s="83"/>
      <c r="HQ10" s="83"/>
      <c r="HR10" s="83"/>
      <c r="HS10" s="83"/>
      <c r="HT10" s="83"/>
      <c r="HU10" s="83"/>
      <c r="HV10" s="83"/>
      <c r="HW10" s="83"/>
      <c r="HX10" s="83"/>
      <c r="HY10" s="83"/>
      <c r="HZ10" s="83"/>
      <c r="IA10" s="83"/>
      <c r="IB10" s="83"/>
      <c r="IC10" s="83"/>
      <c r="ID10" s="83"/>
      <c r="IE10" s="83"/>
      <c r="IF10" s="83"/>
      <c r="IG10" s="83"/>
      <c r="IH10" s="83"/>
      <c r="II10" s="83"/>
      <c r="IJ10" s="83"/>
      <c r="IK10" s="83"/>
      <c r="IL10" s="83"/>
      <c r="IM10" s="83"/>
      <c r="IN10" s="83"/>
      <c r="IO10" s="83"/>
      <c r="IP10" s="83"/>
      <c r="IQ10" s="83"/>
      <c r="IR10" s="83"/>
      <c r="IS10" s="83"/>
      <c r="IT10" s="83"/>
      <c r="IU10" s="83"/>
      <c r="IV10" s="83"/>
      <c r="IW10" s="83"/>
      <c r="IX10" s="83"/>
      <c r="IY10" s="83"/>
      <c r="IZ10" s="83"/>
      <c r="JA10" s="83"/>
      <c r="JB10" s="83"/>
      <c r="JC10" s="83"/>
      <c r="JD10" s="83"/>
      <c r="JE10" s="83"/>
      <c r="JF10" s="83"/>
      <c r="JG10" s="83"/>
      <c r="JH10" s="83"/>
      <c r="JI10" s="83"/>
      <c r="JJ10" s="83"/>
      <c r="JK10" s="83"/>
      <c r="JL10" s="83"/>
      <c r="JM10" s="83"/>
      <c r="JN10" s="83"/>
      <c r="JO10" s="83"/>
      <c r="JP10" s="83"/>
      <c r="JQ10" s="83"/>
      <c r="JR10" s="83"/>
      <c r="JS10" s="83"/>
      <c r="JT10" s="83"/>
      <c r="JU10" s="83"/>
      <c r="JV10" s="83"/>
      <c r="JW10" s="83"/>
      <c r="JX10" s="83"/>
      <c r="JY10" s="83"/>
      <c r="JZ10" s="83"/>
      <c r="KA10" s="83"/>
      <c r="KB10" s="83"/>
      <c r="KC10" s="83"/>
      <c r="KD10" s="83"/>
      <c r="KE10" s="83"/>
      <c r="KF10" s="83"/>
      <c r="KG10" s="83"/>
      <c r="KH10" s="83"/>
      <c r="KI10" s="83"/>
      <c r="KJ10" s="83"/>
      <c r="KK10" s="83"/>
      <c r="KL10" s="83"/>
      <c r="KM10" s="83"/>
      <c r="KN10" s="83"/>
      <c r="KO10" s="83"/>
      <c r="KP10" s="83"/>
      <c r="KQ10" s="83"/>
      <c r="KR10" s="83"/>
      <c r="KS10" s="83"/>
      <c r="KT10" s="83"/>
      <c r="KU10" s="83"/>
      <c r="KV10" s="83"/>
      <c r="KW10" s="83"/>
      <c r="KX10" s="83"/>
      <c r="KY10" s="83"/>
      <c r="KZ10" s="83"/>
      <c r="LA10" s="83"/>
      <c r="LB10" s="83"/>
      <c r="LC10" s="83"/>
      <c r="LD10" s="83"/>
      <c r="LE10" s="83"/>
      <c r="LF10" s="83"/>
      <c r="LG10" s="83"/>
      <c r="LH10" s="83"/>
      <c r="LI10" s="83"/>
      <c r="LJ10" s="83"/>
      <c r="LK10" s="83"/>
      <c r="LL10" s="83"/>
      <c r="LM10" s="83"/>
      <c r="LN10" s="83"/>
      <c r="LO10" s="83"/>
      <c r="LP10" s="83"/>
      <c r="LQ10" s="83"/>
      <c r="LR10" s="83"/>
      <c r="LS10" s="83"/>
      <c r="LT10" s="83"/>
      <c r="LU10" s="83"/>
      <c r="LV10" s="83"/>
      <c r="LW10" s="83"/>
      <c r="LX10" s="83"/>
      <c r="LY10" s="83"/>
      <c r="LZ10" s="83"/>
      <c r="MA10" s="83"/>
      <c r="MB10" s="83"/>
      <c r="MC10" s="83"/>
      <c r="MD10" s="83"/>
      <c r="ME10" s="83"/>
      <c r="MF10" s="83"/>
      <c r="MG10" s="83"/>
      <c r="MH10" s="83"/>
      <c r="MI10" s="83"/>
      <c r="MJ10" s="83"/>
      <c r="MK10" s="83"/>
      <c r="ML10" s="83"/>
      <c r="MM10" s="83"/>
      <c r="MN10" s="83"/>
      <c r="MO10" s="83"/>
      <c r="MP10" s="83"/>
      <c r="MQ10" s="83"/>
      <c r="MR10" s="83"/>
      <c r="MS10" s="83"/>
      <c r="MT10" s="83"/>
      <c r="MU10" s="83"/>
      <c r="MV10" s="83"/>
      <c r="MW10" s="83"/>
      <c r="MX10" s="83"/>
      <c r="MY10" s="83"/>
      <c r="MZ10" s="83"/>
      <c r="NA10" s="83"/>
      <c r="NB10" s="83"/>
      <c r="NC10" s="83"/>
      <c r="ND10" s="83"/>
      <c r="NE10" s="83"/>
      <c r="NF10" s="83"/>
      <c r="NG10" s="83"/>
      <c r="NH10" s="83"/>
      <c r="NI10" s="83"/>
      <c r="NJ10" s="83"/>
      <c r="NK10" s="83"/>
      <c r="NL10" s="83"/>
      <c r="NM10" s="83"/>
      <c r="NN10" s="83"/>
      <c r="NO10" s="83"/>
      <c r="NP10" s="83"/>
      <c r="NQ10" s="83"/>
      <c r="NR10" s="83"/>
      <c r="NS10" s="83"/>
      <c r="NT10" s="83"/>
      <c r="NU10" s="83"/>
      <c r="NV10" s="83"/>
      <c r="NW10" s="83"/>
      <c r="NX10" s="83"/>
      <c r="NY10" s="83"/>
      <c r="NZ10" s="83"/>
      <c r="OA10" s="83"/>
      <c r="OB10" s="83"/>
      <c r="OC10" s="83"/>
      <c r="OD10" s="83"/>
      <c r="OE10" s="83"/>
      <c r="OF10" s="83"/>
      <c r="OG10" s="83"/>
      <c r="OH10" s="83"/>
      <c r="OI10" s="83"/>
      <c r="OJ10" s="83"/>
      <c r="OK10" s="83"/>
      <c r="OL10" s="83"/>
      <c r="OM10" s="83"/>
      <c r="ON10" s="83"/>
      <c r="OO10" s="83"/>
      <c r="OP10" s="83"/>
      <c r="OQ10" s="83"/>
      <c r="OR10" s="83"/>
      <c r="OS10" s="83"/>
      <c r="OT10" s="83"/>
      <c r="OU10" s="83"/>
      <c r="OV10" s="83"/>
      <c r="OW10" s="83"/>
      <c r="OX10" s="83"/>
      <c r="OY10" s="83"/>
      <c r="OZ10" s="83"/>
      <c r="PA10" s="83"/>
      <c r="PB10" s="83"/>
      <c r="PC10" s="83"/>
      <c r="PD10" s="83"/>
      <c r="PE10" s="83"/>
      <c r="PF10" s="83"/>
      <c r="PG10" s="83"/>
      <c r="PH10" s="83"/>
      <c r="PI10" s="83"/>
      <c r="PJ10" s="83"/>
      <c r="PK10" s="83"/>
      <c r="PL10" s="83"/>
      <c r="PM10" s="83"/>
      <c r="PN10" s="83"/>
      <c r="PO10" s="83"/>
      <c r="PP10" s="83"/>
      <c r="PQ10" s="83"/>
      <c r="PR10" s="83"/>
      <c r="PS10" s="83"/>
      <c r="PT10" s="83"/>
      <c r="PU10" s="83"/>
      <c r="PV10" s="83"/>
      <c r="PW10" s="83"/>
      <c r="PX10" s="83"/>
      <c r="PY10" s="83"/>
      <c r="PZ10" s="83"/>
      <c r="QA10" s="83"/>
      <c r="QB10" s="83"/>
      <c r="QC10" s="83"/>
      <c r="QD10" s="83"/>
      <c r="QE10" s="83"/>
      <c r="QF10" s="83"/>
      <c r="QG10" s="83"/>
      <c r="QH10" s="83"/>
      <c r="QI10" s="83"/>
      <c r="QJ10" s="83"/>
      <c r="QK10" s="83"/>
      <c r="QL10" s="83"/>
      <c r="QM10" s="83"/>
      <c r="QN10" s="83"/>
      <c r="QO10" s="83"/>
      <c r="QP10" s="83"/>
      <c r="QQ10" s="83"/>
      <c r="QR10" s="83"/>
      <c r="QS10" s="83"/>
      <c r="QT10" s="83"/>
      <c r="QU10" s="83"/>
      <c r="QV10" s="83"/>
      <c r="QW10" s="83"/>
      <c r="QX10" s="83"/>
      <c r="QY10" s="83"/>
      <c r="QZ10" s="83"/>
      <c r="RA10" s="83"/>
      <c r="RB10" s="83"/>
      <c r="RC10" s="83"/>
      <c r="RD10" s="83"/>
      <c r="RE10" s="83"/>
      <c r="RF10" s="83"/>
      <c r="RG10" s="83"/>
      <c r="RH10" s="83"/>
      <c r="RI10" s="83"/>
      <c r="RJ10" s="83"/>
      <c r="RK10" s="83"/>
      <c r="RL10" s="83"/>
      <c r="RM10" s="83"/>
      <c r="RN10" s="83"/>
      <c r="RO10" s="83"/>
      <c r="RP10" s="83"/>
      <c r="RQ10" s="83"/>
      <c r="RR10" s="83"/>
      <c r="RS10" s="83"/>
      <c r="RT10" s="83"/>
      <c r="RU10" s="83"/>
      <c r="RV10" s="83"/>
      <c r="RW10" s="83"/>
      <c r="RX10" s="83"/>
      <c r="RY10" s="83"/>
      <c r="RZ10" s="83"/>
      <c r="SA10" s="83"/>
      <c r="SB10" s="83"/>
      <c r="SC10" s="83"/>
      <c r="SD10" s="83"/>
      <c r="SE10" s="83"/>
      <c r="SF10" s="83"/>
      <c r="SG10" s="83"/>
      <c r="SH10" s="83"/>
      <c r="SI10" s="83"/>
      <c r="SJ10" s="83"/>
      <c r="SK10" s="83"/>
      <c r="SL10" s="83"/>
      <c r="SM10" s="83"/>
      <c r="SN10" s="83"/>
      <c r="SO10" s="83"/>
      <c r="SP10" s="83"/>
      <c r="SQ10" s="83"/>
      <c r="SR10" s="83"/>
      <c r="SS10" s="83"/>
      <c r="ST10" s="83"/>
      <c r="SU10" s="83"/>
      <c r="SV10" s="83"/>
      <c r="SW10" s="83"/>
      <c r="SX10" s="83"/>
      <c r="SY10" s="83"/>
      <c r="SZ10" s="83"/>
      <c r="TA10" s="83"/>
      <c r="TB10" s="83"/>
      <c r="TC10" s="83"/>
      <c r="TD10" s="83"/>
      <c r="TE10" s="83"/>
      <c r="TF10" s="83"/>
      <c r="TG10" s="83"/>
      <c r="TH10" s="83"/>
      <c r="TI10" s="83"/>
      <c r="TJ10" s="83"/>
      <c r="TK10" s="83"/>
      <c r="TL10" s="83"/>
      <c r="TM10" s="83"/>
      <c r="TN10" s="83"/>
      <c r="TO10" s="83"/>
      <c r="TP10" s="83"/>
      <c r="TQ10" s="83"/>
      <c r="TR10" s="83"/>
      <c r="TS10" s="83"/>
      <c r="TT10" s="83"/>
      <c r="TU10" s="83"/>
      <c r="TV10" s="83"/>
      <c r="TW10" s="83"/>
      <c r="TX10" s="83"/>
      <c r="TY10" s="83"/>
      <c r="TZ10" s="83"/>
      <c r="UA10" s="83"/>
      <c r="UB10" s="83"/>
      <c r="UC10" s="83"/>
      <c r="UD10" s="83"/>
      <c r="UE10" s="83"/>
      <c r="UF10" s="83"/>
      <c r="UG10" s="83"/>
      <c r="UH10" s="83"/>
      <c r="UI10" s="83"/>
      <c r="UJ10" s="83"/>
      <c r="UK10" s="83"/>
      <c r="UL10" s="83"/>
      <c r="UM10" s="83"/>
      <c r="UN10" s="83"/>
      <c r="UO10" s="83"/>
      <c r="UP10" s="83"/>
      <c r="UQ10" s="83"/>
      <c r="UR10" s="83"/>
      <c r="US10" s="83"/>
      <c r="UT10" s="83"/>
      <c r="UU10" s="83"/>
      <c r="UV10" s="83"/>
      <c r="UW10" s="83"/>
      <c r="UX10" s="83"/>
      <c r="UY10" s="83"/>
      <c r="UZ10" s="83"/>
      <c r="VA10" s="83"/>
      <c r="VB10" s="83"/>
      <c r="VC10" s="83"/>
      <c r="VD10" s="83"/>
      <c r="VE10" s="83"/>
      <c r="VF10" s="83"/>
      <c r="VG10" s="83"/>
      <c r="VH10" s="83"/>
      <c r="VI10" s="83"/>
      <c r="VJ10" s="83"/>
      <c r="VK10" s="83"/>
      <c r="VL10" s="83"/>
      <c r="VM10" s="83"/>
      <c r="VN10" s="83"/>
      <c r="VO10" s="83"/>
      <c r="VP10" s="83"/>
      <c r="VQ10" s="83"/>
      <c r="VR10" s="83"/>
      <c r="VS10" s="83"/>
      <c r="VT10" s="83"/>
      <c r="VU10" s="83"/>
      <c r="VV10" s="83"/>
      <c r="VW10" s="83"/>
      <c r="VX10" s="83"/>
      <c r="VY10" s="83"/>
      <c r="VZ10" s="83"/>
      <c r="WA10" s="83"/>
      <c r="WB10" s="83"/>
      <c r="WC10" s="83"/>
      <c r="WD10" s="83"/>
      <c r="WE10" s="83"/>
      <c r="WF10" s="83"/>
      <c r="WG10" s="83"/>
      <c r="WH10" s="83"/>
      <c r="WI10" s="83"/>
      <c r="WJ10" s="83"/>
      <c r="WK10" s="83"/>
      <c r="WL10" s="83"/>
      <c r="WM10" s="83"/>
      <c r="WN10" s="83"/>
      <c r="WO10" s="83"/>
      <c r="WP10" s="83"/>
      <c r="WQ10" s="83"/>
      <c r="WR10" s="83"/>
      <c r="WS10" s="83"/>
      <c r="WT10" s="83"/>
      <c r="WU10" s="83"/>
      <c r="WV10" s="83"/>
      <c r="WW10" s="83"/>
      <c r="WX10" s="83"/>
      <c r="WY10" s="83"/>
      <c r="WZ10" s="83"/>
      <c r="XA10" s="83"/>
      <c r="XB10" s="83"/>
      <c r="XC10" s="83"/>
      <c r="XD10" s="83"/>
      <c r="XE10" s="83"/>
      <c r="XF10" s="83"/>
      <c r="XG10" s="83"/>
      <c r="XH10" s="83"/>
      <c r="XI10" s="83"/>
      <c r="XJ10" s="83"/>
      <c r="XK10" s="83"/>
      <c r="XL10" s="83"/>
      <c r="XM10" s="83"/>
      <c r="XN10" s="83"/>
      <c r="XO10" s="83"/>
      <c r="XP10" s="83"/>
      <c r="XQ10" s="83"/>
      <c r="XR10" s="83"/>
      <c r="XS10" s="83"/>
      <c r="XT10" s="83"/>
      <c r="XU10" s="83"/>
      <c r="XV10" s="83"/>
      <c r="XW10" s="83"/>
      <c r="XX10" s="83"/>
      <c r="XY10" s="83"/>
      <c r="XZ10" s="83"/>
      <c r="YA10" s="83"/>
      <c r="YB10" s="83"/>
      <c r="YC10" s="83"/>
      <c r="YD10" s="83"/>
      <c r="YE10" s="83"/>
      <c r="YF10" s="83"/>
      <c r="YG10" s="83"/>
      <c r="YH10" s="83"/>
      <c r="YI10" s="83"/>
      <c r="YJ10" s="83"/>
      <c r="YK10" s="83"/>
      <c r="YL10" s="83"/>
      <c r="YM10" s="83"/>
      <c r="YN10" s="83"/>
      <c r="YO10" s="83"/>
      <c r="YP10" s="83"/>
      <c r="YQ10" s="83"/>
      <c r="YR10" s="83"/>
      <c r="YS10" s="83"/>
      <c r="YT10" s="83"/>
      <c r="YU10" s="83"/>
      <c r="YV10" s="83"/>
      <c r="YW10" s="83"/>
      <c r="YX10" s="83"/>
      <c r="YY10" s="83"/>
      <c r="YZ10" s="83"/>
      <c r="ZA10" s="83"/>
      <c r="ZB10" s="83"/>
      <c r="ZC10" s="83"/>
      <c r="ZD10" s="83"/>
      <c r="ZE10" s="83"/>
      <c r="ZF10" s="83"/>
      <c r="ZG10" s="83"/>
      <c r="ZH10" s="83"/>
      <c r="ZI10" s="83"/>
      <c r="ZJ10" s="83"/>
      <c r="ZK10" s="83"/>
      <c r="ZL10" s="83"/>
      <c r="ZM10" s="83"/>
      <c r="ZN10" s="83"/>
      <c r="ZO10" s="83"/>
      <c r="ZP10" s="83"/>
      <c r="ZQ10" s="83"/>
      <c r="ZR10" s="83"/>
      <c r="ZS10" s="83"/>
      <c r="ZT10" s="83"/>
      <c r="ZU10" s="83"/>
      <c r="ZV10" s="83"/>
      <c r="ZW10" s="83"/>
      <c r="ZX10" s="83"/>
      <c r="ZY10" s="83"/>
      <c r="ZZ10" s="83"/>
      <c r="AAA10" s="83"/>
      <c r="AAB10" s="83"/>
      <c r="AAC10" s="83"/>
      <c r="AAD10" s="83"/>
      <c r="AAE10" s="83"/>
      <c r="AAF10" s="83"/>
      <c r="AAG10" s="83"/>
      <c r="AAH10" s="83"/>
      <c r="AAI10" s="83"/>
      <c r="AAJ10" s="83"/>
      <c r="AAK10" s="83"/>
      <c r="AAL10" s="83"/>
      <c r="AAM10" s="83"/>
      <c r="AAN10" s="83"/>
      <c r="AAO10" s="83"/>
      <c r="AAP10" s="83"/>
      <c r="AAQ10" s="83"/>
      <c r="AAR10" s="83"/>
      <c r="AAS10" s="83"/>
      <c r="AAT10" s="83"/>
      <c r="AAU10" s="83"/>
      <c r="AAV10" s="83"/>
      <c r="AAW10" s="83"/>
      <c r="AAX10" s="83"/>
      <c r="AAY10" s="83"/>
      <c r="AAZ10" s="83"/>
      <c r="ABA10" s="83"/>
      <c r="ABB10" s="83"/>
      <c r="ABC10" s="83"/>
      <c r="ABD10" s="83"/>
      <c r="ABE10" s="83"/>
      <c r="ABF10" s="83"/>
      <c r="ABG10" s="83"/>
      <c r="ABH10" s="83"/>
      <c r="ABI10" s="83"/>
      <c r="ABJ10" s="83"/>
      <c r="ABK10" s="83"/>
      <c r="ABL10" s="83"/>
      <c r="ABM10" s="83"/>
      <c r="ABN10" s="83"/>
      <c r="ABO10" s="83"/>
      <c r="ABP10" s="83"/>
      <c r="ABQ10" s="83"/>
      <c r="ABR10" s="83"/>
      <c r="ABS10" s="83"/>
      <c r="ABT10" s="83"/>
      <c r="ABU10" s="83"/>
      <c r="ABV10" s="83"/>
      <c r="ABW10" s="83"/>
      <c r="ABX10" s="83"/>
      <c r="ABY10" s="83"/>
      <c r="ABZ10" s="83"/>
      <c r="ACA10" s="83"/>
      <c r="ACB10" s="83"/>
      <c r="ACC10" s="83"/>
      <c r="ACD10" s="83"/>
      <c r="ACE10" s="83"/>
      <c r="ACF10" s="83"/>
      <c r="ACG10" s="83"/>
      <c r="ACH10" s="83"/>
      <c r="ACI10" s="83"/>
      <c r="ACJ10" s="83"/>
      <c r="ACK10" s="83"/>
      <c r="ACL10" s="83"/>
      <c r="ACM10" s="83"/>
      <c r="ACN10" s="83"/>
      <c r="ACO10" s="83"/>
      <c r="ACP10" s="83"/>
      <c r="ACQ10" s="83"/>
      <c r="ACR10" s="83"/>
      <c r="ACS10" s="83"/>
      <c r="ACT10" s="83"/>
      <c r="ACU10" s="83"/>
      <c r="ACV10" s="83"/>
      <c r="ACW10" s="83"/>
      <c r="ACX10" s="83"/>
      <c r="ACY10" s="83"/>
      <c r="ACZ10" s="83"/>
      <c r="ADA10" s="83"/>
      <c r="ADB10" s="83"/>
      <c r="ADC10" s="83"/>
      <c r="ADD10" s="83"/>
      <c r="ADE10" s="83"/>
      <c r="ADF10" s="83"/>
      <c r="ADG10" s="83"/>
      <c r="ADH10" s="83"/>
      <c r="ADI10" s="83"/>
      <c r="ADJ10" s="83"/>
      <c r="ADK10" s="83"/>
      <c r="ADL10" s="83"/>
      <c r="ADM10" s="83"/>
      <c r="ADN10" s="83"/>
      <c r="ADO10" s="83"/>
      <c r="ADP10" s="83"/>
      <c r="ADQ10" s="83"/>
      <c r="ADR10" s="83"/>
      <c r="ADS10" s="83"/>
      <c r="ADT10" s="83"/>
      <c r="ADU10" s="83"/>
      <c r="ADV10" s="83"/>
      <c r="ADW10" s="83"/>
      <c r="ADX10" s="83"/>
      <c r="ADY10" s="83"/>
      <c r="ADZ10" s="83"/>
      <c r="AEA10" s="83"/>
      <c r="AEB10" s="83"/>
      <c r="AEC10" s="83"/>
      <c r="AED10" s="83"/>
      <c r="AEE10" s="83"/>
      <c r="AEF10" s="83"/>
      <c r="AEG10" s="83"/>
      <c r="AEH10" s="83"/>
      <c r="AEI10" s="83"/>
      <c r="AEJ10" s="83"/>
      <c r="AEK10" s="83"/>
      <c r="AEL10" s="83"/>
      <c r="AEM10" s="83"/>
      <c r="AEN10" s="83"/>
      <c r="AEO10" s="83"/>
      <c r="AEP10" s="83"/>
      <c r="AEQ10" s="83"/>
      <c r="AER10" s="83"/>
      <c r="AES10" s="83"/>
      <c r="AET10" s="83"/>
      <c r="AEU10" s="83"/>
      <c r="AEV10" s="83"/>
      <c r="AEW10" s="83"/>
      <c r="AEX10" s="83"/>
      <c r="AEY10" s="83"/>
      <c r="AEZ10" s="83"/>
      <c r="AFA10" s="83"/>
      <c r="AFB10" s="83"/>
      <c r="AFC10" s="83"/>
      <c r="AFD10" s="83"/>
      <c r="AFE10" s="83"/>
      <c r="AFF10" s="83"/>
      <c r="AFG10" s="83"/>
      <c r="AFH10" s="83"/>
      <c r="AFI10" s="83"/>
      <c r="AFJ10" s="83"/>
      <c r="AFK10" s="83"/>
      <c r="AFL10" s="83"/>
      <c r="AFM10" s="83"/>
      <c r="AFN10" s="83"/>
      <c r="AFO10" s="83"/>
      <c r="AFP10" s="83"/>
      <c r="AFQ10" s="83"/>
      <c r="AFR10" s="83"/>
      <c r="AFS10" s="83"/>
      <c r="AFT10" s="83"/>
      <c r="AFU10" s="83"/>
      <c r="AFV10" s="83"/>
      <c r="AFW10" s="83"/>
      <c r="AFX10" s="83"/>
      <c r="AFY10" s="83"/>
      <c r="AFZ10" s="83"/>
      <c r="AGA10" s="83"/>
      <c r="AGB10" s="83"/>
      <c r="AGC10" s="83"/>
      <c r="AGD10" s="83"/>
      <c r="AGE10" s="83"/>
      <c r="AGF10" s="83"/>
      <c r="AGG10" s="83"/>
      <c r="AGH10" s="83"/>
      <c r="AGI10" s="83"/>
      <c r="AGJ10" s="83"/>
      <c r="AGK10" s="83"/>
      <c r="AGL10" s="83"/>
      <c r="AGM10" s="83"/>
      <c r="AGN10" s="83"/>
      <c r="AGO10" s="83"/>
      <c r="AGP10" s="83"/>
      <c r="AGQ10" s="83"/>
      <c r="AGR10" s="83"/>
      <c r="AGS10" s="83"/>
      <c r="AGT10" s="83"/>
      <c r="AGU10" s="83"/>
      <c r="AGV10" s="83"/>
      <c r="AGW10" s="83"/>
      <c r="AGX10" s="83"/>
      <c r="AGY10" s="83"/>
      <c r="AGZ10" s="83"/>
      <c r="AHA10" s="83"/>
      <c r="AHB10" s="83"/>
      <c r="AHC10" s="83"/>
      <c r="AHD10" s="83"/>
      <c r="AHE10" s="83"/>
      <c r="AHF10" s="83"/>
      <c r="AHG10" s="83"/>
      <c r="AHH10" s="83"/>
      <c r="AHI10" s="83"/>
      <c r="AHJ10" s="83"/>
      <c r="AHK10" s="83"/>
      <c r="AHL10" s="83"/>
      <c r="AHM10" s="83"/>
      <c r="AHN10" s="83"/>
      <c r="AHO10" s="83"/>
      <c r="AHP10" s="83"/>
      <c r="AHQ10" s="83"/>
      <c r="AHR10" s="83"/>
      <c r="AHS10" s="83"/>
      <c r="AHT10" s="83"/>
      <c r="AHU10" s="83"/>
      <c r="AHV10" s="83"/>
      <c r="AHW10" s="83"/>
      <c r="AHX10" s="83"/>
      <c r="AHY10" s="83"/>
      <c r="AHZ10" s="83"/>
      <c r="AIA10" s="83"/>
      <c r="AIB10" s="83"/>
      <c r="AIC10" s="83"/>
      <c r="AID10" s="83"/>
      <c r="AIE10" s="83"/>
      <c r="AIF10" s="83"/>
      <c r="AIG10" s="83"/>
      <c r="AIH10" s="83"/>
      <c r="AII10" s="83"/>
      <c r="AIJ10" s="83"/>
      <c r="AIK10" s="83"/>
      <c r="AIL10" s="83"/>
      <c r="AIM10" s="83"/>
      <c r="AIN10" s="83"/>
      <c r="AIO10" s="83"/>
      <c r="AIP10" s="83"/>
      <c r="AIQ10" s="83"/>
      <c r="AIR10" s="83"/>
      <c r="AIS10" s="83"/>
      <c r="AIT10" s="83"/>
      <c r="AIU10" s="83"/>
      <c r="AIV10" s="83"/>
      <c r="AIW10" s="83"/>
      <c r="AIX10" s="83"/>
      <c r="AIY10" s="83"/>
      <c r="AIZ10" s="83"/>
      <c r="AJA10" s="83"/>
      <c r="AJB10" s="83"/>
      <c r="AJC10" s="83"/>
      <c r="AJD10" s="83"/>
      <c r="AJE10" s="83"/>
      <c r="AJF10" s="83"/>
      <c r="AJG10" s="83"/>
      <c r="AJH10" s="83"/>
      <c r="AJI10" s="83"/>
      <c r="AJJ10" s="83"/>
      <c r="AJK10" s="83"/>
      <c r="AJL10" s="83"/>
      <c r="AJM10" s="83"/>
      <c r="AJN10" s="83"/>
      <c r="AJO10" s="83"/>
      <c r="AJP10" s="83"/>
      <c r="AJQ10" s="83"/>
      <c r="AJR10" s="83"/>
      <c r="AJS10" s="83"/>
      <c r="AJT10" s="83"/>
      <c r="AJU10" s="83"/>
      <c r="AJV10" s="83"/>
      <c r="AJW10" s="83"/>
      <c r="AJX10" s="83"/>
      <c r="AJY10" s="83"/>
      <c r="AJZ10" s="83"/>
      <c r="AKA10" s="83"/>
      <c r="AKB10" s="83"/>
      <c r="AKC10" s="83"/>
      <c r="AKD10" s="83"/>
      <c r="AKE10" s="83"/>
      <c r="AKF10" s="83"/>
      <c r="AKG10" s="83"/>
      <c r="AKH10" s="83"/>
      <c r="AKI10" s="83"/>
      <c r="AKJ10" s="83"/>
      <c r="AKK10" s="83"/>
      <c r="AKL10" s="83"/>
      <c r="AKM10" s="83"/>
      <c r="AKN10" s="83"/>
      <c r="AKO10" s="83"/>
      <c r="AKP10" s="83"/>
      <c r="AKQ10" s="83"/>
      <c r="AKR10" s="83"/>
      <c r="AKS10" s="83"/>
      <c r="AKT10" s="83"/>
      <c r="AKU10" s="83"/>
      <c r="AKV10" s="83"/>
      <c r="AKW10" s="83"/>
      <c r="AKX10" s="83"/>
      <c r="AKY10" s="83"/>
      <c r="AKZ10" s="83"/>
      <c r="ALA10" s="83"/>
      <c r="ALB10" s="83"/>
      <c r="ALC10" s="83"/>
      <c r="ALD10" s="83"/>
      <c r="ALE10" s="83"/>
      <c r="ALF10" s="83"/>
      <c r="ALG10" s="83"/>
      <c r="ALH10" s="83"/>
      <c r="ALI10" s="83"/>
      <c r="ALJ10" s="83"/>
      <c r="ALK10" s="83"/>
      <c r="ALL10" s="83"/>
      <c r="ALM10" s="83"/>
      <c r="ALN10" s="83"/>
      <c r="ALO10" s="83"/>
      <c r="ALP10" s="83"/>
      <c r="ALQ10" s="83"/>
      <c r="ALR10" s="83"/>
      <c r="ALS10" s="83"/>
      <c r="ALT10" s="83"/>
      <c r="ALU10" s="83"/>
      <c r="ALV10" s="83"/>
      <c r="ALW10" s="83"/>
      <c r="ALX10" s="83"/>
      <c r="ALY10" s="83"/>
      <c r="ALZ10" s="83"/>
      <c r="AMA10" s="83"/>
      <c r="AMB10" s="83"/>
      <c r="AMC10" s="83"/>
      <c r="AMD10" s="83"/>
      <c r="AME10" s="83"/>
      <c r="AMF10" s="83"/>
      <c r="AMG10" s="83"/>
      <c r="AMH10" s="83"/>
      <c r="AMI10" s="83"/>
      <c r="AMJ10" s="83"/>
      <c r="AMK10" s="83"/>
      <c r="AML10" s="83"/>
      <c r="AMM10" s="83"/>
      <c r="AMN10" s="83"/>
      <c r="AMO10" s="83"/>
      <c r="AMP10" s="83"/>
      <c r="AMQ10" s="83"/>
      <c r="AMR10" s="83"/>
      <c r="AMS10" s="83"/>
      <c r="AMT10" s="83"/>
      <c r="AMU10" s="83"/>
      <c r="AMV10" s="83"/>
      <c r="AMW10" s="83"/>
      <c r="AMX10" s="83"/>
      <c r="AMY10" s="83"/>
      <c r="AMZ10" s="83"/>
      <c r="ANA10" s="83"/>
      <c r="ANB10" s="83"/>
      <c r="ANC10" s="83"/>
      <c r="AND10" s="83"/>
      <c r="ANE10" s="83"/>
      <c r="ANF10" s="83"/>
      <c r="ANG10" s="83"/>
      <c r="ANH10" s="83"/>
      <c r="ANI10" s="83"/>
      <c r="ANJ10" s="83"/>
      <c r="ANK10" s="83"/>
      <c r="ANL10" s="83"/>
      <c r="ANM10" s="83"/>
      <c r="ANN10" s="83"/>
      <c r="ANO10" s="83"/>
      <c r="ANP10" s="83"/>
      <c r="ANQ10" s="83"/>
      <c r="ANR10" s="83"/>
      <c r="ANS10" s="83"/>
      <c r="ANT10" s="83"/>
      <c r="ANU10" s="83"/>
      <c r="ANV10" s="83"/>
      <c r="ANW10" s="83"/>
      <c r="ANX10" s="83"/>
      <c r="ANY10" s="83"/>
      <c r="ANZ10" s="83"/>
      <c r="AOA10" s="83"/>
      <c r="AOB10" s="83"/>
      <c r="AOC10" s="83"/>
      <c r="AOD10" s="83"/>
      <c r="AOE10" s="83"/>
      <c r="AOF10" s="83"/>
      <c r="AOG10" s="83"/>
      <c r="AOH10" s="83"/>
      <c r="AOI10" s="83"/>
      <c r="AOJ10" s="83"/>
      <c r="AOK10" s="83"/>
      <c r="AOL10" s="83"/>
      <c r="AOM10" s="83"/>
      <c r="AON10" s="83"/>
      <c r="AOO10" s="83"/>
      <c r="AOP10" s="83"/>
      <c r="AOQ10" s="83"/>
      <c r="AOR10" s="83"/>
      <c r="AOS10" s="83"/>
      <c r="AOT10" s="83"/>
      <c r="AOU10" s="83"/>
      <c r="AOV10" s="83"/>
      <c r="AOW10" s="83"/>
      <c r="AOX10" s="83"/>
      <c r="AOY10" s="83"/>
      <c r="AOZ10" s="83"/>
      <c r="APA10" s="83"/>
      <c r="APB10" s="83"/>
      <c r="APC10" s="83"/>
      <c r="APD10" s="83"/>
      <c r="APE10" s="83"/>
      <c r="APF10" s="83"/>
      <c r="APG10" s="83"/>
      <c r="APH10" s="83"/>
      <c r="API10" s="83"/>
      <c r="APJ10" s="83"/>
      <c r="APK10" s="83"/>
      <c r="APL10" s="83"/>
      <c r="APM10" s="83"/>
      <c r="APN10" s="83"/>
      <c r="APO10" s="83"/>
      <c r="APP10" s="83"/>
      <c r="APQ10" s="83"/>
      <c r="APR10" s="83"/>
      <c r="APS10" s="83"/>
      <c r="APT10" s="83"/>
      <c r="APU10" s="83"/>
      <c r="APV10" s="83"/>
      <c r="APW10" s="83"/>
      <c r="APX10" s="83"/>
      <c r="APY10" s="83"/>
      <c r="APZ10" s="83"/>
      <c r="AQA10" s="83"/>
      <c r="AQB10" s="83"/>
      <c r="AQC10" s="83"/>
      <c r="AQD10" s="83"/>
      <c r="AQE10" s="83"/>
      <c r="AQF10" s="83"/>
      <c r="AQG10" s="83"/>
      <c r="AQH10" s="83"/>
      <c r="AQI10" s="83"/>
      <c r="AQJ10" s="83"/>
      <c r="AQK10" s="83"/>
      <c r="AQL10" s="83"/>
      <c r="AQM10" s="83"/>
      <c r="AQN10" s="83"/>
      <c r="AQO10" s="83"/>
      <c r="AQP10" s="83"/>
      <c r="AQQ10" s="83"/>
      <c r="AQR10" s="83"/>
      <c r="AQS10" s="83"/>
      <c r="AQT10" s="83"/>
      <c r="AQU10" s="83"/>
      <c r="AQV10" s="83"/>
      <c r="AQW10" s="83"/>
      <c r="AQX10" s="83"/>
      <c r="AQY10" s="83"/>
      <c r="AQZ10" s="83"/>
      <c r="ARA10" s="83"/>
      <c r="ARB10" s="83"/>
      <c r="ARC10" s="83"/>
      <c r="ARD10" s="83"/>
      <c r="ARE10" s="83"/>
      <c r="ARF10" s="83"/>
      <c r="ARG10" s="83"/>
      <c r="ARH10" s="83"/>
      <c r="ARI10" s="83"/>
      <c r="ARJ10" s="83"/>
      <c r="ARK10" s="83"/>
      <c r="ARL10" s="83"/>
      <c r="ARM10" s="83"/>
      <c r="ARN10" s="83"/>
      <c r="ARO10" s="83"/>
      <c r="ARP10" s="83"/>
      <c r="ARQ10" s="83"/>
      <c r="ARR10" s="83"/>
      <c r="ARS10" s="83"/>
      <c r="ART10" s="83"/>
      <c r="ARU10" s="83"/>
      <c r="ARV10" s="83"/>
      <c r="ARW10" s="83"/>
      <c r="ARX10" s="83"/>
      <c r="ARY10" s="83"/>
      <c r="ARZ10" s="83"/>
      <c r="ASA10" s="83"/>
      <c r="ASB10" s="83"/>
      <c r="ASC10" s="83"/>
      <c r="ASD10" s="83"/>
      <c r="ASE10" s="83"/>
      <c r="ASF10" s="83"/>
      <c r="ASG10" s="83"/>
      <c r="ASH10" s="83"/>
      <c r="ASI10" s="83"/>
      <c r="ASJ10" s="83"/>
      <c r="ASK10" s="83"/>
      <c r="ASL10" s="83"/>
      <c r="ASM10" s="83"/>
      <c r="ASN10" s="83"/>
      <c r="ASO10" s="83"/>
      <c r="ASP10" s="83"/>
      <c r="ASQ10" s="83"/>
      <c r="ASR10" s="83"/>
      <c r="ASS10" s="83"/>
      <c r="AST10" s="83"/>
      <c r="ASU10" s="83"/>
      <c r="ASV10" s="83"/>
      <c r="ASW10" s="83"/>
      <c r="ASX10" s="83"/>
      <c r="ASY10" s="83"/>
      <c r="ASZ10" s="83"/>
      <c r="ATA10" s="83"/>
      <c r="ATB10" s="83"/>
      <c r="ATC10" s="83"/>
      <c r="ATD10" s="83"/>
      <c r="ATE10" s="83"/>
      <c r="ATF10" s="83"/>
      <c r="ATG10" s="83"/>
      <c r="ATH10" s="83"/>
      <c r="ATI10" s="83"/>
      <c r="ATJ10" s="83"/>
      <c r="ATK10" s="83"/>
      <c r="ATL10" s="83"/>
      <c r="ATM10" s="83"/>
      <c r="ATN10" s="83"/>
      <c r="ATO10" s="83"/>
      <c r="ATP10" s="83"/>
      <c r="ATQ10" s="83"/>
      <c r="ATR10" s="83"/>
      <c r="ATS10" s="83"/>
      <c r="ATT10" s="83"/>
      <c r="ATU10" s="83"/>
      <c r="ATV10" s="83"/>
      <c r="ATW10" s="83"/>
      <c r="ATX10" s="83"/>
      <c r="ATY10" s="83"/>
      <c r="ATZ10" s="83"/>
      <c r="AUA10" s="83"/>
      <c r="AUB10" s="83"/>
      <c r="AUC10" s="83"/>
      <c r="AUD10" s="83"/>
      <c r="AUE10" s="83"/>
      <c r="AUF10" s="83"/>
      <c r="AUG10" s="83"/>
      <c r="AUH10" s="83"/>
      <c r="AUI10" s="83"/>
      <c r="AUJ10" s="83"/>
      <c r="AUK10" s="83"/>
      <c r="AUL10" s="83"/>
      <c r="AUM10" s="83"/>
      <c r="AUN10" s="83"/>
      <c r="AUO10" s="83"/>
      <c r="AUP10" s="83"/>
      <c r="AUQ10" s="83"/>
      <c r="AUR10" s="83"/>
      <c r="AUS10" s="83"/>
      <c r="AUT10" s="83"/>
      <c r="AUU10" s="83"/>
      <c r="AUV10" s="83"/>
      <c r="AUW10" s="83"/>
      <c r="AUX10" s="83"/>
      <c r="AUY10" s="83"/>
      <c r="AUZ10" s="83"/>
      <c r="AVA10" s="83"/>
      <c r="AVB10" s="83"/>
      <c r="AVC10" s="83"/>
      <c r="AVD10" s="83"/>
      <c r="AVE10" s="83"/>
      <c r="AVF10" s="83"/>
      <c r="AVG10" s="83"/>
      <c r="AVH10" s="83"/>
      <c r="AVI10" s="83"/>
      <c r="AVJ10" s="83"/>
      <c r="AVK10" s="83"/>
      <c r="AVL10" s="83"/>
      <c r="AVM10" s="83"/>
      <c r="AVN10" s="83"/>
      <c r="AVO10" s="83"/>
      <c r="AVP10" s="83"/>
      <c r="AVQ10" s="83"/>
      <c r="AVR10" s="83"/>
      <c r="AVS10" s="83"/>
      <c r="AVT10" s="83"/>
      <c r="AVU10" s="83"/>
      <c r="AVV10" s="83"/>
      <c r="AVW10" s="83"/>
      <c r="AVX10" s="83"/>
      <c r="AVY10" s="83"/>
      <c r="AVZ10" s="83"/>
      <c r="AWA10" s="83"/>
      <c r="AWB10" s="83"/>
      <c r="AWC10" s="83"/>
      <c r="AWD10" s="83"/>
      <c r="AWE10" s="83"/>
      <c r="AWF10" s="83"/>
      <c r="AWG10" s="83"/>
      <c r="AWH10" s="83"/>
      <c r="AWI10" s="83"/>
      <c r="AWJ10" s="83"/>
      <c r="AWK10" s="83"/>
      <c r="AWL10" s="83"/>
      <c r="AWM10" s="83"/>
      <c r="AWN10" s="83"/>
      <c r="AWO10" s="83"/>
      <c r="AWP10" s="83"/>
      <c r="AWQ10" s="83"/>
      <c r="AWR10" s="83"/>
      <c r="AWS10" s="83"/>
      <c r="AWT10" s="83"/>
      <c r="AWU10" s="83"/>
      <c r="AWV10" s="83"/>
      <c r="AWW10" s="83"/>
      <c r="AWX10" s="83"/>
      <c r="AWY10" s="83"/>
      <c r="AWZ10" s="83"/>
      <c r="AXA10" s="83"/>
      <c r="AXB10" s="83"/>
      <c r="AXC10" s="83"/>
      <c r="AXD10" s="83"/>
      <c r="AXE10" s="83"/>
      <c r="AXF10" s="83"/>
      <c r="AXG10" s="83"/>
      <c r="AXH10" s="83"/>
      <c r="AXI10" s="83"/>
      <c r="AXJ10" s="83"/>
      <c r="AXK10" s="83"/>
      <c r="AXL10" s="83"/>
      <c r="AXM10" s="83"/>
      <c r="AXN10" s="83"/>
      <c r="AXO10" s="83"/>
      <c r="AXP10" s="83"/>
      <c r="AXQ10" s="83"/>
      <c r="AXR10" s="83"/>
      <c r="AXS10" s="83"/>
      <c r="AXT10" s="83"/>
      <c r="AXU10" s="83"/>
      <c r="AXV10" s="83"/>
      <c r="AXW10" s="83"/>
      <c r="AXX10" s="83"/>
      <c r="AXY10" s="83"/>
      <c r="AXZ10" s="83"/>
      <c r="AYA10" s="83"/>
      <c r="AYB10" s="83"/>
      <c r="AYC10" s="83"/>
      <c r="AYD10" s="83"/>
      <c r="AYE10" s="83"/>
      <c r="AYF10" s="83"/>
      <c r="AYG10" s="83"/>
      <c r="AYH10" s="83"/>
      <c r="AYI10" s="83"/>
      <c r="AYJ10" s="83"/>
      <c r="AYK10" s="83"/>
      <c r="AYL10" s="83"/>
      <c r="AYM10" s="83"/>
      <c r="AYN10" s="83"/>
      <c r="AYO10" s="83"/>
      <c r="AYP10" s="83"/>
      <c r="AYQ10" s="83"/>
      <c r="AYR10" s="83"/>
      <c r="AYS10" s="83"/>
      <c r="AYT10" s="83"/>
      <c r="AYU10" s="83"/>
      <c r="AYV10" s="83"/>
      <c r="AYW10" s="83"/>
      <c r="AYX10" s="83"/>
      <c r="AYY10" s="83"/>
    </row>
    <row r="11" spans="1:1351" s="92" customFormat="1" ht="23.1" customHeight="1">
      <c r="A11" s="85">
        <v>1</v>
      </c>
      <c r="B11" s="86" t="s">
        <v>70</v>
      </c>
      <c r="C11" s="87" t="s">
        <v>71</v>
      </c>
      <c r="D11" s="88" t="s">
        <v>72</v>
      </c>
      <c r="E11" s="89">
        <v>16209</v>
      </c>
      <c r="F11" s="89">
        <v>624</v>
      </c>
      <c r="G11" s="89">
        <f>SUM(E11:F11)</f>
        <v>16833</v>
      </c>
      <c r="H11" s="90">
        <f>G11</f>
        <v>16833</v>
      </c>
      <c r="I11" s="90">
        <f>H11</f>
        <v>16833</v>
      </c>
      <c r="J11" s="91">
        <f t="shared" ref="J11" si="0">ROUND(G11/6/31/60*(M11+L11*60+K11*6*60),2)</f>
        <v>0</v>
      </c>
      <c r="K11" s="92">
        <v>0</v>
      </c>
      <c r="L11" s="92">
        <v>0</v>
      </c>
      <c r="M11" s="92">
        <v>0</v>
      </c>
      <c r="N11" s="90">
        <f>I11-J11</f>
        <v>16833</v>
      </c>
      <c r="O11" s="89"/>
      <c r="P11" s="93">
        <f t="shared" ref="P11" si="1">SUM(AL11:AT11)</f>
        <v>1514.97</v>
      </c>
      <c r="Q11" s="89">
        <f t="shared" ref="Q11" si="2">SUM(AV11:AX11)</f>
        <v>200</v>
      </c>
      <c r="R11" s="89">
        <f t="shared" ref="R11" si="3">ROUNDDOWN(G11*5%/2,2)</f>
        <v>420.82</v>
      </c>
      <c r="S11" s="89">
        <f t="shared" ref="S11" si="4">SUM(BA11:BF11)</f>
        <v>100</v>
      </c>
      <c r="T11" s="90">
        <f>O11+P11+Q11+R11+S11</f>
        <v>2235.79</v>
      </c>
      <c r="U11" s="94">
        <f t="shared" ref="U11:U12" si="5">ROUND(AG11,0)</f>
        <v>7299</v>
      </c>
      <c r="V11" s="94">
        <f>(AF11-U11)</f>
        <v>7298.2099999999991</v>
      </c>
      <c r="W11" s="89">
        <f>U11+V11</f>
        <v>14597.21</v>
      </c>
      <c r="X11" s="89">
        <f t="shared" ref="X11:X12" si="6">SUM(U11:V11)</f>
        <v>14597.21</v>
      </c>
      <c r="Y11" s="89">
        <v>2000</v>
      </c>
      <c r="Z11" s="94">
        <f t="shared" ref="Z11:Z12" si="7">SUM(X11:Y11)</f>
        <v>16597.21</v>
      </c>
      <c r="AA11" s="95">
        <v>1</v>
      </c>
      <c r="AB11" s="89">
        <f>I11*12%</f>
        <v>2019.96</v>
      </c>
      <c r="AC11" s="96">
        <v>100</v>
      </c>
      <c r="AD11" s="97">
        <f>ROUNDUP(G11*5%/2,2)</f>
        <v>420.83</v>
      </c>
      <c r="AE11" s="96">
        <v>200</v>
      </c>
      <c r="AF11" s="98">
        <f>+N11-T11</f>
        <v>14597.21</v>
      </c>
      <c r="AG11" s="98">
        <f>(+N11-T11)/2</f>
        <v>7298.6049999999996</v>
      </c>
      <c r="AH11" s="85">
        <v>1</v>
      </c>
      <c r="AI11" s="86" t="s">
        <v>70</v>
      </c>
      <c r="AJ11" s="88" t="s">
        <v>72</v>
      </c>
      <c r="AK11" s="89">
        <f t="shared" ref="AK11:AK12" si="8">O11</f>
        <v>0</v>
      </c>
      <c r="AL11" s="89">
        <f>I11*9%</f>
        <v>1514.97</v>
      </c>
      <c r="AM11" s="89">
        <v>0</v>
      </c>
      <c r="AN11" s="89">
        <v>0</v>
      </c>
      <c r="AO11" s="89">
        <v>0</v>
      </c>
      <c r="AP11" s="89">
        <v>0</v>
      </c>
      <c r="AQ11" s="89">
        <v>0</v>
      </c>
      <c r="AR11" s="89">
        <v>0</v>
      </c>
      <c r="AS11" s="89"/>
      <c r="AT11" s="89">
        <v>0</v>
      </c>
      <c r="AU11" s="93">
        <f t="shared" ref="AU11" si="9">SUM(AL11:AT11)</f>
        <v>1514.97</v>
      </c>
      <c r="AV11" s="96">
        <v>200</v>
      </c>
      <c r="AW11" s="89">
        <v>0</v>
      </c>
      <c r="AX11" s="89">
        <v>0</v>
      </c>
      <c r="AY11" s="89">
        <f>SUM(AV11:AW11)</f>
        <v>200</v>
      </c>
      <c r="AZ11" s="89">
        <f>ROUNDDOWN(G11*5%/2,2)</f>
        <v>420.82</v>
      </c>
      <c r="BB11" s="89"/>
      <c r="BC11" s="89">
        <v>100</v>
      </c>
      <c r="BD11" s="89"/>
      <c r="BE11" s="89">
        <v>0</v>
      </c>
      <c r="BF11" s="89">
        <v>0</v>
      </c>
      <c r="BG11" s="89">
        <f>SUM(BA11:BF11)</f>
        <v>100</v>
      </c>
      <c r="BH11" s="90">
        <f>AK11+AU11+AY11+AZ11+BG11</f>
        <v>2235.79</v>
      </c>
      <c r="BI11" s="99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</row>
    <row r="12" spans="1:1351" s="92" customFormat="1" ht="23.1" customHeight="1">
      <c r="A12" s="85" t="s">
        <v>7</v>
      </c>
      <c r="B12" s="101"/>
      <c r="C12" s="102"/>
      <c r="D12" s="103" t="s">
        <v>73</v>
      </c>
      <c r="E12" s="89"/>
      <c r="F12" s="89"/>
      <c r="G12" s="89" t="s">
        <v>74</v>
      </c>
      <c r="J12" s="91"/>
      <c r="N12" s="90">
        <f t="shared" ref="N12" si="10">I12-J12</f>
        <v>0</v>
      </c>
      <c r="O12" s="89"/>
      <c r="P12" s="89"/>
      <c r="Q12" s="89"/>
      <c r="R12" s="89"/>
      <c r="S12" s="89"/>
      <c r="T12" s="90"/>
      <c r="U12" s="94">
        <f t="shared" si="5"/>
        <v>0</v>
      </c>
      <c r="V12" s="94" t="s">
        <v>7</v>
      </c>
      <c r="W12" s="89"/>
      <c r="X12" s="89">
        <f t="shared" si="6"/>
        <v>0</v>
      </c>
      <c r="Y12" s="89"/>
      <c r="Z12" s="94">
        <f t="shared" si="7"/>
        <v>0</v>
      </c>
      <c r="AA12" s="95" t="s">
        <v>7</v>
      </c>
      <c r="AB12" s="89">
        <f t="shared" ref="AB12" si="11">I12*12%</f>
        <v>0</v>
      </c>
      <c r="AC12" s="104"/>
      <c r="AD12" s="105"/>
      <c r="AE12" s="104"/>
      <c r="AF12" s="98"/>
      <c r="AG12" s="98"/>
      <c r="AH12" s="85" t="s">
        <v>7</v>
      </c>
      <c r="AI12" s="101"/>
      <c r="AJ12" s="103" t="s">
        <v>73</v>
      </c>
      <c r="AK12" s="89">
        <f t="shared" si="8"/>
        <v>0</v>
      </c>
      <c r="AL12" s="89">
        <f t="shared" ref="AL12" si="12">I12*9%</f>
        <v>0</v>
      </c>
      <c r="AM12" s="89"/>
      <c r="AN12" s="89"/>
      <c r="AO12" s="89"/>
      <c r="AP12" s="89"/>
      <c r="AQ12" s="89"/>
      <c r="AR12" s="89"/>
      <c r="AS12" s="89"/>
      <c r="AT12" s="89"/>
      <c r="AU12" s="89"/>
      <c r="AV12" s="96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90"/>
      <c r="BI12" s="99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  <c r="OZ12" s="100"/>
      <c r="PA12" s="100"/>
      <c r="PB12" s="100"/>
      <c r="PC12" s="100"/>
      <c r="PD12" s="100"/>
      <c r="PE12" s="100"/>
      <c r="PF12" s="100"/>
      <c r="PG12" s="100"/>
      <c r="PH12" s="100"/>
      <c r="PI12" s="100"/>
      <c r="PJ12" s="100"/>
      <c r="PK12" s="100"/>
      <c r="PL12" s="100"/>
      <c r="PM12" s="100"/>
      <c r="PN12" s="100"/>
      <c r="PO12" s="100"/>
      <c r="PP12" s="100"/>
      <c r="PQ12" s="100"/>
      <c r="PR12" s="100"/>
      <c r="PS12" s="100"/>
      <c r="PT12" s="100"/>
      <c r="PU12" s="100"/>
      <c r="PV12" s="100"/>
      <c r="PW12" s="100"/>
      <c r="PX12" s="100"/>
      <c r="PY12" s="100"/>
      <c r="PZ12" s="100"/>
      <c r="QA12" s="100"/>
      <c r="QB12" s="100"/>
      <c r="QC12" s="100"/>
      <c r="QD12" s="100"/>
      <c r="QE12" s="100"/>
      <c r="QF12" s="100"/>
      <c r="QG12" s="100"/>
      <c r="QH12" s="100"/>
      <c r="QI12" s="100"/>
      <c r="QJ12" s="100"/>
      <c r="QK12" s="100"/>
      <c r="QL12" s="100"/>
      <c r="QM12" s="100"/>
      <c r="QN12" s="100"/>
      <c r="QO12" s="100"/>
      <c r="QP12" s="100"/>
      <c r="QQ12" s="100"/>
      <c r="QR12" s="100"/>
      <c r="QS12" s="100"/>
      <c r="QT12" s="100"/>
      <c r="QU12" s="100"/>
      <c r="QV12" s="100"/>
      <c r="QW12" s="100"/>
      <c r="QX12" s="100"/>
      <c r="QY12" s="100"/>
      <c r="QZ12" s="100"/>
      <c r="RA12" s="100"/>
      <c r="RB12" s="100"/>
      <c r="RC12" s="100"/>
      <c r="RD12" s="100"/>
      <c r="RE12" s="100"/>
      <c r="RF12" s="100"/>
      <c r="RG12" s="100"/>
      <c r="RH12" s="100"/>
      <c r="RI12" s="100"/>
      <c r="RJ12" s="100"/>
      <c r="RK12" s="100"/>
      <c r="RL12" s="100"/>
      <c r="RM12" s="100"/>
      <c r="RN12" s="100"/>
      <c r="RO12" s="100"/>
      <c r="RP12" s="100"/>
      <c r="RQ12" s="100"/>
      <c r="RR12" s="100"/>
      <c r="RS12" s="100"/>
      <c r="RT12" s="100"/>
      <c r="RU12" s="100"/>
      <c r="RV12" s="100"/>
      <c r="RW12" s="100"/>
      <c r="RX12" s="100"/>
      <c r="RY12" s="100"/>
      <c r="RZ12" s="100"/>
      <c r="SA12" s="100"/>
      <c r="SB12" s="100"/>
      <c r="SC12" s="100"/>
      <c r="SD12" s="100"/>
      <c r="SE12" s="100"/>
      <c r="SF12" s="100"/>
      <c r="SG12" s="100"/>
      <c r="SH12" s="100"/>
      <c r="SI12" s="100"/>
      <c r="SJ12" s="100"/>
      <c r="SK12" s="100"/>
      <c r="SL12" s="100"/>
      <c r="SM12" s="100"/>
      <c r="SN12" s="100"/>
      <c r="SO12" s="100"/>
      <c r="SP12" s="100"/>
      <c r="SQ12" s="100"/>
      <c r="SR12" s="100"/>
      <c r="SS12" s="100"/>
      <c r="ST12" s="100"/>
      <c r="SU12" s="100"/>
      <c r="SV12" s="100"/>
      <c r="SW12" s="100"/>
      <c r="SX12" s="100"/>
      <c r="SY12" s="100"/>
      <c r="SZ12" s="100"/>
      <c r="TA12" s="100"/>
      <c r="TB12" s="100"/>
      <c r="TC12" s="100"/>
      <c r="TD12" s="100"/>
      <c r="TE12" s="100"/>
      <c r="TF12" s="100"/>
      <c r="TG12" s="100"/>
      <c r="TH12" s="100"/>
      <c r="TI12" s="100"/>
      <c r="TJ12" s="100"/>
      <c r="TK12" s="100"/>
      <c r="TL12" s="100"/>
      <c r="TM12" s="100"/>
      <c r="TN12" s="100"/>
      <c r="TO12" s="100"/>
      <c r="TP12" s="100"/>
      <c r="TQ12" s="100"/>
      <c r="TR12" s="100"/>
      <c r="TS12" s="100"/>
      <c r="TT12" s="100"/>
      <c r="TU12" s="100"/>
      <c r="TV12" s="100"/>
      <c r="TW12" s="100"/>
      <c r="TX12" s="100"/>
      <c r="TY12" s="100"/>
      <c r="TZ12" s="100"/>
      <c r="UA12" s="100"/>
      <c r="UB12" s="100"/>
      <c r="UC12" s="100"/>
      <c r="UD12" s="100"/>
      <c r="UE12" s="100"/>
      <c r="UF12" s="100"/>
      <c r="UG12" s="100"/>
      <c r="UH12" s="100"/>
      <c r="UI12" s="100"/>
      <c r="UJ12" s="100"/>
      <c r="UK12" s="100"/>
      <c r="UL12" s="100"/>
      <c r="UM12" s="100"/>
      <c r="UN12" s="100"/>
      <c r="UO12" s="100"/>
      <c r="UP12" s="100"/>
      <c r="UQ12" s="100"/>
      <c r="UR12" s="100"/>
      <c r="US12" s="100"/>
      <c r="UT12" s="100"/>
      <c r="UU12" s="100"/>
      <c r="UV12" s="100"/>
      <c r="UW12" s="100"/>
      <c r="UX12" s="100"/>
      <c r="UY12" s="100"/>
      <c r="UZ12" s="100"/>
      <c r="VA12" s="100"/>
      <c r="VB12" s="100"/>
      <c r="VC12" s="100"/>
      <c r="VD12" s="100"/>
      <c r="VE12" s="100"/>
      <c r="VF12" s="100"/>
      <c r="VG12" s="100"/>
      <c r="VH12" s="100"/>
      <c r="VI12" s="100"/>
      <c r="VJ12" s="100"/>
      <c r="VK12" s="100"/>
      <c r="VL12" s="100"/>
      <c r="VM12" s="100"/>
      <c r="VN12" s="100"/>
      <c r="VO12" s="100"/>
      <c r="VP12" s="100"/>
      <c r="VQ12" s="100"/>
      <c r="VR12" s="100"/>
      <c r="VS12" s="100"/>
      <c r="VT12" s="100"/>
      <c r="VU12" s="100"/>
      <c r="VV12" s="100"/>
      <c r="VW12" s="100"/>
      <c r="VX12" s="100"/>
      <c r="VY12" s="100"/>
      <c r="VZ12" s="100"/>
      <c r="WA12" s="100"/>
      <c r="WB12" s="100"/>
      <c r="WC12" s="100"/>
      <c r="WD12" s="100"/>
      <c r="WE12" s="100"/>
      <c r="WF12" s="100"/>
      <c r="WG12" s="100"/>
      <c r="WH12" s="100"/>
      <c r="WI12" s="100"/>
      <c r="WJ12" s="100"/>
      <c r="WK12" s="100"/>
      <c r="WL12" s="100"/>
      <c r="WM12" s="100"/>
      <c r="WN12" s="100"/>
      <c r="WO12" s="100"/>
      <c r="WP12" s="100"/>
      <c r="WQ12" s="100"/>
      <c r="WR12" s="100"/>
      <c r="WS12" s="100"/>
      <c r="WT12" s="100"/>
      <c r="WU12" s="100"/>
      <c r="WV12" s="100"/>
      <c r="WW12" s="100"/>
      <c r="WX12" s="100"/>
      <c r="WY12" s="100"/>
      <c r="WZ12" s="100"/>
      <c r="XA12" s="100"/>
      <c r="XB12" s="100"/>
      <c r="XC12" s="100"/>
      <c r="XD12" s="100"/>
      <c r="XE12" s="100"/>
      <c r="XF12" s="100"/>
      <c r="XG12" s="100"/>
      <c r="XH12" s="100"/>
      <c r="XI12" s="100"/>
      <c r="XJ12" s="100"/>
      <c r="XK12" s="100"/>
      <c r="XL12" s="100"/>
      <c r="XM12" s="100"/>
      <c r="XN12" s="100"/>
      <c r="XO12" s="100"/>
      <c r="XP12" s="100"/>
      <c r="XQ12" s="100"/>
      <c r="XR12" s="100"/>
      <c r="XS12" s="100"/>
      <c r="XT12" s="100"/>
      <c r="XU12" s="100"/>
      <c r="XV12" s="100"/>
      <c r="XW12" s="100"/>
      <c r="XX12" s="100"/>
      <c r="XY12" s="100"/>
      <c r="XZ12" s="100"/>
      <c r="YA12" s="100"/>
      <c r="YB12" s="100"/>
      <c r="YC12" s="100"/>
      <c r="YD12" s="100"/>
      <c r="YE12" s="100"/>
      <c r="YF12" s="100"/>
      <c r="YG12" s="100"/>
      <c r="YH12" s="100"/>
      <c r="YI12" s="100"/>
      <c r="YJ12" s="100"/>
      <c r="YK12" s="100"/>
      <c r="YL12" s="100"/>
      <c r="YM12" s="100"/>
      <c r="YN12" s="100"/>
      <c r="YO12" s="100"/>
      <c r="YP12" s="100"/>
      <c r="YQ12" s="100"/>
      <c r="YR12" s="100"/>
      <c r="YS12" s="100"/>
      <c r="YT12" s="100"/>
      <c r="YU12" s="100"/>
      <c r="YV12" s="100"/>
      <c r="YW12" s="100"/>
      <c r="YX12" s="100"/>
      <c r="YY12" s="100"/>
      <c r="YZ12" s="100"/>
      <c r="ZA12" s="100"/>
      <c r="ZB12" s="100"/>
      <c r="ZC12" s="100"/>
      <c r="ZD12" s="100"/>
      <c r="ZE12" s="100"/>
      <c r="ZF12" s="100"/>
      <c r="ZG12" s="100"/>
      <c r="ZH12" s="100"/>
      <c r="ZI12" s="100"/>
      <c r="ZJ12" s="100"/>
      <c r="ZK12" s="100"/>
      <c r="ZL12" s="100"/>
      <c r="ZM12" s="100"/>
      <c r="ZN12" s="100"/>
      <c r="ZO12" s="100"/>
      <c r="ZP12" s="100"/>
      <c r="ZQ12" s="100"/>
      <c r="ZR12" s="100"/>
      <c r="ZS12" s="100"/>
      <c r="ZT12" s="100"/>
      <c r="ZU12" s="100"/>
      <c r="ZV12" s="100"/>
      <c r="ZW12" s="100"/>
      <c r="ZX12" s="100"/>
      <c r="ZY12" s="100"/>
      <c r="ZZ12" s="100"/>
      <c r="AAA12" s="100"/>
      <c r="AAB12" s="100"/>
      <c r="AAC12" s="100"/>
      <c r="AAD12" s="100"/>
      <c r="AAE12" s="100"/>
      <c r="AAF12" s="100"/>
      <c r="AAG12" s="100"/>
      <c r="AAH12" s="100"/>
      <c r="AAI12" s="100"/>
      <c r="AAJ12" s="100"/>
      <c r="AAK12" s="100"/>
      <c r="AAL12" s="100"/>
      <c r="AAM12" s="100"/>
      <c r="AAN12" s="100"/>
      <c r="AAO12" s="100"/>
      <c r="AAP12" s="100"/>
      <c r="AAQ12" s="100"/>
      <c r="AAR12" s="100"/>
      <c r="AAS12" s="100"/>
      <c r="AAT12" s="100"/>
      <c r="AAU12" s="100"/>
      <c r="AAV12" s="100"/>
      <c r="AAW12" s="100"/>
      <c r="AAX12" s="100"/>
      <c r="AAY12" s="100"/>
      <c r="AAZ12" s="100"/>
      <c r="ABA12" s="100"/>
      <c r="ABB12" s="100"/>
      <c r="ABC12" s="100"/>
      <c r="ABD12" s="100"/>
      <c r="ABE12" s="100"/>
      <c r="ABF12" s="100"/>
      <c r="ABG12" s="100"/>
      <c r="ABH12" s="100"/>
      <c r="ABI12" s="100"/>
      <c r="ABJ12" s="100"/>
      <c r="ABK12" s="100"/>
      <c r="ABL12" s="100"/>
      <c r="ABM12" s="100"/>
      <c r="ABN12" s="100"/>
      <c r="ABO12" s="100"/>
      <c r="ABP12" s="100"/>
      <c r="ABQ12" s="100"/>
      <c r="ABR12" s="100"/>
      <c r="ABS12" s="100"/>
      <c r="ABT12" s="100"/>
      <c r="ABU12" s="100"/>
      <c r="ABV12" s="100"/>
      <c r="ABW12" s="100"/>
      <c r="ABX12" s="100"/>
      <c r="ABY12" s="100"/>
      <c r="ABZ12" s="100"/>
      <c r="ACA12" s="100"/>
      <c r="ACB12" s="100"/>
      <c r="ACC12" s="100"/>
      <c r="ACD12" s="100"/>
      <c r="ACE12" s="100"/>
      <c r="ACF12" s="100"/>
      <c r="ACG12" s="100"/>
      <c r="ACH12" s="100"/>
      <c r="ACI12" s="100"/>
      <c r="ACJ12" s="100"/>
      <c r="ACK12" s="100"/>
      <c r="ACL12" s="100"/>
      <c r="ACM12" s="100"/>
      <c r="ACN12" s="100"/>
      <c r="ACO12" s="100"/>
      <c r="ACP12" s="100"/>
      <c r="ACQ12" s="100"/>
      <c r="ACR12" s="100"/>
      <c r="ACS12" s="100"/>
      <c r="ACT12" s="100"/>
      <c r="ACU12" s="100"/>
      <c r="ACV12" s="100"/>
      <c r="ACW12" s="100"/>
      <c r="ACX12" s="100"/>
      <c r="ACY12" s="100"/>
      <c r="ACZ12" s="100"/>
      <c r="ADA12" s="100"/>
      <c r="ADB12" s="100"/>
      <c r="ADC12" s="100"/>
      <c r="ADD12" s="100"/>
      <c r="ADE12" s="100"/>
      <c r="ADF12" s="100"/>
      <c r="ADG12" s="100"/>
      <c r="ADH12" s="100"/>
      <c r="ADI12" s="100"/>
      <c r="ADJ12" s="100"/>
      <c r="ADK12" s="100"/>
      <c r="ADL12" s="100"/>
      <c r="ADM12" s="100"/>
      <c r="ADN12" s="100"/>
      <c r="ADO12" s="100"/>
      <c r="ADP12" s="100"/>
      <c r="ADQ12" s="100"/>
      <c r="ADR12" s="100"/>
      <c r="ADS12" s="100"/>
      <c r="ADT12" s="100"/>
      <c r="ADU12" s="100"/>
      <c r="ADV12" s="100"/>
      <c r="ADW12" s="100"/>
      <c r="ADX12" s="100"/>
      <c r="ADY12" s="100"/>
      <c r="ADZ12" s="100"/>
      <c r="AEA12" s="100"/>
      <c r="AEB12" s="100"/>
      <c r="AEC12" s="100"/>
      <c r="AED12" s="100"/>
      <c r="AEE12" s="100"/>
      <c r="AEF12" s="100"/>
      <c r="AEG12" s="100"/>
      <c r="AEH12" s="100"/>
      <c r="AEI12" s="100"/>
      <c r="AEJ12" s="100"/>
      <c r="AEK12" s="100"/>
      <c r="AEL12" s="100"/>
      <c r="AEM12" s="100"/>
      <c r="AEN12" s="100"/>
      <c r="AEO12" s="100"/>
      <c r="AEP12" s="100"/>
      <c r="AEQ12" s="100"/>
      <c r="AER12" s="100"/>
      <c r="AES12" s="100"/>
      <c r="AET12" s="100"/>
      <c r="AEU12" s="100"/>
      <c r="AEV12" s="100"/>
      <c r="AEW12" s="100"/>
      <c r="AEX12" s="100"/>
      <c r="AEY12" s="100"/>
      <c r="AEZ12" s="100"/>
      <c r="AFA12" s="100"/>
      <c r="AFB12" s="100"/>
      <c r="AFC12" s="100"/>
      <c r="AFD12" s="100"/>
      <c r="AFE12" s="100"/>
      <c r="AFF12" s="100"/>
      <c r="AFG12" s="100"/>
      <c r="AFH12" s="100"/>
      <c r="AFI12" s="100"/>
      <c r="AFJ12" s="100"/>
      <c r="AFK12" s="100"/>
      <c r="AFL12" s="100"/>
      <c r="AFM12" s="100"/>
      <c r="AFN12" s="100"/>
      <c r="AFO12" s="100"/>
      <c r="AFP12" s="100"/>
      <c r="AFQ12" s="100"/>
      <c r="AFR12" s="100"/>
      <c r="AFS12" s="100"/>
      <c r="AFT12" s="100"/>
      <c r="AFU12" s="100"/>
      <c r="AFV12" s="100"/>
      <c r="AFW12" s="100"/>
      <c r="AFX12" s="100"/>
      <c r="AFY12" s="100"/>
      <c r="AFZ12" s="100"/>
      <c r="AGA12" s="100"/>
      <c r="AGB12" s="100"/>
      <c r="AGC12" s="100"/>
      <c r="AGD12" s="100"/>
      <c r="AGE12" s="100"/>
      <c r="AGF12" s="100"/>
      <c r="AGG12" s="100"/>
      <c r="AGH12" s="100"/>
      <c r="AGI12" s="100"/>
      <c r="AGJ12" s="100"/>
      <c r="AGK12" s="100"/>
      <c r="AGL12" s="100"/>
      <c r="AGM12" s="100"/>
      <c r="AGN12" s="100"/>
      <c r="AGO12" s="100"/>
      <c r="AGP12" s="100"/>
      <c r="AGQ12" s="100"/>
      <c r="AGR12" s="100"/>
      <c r="AGS12" s="100"/>
      <c r="AGT12" s="100"/>
      <c r="AGU12" s="100"/>
      <c r="AGV12" s="100"/>
      <c r="AGW12" s="100"/>
      <c r="AGX12" s="100"/>
      <c r="AGY12" s="100"/>
      <c r="AGZ12" s="100"/>
      <c r="AHA12" s="100"/>
      <c r="AHB12" s="100"/>
      <c r="AHC12" s="100"/>
      <c r="AHD12" s="100"/>
      <c r="AHE12" s="100"/>
      <c r="AHF12" s="100"/>
      <c r="AHG12" s="100"/>
      <c r="AHH12" s="100"/>
      <c r="AHI12" s="100"/>
      <c r="AHJ12" s="100"/>
      <c r="AHK12" s="100"/>
      <c r="AHL12" s="100"/>
      <c r="AHM12" s="100"/>
      <c r="AHN12" s="100"/>
      <c r="AHO12" s="100"/>
      <c r="AHP12" s="100"/>
      <c r="AHQ12" s="100"/>
      <c r="AHR12" s="100"/>
      <c r="AHS12" s="100"/>
      <c r="AHT12" s="100"/>
      <c r="AHU12" s="100"/>
      <c r="AHV12" s="100"/>
      <c r="AHW12" s="100"/>
      <c r="AHX12" s="100"/>
      <c r="AHY12" s="100"/>
      <c r="AHZ12" s="100"/>
      <c r="AIA12" s="100"/>
      <c r="AIB12" s="100"/>
      <c r="AIC12" s="100"/>
      <c r="AID12" s="100"/>
      <c r="AIE12" s="100"/>
      <c r="AIF12" s="100"/>
      <c r="AIG12" s="100"/>
      <c r="AIH12" s="100"/>
      <c r="AII12" s="100"/>
      <c r="AIJ12" s="100"/>
      <c r="AIK12" s="100"/>
      <c r="AIL12" s="100"/>
      <c r="AIM12" s="100"/>
      <c r="AIN12" s="100"/>
      <c r="AIO12" s="100"/>
      <c r="AIP12" s="100"/>
      <c r="AIQ12" s="100"/>
      <c r="AIR12" s="100"/>
      <c r="AIS12" s="100"/>
      <c r="AIT12" s="100"/>
      <c r="AIU12" s="100"/>
      <c r="AIV12" s="100"/>
      <c r="AIW12" s="100"/>
      <c r="AIX12" s="100"/>
      <c r="AIY12" s="100"/>
      <c r="AIZ12" s="100"/>
      <c r="AJA12" s="100"/>
      <c r="AJB12" s="100"/>
      <c r="AJC12" s="100"/>
      <c r="AJD12" s="100"/>
      <c r="AJE12" s="100"/>
      <c r="AJF12" s="100"/>
      <c r="AJG12" s="100"/>
      <c r="AJH12" s="100"/>
      <c r="AJI12" s="100"/>
      <c r="AJJ12" s="100"/>
      <c r="AJK12" s="100"/>
      <c r="AJL12" s="100"/>
      <c r="AJM12" s="100"/>
      <c r="AJN12" s="100"/>
      <c r="AJO12" s="100"/>
      <c r="AJP12" s="100"/>
      <c r="AJQ12" s="100"/>
      <c r="AJR12" s="100"/>
      <c r="AJS12" s="100"/>
      <c r="AJT12" s="100"/>
      <c r="AJU12" s="100"/>
      <c r="AJV12" s="100"/>
      <c r="AJW12" s="100"/>
      <c r="AJX12" s="100"/>
      <c r="AJY12" s="100"/>
      <c r="AJZ12" s="100"/>
      <c r="AKA12" s="100"/>
      <c r="AKB12" s="100"/>
      <c r="AKC12" s="100"/>
      <c r="AKD12" s="100"/>
      <c r="AKE12" s="100"/>
      <c r="AKF12" s="100"/>
      <c r="AKG12" s="100"/>
      <c r="AKH12" s="100"/>
      <c r="AKI12" s="100"/>
      <c r="AKJ12" s="100"/>
      <c r="AKK12" s="100"/>
      <c r="AKL12" s="100"/>
      <c r="AKM12" s="100"/>
      <c r="AKN12" s="100"/>
      <c r="AKO12" s="100"/>
      <c r="AKP12" s="100"/>
      <c r="AKQ12" s="100"/>
      <c r="AKR12" s="100"/>
      <c r="AKS12" s="100"/>
      <c r="AKT12" s="100"/>
      <c r="AKU12" s="100"/>
      <c r="AKV12" s="100"/>
      <c r="AKW12" s="100"/>
      <c r="AKX12" s="100"/>
      <c r="AKY12" s="100"/>
      <c r="AKZ12" s="100"/>
      <c r="ALA12" s="100"/>
      <c r="ALB12" s="100"/>
      <c r="ALC12" s="100"/>
      <c r="ALD12" s="100"/>
      <c r="ALE12" s="100"/>
      <c r="ALF12" s="100"/>
      <c r="ALG12" s="100"/>
      <c r="ALH12" s="100"/>
      <c r="ALI12" s="100"/>
      <c r="ALJ12" s="100"/>
      <c r="ALK12" s="100"/>
      <c r="ALL12" s="100"/>
      <c r="ALM12" s="100"/>
      <c r="ALN12" s="100"/>
      <c r="ALO12" s="100"/>
      <c r="ALP12" s="100"/>
      <c r="ALQ12" s="100"/>
      <c r="ALR12" s="100"/>
      <c r="ALS12" s="100"/>
      <c r="ALT12" s="100"/>
      <c r="ALU12" s="100"/>
      <c r="ALV12" s="100"/>
      <c r="ALW12" s="100"/>
      <c r="ALX12" s="100"/>
      <c r="ALY12" s="100"/>
      <c r="ALZ12" s="100"/>
      <c r="AMA12" s="100"/>
      <c r="AMB12" s="100"/>
      <c r="AMC12" s="100"/>
      <c r="AMD12" s="100"/>
      <c r="AME12" s="100"/>
      <c r="AMF12" s="100"/>
      <c r="AMG12" s="100"/>
      <c r="AMH12" s="100"/>
      <c r="AMI12" s="100"/>
      <c r="AMJ12" s="100"/>
      <c r="AMK12" s="100"/>
      <c r="AML12" s="100"/>
      <c r="AMM12" s="100"/>
      <c r="AMN12" s="100"/>
      <c r="AMO12" s="100"/>
      <c r="AMP12" s="100"/>
      <c r="AMQ12" s="100"/>
      <c r="AMR12" s="100"/>
      <c r="AMS12" s="100"/>
      <c r="AMT12" s="100"/>
      <c r="AMU12" s="100"/>
      <c r="AMV12" s="100"/>
      <c r="AMW12" s="100"/>
      <c r="AMX12" s="100"/>
      <c r="AMY12" s="100"/>
      <c r="AMZ12" s="100"/>
      <c r="ANA12" s="100"/>
      <c r="ANB12" s="100"/>
      <c r="ANC12" s="100"/>
      <c r="AND12" s="100"/>
      <c r="ANE12" s="100"/>
      <c r="ANF12" s="100"/>
      <c r="ANG12" s="100"/>
      <c r="ANH12" s="100"/>
      <c r="ANI12" s="100"/>
      <c r="ANJ12" s="100"/>
      <c r="ANK12" s="100"/>
      <c r="ANL12" s="100"/>
      <c r="ANM12" s="100"/>
      <c r="ANN12" s="100"/>
      <c r="ANO12" s="100"/>
      <c r="ANP12" s="100"/>
      <c r="ANQ12" s="100"/>
      <c r="ANR12" s="100"/>
      <c r="ANS12" s="100"/>
      <c r="ANT12" s="100"/>
      <c r="ANU12" s="100"/>
      <c r="ANV12" s="100"/>
      <c r="ANW12" s="100"/>
      <c r="ANX12" s="100"/>
      <c r="ANY12" s="100"/>
      <c r="ANZ12" s="100"/>
      <c r="AOA12" s="100"/>
      <c r="AOB12" s="100"/>
      <c r="AOC12" s="100"/>
      <c r="AOD12" s="100"/>
      <c r="AOE12" s="100"/>
      <c r="AOF12" s="100"/>
      <c r="AOG12" s="100"/>
      <c r="AOH12" s="100"/>
      <c r="AOI12" s="100"/>
      <c r="AOJ12" s="100"/>
      <c r="AOK12" s="100"/>
      <c r="AOL12" s="100"/>
      <c r="AOM12" s="100"/>
      <c r="AON12" s="100"/>
      <c r="AOO12" s="100"/>
      <c r="AOP12" s="100"/>
      <c r="AOQ12" s="100"/>
      <c r="AOR12" s="100"/>
      <c r="AOS12" s="100"/>
      <c r="AOT12" s="100"/>
      <c r="AOU12" s="100"/>
      <c r="AOV12" s="100"/>
      <c r="AOW12" s="100"/>
      <c r="AOX12" s="100"/>
      <c r="AOY12" s="100"/>
      <c r="AOZ12" s="100"/>
      <c r="APA12" s="100"/>
      <c r="APB12" s="100"/>
      <c r="APC12" s="100"/>
      <c r="APD12" s="100"/>
      <c r="APE12" s="100"/>
      <c r="APF12" s="100"/>
      <c r="APG12" s="100"/>
      <c r="APH12" s="100"/>
      <c r="API12" s="100"/>
      <c r="APJ12" s="100"/>
      <c r="APK12" s="100"/>
      <c r="APL12" s="100"/>
      <c r="APM12" s="100"/>
      <c r="APN12" s="100"/>
      <c r="APO12" s="100"/>
      <c r="APP12" s="100"/>
      <c r="APQ12" s="100"/>
      <c r="APR12" s="100"/>
      <c r="APS12" s="100"/>
      <c r="APT12" s="100"/>
      <c r="APU12" s="100"/>
      <c r="APV12" s="100"/>
      <c r="APW12" s="100"/>
      <c r="APX12" s="100"/>
      <c r="APY12" s="100"/>
      <c r="APZ12" s="100"/>
      <c r="AQA12" s="100"/>
      <c r="AQB12" s="100"/>
      <c r="AQC12" s="100"/>
      <c r="AQD12" s="100"/>
      <c r="AQE12" s="100"/>
      <c r="AQF12" s="100"/>
      <c r="AQG12" s="100"/>
      <c r="AQH12" s="100"/>
      <c r="AQI12" s="100"/>
      <c r="AQJ12" s="100"/>
      <c r="AQK12" s="100"/>
      <c r="AQL12" s="100"/>
      <c r="AQM12" s="100"/>
      <c r="AQN12" s="100"/>
      <c r="AQO12" s="100"/>
      <c r="AQP12" s="100"/>
      <c r="AQQ12" s="100"/>
      <c r="AQR12" s="100"/>
      <c r="AQS12" s="100"/>
      <c r="AQT12" s="100"/>
      <c r="AQU12" s="100"/>
      <c r="AQV12" s="100"/>
      <c r="AQW12" s="100"/>
      <c r="AQX12" s="100"/>
      <c r="AQY12" s="100"/>
      <c r="AQZ12" s="100"/>
      <c r="ARA12" s="100"/>
      <c r="ARB12" s="100"/>
      <c r="ARC12" s="100"/>
      <c r="ARD12" s="100"/>
      <c r="ARE12" s="100"/>
      <c r="ARF12" s="100"/>
      <c r="ARG12" s="100"/>
      <c r="ARH12" s="100"/>
      <c r="ARI12" s="100"/>
      <c r="ARJ12" s="100"/>
      <c r="ARK12" s="100"/>
      <c r="ARL12" s="100"/>
      <c r="ARM12" s="100"/>
      <c r="ARN12" s="100"/>
      <c r="ARO12" s="100"/>
      <c r="ARP12" s="100"/>
      <c r="ARQ12" s="100"/>
      <c r="ARR12" s="100"/>
      <c r="ARS12" s="100"/>
      <c r="ART12" s="100"/>
      <c r="ARU12" s="100"/>
      <c r="ARV12" s="100"/>
      <c r="ARW12" s="100"/>
      <c r="ARX12" s="100"/>
      <c r="ARY12" s="100"/>
      <c r="ARZ12" s="100"/>
      <c r="ASA12" s="100"/>
      <c r="ASB12" s="100"/>
      <c r="ASC12" s="100"/>
      <c r="ASD12" s="100"/>
      <c r="ASE12" s="100"/>
      <c r="ASF12" s="100"/>
      <c r="ASG12" s="100"/>
      <c r="ASH12" s="100"/>
      <c r="ASI12" s="100"/>
      <c r="ASJ12" s="100"/>
      <c r="ASK12" s="100"/>
      <c r="ASL12" s="100"/>
      <c r="ASM12" s="100"/>
      <c r="ASN12" s="100"/>
      <c r="ASO12" s="100"/>
      <c r="ASP12" s="100"/>
      <c r="ASQ12" s="100"/>
      <c r="ASR12" s="100"/>
      <c r="ASS12" s="100"/>
      <c r="AST12" s="100"/>
      <c r="ASU12" s="100"/>
      <c r="ASV12" s="100"/>
      <c r="ASW12" s="100"/>
      <c r="ASX12" s="100"/>
      <c r="ASY12" s="100"/>
      <c r="ASZ12" s="100"/>
      <c r="ATA12" s="100"/>
      <c r="ATB12" s="100"/>
      <c r="ATC12" s="100"/>
      <c r="ATD12" s="100"/>
      <c r="ATE12" s="100"/>
      <c r="ATF12" s="100"/>
      <c r="ATG12" s="100"/>
      <c r="ATH12" s="100"/>
      <c r="ATI12" s="100"/>
      <c r="ATJ12" s="100"/>
      <c r="ATK12" s="100"/>
      <c r="ATL12" s="100"/>
      <c r="ATM12" s="100"/>
      <c r="ATN12" s="100"/>
      <c r="ATO12" s="100"/>
      <c r="ATP12" s="100"/>
      <c r="ATQ12" s="100"/>
      <c r="ATR12" s="100"/>
      <c r="ATS12" s="100"/>
      <c r="ATT12" s="100"/>
      <c r="ATU12" s="100"/>
      <c r="ATV12" s="100"/>
      <c r="ATW12" s="100"/>
      <c r="ATX12" s="100"/>
      <c r="ATY12" s="100"/>
      <c r="ATZ12" s="100"/>
      <c r="AUA12" s="100"/>
      <c r="AUB12" s="100"/>
      <c r="AUC12" s="100"/>
      <c r="AUD12" s="100"/>
      <c r="AUE12" s="100"/>
      <c r="AUF12" s="100"/>
      <c r="AUG12" s="100"/>
      <c r="AUH12" s="100"/>
      <c r="AUI12" s="100"/>
      <c r="AUJ12" s="100"/>
      <c r="AUK12" s="100"/>
      <c r="AUL12" s="100"/>
      <c r="AUM12" s="100"/>
      <c r="AUN12" s="100"/>
      <c r="AUO12" s="100"/>
      <c r="AUP12" s="100"/>
      <c r="AUQ12" s="100"/>
      <c r="AUR12" s="100"/>
      <c r="AUS12" s="100"/>
      <c r="AUT12" s="100"/>
      <c r="AUU12" s="100"/>
      <c r="AUV12" s="100"/>
      <c r="AUW12" s="100"/>
      <c r="AUX12" s="100"/>
      <c r="AUY12" s="100"/>
      <c r="AUZ12" s="100"/>
      <c r="AVA12" s="100"/>
      <c r="AVB12" s="100"/>
      <c r="AVC12" s="100"/>
      <c r="AVD12" s="100"/>
      <c r="AVE12" s="100"/>
      <c r="AVF12" s="100"/>
      <c r="AVG12" s="100"/>
      <c r="AVH12" s="100"/>
      <c r="AVI12" s="100"/>
      <c r="AVJ12" s="100"/>
      <c r="AVK12" s="100"/>
      <c r="AVL12" s="100"/>
      <c r="AVM12" s="100"/>
      <c r="AVN12" s="100"/>
      <c r="AVO12" s="100"/>
      <c r="AVP12" s="100"/>
      <c r="AVQ12" s="100"/>
      <c r="AVR12" s="100"/>
      <c r="AVS12" s="100"/>
      <c r="AVT12" s="100"/>
      <c r="AVU12" s="100"/>
      <c r="AVV12" s="100"/>
      <c r="AVW12" s="100"/>
      <c r="AVX12" s="100"/>
      <c r="AVY12" s="100"/>
      <c r="AVZ12" s="100"/>
      <c r="AWA12" s="100"/>
      <c r="AWB12" s="100"/>
      <c r="AWC12" s="100"/>
      <c r="AWD12" s="100"/>
      <c r="AWE12" s="100"/>
      <c r="AWF12" s="100"/>
      <c r="AWG12" s="100"/>
      <c r="AWH12" s="100"/>
      <c r="AWI12" s="100"/>
      <c r="AWJ12" s="100"/>
      <c r="AWK12" s="100"/>
      <c r="AWL12" s="100"/>
      <c r="AWM12" s="100"/>
      <c r="AWN12" s="100"/>
      <c r="AWO12" s="100"/>
      <c r="AWP12" s="100"/>
      <c r="AWQ12" s="100"/>
      <c r="AWR12" s="100"/>
      <c r="AWS12" s="100"/>
      <c r="AWT12" s="100"/>
      <c r="AWU12" s="100"/>
      <c r="AWV12" s="100"/>
      <c r="AWW12" s="100"/>
      <c r="AWX12" s="100"/>
      <c r="AWY12" s="100"/>
      <c r="AWZ12" s="100"/>
      <c r="AXA12" s="100"/>
      <c r="AXB12" s="100"/>
      <c r="AXC12" s="100"/>
      <c r="AXD12" s="100"/>
      <c r="AXE12" s="100"/>
      <c r="AXF12" s="100"/>
      <c r="AXG12" s="100"/>
      <c r="AXH12" s="100"/>
      <c r="AXI12" s="100"/>
      <c r="AXJ12" s="100"/>
      <c r="AXK12" s="100"/>
      <c r="AXL12" s="100"/>
      <c r="AXM12" s="100"/>
      <c r="AXN12" s="100"/>
      <c r="AXO12" s="100"/>
      <c r="AXP12" s="100"/>
      <c r="AXQ12" s="100"/>
      <c r="AXR12" s="100"/>
      <c r="AXS12" s="100"/>
      <c r="AXT12" s="100"/>
      <c r="AXU12" s="100"/>
      <c r="AXV12" s="100"/>
      <c r="AXW12" s="100"/>
      <c r="AXX12" s="100"/>
      <c r="AXY12" s="100"/>
      <c r="AXZ12" s="100"/>
      <c r="AYA12" s="100"/>
      <c r="AYB12" s="100"/>
      <c r="AYC12" s="100"/>
      <c r="AYD12" s="100"/>
      <c r="AYE12" s="100"/>
      <c r="AYF12" s="100"/>
      <c r="AYG12" s="100"/>
      <c r="AYH12" s="100"/>
      <c r="AYI12" s="100"/>
      <c r="AYJ12" s="100"/>
      <c r="AYK12" s="100"/>
      <c r="AYL12" s="100"/>
      <c r="AYM12" s="100"/>
      <c r="AYN12" s="100"/>
      <c r="AYO12" s="100"/>
      <c r="AYP12" s="100"/>
      <c r="AYQ12" s="100"/>
      <c r="AYR12" s="100"/>
      <c r="AYS12" s="100"/>
      <c r="AYT12" s="100"/>
      <c r="AYU12" s="100"/>
      <c r="AYV12" s="100"/>
      <c r="AYW12" s="100"/>
      <c r="AYX12" s="100"/>
      <c r="AYY12" s="100"/>
    </row>
    <row r="13" spans="1:1351" s="109" customFormat="1" ht="23.1" customHeight="1">
      <c r="A13" s="106"/>
      <c r="B13" s="107" t="s">
        <v>75</v>
      </c>
      <c r="C13" s="108"/>
      <c r="E13" s="110">
        <f t="shared" ref="E13:J13" si="13">SUM(E11:E12)</f>
        <v>16209</v>
      </c>
      <c r="F13" s="110">
        <f t="shared" si="13"/>
        <v>624</v>
      </c>
      <c r="G13" s="110">
        <f t="shared" si="13"/>
        <v>16833</v>
      </c>
      <c r="H13" s="110">
        <f t="shared" si="13"/>
        <v>16833</v>
      </c>
      <c r="I13" s="110">
        <f t="shared" si="13"/>
        <v>16833</v>
      </c>
      <c r="J13" s="110">
        <f t="shared" si="13"/>
        <v>0</v>
      </c>
      <c r="K13" s="110">
        <v>0</v>
      </c>
      <c r="L13" s="110">
        <v>0</v>
      </c>
      <c r="M13" s="110">
        <v>0</v>
      </c>
      <c r="N13" s="110">
        <f t="shared" ref="N13:Z13" si="14">SUM(N11:N12)</f>
        <v>16833</v>
      </c>
      <c r="O13" s="110">
        <f t="shared" si="14"/>
        <v>0</v>
      </c>
      <c r="P13" s="110">
        <f t="shared" si="14"/>
        <v>1514.97</v>
      </c>
      <c r="Q13" s="110">
        <f t="shared" si="14"/>
        <v>200</v>
      </c>
      <c r="R13" s="110">
        <f t="shared" si="14"/>
        <v>420.82</v>
      </c>
      <c r="S13" s="110">
        <f t="shared" si="14"/>
        <v>100</v>
      </c>
      <c r="T13" s="110">
        <f t="shared" si="14"/>
        <v>2235.79</v>
      </c>
      <c r="U13" s="110">
        <f t="shared" si="14"/>
        <v>7299</v>
      </c>
      <c r="V13" s="110">
        <f t="shared" si="14"/>
        <v>7298.2099999999991</v>
      </c>
      <c r="W13" s="110">
        <f t="shared" si="14"/>
        <v>14597.21</v>
      </c>
      <c r="X13" s="110">
        <f t="shared" si="14"/>
        <v>14597.21</v>
      </c>
      <c r="Y13" s="110">
        <f t="shared" si="14"/>
        <v>2000</v>
      </c>
      <c r="Z13" s="110">
        <f t="shared" si="14"/>
        <v>16597.21</v>
      </c>
      <c r="AA13" s="111"/>
      <c r="AB13" s="112">
        <f t="shared" ref="AB13:AG13" si="15">SUM(AB11:AB12)</f>
        <v>2019.96</v>
      </c>
      <c r="AC13" s="112">
        <f t="shared" si="15"/>
        <v>100</v>
      </c>
      <c r="AD13" s="112">
        <f t="shared" si="15"/>
        <v>420.83</v>
      </c>
      <c r="AE13" s="112">
        <f t="shared" si="15"/>
        <v>200</v>
      </c>
      <c r="AF13" s="112">
        <f t="shared" si="15"/>
        <v>14597.21</v>
      </c>
      <c r="AG13" s="112">
        <f t="shared" si="15"/>
        <v>7298.6049999999996</v>
      </c>
      <c r="AH13" s="106"/>
      <c r="AI13" s="107" t="s">
        <v>75</v>
      </c>
      <c r="AK13" s="110">
        <f t="shared" ref="AK13:BH13" si="16">SUM(AK11:AK12)</f>
        <v>0</v>
      </c>
      <c r="AL13" s="110">
        <f t="shared" si="16"/>
        <v>1514.97</v>
      </c>
      <c r="AM13" s="110">
        <f t="shared" si="16"/>
        <v>0</v>
      </c>
      <c r="AN13" s="110">
        <f t="shared" si="16"/>
        <v>0</v>
      </c>
      <c r="AO13" s="110">
        <f t="shared" si="16"/>
        <v>0</v>
      </c>
      <c r="AP13" s="110">
        <f t="shared" si="16"/>
        <v>0</v>
      </c>
      <c r="AQ13" s="110">
        <f t="shared" si="16"/>
        <v>0</v>
      </c>
      <c r="AR13" s="110">
        <f t="shared" si="16"/>
        <v>0</v>
      </c>
      <c r="AS13" s="110">
        <f t="shared" si="16"/>
        <v>0</v>
      </c>
      <c r="AT13" s="110">
        <f t="shared" si="16"/>
        <v>0</v>
      </c>
      <c r="AU13" s="110">
        <f t="shared" si="16"/>
        <v>1514.97</v>
      </c>
      <c r="AV13" s="110">
        <f t="shared" si="16"/>
        <v>200</v>
      </c>
      <c r="AW13" s="110">
        <f t="shared" si="16"/>
        <v>0</v>
      </c>
      <c r="AX13" s="110">
        <f t="shared" si="16"/>
        <v>0</v>
      </c>
      <c r="AY13" s="110">
        <f t="shared" si="16"/>
        <v>200</v>
      </c>
      <c r="AZ13" s="110">
        <f t="shared" si="16"/>
        <v>420.82</v>
      </c>
      <c r="BA13" s="110">
        <f t="shared" si="16"/>
        <v>0</v>
      </c>
      <c r="BB13" s="110">
        <f t="shared" si="16"/>
        <v>0</v>
      </c>
      <c r="BC13" s="110">
        <f t="shared" si="16"/>
        <v>100</v>
      </c>
      <c r="BD13" s="110">
        <f t="shared" si="16"/>
        <v>0</v>
      </c>
      <c r="BE13" s="110">
        <f t="shared" si="16"/>
        <v>0</v>
      </c>
      <c r="BF13" s="110">
        <f t="shared" si="16"/>
        <v>0</v>
      </c>
      <c r="BG13" s="110">
        <f t="shared" si="16"/>
        <v>100</v>
      </c>
      <c r="BH13" s="110">
        <f t="shared" si="16"/>
        <v>2235.79</v>
      </c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3"/>
      <c r="FR13" s="113"/>
      <c r="FS13" s="113"/>
      <c r="FT13" s="113"/>
      <c r="FU13" s="113"/>
      <c r="FV13" s="113"/>
      <c r="FW13" s="113"/>
      <c r="FX13" s="113"/>
      <c r="FY13" s="113"/>
      <c r="FZ13" s="113"/>
      <c r="GA13" s="113"/>
      <c r="GB13" s="113"/>
      <c r="GC13" s="113"/>
      <c r="GD13" s="113"/>
      <c r="GE13" s="113"/>
      <c r="GF13" s="113"/>
      <c r="GG13" s="113"/>
      <c r="GH13" s="113"/>
      <c r="GI13" s="113"/>
      <c r="GJ13" s="113"/>
      <c r="GK13" s="113"/>
      <c r="GL13" s="113"/>
      <c r="GM13" s="113"/>
      <c r="GN13" s="113"/>
      <c r="GO13" s="113"/>
      <c r="GP13" s="113"/>
      <c r="GQ13" s="113"/>
      <c r="GR13" s="113"/>
      <c r="GS13" s="113"/>
      <c r="GT13" s="113"/>
      <c r="GU13" s="113"/>
      <c r="GV13" s="113"/>
      <c r="GW13" s="113"/>
      <c r="GX13" s="113"/>
      <c r="GY13" s="113"/>
      <c r="GZ13" s="113"/>
      <c r="HA13" s="113"/>
      <c r="HB13" s="113"/>
      <c r="HC13" s="113"/>
      <c r="HD13" s="113"/>
      <c r="HE13" s="113"/>
      <c r="HF13" s="113"/>
      <c r="HG13" s="113"/>
      <c r="HH13" s="113"/>
      <c r="HI13" s="113"/>
      <c r="HJ13" s="113"/>
      <c r="HK13" s="113"/>
      <c r="HL13" s="113"/>
      <c r="HM13" s="113"/>
      <c r="HN13" s="113"/>
      <c r="HO13" s="113"/>
      <c r="HP13" s="113"/>
      <c r="HQ13" s="113"/>
      <c r="HR13" s="113"/>
      <c r="HS13" s="113"/>
      <c r="HT13" s="113"/>
      <c r="HU13" s="113"/>
      <c r="HV13" s="113"/>
      <c r="HW13" s="113"/>
      <c r="HX13" s="113"/>
      <c r="HY13" s="113"/>
      <c r="HZ13" s="113"/>
      <c r="IA13" s="113"/>
      <c r="IB13" s="113"/>
      <c r="IC13" s="113"/>
      <c r="ID13" s="113"/>
      <c r="IE13" s="113"/>
      <c r="IF13" s="113"/>
      <c r="IG13" s="113"/>
      <c r="IH13" s="113"/>
      <c r="II13" s="113"/>
      <c r="IJ13" s="113"/>
      <c r="IK13" s="113"/>
      <c r="IL13" s="113"/>
      <c r="IM13" s="113"/>
      <c r="IN13" s="113"/>
      <c r="IO13" s="113"/>
      <c r="IP13" s="113"/>
      <c r="IQ13" s="113"/>
      <c r="IR13" s="113"/>
      <c r="IS13" s="113"/>
      <c r="IT13" s="113"/>
      <c r="IU13" s="113"/>
      <c r="IV13" s="113"/>
      <c r="IW13" s="113"/>
      <c r="IX13" s="113"/>
      <c r="IY13" s="113"/>
      <c r="IZ13" s="113"/>
      <c r="JA13" s="113"/>
      <c r="JB13" s="113"/>
      <c r="JC13" s="113"/>
      <c r="JD13" s="113"/>
      <c r="JE13" s="113"/>
      <c r="JF13" s="113"/>
      <c r="JG13" s="113"/>
      <c r="JH13" s="113"/>
      <c r="JI13" s="113"/>
      <c r="JJ13" s="113"/>
      <c r="JK13" s="113"/>
      <c r="JL13" s="113"/>
      <c r="JM13" s="113"/>
      <c r="JN13" s="113"/>
      <c r="JO13" s="113"/>
      <c r="JP13" s="113"/>
      <c r="JQ13" s="113"/>
      <c r="JR13" s="113"/>
      <c r="JS13" s="113"/>
      <c r="JT13" s="113"/>
      <c r="JU13" s="113"/>
      <c r="JV13" s="113"/>
      <c r="JW13" s="113"/>
      <c r="JX13" s="113"/>
      <c r="JY13" s="113"/>
      <c r="JZ13" s="113"/>
      <c r="KA13" s="113"/>
      <c r="KB13" s="113"/>
      <c r="KC13" s="113"/>
      <c r="KD13" s="113"/>
      <c r="KE13" s="113"/>
      <c r="KF13" s="113"/>
      <c r="KG13" s="113"/>
      <c r="KH13" s="113"/>
      <c r="KI13" s="113"/>
      <c r="KJ13" s="113"/>
      <c r="KK13" s="113"/>
      <c r="KL13" s="113"/>
      <c r="KM13" s="113"/>
      <c r="KN13" s="113"/>
      <c r="KO13" s="113"/>
      <c r="KP13" s="113"/>
      <c r="KQ13" s="113"/>
      <c r="KR13" s="113"/>
      <c r="KS13" s="113"/>
      <c r="KT13" s="113"/>
      <c r="KU13" s="113"/>
      <c r="KV13" s="113"/>
      <c r="KW13" s="113"/>
      <c r="KX13" s="113"/>
      <c r="KY13" s="113"/>
      <c r="KZ13" s="113"/>
      <c r="LA13" s="113"/>
      <c r="LB13" s="113"/>
      <c r="LC13" s="113"/>
      <c r="LD13" s="113"/>
      <c r="LE13" s="113"/>
      <c r="LF13" s="113"/>
      <c r="LG13" s="113"/>
      <c r="LH13" s="113"/>
      <c r="LI13" s="113"/>
      <c r="LJ13" s="113"/>
      <c r="LK13" s="113"/>
      <c r="LL13" s="113"/>
      <c r="LM13" s="113"/>
      <c r="LN13" s="113"/>
      <c r="LO13" s="113"/>
      <c r="LP13" s="113"/>
      <c r="LQ13" s="113"/>
      <c r="LR13" s="113"/>
      <c r="LS13" s="113"/>
      <c r="LT13" s="113"/>
      <c r="LU13" s="113"/>
      <c r="LV13" s="113"/>
      <c r="LW13" s="113"/>
      <c r="LX13" s="113"/>
      <c r="LY13" s="113"/>
      <c r="LZ13" s="113"/>
      <c r="MA13" s="113"/>
      <c r="MB13" s="113"/>
      <c r="MC13" s="113"/>
      <c r="MD13" s="113"/>
      <c r="ME13" s="113"/>
      <c r="MF13" s="113"/>
      <c r="MG13" s="113"/>
      <c r="MH13" s="113"/>
      <c r="MI13" s="113"/>
      <c r="MJ13" s="113"/>
      <c r="MK13" s="113"/>
      <c r="ML13" s="113"/>
      <c r="MM13" s="113"/>
      <c r="MN13" s="113"/>
      <c r="MO13" s="113"/>
      <c r="MP13" s="113"/>
      <c r="MQ13" s="113"/>
      <c r="MR13" s="113"/>
      <c r="MS13" s="113"/>
      <c r="MT13" s="113"/>
      <c r="MU13" s="113"/>
      <c r="MV13" s="113"/>
      <c r="MW13" s="113"/>
      <c r="MX13" s="113"/>
      <c r="MY13" s="113"/>
      <c r="MZ13" s="113"/>
      <c r="NA13" s="113"/>
      <c r="NB13" s="113"/>
      <c r="NC13" s="113"/>
      <c r="ND13" s="113"/>
      <c r="NE13" s="113"/>
      <c r="NF13" s="113"/>
      <c r="NG13" s="113"/>
      <c r="NH13" s="113"/>
      <c r="NI13" s="113"/>
      <c r="NJ13" s="113"/>
      <c r="NK13" s="113"/>
      <c r="NL13" s="113"/>
      <c r="NM13" s="113"/>
      <c r="NN13" s="113"/>
      <c r="NO13" s="113"/>
      <c r="NP13" s="113"/>
      <c r="NQ13" s="113"/>
      <c r="NR13" s="113"/>
      <c r="NS13" s="113"/>
      <c r="NT13" s="113"/>
      <c r="NU13" s="113"/>
      <c r="NV13" s="113"/>
      <c r="NW13" s="113"/>
      <c r="NX13" s="113"/>
      <c r="NY13" s="113"/>
      <c r="NZ13" s="113"/>
      <c r="OA13" s="113"/>
      <c r="OB13" s="113"/>
      <c r="OC13" s="113"/>
      <c r="OD13" s="113"/>
      <c r="OE13" s="113"/>
      <c r="OF13" s="113"/>
      <c r="OG13" s="113"/>
      <c r="OH13" s="113"/>
      <c r="OI13" s="113"/>
      <c r="OJ13" s="113"/>
      <c r="OK13" s="113"/>
      <c r="OL13" s="113"/>
      <c r="OM13" s="113"/>
      <c r="ON13" s="113"/>
      <c r="OO13" s="113"/>
      <c r="OP13" s="113"/>
      <c r="OQ13" s="113"/>
      <c r="OR13" s="113"/>
      <c r="OS13" s="113"/>
      <c r="OT13" s="113"/>
      <c r="OU13" s="113"/>
      <c r="OV13" s="113"/>
      <c r="OW13" s="113"/>
      <c r="OX13" s="113"/>
      <c r="OY13" s="113"/>
      <c r="OZ13" s="113"/>
      <c r="PA13" s="113"/>
      <c r="PB13" s="113"/>
      <c r="PC13" s="113"/>
      <c r="PD13" s="113"/>
      <c r="PE13" s="113"/>
      <c r="PF13" s="113"/>
      <c r="PG13" s="113"/>
      <c r="PH13" s="113"/>
      <c r="PI13" s="113"/>
      <c r="PJ13" s="113"/>
      <c r="PK13" s="113"/>
      <c r="PL13" s="113"/>
      <c r="PM13" s="113"/>
      <c r="PN13" s="113"/>
      <c r="PO13" s="113"/>
      <c r="PP13" s="113"/>
      <c r="PQ13" s="113"/>
      <c r="PR13" s="113"/>
      <c r="PS13" s="113"/>
      <c r="PT13" s="113"/>
      <c r="PU13" s="113"/>
      <c r="PV13" s="113"/>
      <c r="PW13" s="113"/>
      <c r="PX13" s="113"/>
      <c r="PY13" s="113"/>
      <c r="PZ13" s="113"/>
      <c r="QA13" s="113"/>
      <c r="QB13" s="113"/>
      <c r="QC13" s="113"/>
      <c r="QD13" s="113"/>
      <c r="QE13" s="113"/>
      <c r="QF13" s="113"/>
      <c r="QG13" s="113"/>
      <c r="QH13" s="113"/>
      <c r="QI13" s="113"/>
      <c r="QJ13" s="113"/>
      <c r="QK13" s="113"/>
      <c r="QL13" s="113"/>
      <c r="QM13" s="113"/>
      <c r="QN13" s="113"/>
      <c r="QO13" s="113"/>
      <c r="QP13" s="113"/>
      <c r="QQ13" s="113"/>
      <c r="QR13" s="113"/>
      <c r="QS13" s="113"/>
      <c r="QT13" s="113"/>
      <c r="QU13" s="113"/>
      <c r="QV13" s="113"/>
      <c r="QW13" s="113"/>
      <c r="QX13" s="113"/>
      <c r="QY13" s="113"/>
      <c r="QZ13" s="113"/>
      <c r="RA13" s="113"/>
      <c r="RB13" s="113"/>
      <c r="RC13" s="113"/>
      <c r="RD13" s="113"/>
      <c r="RE13" s="113"/>
      <c r="RF13" s="113"/>
      <c r="RG13" s="113"/>
      <c r="RH13" s="113"/>
      <c r="RI13" s="113"/>
      <c r="RJ13" s="113"/>
      <c r="RK13" s="113"/>
      <c r="RL13" s="113"/>
      <c r="RM13" s="113"/>
      <c r="RN13" s="113"/>
      <c r="RO13" s="113"/>
      <c r="RP13" s="113"/>
      <c r="RQ13" s="113"/>
      <c r="RR13" s="113"/>
      <c r="RS13" s="113"/>
      <c r="RT13" s="113"/>
      <c r="RU13" s="113"/>
      <c r="RV13" s="113"/>
      <c r="RW13" s="113"/>
      <c r="RX13" s="113"/>
      <c r="RY13" s="113"/>
      <c r="RZ13" s="113"/>
      <c r="SA13" s="113"/>
      <c r="SB13" s="113"/>
      <c r="SC13" s="113"/>
      <c r="SD13" s="113"/>
      <c r="SE13" s="113"/>
      <c r="SF13" s="113"/>
      <c r="SG13" s="113"/>
      <c r="SH13" s="113"/>
      <c r="SI13" s="113"/>
      <c r="SJ13" s="113"/>
      <c r="SK13" s="113"/>
      <c r="SL13" s="113"/>
      <c r="SM13" s="113"/>
      <c r="SN13" s="113"/>
      <c r="SO13" s="113"/>
      <c r="SP13" s="113"/>
      <c r="SQ13" s="113"/>
      <c r="SR13" s="113"/>
      <c r="SS13" s="113"/>
      <c r="ST13" s="113"/>
      <c r="SU13" s="113"/>
      <c r="SV13" s="113"/>
      <c r="SW13" s="113"/>
      <c r="SX13" s="113"/>
      <c r="SY13" s="113"/>
      <c r="SZ13" s="113"/>
      <c r="TA13" s="113"/>
      <c r="TB13" s="113"/>
      <c r="TC13" s="113"/>
      <c r="TD13" s="113"/>
      <c r="TE13" s="113"/>
      <c r="TF13" s="113"/>
      <c r="TG13" s="113"/>
      <c r="TH13" s="113"/>
      <c r="TI13" s="113"/>
      <c r="TJ13" s="113"/>
      <c r="TK13" s="113"/>
      <c r="TL13" s="113"/>
      <c r="TM13" s="113"/>
      <c r="TN13" s="113"/>
      <c r="TO13" s="113"/>
      <c r="TP13" s="113"/>
      <c r="TQ13" s="113"/>
      <c r="TR13" s="113"/>
      <c r="TS13" s="113"/>
      <c r="TT13" s="113"/>
      <c r="TU13" s="113"/>
      <c r="TV13" s="113"/>
      <c r="TW13" s="113"/>
      <c r="TX13" s="113"/>
      <c r="TY13" s="113"/>
      <c r="TZ13" s="113"/>
      <c r="UA13" s="113"/>
      <c r="UB13" s="113"/>
      <c r="UC13" s="113"/>
      <c r="UD13" s="113"/>
      <c r="UE13" s="113"/>
      <c r="UF13" s="113"/>
      <c r="UG13" s="113"/>
      <c r="UH13" s="113"/>
      <c r="UI13" s="113"/>
      <c r="UJ13" s="113"/>
      <c r="UK13" s="113"/>
      <c r="UL13" s="113"/>
      <c r="UM13" s="113"/>
      <c r="UN13" s="113"/>
      <c r="UO13" s="113"/>
      <c r="UP13" s="113"/>
      <c r="UQ13" s="113"/>
      <c r="UR13" s="113"/>
      <c r="US13" s="113"/>
      <c r="UT13" s="113"/>
      <c r="UU13" s="113"/>
      <c r="UV13" s="113"/>
      <c r="UW13" s="113"/>
      <c r="UX13" s="113"/>
      <c r="UY13" s="113"/>
      <c r="UZ13" s="113"/>
      <c r="VA13" s="113"/>
      <c r="VB13" s="113"/>
      <c r="VC13" s="113"/>
      <c r="VD13" s="113"/>
      <c r="VE13" s="113"/>
      <c r="VF13" s="113"/>
      <c r="VG13" s="113"/>
      <c r="VH13" s="113"/>
      <c r="VI13" s="113"/>
      <c r="VJ13" s="113"/>
      <c r="VK13" s="113"/>
      <c r="VL13" s="113"/>
      <c r="VM13" s="113"/>
      <c r="VN13" s="113"/>
      <c r="VO13" s="113"/>
      <c r="VP13" s="113"/>
      <c r="VQ13" s="113"/>
      <c r="VR13" s="113"/>
      <c r="VS13" s="113"/>
      <c r="VT13" s="113"/>
      <c r="VU13" s="113"/>
      <c r="VV13" s="113"/>
      <c r="VW13" s="113"/>
      <c r="VX13" s="113"/>
      <c r="VY13" s="113"/>
      <c r="VZ13" s="113"/>
      <c r="WA13" s="113"/>
      <c r="WB13" s="113"/>
      <c r="WC13" s="113"/>
      <c r="WD13" s="113"/>
      <c r="WE13" s="113"/>
      <c r="WF13" s="113"/>
      <c r="WG13" s="113"/>
      <c r="WH13" s="113"/>
      <c r="WI13" s="113"/>
      <c r="WJ13" s="113"/>
      <c r="WK13" s="113"/>
      <c r="WL13" s="113"/>
      <c r="WM13" s="113"/>
      <c r="WN13" s="113"/>
      <c r="WO13" s="113"/>
      <c r="WP13" s="113"/>
      <c r="WQ13" s="113"/>
      <c r="WR13" s="113"/>
      <c r="WS13" s="113"/>
      <c r="WT13" s="113"/>
      <c r="WU13" s="113"/>
      <c r="WV13" s="113"/>
      <c r="WW13" s="113"/>
      <c r="WX13" s="113"/>
      <c r="WY13" s="113"/>
      <c r="WZ13" s="113"/>
      <c r="XA13" s="113"/>
      <c r="XB13" s="113"/>
      <c r="XC13" s="113"/>
      <c r="XD13" s="113"/>
      <c r="XE13" s="113"/>
      <c r="XF13" s="113"/>
      <c r="XG13" s="113"/>
      <c r="XH13" s="113"/>
      <c r="XI13" s="113"/>
      <c r="XJ13" s="113"/>
      <c r="XK13" s="113"/>
      <c r="XL13" s="113"/>
      <c r="XM13" s="113"/>
      <c r="XN13" s="113"/>
      <c r="XO13" s="113"/>
      <c r="XP13" s="113"/>
      <c r="XQ13" s="113"/>
      <c r="XR13" s="113"/>
      <c r="XS13" s="113"/>
      <c r="XT13" s="113"/>
      <c r="XU13" s="113"/>
      <c r="XV13" s="113"/>
      <c r="XW13" s="113"/>
      <c r="XX13" s="113"/>
      <c r="XY13" s="113"/>
      <c r="XZ13" s="113"/>
      <c r="YA13" s="113"/>
      <c r="YB13" s="113"/>
      <c r="YC13" s="113"/>
      <c r="YD13" s="113"/>
      <c r="YE13" s="113"/>
      <c r="YF13" s="113"/>
      <c r="YG13" s="113"/>
      <c r="YH13" s="113"/>
      <c r="YI13" s="113"/>
      <c r="YJ13" s="113"/>
      <c r="YK13" s="113"/>
      <c r="YL13" s="113"/>
      <c r="YM13" s="113"/>
      <c r="YN13" s="113"/>
      <c r="YO13" s="113"/>
      <c r="YP13" s="113"/>
      <c r="YQ13" s="113"/>
      <c r="YR13" s="113"/>
      <c r="YS13" s="113"/>
      <c r="YT13" s="113"/>
      <c r="YU13" s="113"/>
      <c r="YV13" s="113"/>
      <c r="YW13" s="113"/>
      <c r="YX13" s="113"/>
      <c r="YY13" s="113"/>
      <c r="YZ13" s="113"/>
      <c r="ZA13" s="113"/>
      <c r="ZB13" s="113"/>
      <c r="ZC13" s="113"/>
      <c r="ZD13" s="113"/>
      <c r="ZE13" s="113"/>
      <c r="ZF13" s="113"/>
      <c r="ZG13" s="113"/>
      <c r="ZH13" s="113"/>
      <c r="ZI13" s="113"/>
      <c r="ZJ13" s="113"/>
      <c r="ZK13" s="113"/>
      <c r="ZL13" s="113"/>
      <c r="ZM13" s="113"/>
      <c r="ZN13" s="113"/>
      <c r="ZO13" s="113"/>
      <c r="ZP13" s="113"/>
      <c r="ZQ13" s="113"/>
      <c r="ZR13" s="113"/>
      <c r="ZS13" s="113"/>
      <c r="ZT13" s="113"/>
      <c r="ZU13" s="113"/>
      <c r="ZV13" s="113"/>
      <c r="ZW13" s="113"/>
      <c r="ZX13" s="113"/>
      <c r="ZY13" s="113"/>
      <c r="ZZ13" s="113"/>
      <c r="AAA13" s="113"/>
      <c r="AAB13" s="113"/>
      <c r="AAC13" s="113"/>
      <c r="AAD13" s="113"/>
      <c r="AAE13" s="113"/>
      <c r="AAF13" s="113"/>
      <c r="AAG13" s="113"/>
      <c r="AAH13" s="113"/>
      <c r="AAI13" s="113"/>
      <c r="AAJ13" s="113"/>
      <c r="AAK13" s="113"/>
      <c r="AAL13" s="113"/>
      <c r="AAM13" s="113"/>
      <c r="AAN13" s="113"/>
      <c r="AAO13" s="113"/>
      <c r="AAP13" s="113"/>
      <c r="AAQ13" s="113"/>
      <c r="AAR13" s="113"/>
      <c r="AAS13" s="113"/>
      <c r="AAT13" s="113"/>
      <c r="AAU13" s="113"/>
      <c r="AAV13" s="113"/>
      <c r="AAW13" s="113"/>
      <c r="AAX13" s="113"/>
      <c r="AAY13" s="113"/>
      <c r="AAZ13" s="113"/>
      <c r="ABA13" s="113"/>
      <c r="ABB13" s="113"/>
      <c r="ABC13" s="113"/>
      <c r="ABD13" s="113"/>
      <c r="ABE13" s="113"/>
      <c r="ABF13" s="113"/>
      <c r="ABG13" s="113"/>
      <c r="ABH13" s="113"/>
      <c r="ABI13" s="113"/>
      <c r="ABJ13" s="113"/>
      <c r="ABK13" s="113"/>
      <c r="ABL13" s="113"/>
      <c r="ABM13" s="113"/>
      <c r="ABN13" s="113"/>
      <c r="ABO13" s="113"/>
      <c r="ABP13" s="113"/>
      <c r="ABQ13" s="113"/>
      <c r="ABR13" s="113"/>
      <c r="ABS13" s="113"/>
      <c r="ABT13" s="113"/>
      <c r="ABU13" s="113"/>
      <c r="ABV13" s="113"/>
      <c r="ABW13" s="113"/>
      <c r="ABX13" s="113"/>
      <c r="ABY13" s="113"/>
      <c r="ABZ13" s="113"/>
      <c r="ACA13" s="113"/>
      <c r="ACB13" s="113"/>
      <c r="ACC13" s="113"/>
      <c r="ACD13" s="113"/>
      <c r="ACE13" s="113"/>
      <c r="ACF13" s="113"/>
      <c r="ACG13" s="113"/>
      <c r="ACH13" s="113"/>
      <c r="ACI13" s="113"/>
      <c r="ACJ13" s="113"/>
      <c r="ACK13" s="113"/>
      <c r="ACL13" s="113"/>
      <c r="ACM13" s="113"/>
      <c r="ACN13" s="113"/>
      <c r="ACO13" s="113"/>
      <c r="ACP13" s="113"/>
      <c r="ACQ13" s="113"/>
      <c r="ACR13" s="113"/>
      <c r="ACS13" s="113"/>
      <c r="ACT13" s="113"/>
      <c r="ACU13" s="113"/>
      <c r="ACV13" s="113"/>
      <c r="ACW13" s="113"/>
      <c r="ACX13" s="113"/>
      <c r="ACY13" s="113"/>
      <c r="ACZ13" s="113"/>
      <c r="ADA13" s="113"/>
      <c r="ADB13" s="113"/>
      <c r="ADC13" s="113"/>
      <c r="ADD13" s="113"/>
      <c r="ADE13" s="113"/>
      <c r="ADF13" s="113"/>
      <c r="ADG13" s="113"/>
      <c r="ADH13" s="113"/>
      <c r="ADI13" s="113"/>
      <c r="ADJ13" s="113"/>
      <c r="ADK13" s="113"/>
      <c r="ADL13" s="113"/>
      <c r="ADM13" s="113"/>
      <c r="ADN13" s="113"/>
      <c r="ADO13" s="113"/>
      <c r="ADP13" s="113"/>
      <c r="ADQ13" s="113"/>
      <c r="ADR13" s="113"/>
      <c r="ADS13" s="113"/>
      <c r="ADT13" s="113"/>
      <c r="ADU13" s="113"/>
      <c r="ADV13" s="113"/>
      <c r="ADW13" s="113"/>
      <c r="ADX13" s="113"/>
      <c r="ADY13" s="113"/>
      <c r="ADZ13" s="113"/>
      <c r="AEA13" s="113"/>
      <c r="AEB13" s="113"/>
      <c r="AEC13" s="113"/>
      <c r="AED13" s="113"/>
      <c r="AEE13" s="113"/>
      <c r="AEF13" s="113"/>
      <c r="AEG13" s="113"/>
      <c r="AEH13" s="113"/>
      <c r="AEI13" s="113"/>
      <c r="AEJ13" s="113"/>
      <c r="AEK13" s="113"/>
      <c r="AEL13" s="113"/>
      <c r="AEM13" s="113"/>
      <c r="AEN13" s="113"/>
      <c r="AEO13" s="113"/>
      <c r="AEP13" s="113"/>
      <c r="AEQ13" s="113"/>
      <c r="AER13" s="113"/>
      <c r="AES13" s="113"/>
      <c r="AET13" s="113"/>
      <c r="AEU13" s="113"/>
      <c r="AEV13" s="113"/>
      <c r="AEW13" s="113"/>
      <c r="AEX13" s="113"/>
      <c r="AEY13" s="113"/>
      <c r="AEZ13" s="113"/>
      <c r="AFA13" s="113"/>
      <c r="AFB13" s="113"/>
      <c r="AFC13" s="113"/>
      <c r="AFD13" s="113"/>
      <c r="AFE13" s="113"/>
      <c r="AFF13" s="113"/>
      <c r="AFG13" s="113"/>
      <c r="AFH13" s="113"/>
      <c r="AFI13" s="113"/>
      <c r="AFJ13" s="113"/>
      <c r="AFK13" s="113"/>
      <c r="AFL13" s="113"/>
      <c r="AFM13" s="113"/>
      <c r="AFN13" s="113"/>
      <c r="AFO13" s="113"/>
      <c r="AFP13" s="113"/>
      <c r="AFQ13" s="113"/>
      <c r="AFR13" s="113"/>
      <c r="AFS13" s="113"/>
      <c r="AFT13" s="113"/>
      <c r="AFU13" s="113"/>
      <c r="AFV13" s="113"/>
      <c r="AFW13" s="113"/>
      <c r="AFX13" s="113"/>
      <c r="AFY13" s="113"/>
      <c r="AFZ13" s="113"/>
      <c r="AGA13" s="113"/>
      <c r="AGB13" s="113"/>
      <c r="AGC13" s="113"/>
      <c r="AGD13" s="113"/>
      <c r="AGE13" s="113"/>
      <c r="AGF13" s="113"/>
      <c r="AGG13" s="113"/>
      <c r="AGH13" s="113"/>
      <c r="AGI13" s="113"/>
      <c r="AGJ13" s="113"/>
      <c r="AGK13" s="113"/>
      <c r="AGL13" s="113"/>
      <c r="AGM13" s="113"/>
      <c r="AGN13" s="113"/>
      <c r="AGO13" s="113"/>
      <c r="AGP13" s="113"/>
      <c r="AGQ13" s="113"/>
      <c r="AGR13" s="113"/>
      <c r="AGS13" s="113"/>
      <c r="AGT13" s="113"/>
      <c r="AGU13" s="113"/>
      <c r="AGV13" s="113"/>
      <c r="AGW13" s="113"/>
      <c r="AGX13" s="113"/>
      <c r="AGY13" s="113"/>
      <c r="AGZ13" s="113"/>
      <c r="AHA13" s="113"/>
      <c r="AHB13" s="113"/>
      <c r="AHC13" s="113"/>
      <c r="AHD13" s="113"/>
      <c r="AHE13" s="113"/>
      <c r="AHF13" s="113"/>
      <c r="AHG13" s="113"/>
      <c r="AHH13" s="113"/>
      <c r="AHI13" s="113"/>
      <c r="AHJ13" s="113"/>
      <c r="AHK13" s="113"/>
      <c r="AHL13" s="113"/>
      <c r="AHM13" s="113"/>
      <c r="AHN13" s="113"/>
      <c r="AHO13" s="113"/>
      <c r="AHP13" s="113"/>
      <c r="AHQ13" s="113"/>
      <c r="AHR13" s="113"/>
      <c r="AHS13" s="113"/>
      <c r="AHT13" s="113"/>
      <c r="AHU13" s="113"/>
      <c r="AHV13" s="113"/>
      <c r="AHW13" s="113"/>
      <c r="AHX13" s="113"/>
      <c r="AHY13" s="113"/>
      <c r="AHZ13" s="113"/>
      <c r="AIA13" s="113"/>
      <c r="AIB13" s="113"/>
      <c r="AIC13" s="113"/>
      <c r="AID13" s="113"/>
      <c r="AIE13" s="113"/>
      <c r="AIF13" s="113"/>
      <c r="AIG13" s="113"/>
      <c r="AIH13" s="113"/>
      <c r="AII13" s="113"/>
      <c r="AIJ13" s="113"/>
      <c r="AIK13" s="113"/>
      <c r="AIL13" s="113"/>
      <c r="AIM13" s="113"/>
      <c r="AIN13" s="113"/>
      <c r="AIO13" s="113"/>
      <c r="AIP13" s="113"/>
      <c r="AIQ13" s="113"/>
      <c r="AIR13" s="113"/>
      <c r="AIS13" s="113"/>
      <c r="AIT13" s="113"/>
      <c r="AIU13" s="113"/>
      <c r="AIV13" s="113"/>
      <c r="AIW13" s="113"/>
      <c r="AIX13" s="113"/>
      <c r="AIY13" s="113"/>
      <c r="AIZ13" s="113"/>
      <c r="AJA13" s="113"/>
      <c r="AJB13" s="113"/>
      <c r="AJC13" s="113"/>
      <c r="AJD13" s="113"/>
      <c r="AJE13" s="113"/>
      <c r="AJF13" s="113"/>
      <c r="AJG13" s="113"/>
      <c r="AJH13" s="113"/>
      <c r="AJI13" s="113"/>
      <c r="AJJ13" s="113"/>
      <c r="AJK13" s="113"/>
      <c r="AJL13" s="113"/>
      <c r="AJM13" s="113"/>
      <c r="AJN13" s="113"/>
      <c r="AJO13" s="113"/>
      <c r="AJP13" s="113"/>
      <c r="AJQ13" s="113"/>
      <c r="AJR13" s="113"/>
      <c r="AJS13" s="113"/>
      <c r="AJT13" s="113"/>
      <c r="AJU13" s="113"/>
      <c r="AJV13" s="113"/>
      <c r="AJW13" s="113"/>
      <c r="AJX13" s="113"/>
      <c r="AJY13" s="113"/>
      <c r="AJZ13" s="113"/>
      <c r="AKA13" s="113"/>
      <c r="AKB13" s="113"/>
      <c r="AKC13" s="113"/>
      <c r="AKD13" s="113"/>
      <c r="AKE13" s="113"/>
      <c r="AKF13" s="113"/>
      <c r="AKG13" s="113"/>
      <c r="AKH13" s="113"/>
      <c r="AKI13" s="113"/>
      <c r="AKJ13" s="113"/>
      <c r="AKK13" s="113"/>
      <c r="AKL13" s="113"/>
      <c r="AKM13" s="113"/>
      <c r="AKN13" s="113"/>
      <c r="AKO13" s="113"/>
      <c r="AKP13" s="113"/>
      <c r="AKQ13" s="113"/>
      <c r="AKR13" s="113"/>
      <c r="AKS13" s="113"/>
      <c r="AKT13" s="113"/>
      <c r="AKU13" s="113"/>
      <c r="AKV13" s="113"/>
      <c r="AKW13" s="113"/>
      <c r="AKX13" s="113"/>
      <c r="AKY13" s="113"/>
      <c r="AKZ13" s="113"/>
      <c r="ALA13" s="113"/>
      <c r="ALB13" s="113"/>
      <c r="ALC13" s="113"/>
      <c r="ALD13" s="113"/>
      <c r="ALE13" s="113"/>
      <c r="ALF13" s="113"/>
      <c r="ALG13" s="113"/>
      <c r="ALH13" s="113"/>
      <c r="ALI13" s="113"/>
      <c r="ALJ13" s="113"/>
      <c r="ALK13" s="113"/>
      <c r="ALL13" s="113"/>
      <c r="ALM13" s="113"/>
      <c r="ALN13" s="113"/>
      <c r="ALO13" s="113"/>
      <c r="ALP13" s="113"/>
      <c r="ALQ13" s="113"/>
      <c r="ALR13" s="113"/>
      <c r="ALS13" s="113"/>
      <c r="ALT13" s="113"/>
      <c r="ALU13" s="113"/>
      <c r="ALV13" s="113"/>
      <c r="ALW13" s="113"/>
      <c r="ALX13" s="113"/>
      <c r="ALY13" s="113"/>
      <c r="ALZ13" s="113"/>
      <c r="AMA13" s="113"/>
      <c r="AMB13" s="113"/>
      <c r="AMC13" s="113"/>
      <c r="AMD13" s="113"/>
      <c r="AME13" s="113"/>
      <c r="AMF13" s="113"/>
      <c r="AMG13" s="113"/>
      <c r="AMH13" s="113"/>
      <c r="AMI13" s="113"/>
      <c r="AMJ13" s="113"/>
      <c r="AMK13" s="113"/>
      <c r="AML13" s="113"/>
      <c r="AMM13" s="113"/>
      <c r="AMN13" s="113"/>
      <c r="AMO13" s="113"/>
      <c r="AMP13" s="113"/>
      <c r="AMQ13" s="113"/>
      <c r="AMR13" s="113"/>
      <c r="AMS13" s="113"/>
      <c r="AMT13" s="113"/>
      <c r="AMU13" s="113"/>
      <c r="AMV13" s="113"/>
      <c r="AMW13" s="113"/>
      <c r="AMX13" s="113"/>
      <c r="AMY13" s="113"/>
      <c r="AMZ13" s="113"/>
      <c r="ANA13" s="113"/>
      <c r="ANB13" s="113"/>
      <c r="ANC13" s="113"/>
      <c r="AND13" s="113"/>
      <c r="ANE13" s="113"/>
      <c r="ANF13" s="113"/>
      <c r="ANG13" s="113"/>
      <c r="ANH13" s="113"/>
      <c r="ANI13" s="113"/>
      <c r="ANJ13" s="113"/>
      <c r="ANK13" s="113"/>
      <c r="ANL13" s="113"/>
      <c r="ANM13" s="113"/>
      <c r="ANN13" s="113"/>
      <c r="ANO13" s="113"/>
      <c r="ANP13" s="113"/>
      <c r="ANQ13" s="113"/>
      <c r="ANR13" s="113"/>
      <c r="ANS13" s="113"/>
      <c r="ANT13" s="113"/>
      <c r="ANU13" s="113"/>
      <c r="ANV13" s="113"/>
      <c r="ANW13" s="113"/>
      <c r="ANX13" s="113"/>
      <c r="ANY13" s="113"/>
      <c r="ANZ13" s="113"/>
      <c r="AOA13" s="113"/>
      <c r="AOB13" s="113"/>
      <c r="AOC13" s="113"/>
      <c r="AOD13" s="113"/>
      <c r="AOE13" s="113"/>
      <c r="AOF13" s="113"/>
      <c r="AOG13" s="113"/>
      <c r="AOH13" s="113"/>
      <c r="AOI13" s="113"/>
      <c r="AOJ13" s="113"/>
      <c r="AOK13" s="113"/>
      <c r="AOL13" s="113"/>
      <c r="AOM13" s="113"/>
      <c r="AON13" s="113"/>
      <c r="AOO13" s="113"/>
      <c r="AOP13" s="113"/>
      <c r="AOQ13" s="113"/>
      <c r="AOR13" s="113"/>
      <c r="AOS13" s="113"/>
      <c r="AOT13" s="113"/>
      <c r="AOU13" s="113"/>
      <c r="AOV13" s="113"/>
      <c r="AOW13" s="113"/>
      <c r="AOX13" s="113"/>
      <c r="AOY13" s="113"/>
      <c r="AOZ13" s="113"/>
      <c r="APA13" s="113"/>
      <c r="APB13" s="113"/>
      <c r="APC13" s="113"/>
      <c r="APD13" s="113"/>
      <c r="APE13" s="113"/>
      <c r="APF13" s="113"/>
      <c r="APG13" s="113"/>
      <c r="APH13" s="113"/>
      <c r="API13" s="113"/>
      <c r="APJ13" s="113"/>
      <c r="APK13" s="113"/>
      <c r="APL13" s="113"/>
      <c r="APM13" s="113"/>
      <c r="APN13" s="113"/>
      <c r="APO13" s="113"/>
      <c r="APP13" s="113"/>
      <c r="APQ13" s="113"/>
      <c r="APR13" s="113"/>
      <c r="APS13" s="113"/>
      <c r="APT13" s="113"/>
      <c r="APU13" s="113"/>
      <c r="APV13" s="113"/>
      <c r="APW13" s="113"/>
      <c r="APX13" s="113"/>
      <c r="APY13" s="113"/>
      <c r="APZ13" s="113"/>
      <c r="AQA13" s="113"/>
      <c r="AQB13" s="113"/>
      <c r="AQC13" s="113"/>
      <c r="AQD13" s="113"/>
      <c r="AQE13" s="113"/>
      <c r="AQF13" s="113"/>
      <c r="AQG13" s="113"/>
      <c r="AQH13" s="113"/>
      <c r="AQI13" s="113"/>
      <c r="AQJ13" s="113"/>
      <c r="AQK13" s="113"/>
      <c r="AQL13" s="113"/>
      <c r="AQM13" s="113"/>
      <c r="AQN13" s="113"/>
      <c r="AQO13" s="113"/>
      <c r="AQP13" s="113"/>
      <c r="AQQ13" s="113"/>
      <c r="AQR13" s="113"/>
      <c r="AQS13" s="113"/>
      <c r="AQT13" s="113"/>
      <c r="AQU13" s="113"/>
      <c r="AQV13" s="113"/>
      <c r="AQW13" s="113"/>
      <c r="AQX13" s="113"/>
      <c r="AQY13" s="113"/>
      <c r="AQZ13" s="113"/>
      <c r="ARA13" s="113"/>
      <c r="ARB13" s="113"/>
      <c r="ARC13" s="113"/>
      <c r="ARD13" s="113"/>
      <c r="ARE13" s="113"/>
      <c r="ARF13" s="113"/>
      <c r="ARG13" s="113"/>
      <c r="ARH13" s="113"/>
      <c r="ARI13" s="113"/>
      <c r="ARJ13" s="113"/>
      <c r="ARK13" s="113"/>
      <c r="ARL13" s="113"/>
      <c r="ARM13" s="113"/>
      <c r="ARN13" s="113"/>
      <c r="ARO13" s="113"/>
      <c r="ARP13" s="113"/>
      <c r="ARQ13" s="113"/>
      <c r="ARR13" s="113"/>
      <c r="ARS13" s="113"/>
      <c r="ART13" s="113"/>
      <c r="ARU13" s="113"/>
      <c r="ARV13" s="113"/>
      <c r="ARW13" s="113"/>
      <c r="ARX13" s="113"/>
      <c r="ARY13" s="113"/>
      <c r="ARZ13" s="113"/>
      <c r="ASA13" s="113"/>
      <c r="ASB13" s="113"/>
      <c r="ASC13" s="113"/>
      <c r="ASD13" s="113"/>
      <c r="ASE13" s="113"/>
      <c r="ASF13" s="113"/>
      <c r="ASG13" s="113"/>
      <c r="ASH13" s="113"/>
      <c r="ASI13" s="113"/>
      <c r="ASJ13" s="113"/>
      <c r="ASK13" s="113"/>
      <c r="ASL13" s="113"/>
      <c r="ASM13" s="113"/>
      <c r="ASN13" s="113"/>
      <c r="ASO13" s="113"/>
      <c r="ASP13" s="113"/>
      <c r="ASQ13" s="113"/>
      <c r="ASR13" s="113"/>
      <c r="ASS13" s="113"/>
      <c r="AST13" s="113"/>
      <c r="ASU13" s="113"/>
      <c r="ASV13" s="113"/>
      <c r="ASW13" s="113"/>
      <c r="ASX13" s="113"/>
      <c r="ASY13" s="113"/>
      <c r="ASZ13" s="113"/>
      <c r="ATA13" s="113"/>
      <c r="ATB13" s="113"/>
      <c r="ATC13" s="113"/>
      <c r="ATD13" s="113"/>
      <c r="ATE13" s="113"/>
      <c r="ATF13" s="113"/>
      <c r="ATG13" s="113"/>
      <c r="ATH13" s="113"/>
      <c r="ATI13" s="113"/>
      <c r="ATJ13" s="113"/>
      <c r="ATK13" s="113"/>
      <c r="ATL13" s="113"/>
      <c r="ATM13" s="113"/>
      <c r="ATN13" s="113"/>
      <c r="ATO13" s="113"/>
      <c r="ATP13" s="113"/>
      <c r="ATQ13" s="113"/>
      <c r="ATR13" s="113"/>
      <c r="ATS13" s="113"/>
      <c r="ATT13" s="113"/>
      <c r="ATU13" s="113"/>
      <c r="ATV13" s="113"/>
      <c r="ATW13" s="113"/>
      <c r="ATX13" s="113"/>
      <c r="ATY13" s="113"/>
      <c r="ATZ13" s="113"/>
      <c r="AUA13" s="113"/>
      <c r="AUB13" s="113"/>
      <c r="AUC13" s="113"/>
      <c r="AUD13" s="113"/>
      <c r="AUE13" s="113"/>
      <c r="AUF13" s="113"/>
      <c r="AUG13" s="113"/>
      <c r="AUH13" s="113"/>
      <c r="AUI13" s="113"/>
      <c r="AUJ13" s="113"/>
      <c r="AUK13" s="113"/>
      <c r="AUL13" s="113"/>
      <c r="AUM13" s="113"/>
      <c r="AUN13" s="113"/>
      <c r="AUO13" s="113"/>
      <c r="AUP13" s="113"/>
      <c r="AUQ13" s="113"/>
      <c r="AUR13" s="113"/>
      <c r="AUS13" s="113"/>
      <c r="AUT13" s="113"/>
      <c r="AUU13" s="113"/>
      <c r="AUV13" s="113"/>
      <c r="AUW13" s="113"/>
      <c r="AUX13" s="113"/>
      <c r="AUY13" s="113"/>
      <c r="AUZ13" s="113"/>
      <c r="AVA13" s="113"/>
      <c r="AVB13" s="113"/>
      <c r="AVC13" s="113"/>
      <c r="AVD13" s="113"/>
      <c r="AVE13" s="113"/>
      <c r="AVF13" s="113"/>
      <c r="AVG13" s="113"/>
      <c r="AVH13" s="113"/>
      <c r="AVI13" s="113"/>
      <c r="AVJ13" s="113"/>
      <c r="AVK13" s="113"/>
      <c r="AVL13" s="113"/>
      <c r="AVM13" s="113"/>
      <c r="AVN13" s="113"/>
      <c r="AVO13" s="113"/>
      <c r="AVP13" s="113"/>
      <c r="AVQ13" s="113"/>
      <c r="AVR13" s="113"/>
      <c r="AVS13" s="113"/>
      <c r="AVT13" s="113"/>
      <c r="AVU13" s="113"/>
      <c r="AVV13" s="113"/>
      <c r="AVW13" s="113"/>
      <c r="AVX13" s="113"/>
      <c r="AVY13" s="113"/>
      <c r="AVZ13" s="113"/>
      <c r="AWA13" s="113"/>
      <c r="AWB13" s="113"/>
      <c r="AWC13" s="113"/>
      <c r="AWD13" s="113"/>
      <c r="AWE13" s="113"/>
      <c r="AWF13" s="113"/>
      <c r="AWG13" s="113"/>
      <c r="AWH13" s="113"/>
      <c r="AWI13" s="113"/>
      <c r="AWJ13" s="113"/>
      <c r="AWK13" s="113"/>
      <c r="AWL13" s="113"/>
      <c r="AWM13" s="113"/>
      <c r="AWN13" s="113"/>
      <c r="AWO13" s="113"/>
      <c r="AWP13" s="113"/>
      <c r="AWQ13" s="113"/>
      <c r="AWR13" s="113"/>
      <c r="AWS13" s="113"/>
      <c r="AWT13" s="113"/>
      <c r="AWU13" s="113"/>
      <c r="AWV13" s="113"/>
      <c r="AWW13" s="113"/>
      <c r="AWX13" s="113"/>
      <c r="AWY13" s="113"/>
      <c r="AWZ13" s="113"/>
      <c r="AXA13" s="113"/>
      <c r="AXB13" s="113"/>
      <c r="AXC13" s="113"/>
      <c r="AXD13" s="113"/>
      <c r="AXE13" s="113"/>
      <c r="AXF13" s="113"/>
      <c r="AXG13" s="113"/>
      <c r="AXH13" s="113"/>
      <c r="AXI13" s="113"/>
      <c r="AXJ13" s="113"/>
      <c r="AXK13" s="113"/>
      <c r="AXL13" s="113"/>
      <c r="AXM13" s="113"/>
      <c r="AXN13" s="113"/>
      <c r="AXO13" s="113"/>
      <c r="AXP13" s="113"/>
      <c r="AXQ13" s="113"/>
      <c r="AXR13" s="113"/>
      <c r="AXS13" s="113"/>
      <c r="AXT13" s="113"/>
      <c r="AXU13" s="113"/>
      <c r="AXV13" s="113"/>
      <c r="AXW13" s="113"/>
      <c r="AXX13" s="113"/>
      <c r="AXY13" s="113"/>
      <c r="AXZ13" s="113"/>
      <c r="AYA13" s="113"/>
      <c r="AYB13" s="113"/>
      <c r="AYC13" s="113"/>
      <c r="AYD13" s="113"/>
      <c r="AYE13" s="113"/>
      <c r="AYF13" s="113"/>
      <c r="AYG13" s="113"/>
      <c r="AYH13" s="113"/>
      <c r="AYI13" s="113"/>
      <c r="AYJ13" s="113"/>
      <c r="AYK13" s="113"/>
      <c r="AYL13" s="113"/>
      <c r="AYM13" s="113"/>
      <c r="AYN13" s="113"/>
      <c r="AYO13" s="113"/>
      <c r="AYP13" s="113"/>
      <c r="AYQ13" s="113"/>
      <c r="AYR13" s="113"/>
      <c r="AYS13" s="113"/>
      <c r="AYT13" s="113"/>
      <c r="AYU13" s="113"/>
      <c r="AYV13" s="113"/>
      <c r="AYW13" s="113"/>
      <c r="AYX13" s="113"/>
      <c r="AYY13" s="113"/>
    </row>
    <row r="14" spans="1:1351" s="132" customFormat="1" ht="23.1" customHeight="1" thickBot="1">
      <c r="A14" s="114" t="s">
        <v>7</v>
      </c>
      <c r="B14" s="115"/>
      <c r="C14" s="116"/>
      <c r="D14" s="117"/>
      <c r="E14" s="118"/>
      <c r="F14" s="118"/>
      <c r="G14" s="118" t="s">
        <v>74</v>
      </c>
      <c r="H14" s="119"/>
      <c r="I14" s="119"/>
      <c r="J14" s="120"/>
      <c r="K14" s="119"/>
      <c r="L14" s="119"/>
      <c r="M14" s="119"/>
      <c r="N14" s="121"/>
      <c r="O14" s="118"/>
      <c r="P14" s="118"/>
      <c r="Q14" s="118"/>
      <c r="R14" s="118"/>
      <c r="S14" s="118"/>
      <c r="T14" s="121"/>
      <c r="U14" s="118" t="s">
        <v>7</v>
      </c>
      <c r="V14" s="118" t="s">
        <v>7</v>
      </c>
      <c r="W14" s="118"/>
      <c r="X14" s="122"/>
      <c r="Y14" s="122"/>
      <c r="Z14" s="122"/>
      <c r="AA14" s="122"/>
      <c r="AB14" s="123"/>
      <c r="AC14" s="124"/>
      <c r="AD14" s="125"/>
      <c r="AE14" s="126"/>
      <c r="AF14" s="127"/>
      <c r="AG14" s="128"/>
      <c r="AH14" s="129" t="s">
        <v>7</v>
      </c>
      <c r="AI14" s="115"/>
      <c r="AJ14" s="117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30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28"/>
      <c r="BI14" s="13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</row>
    <row r="15" spans="1:1351" ht="23.1" customHeight="1">
      <c r="B15" s="3"/>
      <c r="F15" s="133"/>
      <c r="G15" s="133"/>
      <c r="J15" s="133"/>
      <c r="K15" s="133"/>
      <c r="L15" s="133"/>
      <c r="M15" s="133"/>
      <c r="O15" s="133"/>
      <c r="P15" s="133"/>
      <c r="R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  <c r="AE15" s="133"/>
      <c r="AF15" s="133"/>
      <c r="AG15" s="133"/>
      <c r="AI15" s="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Z15" s="133"/>
      <c r="BA15" s="133"/>
      <c r="BB15" s="133"/>
      <c r="BD15" s="133"/>
      <c r="BE15" s="133"/>
      <c r="BF15" s="133"/>
      <c r="BH15" s="133"/>
    </row>
    <row r="16" spans="1:1351" ht="23.1" customHeight="1">
      <c r="B16" s="348" t="s">
        <v>76</v>
      </c>
      <c r="C16" s="348"/>
      <c r="D16" s="348"/>
      <c r="F16" s="133"/>
      <c r="G16" s="133"/>
      <c r="H16" s="348" t="s">
        <v>77</v>
      </c>
      <c r="I16" s="348"/>
      <c r="J16" s="348"/>
      <c r="K16" s="348"/>
      <c r="L16" s="348"/>
      <c r="M16" s="348"/>
      <c r="N16" s="135"/>
      <c r="P16" s="133"/>
      <c r="Q16" s="348" t="s">
        <v>78</v>
      </c>
      <c r="R16" s="348"/>
      <c r="S16" s="348"/>
      <c r="U16" s="133"/>
      <c r="V16" s="366" t="s">
        <v>79</v>
      </c>
      <c r="W16" s="366"/>
      <c r="X16" s="366"/>
      <c r="Y16" s="366"/>
      <c r="Z16" s="366"/>
      <c r="AA16" s="366"/>
      <c r="AB16" s="366"/>
      <c r="AC16" s="133"/>
      <c r="AD16" s="134"/>
      <c r="AE16" s="133"/>
      <c r="AF16" s="133"/>
      <c r="AG16" s="133"/>
      <c r="AI16" s="348" t="s">
        <v>76</v>
      </c>
      <c r="AJ16" s="348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Z16" s="133"/>
      <c r="BA16" s="133"/>
      <c r="BB16" s="133"/>
      <c r="BD16" s="133"/>
      <c r="BE16" s="133"/>
      <c r="BF16" s="133"/>
      <c r="BG16" s="133"/>
    </row>
    <row r="17" spans="1:60" ht="23.1" customHeight="1">
      <c r="A17" s="136"/>
      <c r="B17" s="3"/>
      <c r="E17" s="137"/>
      <c r="F17" s="133"/>
      <c r="G17" s="133"/>
      <c r="J17" s="133"/>
      <c r="K17" s="133"/>
      <c r="L17" s="133"/>
      <c r="M17" s="133"/>
      <c r="N17" s="13"/>
      <c r="O17" s="133"/>
      <c r="P17" s="133"/>
      <c r="R17" s="133"/>
      <c r="S17" s="13"/>
      <c r="U17" s="13"/>
      <c r="V17" s="138"/>
      <c r="W17" s="138"/>
      <c r="X17" s="138"/>
      <c r="Y17" s="138"/>
      <c r="Z17" s="138"/>
      <c r="AA17" s="138"/>
      <c r="AB17" s="138"/>
      <c r="AC17" s="133"/>
      <c r="AD17" s="134"/>
      <c r="AE17" s="133"/>
      <c r="AF17" s="133"/>
      <c r="AG17" s="133"/>
      <c r="AH17" s="13"/>
      <c r="AI17" s="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Z17" s="133"/>
      <c r="BA17" s="133"/>
      <c r="BB17" s="133"/>
      <c r="BD17" s="133"/>
      <c r="BE17" s="133"/>
      <c r="BF17" s="133"/>
      <c r="BG17" s="13"/>
    </row>
    <row r="18" spans="1:60" ht="23.1" customHeight="1">
      <c r="B18" s="3"/>
      <c r="E18" s="139"/>
      <c r="F18" s="133"/>
      <c r="G18" s="133"/>
      <c r="J18" s="133"/>
      <c r="K18" s="133"/>
      <c r="L18" s="133"/>
      <c r="M18" s="133"/>
      <c r="N18" s="139"/>
      <c r="P18" s="133"/>
      <c r="R18" s="133"/>
      <c r="S18" s="137"/>
      <c r="U18" s="137"/>
      <c r="V18" s="138"/>
      <c r="W18" s="138"/>
      <c r="X18" s="138"/>
      <c r="Y18" s="138"/>
      <c r="Z18" s="138"/>
      <c r="AA18" s="138"/>
      <c r="AB18" s="140"/>
      <c r="AC18" s="141"/>
      <c r="AD18" s="134"/>
      <c r="AE18" s="133"/>
      <c r="AF18" s="133"/>
      <c r="AG18" s="133"/>
      <c r="AI18" s="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Z18" s="133"/>
      <c r="BA18" s="133"/>
      <c r="BB18" s="133"/>
      <c r="BD18" s="133"/>
      <c r="BE18" s="133"/>
      <c r="BF18" s="133"/>
      <c r="BG18" s="137"/>
    </row>
    <row r="19" spans="1:60" s="136" customFormat="1" ht="23.1" customHeight="1">
      <c r="B19" s="352" t="s">
        <v>80</v>
      </c>
      <c r="C19" s="352"/>
      <c r="D19" s="352"/>
      <c r="E19" s="13"/>
      <c r="F19" s="13"/>
      <c r="G19" s="13"/>
      <c r="H19" s="352" t="s">
        <v>81</v>
      </c>
      <c r="I19" s="352"/>
      <c r="J19" s="352"/>
      <c r="K19" s="352"/>
      <c r="L19" s="352"/>
      <c r="M19" s="352"/>
      <c r="N19" s="13"/>
      <c r="O19" s="13"/>
      <c r="P19" s="13"/>
      <c r="Q19" s="352" t="s">
        <v>82</v>
      </c>
      <c r="R19" s="352"/>
      <c r="S19" s="352"/>
      <c r="T19" s="13"/>
      <c r="U19" s="13"/>
      <c r="V19" s="369" t="s">
        <v>83</v>
      </c>
      <c r="W19" s="369"/>
      <c r="X19" s="369"/>
      <c r="Y19" s="369"/>
      <c r="Z19" s="369"/>
      <c r="AA19" s="369"/>
      <c r="AB19" s="369"/>
      <c r="AC19" s="13"/>
      <c r="AD19" s="142"/>
      <c r="AE19" s="13"/>
      <c r="AF19" s="13"/>
      <c r="AG19" s="13"/>
      <c r="AH19" s="13"/>
      <c r="AI19" s="352" t="s">
        <v>80</v>
      </c>
      <c r="AJ19" s="352"/>
      <c r="AK19" s="13"/>
      <c r="AL19" s="13"/>
      <c r="AM19" s="13"/>
      <c r="AN19" s="367"/>
      <c r="AO19" s="367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43"/>
      <c r="BD19" s="13"/>
      <c r="BE19" s="13"/>
      <c r="BF19" s="13"/>
      <c r="BG19" s="13"/>
      <c r="BH19" s="13"/>
    </row>
    <row r="20" spans="1:60" ht="23.1" customHeight="1">
      <c r="B20" s="348" t="s">
        <v>84</v>
      </c>
      <c r="C20" s="348"/>
      <c r="D20" s="348"/>
      <c r="H20" s="348" t="s">
        <v>85</v>
      </c>
      <c r="I20" s="348"/>
      <c r="J20" s="348"/>
      <c r="K20" s="348"/>
      <c r="L20" s="348"/>
      <c r="M20" s="348"/>
      <c r="Q20" s="348" t="s">
        <v>86</v>
      </c>
      <c r="R20" s="348"/>
      <c r="S20" s="348"/>
      <c r="V20" s="368" t="s">
        <v>87</v>
      </c>
      <c r="W20" s="368"/>
      <c r="X20" s="368"/>
      <c r="Y20" s="368"/>
      <c r="Z20" s="368"/>
      <c r="AA20" s="368"/>
      <c r="AB20" s="368"/>
      <c r="AI20" s="348" t="s">
        <v>84</v>
      </c>
      <c r="AJ20" s="348"/>
      <c r="AN20" s="144"/>
      <c r="AO20" s="144"/>
    </row>
    <row r="21" spans="1:60" ht="23.1" customHeight="1">
      <c r="F21" s="2">
        <v>31</v>
      </c>
      <c r="AN21" s="144"/>
      <c r="AO21" s="144"/>
    </row>
    <row r="22" spans="1:60" ht="23.1" customHeight="1">
      <c r="F22" s="2">
        <v>25</v>
      </c>
      <c r="I22" s="135" t="e">
        <f>(#REF!/F21)*F22</f>
        <v>#REF!</v>
      </c>
      <c r="J22" s="145"/>
      <c r="K22" s="145"/>
      <c r="L22" s="145"/>
      <c r="M22" s="145"/>
      <c r="N22" s="145"/>
      <c r="O22" s="145"/>
      <c r="P22" s="145"/>
      <c r="Q22" s="145"/>
      <c r="R22" s="145"/>
      <c r="AK22" s="145"/>
      <c r="AL22" s="145"/>
      <c r="AM22" s="145"/>
      <c r="AN22" s="144"/>
      <c r="AO22" s="144"/>
      <c r="AP22" s="146"/>
      <c r="AQ22" s="146"/>
      <c r="AR22" s="146"/>
      <c r="AS22" s="146"/>
      <c r="AT22" s="145"/>
      <c r="AU22" s="145"/>
      <c r="AV22" s="145"/>
      <c r="AW22" s="145"/>
      <c r="AX22" s="145"/>
      <c r="AY22" s="145"/>
      <c r="AZ22" s="145"/>
    </row>
    <row r="23" spans="1:60" ht="23.1" customHeight="1">
      <c r="F23" s="2">
        <v>26</v>
      </c>
      <c r="I23" s="135" t="e">
        <f>(#REF!/F21)*F23</f>
        <v>#REF!</v>
      </c>
      <c r="J23" s="145"/>
      <c r="K23" s="145"/>
      <c r="L23" s="145"/>
      <c r="M23" s="145"/>
      <c r="N23" s="145"/>
      <c r="O23" s="145"/>
      <c r="P23" s="145"/>
      <c r="Q23" s="145"/>
      <c r="R23" s="145"/>
      <c r="AK23" s="145"/>
      <c r="AL23" s="145"/>
      <c r="AM23" s="145"/>
      <c r="AN23" s="144"/>
      <c r="AO23" s="144"/>
      <c r="AP23" s="146"/>
      <c r="AQ23" s="146"/>
      <c r="AR23" s="146"/>
      <c r="AS23" s="146"/>
      <c r="AT23" s="145"/>
      <c r="AU23" s="145"/>
      <c r="AV23" s="145"/>
      <c r="AW23" s="145"/>
      <c r="AX23" s="145"/>
      <c r="AY23" s="145"/>
      <c r="AZ23" s="145"/>
    </row>
    <row r="24" spans="1:60" ht="23.1" customHeight="1">
      <c r="F24" s="2">
        <v>18</v>
      </c>
      <c r="I24" s="135" t="e">
        <f>(#REF!/F21)*F23</f>
        <v>#REF!</v>
      </c>
      <c r="J24" s="145"/>
      <c r="K24" s="145"/>
      <c r="L24" s="145"/>
      <c r="M24" s="145"/>
      <c r="N24" s="145"/>
      <c r="O24" s="145"/>
      <c r="P24" s="145"/>
      <c r="Q24" s="145"/>
      <c r="R24" s="145"/>
      <c r="AK24" s="145"/>
      <c r="AL24" s="145"/>
      <c r="AM24" s="145"/>
      <c r="AN24" s="144"/>
      <c r="AO24" s="144"/>
      <c r="AP24" s="146"/>
      <c r="AQ24" s="146"/>
      <c r="AR24" s="146"/>
      <c r="AS24" s="146"/>
      <c r="AT24" s="145"/>
      <c r="AU24" s="145"/>
      <c r="AV24" s="145"/>
      <c r="AW24" s="145"/>
      <c r="AX24" s="145"/>
      <c r="AY24" s="145"/>
      <c r="AZ24" s="145"/>
    </row>
    <row r="25" spans="1:60" ht="23.1" customHeight="1">
      <c r="I25" s="135">
        <f>(H11/F21)*F24</f>
        <v>9774</v>
      </c>
      <c r="J25" s="145"/>
      <c r="K25" s="145"/>
      <c r="L25" s="145"/>
      <c r="M25" s="145"/>
      <c r="N25" s="145"/>
      <c r="O25" s="145"/>
      <c r="P25" s="145"/>
      <c r="Q25" s="145"/>
      <c r="R25" s="145"/>
      <c r="AK25" s="145"/>
      <c r="AL25" s="145"/>
      <c r="AM25" s="145"/>
      <c r="AN25" s="144"/>
      <c r="AO25" s="144"/>
      <c r="AP25" s="146"/>
      <c r="AQ25" s="146"/>
      <c r="AR25" s="146"/>
      <c r="AS25" s="146"/>
      <c r="AT25" s="145"/>
      <c r="AU25" s="145"/>
      <c r="AV25" s="145"/>
      <c r="AW25" s="145"/>
      <c r="AX25" s="145"/>
      <c r="AY25" s="145"/>
      <c r="AZ25" s="145"/>
    </row>
    <row r="26" spans="1:60" ht="23.1" customHeight="1">
      <c r="I26" s="135" t="e">
        <f>(#REF!/F21)*F23</f>
        <v>#REF!</v>
      </c>
      <c r="J26" s="145"/>
      <c r="K26" s="145"/>
      <c r="L26" s="145"/>
      <c r="M26" s="145"/>
      <c r="N26" s="145"/>
      <c r="O26" s="145"/>
      <c r="P26" s="145"/>
      <c r="Q26" s="145"/>
      <c r="R26" s="145"/>
      <c r="AK26" s="145"/>
      <c r="AL26" s="145"/>
      <c r="AM26" s="145"/>
      <c r="AN26" s="144"/>
      <c r="AO26" s="144"/>
      <c r="AP26" s="146"/>
      <c r="AQ26" s="146"/>
      <c r="AR26" s="146"/>
      <c r="AS26" s="146"/>
      <c r="AT26" s="145"/>
      <c r="AU26" s="145"/>
      <c r="AV26" s="145"/>
      <c r="AW26" s="145"/>
      <c r="AX26" s="145"/>
      <c r="AY26" s="145"/>
      <c r="AZ26" s="145"/>
    </row>
    <row r="27" spans="1:60" ht="23.1" customHeight="1">
      <c r="J27" s="145"/>
      <c r="K27" s="145"/>
      <c r="L27" s="145"/>
      <c r="M27" s="145"/>
      <c r="N27" s="145"/>
      <c r="O27" s="145"/>
      <c r="P27" s="145"/>
      <c r="Q27" s="145"/>
      <c r="R27" s="145"/>
      <c r="AK27" s="145"/>
      <c r="AL27" s="145"/>
      <c r="AM27" s="145"/>
      <c r="AN27" s="144"/>
      <c r="AO27" s="144"/>
      <c r="AP27" s="146"/>
      <c r="AQ27" s="146"/>
      <c r="AR27" s="146"/>
      <c r="AS27" s="146"/>
      <c r="AT27" s="145"/>
      <c r="AU27" s="145"/>
      <c r="AV27" s="145"/>
      <c r="AW27" s="145"/>
      <c r="AX27" s="145"/>
      <c r="AY27" s="145"/>
      <c r="AZ27" s="145"/>
    </row>
    <row r="28" spans="1:60" ht="23.1" customHeight="1">
      <c r="J28" s="145"/>
      <c r="K28" s="145"/>
      <c r="L28" s="145"/>
      <c r="M28" s="145"/>
      <c r="N28" s="145"/>
      <c r="O28" s="145"/>
      <c r="P28" s="145"/>
      <c r="Q28" s="145"/>
      <c r="R28" s="145"/>
      <c r="AK28" s="145"/>
      <c r="AL28" s="145"/>
      <c r="AM28" s="145"/>
      <c r="AN28" s="144"/>
      <c r="AO28" s="144"/>
      <c r="AP28" s="146"/>
      <c r="AQ28" s="146"/>
      <c r="AR28" s="146"/>
      <c r="AS28" s="146"/>
      <c r="AT28" s="145"/>
      <c r="AU28" s="145"/>
      <c r="AV28" s="145"/>
      <c r="AW28" s="145"/>
      <c r="AX28" s="145"/>
      <c r="AY28" s="145"/>
      <c r="AZ28" s="145"/>
    </row>
    <row r="29" spans="1:60" ht="23.1" customHeight="1">
      <c r="J29" s="145"/>
      <c r="K29" s="145"/>
      <c r="L29" s="145"/>
      <c r="M29" s="145"/>
      <c r="N29" s="145"/>
      <c r="O29" s="145"/>
      <c r="P29" s="145"/>
      <c r="Q29" s="145"/>
      <c r="R29" s="145"/>
      <c r="AK29" s="145"/>
      <c r="AL29" s="145"/>
      <c r="AM29" s="145"/>
      <c r="AN29" s="144"/>
      <c r="AO29" s="144"/>
      <c r="AP29" s="146"/>
      <c r="AQ29" s="146"/>
      <c r="AR29" s="146"/>
      <c r="AS29" s="146"/>
      <c r="AT29" s="145"/>
      <c r="AU29" s="145"/>
      <c r="AV29" s="145"/>
      <c r="AW29" s="145"/>
      <c r="AX29" s="145"/>
      <c r="AY29" s="145"/>
      <c r="AZ29" s="145"/>
    </row>
    <row r="30" spans="1:60" ht="23.1" customHeight="1">
      <c r="J30" s="145"/>
      <c r="K30" s="145"/>
      <c r="L30" s="145"/>
      <c r="M30" s="145"/>
      <c r="N30" s="145"/>
      <c r="O30" s="145"/>
      <c r="P30" s="145"/>
      <c r="Q30" s="145"/>
      <c r="R30" s="145"/>
      <c r="AK30" s="145"/>
      <c r="AL30" s="145"/>
      <c r="AM30" s="145"/>
      <c r="AN30" s="144"/>
      <c r="AO30" s="144"/>
      <c r="AP30" s="146"/>
      <c r="AQ30" s="146"/>
      <c r="AR30" s="146"/>
      <c r="AS30" s="146"/>
      <c r="AT30" s="145"/>
      <c r="AU30" s="145"/>
      <c r="AV30" s="145"/>
      <c r="AW30" s="145"/>
      <c r="AX30" s="145"/>
      <c r="AY30" s="145"/>
      <c r="AZ30" s="145"/>
    </row>
    <row r="31" spans="1:60" ht="23.1" customHeight="1">
      <c r="J31" s="145"/>
      <c r="K31" s="145"/>
      <c r="L31" s="145"/>
      <c r="M31" s="145"/>
      <c r="N31" s="145"/>
      <c r="O31" s="145"/>
      <c r="P31" s="145"/>
      <c r="Q31" s="145"/>
      <c r="R31" s="145"/>
      <c r="AK31" s="145"/>
      <c r="AL31" s="145"/>
      <c r="AM31" s="145"/>
      <c r="AN31" s="144"/>
      <c r="AO31" s="144"/>
      <c r="AP31" s="146"/>
      <c r="AQ31" s="146"/>
      <c r="AR31" s="146"/>
      <c r="AS31" s="146"/>
      <c r="AT31" s="145"/>
      <c r="AU31" s="145"/>
      <c r="AV31" s="145"/>
      <c r="AW31" s="145"/>
      <c r="AX31" s="145"/>
      <c r="AY31" s="145"/>
      <c r="AZ31" s="145"/>
    </row>
    <row r="32" spans="1:60" ht="23.1" customHeight="1">
      <c r="J32" s="145"/>
      <c r="K32" s="145"/>
      <c r="L32" s="145"/>
      <c r="M32" s="145"/>
      <c r="N32" s="145"/>
      <c r="O32" s="145"/>
      <c r="P32" s="145"/>
      <c r="Q32" s="145"/>
      <c r="R32" s="145"/>
      <c r="AK32" s="145"/>
      <c r="AL32" s="145"/>
      <c r="AM32" s="145"/>
      <c r="AN32" s="144"/>
      <c r="AO32" s="144"/>
      <c r="AP32" s="146"/>
      <c r="AQ32" s="146"/>
      <c r="AR32" s="146"/>
      <c r="AS32" s="146"/>
      <c r="AT32" s="145"/>
      <c r="AU32" s="145"/>
      <c r="AV32" s="145"/>
      <c r="AW32" s="145"/>
      <c r="AX32" s="145"/>
      <c r="AY32" s="145"/>
      <c r="AZ32" s="145"/>
    </row>
    <row r="33" spans="1:1351" s="2" customFormat="1" ht="23.1" customHeight="1">
      <c r="A33" s="1"/>
      <c r="C33" s="3"/>
      <c r="J33" s="145"/>
      <c r="K33" s="145"/>
      <c r="L33" s="145"/>
      <c r="M33" s="145"/>
      <c r="N33" s="145"/>
      <c r="O33" s="145"/>
      <c r="P33" s="145"/>
      <c r="Q33" s="145"/>
      <c r="R33" s="145"/>
      <c r="AD33" s="4"/>
      <c r="AK33" s="145"/>
      <c r="AL33" s="145"/>
      <c r="AM33" s="145"/>
      <c r="AN33" s="144"/>
      <c r="AO33" s="144"/>
      <c r="AP33" s="146"/>
      <c r="AQ33" s="146"/>
      <c r="AR33" s="146"/>
      <c r="AS33" s="146"/>
      <c r="AT33" s="145"/>
      <c r="AU33" s="145"/>
      <c r="AV33" s="145"/>
      <c r="AW33" s="145"/>
      <c r="AX33" s="145"/>
      <c r="AY33" s="145"/>
      <c r="AZ33" s="145"/>
      <c r="BC33" s="6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</row>
    <row r="34" spans="1:1351" s="2" customFormat="1" ht="23.1" customHeight="1">
      <c r="A34" s="1"/>
      <c r="C34" s="3"/>
      <c r="J34" s="145"/>
      <c r="K34" s="145"/>
      <c r="L34" s="145"/>
      <c r="M34" s="145"/>
      <c r="N34" s="145"/>
      <c r="O34" s="145"/>
      <c r="P34" s="145"/>
      <c r="Q34" s="145"/>
      <c r="R34" s="145"/>
      <c r="AD34" s="4"/>
      <c r="AK34" s="145"/>
      <c r="AL34" s="145"/>
      <c r="AM34" s="145"/>
      <c r="AN34" s="144"/>
      <c r="AO34" s="144"/>
      <c r="AP34" s="146"/>
      <c r="AQ34" s="146"/>
      <c r="AR34" s="146"/>
      <c r="AS34" s="146"/>
      <c r="AT34" s="145"/>
      <c r="AU34" s="145"/>
      <c r="AV34" s="145"/>
      <c r="AW34" s="145"/>
      <c r="AX34" s="145"/>
      <c r="AY34" s="145"/>
      <c r="AZ34" s="145"/>
      <c r="BC34" s="6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</row>
    <row r="35" spans="1:1351" s="2" customFormat="1" ht="23.1" customHeight="1">
      <c r="A35" s="1"/>
      <c r="C35" s="3"/>
      <c r="J35" s="145"/>
      <c r="K35" s="145"/>
      <c r="L35" s="145"/>
      <c r="M35" s="145"/>
      <c r="N35" s="145"/>
      <c r="O35" s="145"/>
      <c r="P35" s="145"/>
      <c r="Q35" s="145"/>
      <c r="R35" s="145"/>
      <c r="AD35" s="4"/>
      <c r="AK35" s="145"/>
      <c r="AL35" s="145"/>
      <c r="AM35" s="145"/>
      <c r="AN35" s="144"/>
      <c r="AO35" s="144"/>
      <c r="AP35" s="146"/>
      <c r="AQ35" s="146"/>
      <c r="AR35" s="146"/>
      <c r="AS35" s="146"/>
      <c r="AT35" s="145"/>
      <c r="AU35" s="145"/>
      <c r="AV35" s="145"/>
      <c r="AW35" s="145"/>
      <c r="AX35" s="145"/>
      <c r="AY35" s="145"/>
      <c r="AZ35" s="145"/>
      <c r="BC35" s="6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</row>
    <row r="36" spans="1:1351" s="2" customFormat="1" ht="23.1" customHeight="1">
      <c r="A36" s="1"/>
      <c r="C36" s="3"/>
      <c r="AD36" s="4"/>
      <c r="AN36" s="371"/>
      <c r="AO36" s="371"/>
      <c r="AZ36" s="2">
        <v>729.12</v>
      </c>
      <c r="BC36" s="6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</row>
    <row r="37" spans="1:1351" s="2" customFormat="1" ht="23.1" customHeight="1">
      <c r="A37" s="1"/>
      <c r="C37" s="3"/>
      <c r="AD37" s="4"/>
      <c r="AN37" s="147"/>
      <c r="AO37" s="147"/>
      <c r="AZ37" s="2">
        <v>329.28</v>
      </c>
      <c r="BC37" s="6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</row>
    <row r="38" spans="1:1351" s="2" customFormat="1" ht="23.1" customHeight="1">
      <c r="A38" s="1"/>
      <c r="C38" s="3"/>
      <c r="AN38" s="147"/>
      <c r="AO38" s="147"/>
      <c r="AZ38" s="2">
        <f>SUM(AZ36:AZ37)</f>
        <v>1058.4000000000001</v>
      </c>
      <c r="BC38" s="6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</row>
    <row r="39" spans="1:1351" s="2" customFormat="1" ht="23.1" customHeight="1">
      <c r="A39" s="1"/>
      <c r="C39" s="3"/>
      <c r="AD39" s="4"/>
      <c r="AN39" s="147"/>
      <c r="AO39" s="147"/>
      <c r="BC39" s="6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</row>
    <row r="40" spans="1:1351" s="2" customFormat="1" ht="23.1" customHeight="1">
      <c r="A40" s="1"/>
      <c r="C40" s="3"/>
      <c r="AD40" s="4"/>
      <c r="AN40" s="372"/>
      <c r="AO40" s="372"/>
      <c r="BC40" s="6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</row>
    <row r="41" spans="1:1351" s="2" customFormat="1" ht="23.1" customHeight="1">
      <c r="A41" s="1"/>
      <c r="C41" s="3"/>
      <c r="AD41" s="4"/>
      <c r="AN41" s="144"/>
      <c r="AO41" s="144"/>
      <c r="BC41" s="6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</row>
    <row r="42" spans="1:1351" s="2" customFormat="1" ht="23.1" customHeight="1">
      <c r="A42" s="1"/>
      <c r="C42" s="3"/>
      <c r="AD42" s="4"/>
      <c r="AN42" s="144"/>
      <c r="AO42" s="144"/>
      <c r="BC42" s="6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</row>
    <row r="43" spans="1:1351" s="2" customFormat="1" ht="23.1" customHeight="1">
      <c r="A43" s="1"/>
      <c r="C43" s="3"/>
      <c r="AD43" s="4"/>
      <c r="AN43" s="144"/>
      <c r="AO43" s="144"/>
      <c r="BC43" s="6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</row>
    <row r="44" spans="1:1351" s="2" customFormat="1" ht="23.1" customHeight="1">
      <c r="A44" s="1"/>
      <c r="C44" s="3"/>
      <c r="AD44" s="4"/>
      <c r="AN44" s="372"/>
      <c r="AO44" s="372"/>
      <c r="BC44" s="6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</row>
    <row r="45" spans="1:1351" s="2" customFormat="1" ht="23.1" customHeight="1">
      <c r="A45" s="1"/>
      <c r="C45" s="3"/>
      <c r="AD45" s="4"/>
      <c r="AN45" s="144"/>
      <c r="AO45" s="144"/>
      <c r="BC45" s="6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</row>
    <row r="46" spans="1:1351" s="2" customFormat="1" ht="23.1" customHeight="1">
      <c r="A46" s="1"/>
      <c r="C46" s="3"/>
      <c r="AD46" s="4"/>
      <c r="AN46" s="144"/>
      <c r="AO46" s="144"/>
      <c r="BC46" s="6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</row>
    <row r="47" spans="1:1351" s="2" customFormat="1" ht="23.1" customHeight="1">
      <c r="A47" s="1"/>
      <c r="C47" s="3"/>
      <c r="AD47" s="4"/>
      <c r="AN47" s="144"/>
      <c r="AO47" s="144"/>
      <c r="BC47" s="6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</row>
    <row r="48" spans="1:1351" s="2" customFormat="1" ht="23.1" customHeight="1">
      <c r="A48" s="1"/>
      <c r="C48" s="3"/>
      <c r="AD48" s="4"/>
      <c r="AN48" s="372"/>
      <c r="AO48" s="372"/>
      <c r="BC48" s="6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</row>
    <row r="49" spans="1:1351" s="2" customFormat="1" ht="23.1" customHeight="1">
      <c r="A49" s="1"/>
      <c r="C49" s="3"/>
      <c r="AD49" s="4"/>
      <c r="AN49" s="144"/>
      <c r="AO49" s="144"/>
      <c r="BC49" s="6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</row>
    <row r="50" spans="1:1351" s="2" customFormat="1" ht="23.1" customHeight="1">
      <c r="A50" s="1"/>
      <c r="C50" s="3"/>
      <c r="AD50" s="4"/>
      <c r="AN50" s="144"/>
      <c r="AO50" s="144"/>
      <c r="BC50" s="6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</row>
    <row r="51" spans="1:1351" s="2" customFormat="1" ht="23.1" customHeight="1">
      <c r="A51" s="1"/>
      <c r="C51" s="3"/>
      <c r="AD51" s="4"/>
      <c r="AN51" s="144"/>
      <c r="AO51" s="144"/>
      <c r="BC51" s="6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</row>
    <row r="52" spans="1:1351" s="2" customFormat="1" ht="23.1" customHeight="1">
      <c r="A52" s="1"/>
      <c r="C52" s="3"/>
      <c r="AD52" s="4"/>
      <c r="AN52" s="372"/>
      <c r="AO52" s="372"/>
      <c r="BC52" s="6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</row>
    <row r="53" spans="1:1351" s="2" customFormat="1" ht="23.1" customHeight="1">
      <c r="A53" s="1"/>
      <c r="C53" s="3"/>
      <c r="AD53" s="4"/>
      <c r="AN53" s="144"/>
      <c r="AO53" s="144"/>
      <c r="BC53" s="6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</row>
    <row r="54" spans="1:1351" s="2" customFormat="1" ht="23.1" customHeight="1">
      <c r="A54" s="1"/>
      <c r="C54" s="3"/>
      <c r="AD54" s="4"/>
      <c r="AN54" s="144"/>
      <c r="AO54" s="144"/>
      <c r="BC54" s="6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</row>
    <row r="55" spans="1:1351" s="2" customFormat="1" ht="23.1" customHeight="1">
      <c r="A55" s="1"/>
      <c r="C55" s="3"/>
      <c r="AD55" s="4"/>
      <c r="AN55" s="144"/>
      <c r="AO55" s="144"/>
      <c r="BC55" s="6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</row>
    <row r="56" spans="1:1351" s="2" customFormat="1" ht="23.1" customHeight="1">
      <c r="A56" s="1"/>
      <c r="C56" s="3"/>
      <c r="AD56" s="4"/>
      <c r="AN56" s="372"/>
      <c r="AO56" s="372"/>
      <c r="BC56" s="6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</row>
    <row r="57" spans="1:1351" s="2" customFormat="1" ht="23.1" customHeight="1">
      <c r="A57" s="1"/>
      <c r="C57" s="3"/>
      <c r="AD57" s="4"/>
      <c r="AN57" s="144"/>
      <c r="AO57" s="144"/>
      <c r="BC57" s="6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</row>
    <row r="58" spans="1:1351" s="2" customFormat="1" ht="23.1" customHeight="1">
      <c r="A58" s="1"/>
      <c r="C58" s="3"/>
      <c r="AD58" s="4"/>
      <c r="AN58" s="144"/>
      <c r="AO58" s="144"/>
      <c r="BC58" s="6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</row>
    <row r="59" spans="1:1351" s="2" customFormat="1" ht="23.1" customHeight="1">
      <c r="A59" s="1"/>
      <c r="C59" s="3"/>
      <c r="AD59" s="4"/>
      <c r="AN59" s="144"/>
      <c r="AO59" s="144"/>
      <c r="BC59" s="6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</row>
    <row r="60" spans="1:1351" s="2" customFormat="1" ht="23.1" customHeight="1">
      <c r="A60" s="1"/>
      <c r="C60" s="3"/>
      <c r="AD60" s="4"/>
      <c r="AN60" s="372"/>
      <c r="AO60" s="372"/>
      <c r="BC60" s="6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</row>
    <row r="61" spans="1:1351" s="2" customFormat="1" ht="23.1" customHeight="1">
      <c r="A61" s="1"/>
      <c r="C61" s="3"/>
      <c r="AD61" s="4"/>
      <c r="AN61" s="144"/>
      <c r="AO61" s="144"/>
      <c r="BC61" s="6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</row>
    <row r="62" spans="1:1351" s="2" customFormat="1" ht="23.1" customHeight="1">
      <c r="A62" s="1"/>
      <c r="C62" s="3"/>
      <c r="AD62" s="4"/>
      <c r="AN62" s="144"/>
      <c r="AO62" s="144"/>
      <c r="BC62" s="6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</row>
    <row r="63" spans="1:1351" s="2" customFormat="1" ht="23.1" customHeight="1">
      <c r="A63" s="1"/>
      <c r="C63" s="3"/>
      <c r="AD63" s="4"/>
      <c r="AN63" s="144"/>
      <c r="AO63" s="144"/>
      <c r="BC63" s="6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</row>
    <row r="64" spans="1:1351" s="2" customFormat="1" ht="23.1" customHeight="1">
      <c r="A64" s="1"/>
      <c r="C64" s="3"/>
      <c r="AD64" s="4"/>
      <c r="AN64" s="372"/>
      <c r="AO64" s="372"/>
      <c r="BC64" s="6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</row>
    <row r="65" spans="1:1351" s="2" customFormat="1" ht="23.1" customHeight="1">
      <c r="A65" s="1"/>
      <c r="C65" s="3"/>
      <c r="AD65" s="4"/>
      <c r="AN65" s="144"/>
      <c r="AO65" s="144"/>
      <c r="BC65" s="6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</row>
    <row r="66" spans="1:1351" s="2" customFormat="1" ht="23.1" customHeight="1">
      <c r="A66" s="1"/>
      <c r="C66" s="3"/>
      <c r="AD66" s="4"/>
      <c r="AN66" s="144"/>
      <c r="AO66" s="144"/>
      <c r="BC66" s="6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</row>
    <row r="67" spans="1:1351" s="2" customFormat="1" ht="23.1" customHeight="1">
      <c r="A67" s="1"/>
      <c r="C67" s="3"/>
      <c r="AD67" s="4"/>
      <c r="AN67" s="144"/>
      <c r="AO67" s="144"/>
      <c r="BC67" s="6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</row>
    <row r="68" spans="1:1351" s="2" customFormat="1" ht="23.1" customHeight="1">
      <c r="A68" s="1"/>
      <c r="C68" s="3"/>
      <c r="AD68" s="4"/>
      <c r="AN68" s="372"/>
      <c r="AO68" s="372"/>
      <c r="BC68" s="6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</row>
    <row r="69" spans="1:1351" s="2" customFormat="1" ht="23.1" customHeight="1">
      <c r="A69" s="1"/>
      <c r="C69" s="3"/>
      <c r="AD69" s="4"/>
      <c r="AN69" s="370"/>
      <c r="AO69" s="370"/>
      <c r="BC69" s="6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</row>
    <row r="70" spans="1:1351" s="2" customFormat="1" ht="23.1" customHeight="1">
      <c r="A70" s="1"/>
      <c r="C70" s="3"/>
      <c r="AD70" s="4"/>
      <c r="AN70" s="370"/>
      <c r="AO70" s="370"/>
      <c r="BC70" s="6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</row>
    <row r="71" spans="1:1351" s="2" customFormat="1" ht="23.1" customHeight="1">
      <c r="A71" s="1"/>
      <c r="C71" s="3"/>
      <c r="AD71" s="4"/>
      <c r="AN71" s="370"/>
      <c r="AO71" s="370"/>
      <c r="BC71" s="6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</row>
  </sheetData>
  <mergeCells count="46">
    <mergeCell ref="AN71:AO71"/>
    <mergeCell ref="AN36:AO36"/>
    <mergeCell ref="AN40:AO40"/>
    <mergeCell ref="AN44:AO44"/>
    <mergeCell ref="AN48:AO48"/>
    <mergeCell ref="AN52:AO52"/>
    <mergeCell ref="AN56:AO56"/>
    <mergeCell ref="AN60:AO60"/>
    <mergeCell ref="AN64:AO64"/>
    <mergeCell ref="AN68:AO68"/>
    <mergeCell ref="AN69:AO69"/>
    <mergeCell ref="AN70:AO70"/>
    <mergeCell ref="AN19:AO19"/>
    <mergeCell ref="B20:D20"/>
    <mergeCell ref="H20:M20"/>
    <mergeCell ref="Q20:S20"/>
    <mergeCell ref="V20:AB20"/>
    <mergeCell ref="AI20:AJ20"/>
    <mergeCell ref="B19:D19"/>
    <mergeCell ref="H19:M19"/>
    <mergeCell ref="Q19:S19"/>
    <mergeCell ref="V19:AB19"/>
    <mergeCell ref="AI19:AJ19"/>
    <mergeCell ref="B16:D16"/>
    <mergeCell ref="H16:M16"/>
    <mergeCell ref="Q16:S16"/>
    <mergeCell ref="V16:AB16"/>
    <mergeCell ref="AI16:AJ16"/>
    <mergeCell ref="I7:I9"/>
    <mergeCell ref="X7:X9"/>
    <mergeCell ref="Y7:Y9"/>
    <mergeCell ref="Z7:Z9"/>
    <mergeCell ref="AA7:AA9"/>
    <mergeCell ref="AS7:AS9"/>
    <mergeCell ref="N4:R4"/>
    <mergeCell ref="AT4:AX4"/>
    <mergeCell ref="N5:R5"/>
    <mergeCell ref="AT5:AX5"/>
    <mergeCell ref="N6:R6"/>
    <mergeCell ref="AT6:AX6"/>
    <mergeCell ref="N1:R1"/>
    <mergeCell ref="AT1:AX1"/>
    <mergeCell ref="N2:R2"/>
    <mergeCell ref="AT2:AX2"/>
    <mergeCell ref="N3:R3"/>
    <mergeCell ref="AT3:AX3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6" fitToHeight="0" orientation="landscape" r:id="rId1"/>
  <rowBreaks count="1" manualBreakCount="1">
    <brk id="20" min="33" max="59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16731-56A1-40F5-AE24-BC329A6E8DE0}">
  <dimension ref="A1:AYY71"/>
  <sheetViews>
    <sheetView view="pageBreakPreview" zoomScale="60" zoomScaleNormal="64" workbookViewId="0">
      <selection activeCell="Z26" sqref="Z26"/>
    </sheetView>
  </sheetViews>
  <sheetFormatPr defaultColWidth="9.140625" defaultRowHeight="23.1" customHeight="1"/>
  <cols>
    <col min="1" max="1" width="6" style="1" customWidth="1"/>
    <col min="2" max="2" width="52.85546875" style="2" customWidth="1"/>
    <col min="3" max="3" width="37.85546875" style="3" hidden="1" customWidth="1"/>
    <col min="4" max="4" width="15.85546875" style="2" customWidth="1"/>
    <col min="5" max="5" width="17.5703125" style="2" customWidth="1"/>
    <col min="6" max="6" width="15.85546875" style="2" customWidth="1"/>
    <col min="7" max="7" width="18.85546875" style="2" hidden="1" customWidth="1"/>
    <col min="8" max="8" width="17.85546875" style="2" customWidth="1"/>
    <col min="9" max="9" width="17.85546875" style="2" hidden="1" customWidth="1"/>
    <col min="10" max="10" width="16.85546875" style="2" customWidth="1"/>
    <col min="11" max="11" width="4.85546875" style="2" customWidth="1"/>
    <col min="12" max="12" width="3.42578125" style="2" customWidth="1"/>
    <col min="13" max="13" width="4.5703125" style="2" customWidth="1"/>
    <col min="14" max="14" width="18.5703125" style="2" customWidth="1"/>
    <col min="15" max="15" width="15.28515625" style="2" customWidth="1"/>
    <col min="16" max="16" width="16.85546875" style="2" customWidth="1"/>
    <col min="17" max="17" width="15.28515625" style="2" customWidth="1"/>
    <col min="18" max="18" width="16" style="2" customWidth="1"/>
    <col min="19" max="19" width="17.28515625" style="2" customWidth="1"/>
    <col min="20" max="20" width="17.5703125" style="2" customWidth="1"/>
    <col min="21" max="21" width="17.7109375" style="2" hidden="1" customWidth="1"/>
    <col min="22" max="23" width="19" style="2" hidden="1" customWidth="1"/>
    <col min="24" max="24" width="19.7109375" style="2" customWidth="1"/>
    <col min="25" max="26" width="21" style="2" customWidth="1"/>
    <col min="27" max="27" width="6.140625" style="2" customWidth="1"/>
    <col min="28" max="28" width="16.140625" style="2" customWidth="1"/>
    <col min="29" max="29" width="13.7109375" style="2" customWidth="1"/>
    <col min="30" max="30" width="15.42578125" style="4" customWidth="1"/>
    <col min="31" max="31" width="14" style="2" customWidth="1"/>
    <col min="32" max="32" width="18.42578125" style="2" customWidth="1"/>
    <col min="33" max="33" width="21" style="2" customWidth="1"/>
    <col min="34" max="34" width="6" style="2" customWidth="1"/>
    <col min="35" max="35" width="48.5703125" style="2" customWidth="1"/>
    <col min="36" max="36" width="17.7109375" style="2" customWidth="1"/>
    <col min="37" max="37" width="15.28515625" style="2" customWidth="1"/>
    <col min="38" max="38" width="18.5703125" style="2" customWidth="1"/>
    <col min="39" max="39" width="16.5703125" style="2" customWidth="1"/>
    <col min="40" max="40" width="14.5703125" style="2" customWidth="1"/>
    <col min="41" max="42" width="15.5703125" style="2" customWidth="1"/>
    <col min="43" max="43" width="17.140625" style="2" customWidth="1"/>
    <col min="44" max="45" width="16" style="2" customWidth="1"/>
    <col min="46" max="46" width="16.28515625" style="2" customWidth="1"/>
    <col min="47" max="47" width="16.85546875" style="2" customWidth="1"/>
    <col min="48" max="48" width="14" style="2" customWidth="1"/>
    <col min="49" max="50" width="13.5703125" style="2" customWidth="1"/>
    <col min="51" max="51" width="15.28515625" style="2" customWidth="1"/>
    <col min="52" max="52" width="16" style="2" customWidth="1"/>
    <col min="53" max="53" width="13.42578125" style="2" customWidth="1"/>
    <col min="54" max="54" width="15.85546875" style="2" customWidth="1"/>
    <col min="55" max="55" width="16.140625" style="6" customWidth="1"/>
    <col min="56" max="56" width="16.85546875" style="2" customWidth="1"/>
    <col min="57" max="57" width="16.140625" style="2" customWidth="1"/>
    <col min="58" max="58" width="15.28515625" style="2" customWidth="1"/>
    <col min="59" max="59" width="17.140625" style="2" customWidth="1"/>
    <col min="60" max="60" width="17.5703125" style="2" customWidth="1"/>
    <col min="61" max="16384" width="9.140625" style="1"/>
  </cols>
  <sheetData>
    <row r="1" spans="1:1351" ht="23.1" customHeight="1">
      <c r="N1" s="347" t="s">
        <v>0</v>
      </c>
      <c r="O1" s="347"/>
      <c r="P1" s="347"/>
      <c r="Q1" s="347"/>
      <c r="R1" s="347"/>
      <c r="AT1" s="347" t="s">
        <v>0</v>
      </c>
      <c r="AU1" s="347"/>
      <c r="AV1" s="347"/>
      <c r="AW1" s="347"/>
      <c r="AX1" s="347"/>
      <c r="AY1" s="5"/>
    </row>
    <row r="2" spans="1:1351" s="7" customFormat="1" ht="23.1" customHeight="1">
      <c r="B2" s="8"/>
      <c r="C2" s="9"/>
      <c r="D2" s="8"/>
      <c r="E2" s="8"/>
      <c r="F2" s="8"/>
      <c r="G2" s="8"/>
      <c r="H2" s="8"/>
      <c r="I2" s="8"/>
      <c r="J2" s="8"/>
      <c r="K2" s="8"/>
      <c r="L2" s="9"/>
      <c r="M2" s="9"/>
      <c r="N2" s="348" t="s">
        <v>1</v>
      </c>
      <c r="O2" s="348"/>
      <c r="P2" s="348"/>
      <c r="Q2" s="348"/>
      <c r="R2" s="34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11"/>
      <c r="AS2" s="11"/>
      <c r="AT2" s="348" t="s">
        <v>1</v>
      </c>
      <c r="AU2" s="348"/>
      <c r="AV2" s="348"/>
      <c r="AW2" s="348"/>
      <c r="AX2" s="348"/>
      <c r="AY2" s="8"/>
      <c r="AZ2" s="8"/>
      <c r="BA2" s="12"/>
      <c r="BB2" s="12"/>
      <c r="BC2" s="12"/>
      <c r="BD2" s="8"/>
      <c r="BE2" s="8"/>
      <c r="BF2" s="8"/>
      <c r="BG2" s="8"/>
      <c r="BH2" s="8"/>
    </row>
    <row r="3" spans="1:1351" ht="23.1" customHeight="1">
      <c r="L3" s="3"/>
      <c r="M3" s="3"/>
      <c r="N3" s="348" t="s">
        <v>2</v>
      </c>
      <c r="O3" s="348"/>
      <c r="P3" s="348"/>
      <c r="Q3" s="348"/>
      <c r="R3" s="348"/>
      <c r="AP3" s="13"/>
      <c r="AR3" s="13"/>
      <c r="AS3" s="13"/>
      <c r="AT3" s="348" t="s">
        <v>3</v>
      </c>
      <c r="AU3" s="348"/>
      <c r="AV3" s="348"/>
      <c r="AW3" s="348"/>
      <c r="AX3" s="348"/>
      <c r="BA3" s="14"/>
      <c r="BB3" s="14"/>
      <c r="BC3" s="14"/>
    </row>
    <row r="4" spans="1:1351" ht="23.1" customHeight="1">
      <c r="F4" s="15"/>
      <c r="N4" s="352" t="s">
        <v>88</v>
      </c>
      <c r="O4" s="352"/>
      <c r="P4" s="352"/>
      <c r="Q4" s="352"/>
      <c r="R4" s="352"/>
      <c r="AK4" s="16"/>
      <c r="AL4" s="16"/>
      <c r="AM4" s="16"/>
      <c r="AP4" s="17"/>
      <c r="AQ4" s="17"/>
      <c r="AR4" s="17"/>
      <c r="AS4" s="17"/>
      <c r="AT4" s="353" t="s">
        <v>5</v>
      </c>
      <c r="AU4" s="353"/>
      <c r="AV4" s="353"/>
      <c r="AW4" s="353"/>
      <c r="AX4" s="353"/>
    </row>
    <row r="5" spans="1:1351" ht="23.1" customHeight="1">
      <c r="N5" s="352" t="s">
        <v>6</v>
      </c>
      <c r="O5" s="352"/>
      <c r="P5" s="352"/>
      <c r="Q5" s="352"/>
      <c r="R5" s="352"/>
      <c r="S5" s="18" t="s">
        <v>7</v>
      </c>
      <c r="AP5" s="16"/>
      <c r="AQ5" s="16"/>
      <c r="AR5" s="16"/>
      <c r="AS5" s="16"/>
      <c r="AT5" s="352" t="s">
        <v>8</v>
      </c>
      <c r="AU5" s="352"/>
      <c r="AV5" s="352"/>
      <c r="AW5" s="352"/>
      <c r="AX5" s="352"/>
      <c r="AY5" s="16"/>
      <c r="AZ5" s="16"/>
      <c r="BG5" s="18" t="s">
        <v>7</v>
      </c>
    </row>
    <row r="6" spans="1:1351" s="22" customFormat="1" ht="23.1" customHeight="1" thickBot="1">
      <c r="A6" s="1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352"/>
      <c r="O6" s="352"/>
      <c r="P6" s="352"/>
      <c r="Q6" s="352"/>
      <c r="R6" s="352"/>
      <c r="S6" s="2"/>
      <c r="T6" s="2"/>
      <c r="U6" s="2"/>
      <c r="V6" s="2"/>
      <c r="W6" s="2"/>
      <c r="X6" s="2"/>
      <c r="Y6" s="2"/>
      <c r="Z6" s="2"/>
      <c r="AA6" s="2"/>
      <c r="AB6" s="19"/>
      <c r="AC6" s="19"/>
      <c r="AD6" s="20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"/>
      <c r="AT6" s="352"/>
      <c r="AU6" s="352"/>
      <c r="AV6" s="352"/>
      <c r="AW6" s="352"/>
      <c r="AX6" s="352"/>
      <c r="AY6" s="19"/>
      <c r="AZ6" s="19"/>
      <c r="BA6" s="19"/>
      <c r="BB6" s="19"/>
      <c r="BC6" s="21"/>
      <c r="BD6" s="19"/>
      <c r="BE6" s="19"/>
      <c r="BF6" s="19"/>
      <c r="BG6" s="19"/>
      <c r="BH6" s="19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</row>
    <row r="7" spans="1:1351" s="35" customFormat="1" ht="23.1" customHeight="1">
      <c r="A7" s="23"/>
      <c r="B7" s="24"/>
      <c r="C7" s="25"/>
      <c r="D7" s="26"/>
      <c r="E7" s="27" t="s">
        <v>9</v>
      </c>
      <c r="F7" s="26" t="s">
        <v>10</v>
      </c>
      <c r="G7" s="27"/>
      <c r="H7" s="27" t="s">
        <v>11</v>
      </c>
      <c r="I7" s="354"/>
      <c r="J7" s="26"/>
      <c r="K7" s="26"/>
      <c r="L7" s="26"/>
      <c r="M7" s="26"/>
      <c r="N7" s="27" t="s">
        <v>13</v>
      </c>
      <c r="O7" s="26" t="s">
        <v>14</v>
      </c>
      <c r="P7" s="26" t="s">
        <v>15</v>
      </c>
      <c r="Q7" s="26" t="s">
        <v>15</v>
      </c>
      <c r="R7" s="26" t="s">
        <v>16</v>
      </c>
      <c r="S7" s="26" t="s">
        <v>15</v>
      </c>
      <c r="T7" s="26" t="s">
        <v>15</v>
      </c>
      <c r="U7" s="26" t="s">
        <v>17</v>
      </c>
      <c r="V7" s="26" t="s">
        <v>17</v>
      </c>
      <c r="W7" s="26"/>
      <c r="X7" s="357" t="s">
        <v>18</v>
      </c>
      <c r="Y7" s="357" t="s">
        <v>19</v>
      </c>
      <c r="Z7" s="360" t="s">
        <v>20</v>
      </c>
      <c r="AA7" s="363" t="s">
        <v>21</v>
      </c>
      <c r="AB7" s="24" t="s">
        <v>22</v>
      </c>
      <c r="AC7" s="26" t="s">
        <v>23</v>
      </c>
      <c r="AD7" s="28" t="s">
        <v>24</v>
      </c>
      <c r="AE7" s="29" t="s">
        <v>25</v>
      </c>
      <c r="AF7" s="25"/>
      <c r="AG7" s="29"/>
      <c r="AH7" s="30"/>
      <c r="AI7" s="24"/>
      <c r="AJ7" s="26"/>
      <c r="AK7" s="26" t="s">
        <v>14</v>
      </c>
      <c r="AL7" s="31" t="s">
        <v>26</v>
      </c>
      <c r="AM7" s="32" t="s">
        <v>27</v>
      </c>
      <c r="AN7" s="32" t="s">
        <v>27</v>
      </c>
      <c r="AO7" s="32"/>
      <c r="AP7" s="32"/>
      <c r="AQ7" s="32"/>
      <c r="AR7" s="32"/>
      <c r="AS7" s="349" t="s">
        <v>28</v>
      </c>
      <c r="AT7" s="32" t="s">
        <v>29</v>
      </c>
      <c r="AU7" s="26" t="s">
        <v>15</v>
      </c>
      <c r="AV7" s="31" t="s">
        <v>30</v>
      </c>
      <c r="AW7" s="32" t="s">
        <v>31</v>
      </c>
      <c r="AX7" s="31" t="s">
        <v>30</v>
      </c>
      <c r="AY7" s="26" t="s">
        <v>15</v>
      </c>
      <c r="AZ7" s="26" t="s">
        <v>16</v>
      </c>
      <c r="BA7" s="32"/>
      <c r="BB7" s="32" t="s">
        <v>32</v>
      </c>
      <c r="BC7" s="33"/>
      <c r="BD7" s="31" t="s">
        <v>33</v>
      </c>
      <c r="BE7" s="32" t="s">
        <v>34</v>
      </c>
      <c r="BF7" s="32" t="s">
        <v>35</v>
      </c>
      <c r="BG7" s="26" t="s">
        <v>15</v>
      </c>
      <c r="BH7" s="29" t="s">
        <v>15</v>
      </c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  <c r="AYV7" s="34"/>
      <c r="AYW7" s="34"/>
      <c r="AYX7" s="34"/>
      <c r="AYY7" s="34"/>
    </row>
    <row r="8" spans="1:1351" s="48" customFormat="1" ht="23.1" customHeight="1">
      <c r="A8" s="36" t="s">
        <v>21</v>
      </c>
      <c r="B8" s="37" t="s">
        <v>36</v>
      </c>
      <c r="C8" s="38" t="s">
        <v>37</v>
      </c>
      <c r="D8" s="39" t="s">
        <v>38</v>
      </c>
      <c r="E8" s="40">
        <v>562</v>
      </c>
      <c r="F8" s="41">
        <v>594</v>
      </c>
      <c r="G8" s="41"/>
      <c r="H8" s="40" t="s">
        <v>39</v>
      </c>
      <c r="I8" s="355"/>
      <c r="J8" s="41" t="s">
        <v>40</v>
      </c>
      <c r="K8" s="40" t="s">
        <v>41</v>
      </c>
      <c r="L8" s="40" t="s">
        <v>42</v>
      </c>
      <c r="M8" s="40" t="s">
        <v>43</v>
      </c>
      <c r="N8" s="41" t="s">
        <v>39</v>
      </c>
      <c r="O8" s="40" t="s">
        <v>44</v>
      </c>
      <c r="P8" s="40" t="s">
        <v>27</v>
      </c>
      <c r="Q8" s="40" t="s">
        <v>30</v>
      </c>
      <c r="R8" s="40" t="s">
        <v>45</v>
      </c>
      <c r="S8" s="40" t="s">
        <v>46</v>
      </c>
      <c r="T8" s="40" t="s">
        <v>47</v>
      </c>
      <c r="U8" s="40" t="s">
        <v>48</v>
      </c>
      <c r="V8" s="40" t="s">
        <v>49</v>
      </c>
      <c r="W8" s="40" t="s">
        <v>50</v>
      </c>
      <c r="X8" s="358"/>
      <c r="Y8" s="358"/>
      <c r="Z8" s="361"/>
      <c r="AA8" s="364"/>
      <c r="AB8" s="37"/>
      <c r="AC8" s="42"/>
      <c r="AD8" s="43" t="s">
        <v>45</v>
      </c>
      <c r="AE8" s="44"/>
      <c r="AF8" s="38"/>
      <c r="AG8" s="44"/>
      <c r="AH8" s="45" t="s">
        <v>21</v>
      </c>
      <c r="AI8" s="37" t="s">
        <v>36</v>
      </c>
      <c r="AJ8" s="39" t="s">
        <v>38</v>
      </c>
      <c r="AK8" s="40" t="s">
        <v>44</v>
      </c>
      <c r="AL8" s="46" t="s">
        <v>51</v>
      </c>
      <c r="AM8" s="46" t="s">
        <v>39</v>
      </c>
      <c r="AN8" s="46" t="s">
        <v>52</v>
      </c>
      <c r="AO8" s="46" t="s">
        <v>53</v>
      </c>
      <c r="AP8" s="46" t="s">
        <v>54</v>
      </c>
      <c r="AQ8" s="46" t="s">
        <v>55</v>
      </c>
      <c r="AR8" s="46" t="s">
        <v>56</v>
      </c>
      <c r="AS8" s="350"/>
      <c r="AT8" s="46" t="s">
        <v>57</v>
      </c>
      <c r="AU8" s="40" t="s">
        <v>27</v>
      </c>
      <c r="AV8" s="46" t="s">
        <v>58</v>
      </c>
      <c r="AW8" s="46" t="s">
        <v>59</v>
      </c>
      <c r="AX8" s="46" t="s">
        <v>60</v>
      </c>
      <c r="AY8" s="40" t="s">
        <v>30</v>
      </c>
      <c r="AZ8" s="40" t="s">
        <v>45</v>
      </c>
      <c r="BA8" s="46" t="s">
        <v>61</v>
      </c>
      <c r="BB8" s="46" t="s">
        <v>62</v>
      </c>
      <c r="BC8" s="47" t="s">
        <v>63</v>
      </c>
      <c r="BD8" s="46" t="s">
        <v>39</v>
      </c>
      <c r="BE8" s="46" t="s">
        <v>39</v>
      </c>
      <c r="BF8" s="46" t="s">
        <v>64</v>
      </c>
      <c r="BG8" s="40" t="s">
        <v>46</v>
      </c>
      <c r="BH8" s="44" t="s">
        <v>47</v>
      </c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</row>
    <row r="9" spans="1:1351" s="62" customFormat="1" ht="23.1" customHeight="1" thickBot="1">
      <c r="A9" s="49"/>
      <c r="B9" s="50"/>
      <c r="C9" s="51"/>
      <c r="D9" s="52"/>
      <c r="E9" s="52"/>
      <c r="F9" s="52"/>
      <c r="G9" s="52"/>
      <c r="H9" s="52"/>
      <c r="I9" s="356"/>
      <c r="J9" s="52"/>
      <c r="K9" s="53"/>
      <c r="L9" s="53"/>
      <c r="M9" s="53"/>
      <c r="N9" s="53"/>
      <c r="O9" s="53"/>
      <c r="P9" s="52" t="s">
        <v>47</v>
      </c>
      <c r="Q9" s="52" t="s">
        <v>47</v>
      </c>
      <c r="R9" s="54"/>
      <c r="S9" s="52" t="s">
        <v>47</v>
      </c>
      <c r="T9" s="52"/>
      <c r="U9" s="52"/>
      <c r="V9" s="52"/>
      <c r="W9" s="52" t="s">
        <v>65</v>
      </c>
      <c r="X9" s="359"/>
      <c r="Y9" s="359"/>
      <c r="Z9" s="362"/>
      <c r="AA9" s="365"/>
      <c r="AB9" s="50"/>
      <c r="AC9" s="55"/>
      <c r="AD9" s="56"/>
      <c r="AE9" s="57"/>
      <c r="AF9" s="51"/>
      <c r="AG9" s="57"/>
      <c r="AH9" s="58"/>
      <c r="AI9" s="50"/>
      <c r="AJ9" s="52"/>
      <c r="AK9" s="53"/>
      <c r="AL9" s="59" t="s">
        <v>66</v>
      </c>
      <c r="AM9" s="59" t="s">
        <v>57</v>
      </c>
      <c r="AN9" s="59" t="s">
        <v>57</v>
      </c>
      <c r="AO9" s="59"/>
      <c r="AP9" s="59"/>
      <c r="AQ9" s="59"/>
      <c r="AR9" s="59"/>
      <c r="AS9" s="351"/>
      <c r="AT9" s="60"/>
      <c r="AU9" s="52" t="s">
        <v>47</v>
      </c>
      <c r="AV9" s="59" t="s">
        <v>67</v>
      </c>
      <c r="AW9" s="59" t="s">
        <v>57</v>
      </c>
      <c r="AX9" s="59"/>
      <c r="AY9" s="52" t="s">
        <v>47</v>
      </c>
      <c r="AZ9" s="54"/>
      <c r="BA9" s="59" t="s">
        <v>57</v>
      </c>
      <c r="BB9" s="59" t="s">
        <v>68</v>
      </c>
      <c r="BC9" s="61"/>
      <c r="BD9" s="59" t="s">
        <v>57</v>
      </c>
      <c r="BE9" s="59" t="s">
        <v>57</v>
      </c>
      <c r="BF9" s="59" t="s">
        <v>69</v>
      </c>
      <c r="BG9" s="52" t="s">
        <v>47</v>
      </c>
      <c r="BH9" s="57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</row>
    <row r="10" spans="1:1351" s="84" customFormat="1" ht="23.1" customHeight="1">
      <c r="A10" s="63" t="s">
        <v>7</v>
      </c>
      <c r="B10" s="64"/>
      <c r="C10" s="65"/>
      <c r="D10" s="66"/>
      <c r="E10" s="67"/>
      <c r="F10" s="67"/>
      <c r="G10" s="67"/>
      <c r="H10" s="68"/>
      <c r="I10" s="68"/>
      <c r="J10" s="69"/>
      <c r="K10" s="68"/>
      <c r="L10" s="68"/>
      <c r="M10" s="68"/>
      <c r="N10" s="70"/>
      <c r="O10" s="67"/>
      <c r="P10" s="67"/>
      <c r="Q10" s="67"/>
      <c r="R10" s="67"/>
      <c r="S10" s="67"/>
      <c r="T10" s="70"/>
      <c r="U10" s="67" t="s">
        <v>7</v>
      </c>
      <c r="V10" s="67" t="s">
        <v>7</v>
      </c>
      <c r="W10" s="67"/>
      <c r="X10" s="71"/>
      <c r="Y10" s="71"/>
      <c r="Z10" s="71"/>
      <c r="AA10" s="71"/>
      <c r="AB10" s="72"/>
      <c r="AC10" s="73"/>
      <c r="AD10" s="74"/>
      <c r="AE10" s="75"/>
      <c r="AF10" s="76"/>
      <c r="AG10" s="77"/>
      <c r="AH10" s="78" t="s">
        <v>7</v>
      </c>
      <c r="AI10" s="79"/>
      <c r="AJ10" s="66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80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81"/>
      <c r="BI10" s="82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83"/>
      <c r="DI10" s="83"/>
      <c r="DJ10" s="83"/>
      <c r="DK10" s="83"/>
      <c r="DL10" s="83"/>
      <c r="DM10" s="83"/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s="83"/>
      <c r="GH10" s="83"/>
      <c r="GI10" s="83"/>
      <c r="GJ10" s="83"/>
      <c r="GK10" s="83"/>
      <c r="GL10" s="83"/>
      <c r="GM10" s="83"/>
      <c r="GN10" s="83"/>
      <c r="GO10" s="83"/>
      <c r="GP10" s="83"/>
      <c r="GQ10" s="83"/>
      <c r="GR10" s="83"/>
      <c r="GS10" s="83"/>
      <c r="GT10" s="83"/>
      <c r="GU10" s="83"/>
      <c r="GV10" s="83"/>
      <c r="GW10" s="83"/>
      <c r="GX10" s="83"/>
      <c r="GY10" s="83"/>
      <c r="GZ10" s="83"/>
      <c r="HA10" s="83"/>
      <c r="HB10" s="83"/>
      <c r="HC10" s="83"/>
      <c r="HD10" s="83"/>
      <c r="HE10" s="83"/>
      <c r="HF10" s="83"/>
      <c r="HG10" s="83"/>
      <c r="HH10" s="83"/>
      <c r="HI10" s="83"/>
      <c r="HJ10" s="83"/>
      <c r="HK10" s="83"/>
      <c r="HL10" s="83"/>
      <c r="HM10" s="83"/>
      <c r="HN10" s="83"/>
      <c r="HO10" s="83"/>
      <c r="HP10" s="83"/>
      <c r="HQ10" s="83"/>
      <c r="HR10" s="83"/>
      <c r="HS10" s="83"/>
      <c r="HT10" s="83"/>
      <c r="HU10" s="83"/>
      <c r="HV10" s="83"/>
      <c r="HW10" s="83"/>
      <c r="HX10" s="83"/>
      <c r="HY10" s="83"/>
      <c r="HZ10" s="83"/>
      <c r="IA10" s="83"/>
      <c r="IB10" s="83"/>
      <c r="IC10" s="83"/>
      <c r="ID10" s="83"/>
      <c r="IE10" s="83"/>
      <c r="IF10" s="83"/>
      <c r="IG10" s="83"/>
      <c r="IH10" s="83"/>
      <c r="II10" s="83"/>
      <c r="IJ10" s="83"/>
      <c r="IK10" s="83"/>
      <c r="IL10" s="83"/>
      <c r="IM10" s="83"/>
      <c r="IN10" s="83"/>
      <c r="IO10" s="83"/>
      <c r="IP10" s="83"/>
      <c r="IQ10" s="83"/>
      <c r="IR10" s="83"/>
      <c r="IS10" s="83"/>
      <c r="IT10" s="83"/>
      <c r="IU10" s="83"/>
      <c r="IV10" s="83"/>
      <c r="IW10" s="83"/>
      <c r="IX10" s="83"/>
      <c r="IY10" s="83"/>
      <c r="IZ10" s="83"/>
      <c r="JA10" s="83"/>
      <c r="JB10" s="83"/>
      <c r="JC10" s="83"/>
      <c r="JD10" s="83"/>
      <c r="JE10" s="83"/>
      <c r="JF10" s="83"/>
      <c r="JG10" s="83"/>
      <c r="JH10" s="83"/>
      <c r="JI10" s="83"/>
      <c r="JJ10" s="83"/>
      <c r="JK10" s="83"/>
      <c r="JL10" s="83"/>
      <c r="JM10" s="83"/>
      <c r="JN10" s="83"/>
      <c r="JO10" s="83"/>
      <c r="JP10" s="83"/>
      <c r="JQ10" s="83"/>
      <c r="JR10" s="83"/>
      <c r="JS10" s="83"/>
      <c r="JT10" s="83"/>
      <c r="JU10" s="83"/>
      <c r="JV10" s="83"/>
      <c r="JW10" s="83"/>
      <c r="JX10" s="83"/>
      <c r="JY10" s="83"/>
      <c r="JZ10" s="83"/>
      <c r="KA10" s="83"/>
      <c r="KB10" s="83"/>
      <c r="KC10" s="83"/>
      <c r="KD10" s="83"/>
      <c r="KE10" s="83"/>
      <c r="KF10" s="83"/>
      <c r="KG10" s="83"/>
      <c r="KH10" s="83"/>
      <c r="KI10" s="83"/>
      <c r="KJ10" s="83"/>
      <c r="KK10" s="83"/>
      <c r="KL10" s="83"/>
      <c r="KM10" s="83"/>
      <c r="KN10" s="83"/>
      <c r="KO10" s="83"/>
      <c r="KP10" s="83"/>
      <c r="KQ10" s="83"/>
      <c r="KR10" s="83"/>
      <c r="KS10" s="83"/>
      <c r="KT10" s="83"/>
      <c r="KU10" s="83"/>
      <c r="KV10" s="83"/>
      <c r="KW10" s="83"/>
      <c r="KX10" s="83"/>
      <c r="KY10" s="83"/>
      <c r="KZ10" s="83"/>
      <c r="LA10" s="83"/>
      <c r="LB10" s="83"/>
      <c r="LC10" s="83"/>
      <c r="LD10" s="83"/>
      <c r="LE10" s="83"/>
      <c r="LF10" s="83"/>
      <c r="LG10" s="83"/>
      <c r="LH10" s="83"/>
      <c r="LI10" s="83"/>
      <c r="LJ10" s="83"/>
      <c r="LK10" s="83"/>
      <c r="LL10" s="83"/>
      <c r="LM10" s="83"/>
      <c r="LN10" s="83"/>
      <c r="LO10" s="83"/>
      <c r="LP10" s="83"/>
      <c r="LQ10" s="83"/>
      <c r="LR10" s="83"/>
      <c r="LS10" s="83"/>
      <c r="LT10" s="83"/>
      <c r="LU10" s="83"/>
      <c r="LV10" s="83"/>
      <c r="LW10" s="83"/>
      <c r="LX10" s="83"/>
      <c r="LY10" s="83"/>
      <c r="LZ10" s="83"/>
      <c r="MA10" s="83"/>
      <c r="MB10" s="83"/>
      <c r="MC10" s="83"/>
      <c r="MD10" s="83"/>
      <c r="ME10" s="83"/>
      <c r="MF10" s="83"/>
      <c r="MG10" s="83"/>
      <c r="MH10" s="83"/>
      <c r="MI10" s="83"/>
      <c r="MJ10" s="83"/>
      <c r="MK10" s="83"/>
      <c r="ML10" s="83"/>
      <c r="MM10" s="83"/>
      <c r="MN10" s="83"/>
      <c r="MO10" s="83"/>
      <c r="MP10" s="83"/>
      <c r="MQ10" s="83"/>
      <c r="MR10" s="83"/>
      <c r="MS10" s="83"/>
      <c r="MT10" s="83"/>
      <c r="MU10" s="83"/>
      <c r="MV10" s="83"/>
      <c r="MW10" s="83"/>
      <c r="MX10" s="83"/>
      <c r="MY10" s="83"/>
      <c r="MZ10" s="83"/>
      <c r="NA10" s="83"/>
      <c r="NB10" s="83"/>
      <c r="NC10" s="83"/>
      <c r="ND10" s="83"/>
      <c r="NE10" s="83"/>
      <c r="NF10" s="83"/>
      <c r="NG10" s="83"/>
      <c r="NH10" s="83"/>
      <c r="NI10" s="83"/>
      <c r="NJ10" s="83"/>
      <c r="NK10" s="83"/>
      <c r="NL10" s="83"/>
      <c r="NM10" s="83"/>
      <c r="NN10" s="83"/>
      <c r="NO10" s="83"/>
      <c r="NP10" s="83"/>
      <c r="NQ10" s="83"/>
      <c r="NR10" s="83"/>
      <c r="NS10" s="83"/>
      <c r="NT10" s="83"/>
      <c r="NU10" s="83"/>
      <c r="NV10" s="83"/>
      <c r="NW10" s="83"/>
      <c r="NX10" s="83"/>
      <c r="NY10" s="83"/>
      <c r="NZ10" s="83"/>
      <c r="OA10" s="83"/>
      <c r="OB10" s="83"/>
      <c r="OC10" s="83"/>
      <c r="OD10" s="83"/>
      <c r="OE10" s="83"/>
      <c r="OF10" s="83"/>
      <c r="OG10" s="83"/>
      <c r="OH10" s="83"/>
      <c r="OI10" s="83"/>
      <c r="OJ10" s="83"/>
      <c r="OK10" s="83"/>
      <c r="OL10" s="83"/>
      <c r="OM10" s="83"/>
      <c r="ON10" s="83"/>
      <c r="OO10" s="83"/>
      <c r="OP10" s="83"/>
      <c r="OQ10" s="83"/>
      <c r="OR10" s="83"/>
      <c r="OS10" s="83"/>
      <c r="OT10" s="83"/>
      <c r="OU10" s="83"/>
      <c r="OV10" s="83"/>
      <c r="OW10" s="83"/>
      <c r="OX10" s="83"/>
      <c r="OY10" s="83"/>
      <c r="OZ10" s="83"/>
      <c r="PA10" s="83"/>
      <c r="PB10" s="83"/>
      <c r="PC10" s="83"/>
      <c r="PD10" s="83"/>
      <c r="PE10" s="83"/>
      <c r="PF10" s="83"/>
      <c r="PG10" s="83"/>
      <c r="PH10" s="83"/>
      <c r="PI10" s="83"/>
      <c r="PJ10" s="83"/>
      <c r="PK10" s="83"/>
      <c r="PL10" s="83"/>
      <c r="PM10" s="83"/>
      <c r="PN10" s="83"/>
      <c r="PO10" s="83"/>
      <c r="PP10" s="83"/>
      <c r="PQ10" s="83"/>
      <c r="PR10" s="83"/>
      <c r="PS10" s="83"/>
      <c r="PT10" s="83"/>
      <c r="PU10" s="83"/>
      <c r="PV10" s="83"/>
      <c r="PW10" s="83"/>
      <c r="PX10" s="83"/>
      <c r="PY10" s="83"/>
      <c r="PZ10" s="83"/>
      <c r="QA10" s="83"/>
      <c r="QB10" s="83"/>
      <c r="QC10" s="83"/>
      <c r="QD10" s="83"/>
      <c r="QE10" s="83"/>
      <c r="QF10" s="83"/>
      <c r="QG10" s="83"/>
      <c r="QH10" s="83"/>
      <c r="QI10" s="83"/>
      <c r="QJ10" s="83"/>
      <c r="QK10" s="83"/>
      <c r="QL10" s="83"/>
      <c r="QM10" s="83"/>
      <c r="QN10" s="83"/>
      <c r="QO10" s="83"/>
      <c r="QP10" s="83"/>
      <c r="QQ10" s="83"/>
      <c r="QR10" s="83"/>
      <c r="QS10" s="83"/>
      <c r="QT10" s="83"/>
      <c r="QU10" s="83"/>
      <c r="QV10" s="83"/>
      <c r="QW10" s="83"/>
      <c r="QX10" s="83"/>
      <c r="QY10" s="83"/>
      <c r="QZ10" s="83"/>
      <c r="RA10" s="83"/>
      <c r="RB10" s="83"/>
      <c r="RC10" s="83"/>
      <c r="RD10" s="83"/>
      <c r="RE10" s="83"/>
      <c r="RF10" s="83"/>
      <c r="RG10" s="83"/>
      <c r="RH10" s="83"/>
      <c r="RI10" s="83"/>
      <c r="RJ10" s="83"/>
      <c r="RK10" s="83"/>
      <c r="RL10" s="83"/>
      <c r="RM10" s="83"/>
      <c r="RN10" s="83"/>
      <c r="RO10" s="83"/>
      <c r="RP10" s="83"/>
      <c r="RQ10" s="83"/>
      <c r="RR10" s="83"/>
      <c r="RS10" s="83"/>
      <c r="RT10" s="83"/>
      <c r="RU10" s="83"/>
      <c r="RV10" s="83"/>
      <c r="RW10" s="83"/>
      <c r="RX10" s="83"/>
      <c r="RY10" s="83"/>
      <c r="RZ10" s="83"/>
      <c r="SA10" s="83"/>
      <c r="SB10" s="83"/>
      <c r="SC10" s="83"/>
      <c r="SD10" s="83"/>
      <c r="SE10" s="83"/>
      <c r="SF10" s="83"/>
      <c r="SG10" s="83"/>
      <c r="SH10" s="83"/>
      <c r="SI10" s="83"/>
      <c r="SJ10" s="83"/>
      <c r="SK10" s="83"/>
      <c r="SL10" s="83"/>
      <c r="SM10" s="83"/>
      <c r="SN10" s="83"/>
      <c r="SO10" s="83"/>
      <c r="SP10" s="83"/>
      <c r="SQ10" s="83"/>
      <c r="SR10" s="83"/>
      <c r="SS10" s="83"/>
      <c r="ST10" s="83"/>
      <c r="SU10" s="83"/>
      <c r="SV10" s="83"/>
      <c r="SW10" s="83"/>
      <c r="SX10" s="83"/>
      <c r="SY10" s="83"/>
      <c r="SZ10" s="83"/>
      <c r="TA10" s="83"/>
      <c r="TB10" s="83"/>
      <c r="TC10" s="83"/>
      <c r="TD10" s="83"/>
      <c r="TE10" s="83"/>
      <c r="TF10" s="83"/>
      <c r="TG10" s="83"/>
      <c r="TH10" s="83"/>
      <c r="TI10" s="83"/>
      <c r="TJ10" s="83"/>
      <c r="TK10" s="83"/>
      <c r="TL10" s="83"/>
      <c r="TM10" s="83"/>
      <c r="TN10" s="83"/>
      <c r="TO10" s="83"/>
      <c r="TP10" s="83"/>
      <c r="TQ10" s="83"/>
      <c r="TR10" s="83"/>
      <c r="TS10" s="83"/>
      <c r="TT10" s="83"/>
      <c r="TU10" s="83"/>
      <c r="TV10" s="83"/>
      <c r="TW10" s="83"/>
      <c r="TX10" s="83"/>
      <c r="TY10" s="83"/>
      <c r="TZ10" s="83"/>
      <c r="UA10" s="83"/>
      <c r="UB10" s="83"/>
      <c r="UC10" s="83"/>
      <c r="UD10" s="83"/>
      <c r="UE10" s="83"/>
      <c r="UF10" s="83"/>
      <c r="UG10" s="83"/>
      <c r="UH10" s="83"/>
      <c r="UI10" s="83"/>
      <c r="UJ10" s="83"/>
      <c r="UK10" s="83"/>
      <c r="UL10" s="83"/>
      <c r="UM10" s="83"/>
      <c r="UN10" s="83"/>
      <c r="UO10" s="83"/>
      <c r="UP10" s="83"/>
      <c r="UQ10" s="83"/>
      <c r="UR10" s="83"/>
      <c r="US10" s="83"/>
      <c r="UT10" s="83"/>
      <c r="UU10" s="83"/>
      <c r="UV10" s="83"/>
      <c r="UW10" s="83"/>
      <c r="UX10" s="83"/>
      <c r="UY10" s="83"/>
      <c r="UZ10" s="83"/>
      <c r="VA10" s="83"/>
      <c r="VB10" s="83"/>
      <c r="VC10" s="83"/>
      <c r="VD10" s="83"/>
      <c r="VE10" s="83"/>
      <c r="VF10" s="83"/>
      <c r="VG10" s="83"/>
      <c r="VH10" s="83"/>
      <c r="VI10" s="83"/>
      <c r="VJ10" s="83"/>
      <c r="VK10" s="83"/>
      <c r="VL10" s="83"/>
      <c r="VM10" s="83"/>
      <c r="VN10" s="83"/>
      <c r="VO10" s="83"/>
      <c r="VP10" s="83"/>
      <c r="VQ10" s="83"/>
      <c r="VR10" s="83"/>
      <c r="VS10" s="83"/>
      <c r="VT10" s="83"/>
      <c r="VU10" s="83"/>
      <c r="VV10" s="83"/>
      <c r="VW10" s="83"/>
      <c r="VX10" s="83"/>
      <c r="VY10" s="83"/>
      <c r="VZ10" s="83"/>
      <c r="WA10" s="83"/>
      <c r="WB10" s="83"/>
      <c r="WC10" s="83"/>
      <c r="WD10" s="83"/>
      <c r="WE10" s="83"/>
      <c r="WF10" s="83"/>
      <c r="WG10" s="83"/>
      <c r="WH10" s="83"/>
      <c r="WI10" s="83"/>
      <c r="WJ10" s="83"/>
      <c r="WK10" s="83"/>
      <c r="WL10" s="83"/>
      <c r="WM10" s="83"/>
      <c r="WN10" s="83"/>
      <c r="WO10" s="83"/>
      <c r="WP10" s="83"/>
      <c r="WQ10" s="83"/>
      <c r="WR10" s="83"/>
      <c r="WS10" s="83"/>
      <c r="WT10" s="83"/>
      <c r="WU10" s="83"/>
      <c r="WV10" s="83"/>
      <c r="WW10" s="83"/>
      <c r="WX10" s="83"/>
      <c r="WY10" s="83"/>
      <c r="WZ10" s="83"/>
      <c r="XA10" s="83"/>
      <c r="XB10" s="83"/>
      <c r="XC10" s="83"/>
      <c r="XD10" s="83"/>
      <c r="XE10" s="83"/>
      <c r="XF10" s="83"/>
      <c r="XG10" s="83"/>
      <c r="XH10" s="83"/>
      <c r="XI10" s="83"/>
      <c r="XJ10" s="83"/>
      <c r="XK10" s="83"/>
      <c r="XL10" s="83"/>
      <c r="XM10" s="83"/>
      <c r="XN10" s="83"/>
      <c r="XO10" s="83"/>
      <c r="XP10" s="83"/>
      <c r="XQ10" s="83"/>
      <c r="XR10" s="83"/>
      <c r="XS10" s="83"/>
      <c r="XT10" s="83"/>
      <c r="XU10" s="83"/>
      <c r="XV10" s="83"/>
      <c r="XW10" s="83"/>
      <c r="XX10" s="83"/>
      <c r="XY10" s="83"/>
      <c r="XZ10" s="83"/>
      <c r="YA10" s="83"/>
      <c r="YB10" s="83"/>
      <c r="YC10" s="83"/>
      <c r="YD10" s="83"/>
      <c r="YE10" s="83"/>
      <c r="YF10" s="83"/>
      <c r="YG10" s="83"/>
      <c r="YH10" s="83"/>
      <c r="YI10" s="83"/>
      <c r="YJ10" s="83"/>
      <c r="YK10" s="83"/>
      <c r="YL10" s="83"/>
      <c r="YM10" s="83"/>
      <c r="YN10" s="83"/>
      <c r="YO10" s="83"/>
      <c r="YP10" s="83"/>
      <c r="YQ10" s="83"/>
      <c r="YR10" s="83"/>
      <c r="YS10" s="83"/>
      <c r="YT10" s="83"/>
      <c r="YU10" s="83"/>
      <c r="YV10" s="83"/>
      <c r="YW10" s="83"/>
      <c r="YX10" s="83"/>
      <c r="YY10" s="83"/>
      <c r="YZ10" s="83"/>
      <c r="ZA10" s="83"/>
      <c r="ZB10" s="83"/>
      <c r="ZC10" s="83"/>
      <c r="ZD10" s="83"/>
      <c r="ZE10" s="83"/>
      <c r="ZF10" s="83"/>
      <c r="ZG10" s="83"/>
      <c r="ZH10" s="83"/>
      <c r="ZI10" s="83"/>
      <c r="ZJ10" s="83"/>
      <c r="ZK10" s="83"/>
      <c r="ZL10" s="83"/>
      <c r="ZM10" s="83"/>
      <c r="ZN10" s="83"/>
      <c r="ZO10" s="83"/>
      <c r="ZP10" s="83"/>
      <c r="ZQ10" s="83"/>
      <c r="ZR10" s="83"/>
      <c r="ZS10" s="83"/>
      <c r="ZT10" s="83"/>
      <c r="ZU10" s="83"/>
      <c r="ZV10" s="83"/>
      <c r="ZW10" s="83"/>
      <c r="ZX10" s="83"/>
      <c r="ZY10" s="83"/>
      <c r="ZZ10" s="83"/>
      <c r="AAA10" s="83"/>
      <c r="AAB10" s="83"/>
      <c r="AAC10" s="83"/>
      <c r="AAD10" s="83"/>
      <c r="AAE10" s="83"/>
      <c r="AAF10" s="83"/>
      <c r="AAG10" s="83"/>
      <c r="AAH10" s="83"/>
      <c r="AAI10" s="83"/>
      <c r="AAJ10" s="83"/>
      <c r="AAK10" s="83"/>
      <c r="AAL10" s="83"/>
      <c r="AAM10" s="83"/>
      <c r="AAN10" s="83"/>
      <c r="AAO10" s="83"/>
      <c r="AAP10" s="83"/>
      <c r="AAQ10" s="83"/>
      <c r="AAR10" s="83"/>
      <c r="AAS10" s="83"/>
      <c r="AAT10" s="83"/>
      <c r="AAU10" s="83"/>
      <c r="AAV10" s="83"/>
      <c r="AAW10" s="83"/>
      <c r="AAX10" s="83"/>
      <c r="AAY10" s="83"/>
      <c r="AAZ10" s="83"/>
      <c r="ABA10" s="83"/>
      <c r="ABB10" s="83"/>
      <c r="ABC10" s="83"/>
      <c r="ABD10" s="83"/>
      <c r="ABE10" s="83"/>
      <c r="ABF10" s="83"/>
      <c r="ABG10" s="83"/>
      <c r="ABH10" s="83"/>
      <c r="ABI10" s="83"/>
      <c r="ABJ10" s="83"/>
      <c r="ABK10" s="83"/>
      <c r="ABL10" s="83"/>
      <c r="ABM10" s="83"/>
      <c r="ABN10" s="83"/>
      <c r="ABO10" s="83"/>
      <c r="ABP10" s="83"/>
      <c r="ABQ10" s="83"/>
      <c r="ABR10" s="83"/>
      <c r="ABS10" s="83"/>
      <c r="ABT10" s="83"/>
      <c r="ABU10" s="83"/>
      <c r="ABV10" s="83"/>
      <c r="ABW10" s="83"/>
      <c r="ABX10" s="83"/>
      <c r="ABY10" s="83"/>
      <c r="ABZ10" s="83"/>
      <c r="ACA10" s="83"/>
      <c r="ACB10" s="83"/>
      <c r="ACC10" s="83"/>
      <c r="ACD10" s="83"/>
      <c r="ACE10" s="83"/>
      <c r="ACF10" s="83"/>
      <c r="ACG10" s="83"/>
      <c r="ACH10" s="83"/>
      <c r="ACI10" s="83"/>
      <c r="ACJ10" s="83"/>
      <c r="ACK10" s="83"/>
      <c r="ACL10" s="83"/>
      <c r="ACM10" s="83"/>
      <c r="ACN10" s="83"/>
      <c r="ACO10" s="83"/>
      <c r="ACP10" s="83"/>
      <c r="ACQ10" s="83"/>
      <c r="ACR10" s="83"/>
      <c r="ACS10" s="83"/>
      <c r="ACT10" s="83"/>
      <c r="ACU10" s="83"/>
      <c r="ACV10" s="83"/>
      <c r="ACW10" s="83"/>
      <c r="ACX10" s="83"/>
      <c r="ACY10" s="83"/>
      <c r="ACZ10" s="83"/>
      <c r="ADA10" s="83"/>
      <c r="ADB10" s="83"/>
      <c r="ADC10" s="83"/>
      <c r="ADD10" s="83"/>
      <c r="ADE10" s="83"/>
      <c r="ADF10" s="83"/>
      <c r="ADG10" s="83"/>
      <c r="ADH10" s="83"/>
      <c r="ADI10" s="83"/>
      <c r="ADJ10" s="83"/>
      <c r="ADK10" s="83"/>
      <c r="ADL10" s="83"/>
      <c r="ADM10" s="83"/>
      <c r="ADN10" s="83"/>
      <c r="ADO10" s="83"/>
      <c r="ADP10" s="83"/>
      <c r="ADQ10" s="83"/>
      <c r="ADR10" s="83"/>
      <c r="ADS10" s="83"/>
      <c r="ADT10" s="83"/>
      <c r="ADU10" s="83"/>
      <c r="ADV10" s="83"/>
      <c r="ADW10" s="83"/>
      <c r="ADX10" s="83"/>
      <c r="ADY10" s="83"/>
      <c r="ADZ10" s="83"/>
      <c r="AEA10" s="83"/>
      <c r="AEB10" s="83"/>
      <c r="AEC10" s="83"/>
      <c r="AED10" s="83"/>
      <c r="AEE10" s="83"/>
      <c r="AEF10" s="83"/>
      <c r="AEG10" s="83"/>
      <c r="AEH10" s="83"/>
      <c r="AEI10" s="83"/>
      <c r="AEJ10" s="83"/>
      <c r="AEK10" s="83"/>
      <c r="AEL10" s="83"/>
      <c r="AEM10" s="83"/>
      <c r="AEN10" s="83"/>
      <c r="AEO10" s="83"/>
      <c r="AEP10" s="83"/>
      <c r="AEQ10" s="83"/>
      <c r="AER10" s="83"/>
      <c r="AES10" s="83"/>
      <c r="AET10" s="83"/>
      <c r="AEU10" s="83"/>
      <c r="AEV10" s="83"/>
      <c r="AEW10" s="83"/>
      <c r="AEX10" s="83"/>
      <c r="AEY10" s="83"/>
      <c r="AEZ10" s="83"/>
      <c r="AFA10" s="83"/>
      <c r="AFB10" s="83"/>
      <c r="AFC10" s="83"/>
      <c r="AFD10" s="83"/>
      <c r="AFE10" s="83"/>
      <c r="AFF10" s="83"/>
      <c r="AFG10" s="83"/>
      <c r="AFH10" s="83"/>
      <c r="AFI10" s="83"/>
      <c r="AFJ10" s="83"/>
      <c r="AFK10" s="83"/>
      <c r="AFL10" s="83"/>
      <c r="AFM10" s="83"/>
      <c r="AFN10" s="83"/>
      <c r="AFO10" s="83"/>
      <c r="AFP10" s="83"/>
      <c r="AFQ10" s="83"/>
      <c r="AFR10" s="83"/>
      <c r="AFS10" s="83"/>
      <c r="AFT10" s="83"/>
      <c r="AFU10" s="83"/>
      <c r="AFV10" s="83"/>
      <c r="AFW10" s="83"/>
      <c r="AFX10" s="83"/>
      <c r="AFY10" s="83"/>
      <c r="AFZ10" s="83"/>
      <c r="AGA10" s="83"/>
      <c r="AGB10" s="83"/>
      <c r="AGC10" s="83"/>
      <c r="AGD10" s="83"/>
      <c r="AGE10" s="83"/>
      <c r="AGF10" s="83"/>
      <c r="AGG10" s="83"/>
      <c r="AGH10" s="83"/>
      <c r="AGI10" s="83"/>
      <c r="AGJ10" s="83"/>
      <c r="AGK10" s="83"/>
      <c r="AGL10" s="83"/>
      <c r="AGM10" s="83"/>
      <c r="AGN10" s="83"/>
      <c r="AGO10" s="83"/>
      <c r="AGP10" s="83"/>
      <c r="AGQ10" s="83"/>
      <c r="AGR10" s="83"/>
      <c r="AGS10" s="83"/>
      <c r="AGT10" s="83"/>
      <c r="AGU10" s="83"/>
      <c r="AGV10" s="83"/>
      <c r="AGW10" s="83"/>
      <c r="AGX10" s="83"/>
      <c r="AGY10" s="83"/>
      <c r="AGZ10" s="83"/>
      <c r="AHA10" s="83"/>
      <c r="AHB10" s="83"/>
      <c r="AHC10" s="83"/>
      <c r="AHD10" s="83"/>
      <c r="AHE10" s="83"/>
      <c r="AHF10" s="83"/>
      <c r="AHG10" s="83"/>
      <c r="AHH10" s="83"/>
      <c r="AHI10" s="83"/>
      <c r="AHJ10" s="83"/>
      <c r="AHK10" s="83"/>
      <c r="AHL10" s="83"/>
      <c r="AHM10" s="83"/>
      <c r="AHN10" s="83"/>
      <c r="AHO10" s="83"/>
      <c r="AHP10" s="83"/>
      <c r="AHQ10" s="83"/>
      <c r="AHR10" s="83"/>
      <c r="AHS10" s="83"/>
      <c r="AHT10" s="83"/>
      <c r="AHU10" s="83"/>
      <c r="AHV10" s="83"/>
      <c r="AHW10" s="83"/>
      <c r="AHX10" s="83"/>
      <c r="AHY10" s="83"/>
      <c r="AHZ10" s="83"/>
      <c r="AIA10" s="83"/>
      <c r="AIB10" s="83"/>
      <c r="AIC10" s="83"/>
      <c r="AID10" s="83"/>
      <c r="AIE10" s="83"/>
      <c r="AIF10" s="83"/>
      <c r="AIG10" s="83"/>
      <c r="AIH10" s="83"/>
      <c r="AII10" s="83"/>
      <c r="AIJ10" s="83"/>
      <c r="AIK10" s="83"/>
      <c r="AIL10" s="83"/>
      <c r="AIM10" s="83"/>
      <c r="AIN10" s="83"/>
      <c r="AIO10" s="83"/>
      <c r="AIP10" s="83"/>
      <c r="AIQ10" s="83"/>
      <c r="AIR10" s="83"/>
      <c r="AIS10" s="83"/>
      <c r="AIT10" s="83"/>
      <c r="AIU10" s="83"/>
      <c r="AIV10" s="83"/>
      <c r="AIW10" s="83"/>
      <c r="AIX10" s="83"/>
      <c r="AIY10" s="83"/>
      <c r="AIZ10" s="83"/>
      <c r="AJA10" s="83"/>
      <c r="AJB10" s="83"/>
      <c r="AJC10" s="83"/>
      <c r="AJD10" s="83"/>
      <c r="AJE10" s="83"/>
      <c r="AJF10" s="83"/>
      <c r="AJG10" s="83"/>
      <c r="AJH10" s="83"/>
      <c r="AJI10" s="83"/>
      <c r="AJJ10" s="83"/>
      <c r="AJK10" s="83"/>
      <c r="AJL10" s="83"/>
      <c r="AJM10" s="83"/>
      <c r="AJN10" s="83"/>
      <c r="AJO10" s="83"/>
      <c r="AJP10" s="83"/>
      <c r="AJQ10" s="83"/>
      <c r="AJR10" s="83"/>
      <c r="AJS10" s="83"/>
      <c r="AJT10" s="83"/>
      <c r="AJU10" s="83"/>
      <c r="AJV10" s="83"/>
      <c r="AJW10" s="83"/>
      <c r="AJX10" s="83"/>
      <c r="AJY10" s="83"/>
      <c r="AJZ10" s="83"/>
      <c r="AKA10" s="83"/>
      <c r="AKB10" s="83"/>
      <c r="AKC10" s="83"/>
      <c r="AKD10" s="83"/>
      <c r="AKE10" s="83"/>
      <c r="AKF10" s="83"/>
      <c r="AKG10" s="83"/>
      <c r="AKH10" s="83"/>
      <c r="AKI10" s="83"/>
      <c r="AKJ10" s="83"/>
      <c r="AKK10" s="83"/>
      <c r="AKL10" s="83"/>
      <c r="AKM10" s="83"/>
      <c r="AKN10" s="83"/>
      <c r="AKO10" s="83"/>
      <c r="AKP10" s="83"/>
      <c r="AKQ10" s="83"/>
      <c r="AKR10" s="83"/>
      <c r="AKS10" s="83"/>
      <c r="AKT10" s="83"/>
      <c r="AKU10" s="83"/>
      <c r="AKV10" s="83"/>
      <c r="AKW10" s="83"/>
      <c r="AKX10" s="83"/>
      <c r="AKY10" s="83"/>
      <c r="AKZ10" s="83"/>
      <c r="ALA10" s="83"/>
      <c r="ALB10" s="83"/>
      <c r="ALC10" s="83"/>
      <c r="ALD10" s="83"/>
      <c r="ALE10" s="83"/>
      <c r="ALF10" s="83"/>
      <c r="ALG10" s="83"/>
      <c r="ALH10" s="83"/>
      <c r="ALI10" s="83"/>
      <c r="ALJ10" s="83"/>
      <c r="ALK10" s="83"/>
      <c r="ALL10" s="83"/>
      <c r="ALM10" s="83"/>
      <c r="ALN10" s="83"/>
      <c r="ALO10" s="83"/>
      <c r="ALP10" s="83"/>
      <c r="ALQ10" s="83"/>
      <c r="ALR10" s="83"/>
      <c r="ALS10" s="83"/>
      <c r="ALT10" s="83"/>
      <c r="ALU10" s="83"/>
      <c r="ALV10" s="83"/>
      <c r="ALW10" s="83"/>
      <c r="ALX10" s="83"/>
      <c r="ALY10" s="83"/>
      <c r="ALZ10" s="83"/>
      <c r="AMA10" s="83"/>
      <c r="AMB10" s="83"/>
      <c r="AMC10" s="83"/>
      <c r="AMD10" s="83"/>
      <c r="AME10" s="83"/>
      <c r="AMF10" s="83"/>
      <c r="AMG10" s="83"/>
      <c r="AMH10" s="83"/>
      <c r="AMI10" s="83"/>
      <c r="AMJ10" s="83"/>
      <c r="AMK10" s="83"/>
      <c r="AML10" s="83"/>
      <c r="AMM10" s="83"/>
      <c r="AMN10" s="83"/>
      <c r="AMO10" s="83"/>
      <c r="AMP10" s="83"/>
      <c r="AMQ10" s="83"/>
      <c r="AMR10" s="83"/>
      <c r="AMS10" s="83"/>
      <c r="AMT10" s="83"/>
      <c r="AMU10" s="83"/>
      <c r="AMV10" s="83"/>
      <c r="AMW10" s="83"/>
      <c r="AMX10" s="83"/>
      <c r="AMY10" s="83"/>
      <c r="AMZ10" s="83"/>
      <c r="ANA10" s="83"/>
      <c r="ANB10" s="83"/>
      <c r="ANC10" s="83"/>
      <c r="AND10" s="83"/>
      <c r="ANE10" s="83"/>
      <c r="ANF10" s="83"/>
      <c r="ANG10" s="83"/>
      <c r="ANH10" s="83"/>
      <c r="ANI10" s="83"/>
      <c r="ANJ10" s="83"/>
      <c r="ANK10" s="83"/>
      <c r="ANL10" s="83"/>
      <c r="ANM10" s="83"/>
      <c r="ANN10" s="83"/>
      <c r="ANO10" s="83"/>
      <c r="ANP10" s="83"/>
      <c r="ANQ10" s="83"/>
      <c r="ANR10" s="83"/>
      <c r="ANS10" s="83"/>
      <c r="ANT10" s="83"/>
      <c r="ANU10" s="83"/>
      <c r="ANV10" s="83"/>
      <c r="ANW10" s="83"/>
      <c r="ANX10" s="83"/>
      <c r="ANY10" s="83"/>
      <c r="ANZ10" s="83"/>
      <c r="AOA10" s="83"/>
      <c r="AOB10" s="83"/>
      <c r="AOC10" s="83"/>
      <c r="AOD10" s="83"/>
      <c r="AOE10" s="83"/>
      <c r="AOF10" s="83"/>
      <c r="AOG10" s="83"/>
      <c r="AOH10" s="83"/>
      <c r="AOI10" s="83"/>
      <c r="AOJ10" s="83"/>
      <c r="AOK10" s="83"/>
      <c r="AOL10" s="83"/>
      <c r="AOM10" s="83"/>
      <c r="AON10" s="83"/>
      <c r="AOO10" s="83"/>
      <c r="AOP10" s="83"/>
      <c r="AOQ10" s="83"/>
      <c r="AOR10" s="83"/>
      <c r="AOS10" s="83"/>
      <c r="AOT10" s="83"/>
      <c r="AOU10" s="83"/>
      <c r="AOV10" s="83"/>
      <c r="AOW10" s="83"/>
      <c r="AOX10" s="83"/>
      <c r="AOY10" s="83"/>
      <c r="AOZ10" s="83"/>
      <c r="APA10" s="83"/>
      <c r="APB10" s="83"/>
      <c r="APC10" s="83"/>
      <c r="APD10" s="83"/>
      <c r="APE10" s="83"/>
      <c r="APF10" s="83"/>
      <c r="APG10" s="83"/>
      <c r="APH10" s="83"/>
      <c r="API10" s="83"/>
      <c r="APJ10" s="83"/>
      <c r="APK10" s="83"/>
      <c r="APL10" s="83"/>
      <c r="APM10" s="83"/>
      <c r="APN10" s="83"/>
      <c r="APO10" s="83"/>
      <c r="APP10" s="83"/>
      <c r="APQ10" s="83"/>
      <c r="APR10" s="83"/>
      <c r="APS10" s="83"/>
      <c r="APT10" s="83"/>
      <c r="APU10" s="83"/>
      <c r="APV10" s="83"/>
      <c r="APW10" s="83"/>
      <c r="APX10" s="83"/>
      <c r="APY10" s="83"/>
      <c r="APZ10" s="83"/>
      <c r="AQA10" s="83"/>
      <c r="AQB10" s="83"/>
      <c r="AQC10" s="83"/>
      <c r="AQD10" s="83"/>
      <c r="AQE10" s="83"/>
      <c r="AQF10" s="83"/>
      <c r="AQG10" s="83"/>
      <c r="AQH10" s="83"/>
      <c r="AQI10" s="83"/>
      <c r="AQJ10" s="83"/>
      <c r="AQK10" s="83"/>
      <c r="AQL10" s="83"/>
      <c r="AQM10" s="83"/>
      <c r="AQN10" s="83"/>
      <c r="AQO10" s="83"/>
      <c r="AQP10" s="83"/>
      <c r="AQQ10" s="83"/>
      <c r="AQR10" s="83"/>
      <c r="AQS10" s="83"/>
      <c r="AQT10" s="83"/>
      <c r="AQU10" s="83"/>
      <c r="AQV10" s="83"/>
      <c r="AQW10" s="83"/>
      <c r="AQX10" s="83"/>
      <c r="AQY10" s="83"/>
      <c r="AQZ10" s="83"/>
      <c r="ARA10" s="83"/>
      <c r="ARB10" s="83"/>
      <c r="ARC10" s="83"/>
      <c r="ARD10" s="83"/>
      <c r="ARE10" s="83"/>
      <c r="ARF10" s="83"/>
      <c r="ARG10" s="83"/>
      <c r="ARH10" s="83"/>
      <c r="ARI10" s="83"/>
      <c r="ARJ10" s="83"/>
      <c r="ARK10" s="83"/>
      <c r="ARL10" s="83"/>
      <c r="ARM10" s="83"/>
      <c r="ARN10" s="83"/>
      <c r="ARO10" s="83"/>
      <c r="ARP10" s="83"/>
      <c r="ARQ10" s="83"/>
      <c r="ARR10" s="83"/>
      <c r="ARS10" s="83"/>
      <c r="ART10" s="83"/>
      <c r="ARU10" s="83"/>
      <c r="ARV10" s="83"/>
      <c r="ARW10" s="83"/>
      <c r="ARX10" s="83"/>
      <c r="ARY10" s="83"/>
      <c r="ARZ10" s="83"/>
      <c r="ASA10" s="83"/>
      <c r="ASB10" s="83"/>
      <c r="ASC10" s="83"/>
      <c r="ASD10" s="83"/>
      <c r="ASE10" s="83"/>
      <c r="ASF10" s="83"/>
      <c r="ASG10" s="83"/>
      <c r="ASH10" s="83"/>
      <c r="ASI10" s="83"/>
      <c r="ASJ10" s="83"/>
      <c r="ASK10" s="83"/>
      <c r="ASL10" s="83"/>
      <c r="ASM10" s="83"/>
      <c r="ASN10" s="83"/>
      <c r="ASO10" s="83"/>
      <c r="ASP10" s="83"/>
      <c r="ASQ10" s="83"/>
      <c r="ASR10" s="83"/>
      <c r="ASS10" s="83"/>
      <c r="AST10" s="83"/>
      <c r="ASU10" s="83"/>
      <c r="ASV10" s="83"/>
      <c r="ASW10" s="83"/>
      <c r="ASX10" s="83"/>
      <c r="ASY10" s="83"/>
      <c r="ASZ10" s="83"/>
      <c r="ATA10" s="83"/>
      <c r="ATB10" s="83"/>
      <c r="ATC10" s="83"/>
      <c r="ATD10" s="83"/>
      <c r="ATE10" s="83"/>
      <c r="ATF10" s="83"/>
      <c r="ATG10" s="83"/>
      <c r="ATH10" s="83"/>
      <c r="ATI10" s="83"/>
      <c r="ATJ10" s="83"/>
      <c r="ATK10" s="83"/>
      <c r="ATL10" s="83"/>
      <c r="ATM10" s="83"/>
      <c r="ATN10" s="83"/>
      <c r="ATO10" s="83"/>
      <c r="ATP10" s="83"/>
      <c r="ATQ10" s="83"/>
      <c r="ATR10" s="83"/>
      <c r="ATS10" s="83"/>
      <c r="ATT10" s="83"/>
      <c r="ATU10" s="83"/>
      <c r="ATV10" s="83"/>
      <c r="ATW10" s="83"/>
      <c r="ATX10" s="83"/>
      <c r="ATY10" s="83"/>
      <c r="ATZ10" s="83"/>
      <c r="AUA10" s="83"/>
      <c r="AUB10" s="83"/>
      <c r="AUC10" s="83"/>
      <c r="AUD10" s="83"/>
      <c r="AUE10" s="83"/>
      <c r="AUF10" s="83"/>
      <c r="AUG10" s="83"/>
      <c r="AUH10" s="83"/>
      <c r="AUI10" s="83"/>
      <c r="AUJ10" s="83"/>
      <c r="AUK10" s="83"/>
      <c r="AUL10" s="83"/>
      <c r="AUM10" s="83"/>
      <c r="AUN10" s="83"/>
      <c r="AUO10" s="83"/>
      <c r="AUP10" s="83"/>
      <c r="AUQ10" s="83"/>
      <c r="AUR10" s="83"/>
      <c r="AUS10" s="83"/>
      <c r="AUT10" s="83"/>
      <c r="AUU10" s="83"/>
      <c r="AUV10" s="83"/>
      <c r="AUW10" s="83"/>
      <c r="AUX10" s="83"/>
      <c r="AUY10" s="83"/>
      <c r="AUZ10" s="83"/>
      <c r="AVA10" s="83"/>
      <c r="AVB10" s="83"/>
      <c r="AVC10" s="83"/>
      <c r="AVD10" s="83"/>
      <c r="AVE10" s="83"/>
      <c r="AVF10" s="83"/>
      <c r="AVG10" s="83"/>
      <c r="AVH10" s="83"/>
      <c r="AVI10" s="83"/>
      <c r="AVJ10" s="83"/>
      <c r="AVK10" s="83"/>
      <c r="AVL10" s="83"/>
      <c r="AVM10" s="83"/>
      <c r="AVN10" s="83"/>
      <c r="AVO10" s="83"/>
      <c r="AVP10" s="83"/>
      <c r="AVQ10" s="83"/>
      <c r="AVR10" s="83"/>
      <c r="AVS10" s="83"/>
      <c r="AVT10" s="83"/>
      <c r="AVU10" s="83"/>
      <c r="AVV10" s="83"/>
      <c r="AVW10" s="83"/>
      <c r="AVX10" s="83"/>
      <c r="AVY10" s="83"/>
      <c r="AVZ10" s="83"/>
      <c r="AWA10" s="83"/>
      <c r="AWB10" s="83"/>
      <c r="AWC10" s="83"/>
      <c r="AWD10" s="83"/>
      <c r="AWE10" s="83"/>
      <c r="AWF10" s="83"/>
      <c r="AWG10" s="83"/>
      <c r="AWH10" s="83"/>
      <c r="AWI10" s="83"/>
      <c r="AWJ10" s="83"/>
      <c r="AWK10" s="83"/>
      <c r="AWL10" s="83"/>
      <c r="AWM10" s="83"/>
      <c r="AWN10" s="83"/>
      <c r="AWO10" s="83"/>
      <c r="AWP10" s="83"/>
      <c r="AWQ10" s="83"/>
      <c r="AWR10" s="83"/>
      <c r="AWS10" s="83"/>
      <c r="AWT10" s="83"/>
      <c r="AWU10" s="83"/>
      <c r="AWV10" s="83"/>
      <c r="AWW10" s="83"/>
      <c r="AWX10" s="83"/>
      <c r="AWY10" s="83"/>
      <c r="AWZ10" s="83"/>
      <c r="AXA10" s="83"/>
      <c r="AXB10" s="83"/>
      <c r="AXC10" s="83"/>
      <c r="AXD10" s="83"/>
      <c r="AXE10" s="83"/>
      <c r="AXF10" s="83"/>
      <c r="AXG10" s="83"/>
      <c r="AXH10" s="83"/>
      <c r="AXI10" s="83"/>
      <c r="AXJ10" s="83"/>
      <c r="AXK10" s="83"/>
      <c r="AXL10" s="83"/>
      <c r="AXM10" s="83"/>
      <c r="AXN10" s="83"/>
      <c r="AXO10" s="83"/>
      <c r="AXP10" s="83"/>
      <c r="AXQ10" s="83"/>
      <c r="AXR10" s="83"/>
      <c r="AXS10" s="83"/>
      <c r="AXT10" s="83"/>
      <c r="AXU10" s="83"/>
      <c r="AXV10" s="83"/>
      <c r="AXW10" s="83"/>
      <c r="AXX10" s="83"/>
      <c r="AXY10" s="83"/>
      <c r="AXZ10" s="83"/>
      <c r="AYA10" s="83"/>
      <c r="AYB10" s="83"/>
      <c r="AYC10" s="83"/>
      <c r="AYD10" s="83"/>
      <c r="AYE10" s="83"/>
      <c r="AYF10" s="83"/>
      <c r="AYG10" s="83"/>
      <c r="AYH10" s="83"/>
      <c r="AYI10" s="83"/>
      <c r="AYJ10" s="83"/>
      <c r="AYK10" s="83"/>
      <c r="AYL10" s="83"/>
      <c r="AYM10" s="83"/>
      <c r="AYN10" s="83"/>
      <c r="AYO10" s="83"/>
      <c r="AYP10" s="83"/>
      <c r="AYQ10" s="83"/>
      <c r="AYR10" s="83"/>
      <c r="AYS10" s="83"/>
      <c r="AYT10" s="83"/>
      <c r="AYU10" s="83"/>
      <c r="AYV10" s="83"/>
      <c r="AYW10" s="83"/>
      <c r="AYX10" s="83"/>
      <c r="AYY10" s="83"/>
    </row>
    <row r="11" spans="1:1351" s="92" customFormat="1" ht="23.1" customHeight="1">
      <c r="A11" s="85">
        <v>1</v>
      </c>
      <c r="B11" s="86" t="s">
        <v>70</v>
      </c>
      <c r="C11" s="87" t="s">
        <v>71</v>
      </c>
      <c r="D11" s="88" t="s">
        <v>72</v>
      </c>
      <c r="E11" s="89">
        <v>15586</v>
      </c>
      <c r="F11" s="89">
        <v>623</v>
      </c>
      <c r="G11" s="89">
        <f>SUM(E11:F11)</f>
        <v>16209</v>
      </c>
      <c r="H11" s="90">
        <f>G11</f>
        <v>16209</v>
      </c>
      <c r="I11" s="90">
        <f>H11</f>
        <v>16209</v>
      </c>
      <c r="J11" s="91">
        <f t="shared" ref="J11" si="0">ROUND(G11/6/31/60*(M11+L11*60+K11*6*60),2)</f>
        <v>522.87</v>
      </c>
      <c r="K11" s="92">
        <v>1</v>
      </c>
      <c r="L11" s="92">
        <v>0</v>
      </c>
      <c r="M11" s="92">
        <v>0</v>
      </c>
      <c r="N11" s="90">
        <f>I11-J11</f>
        <v>15686.13</v>
      </c>
      <c r="O11" s="89"/>
      <c r="P11" s="93">
        <f t="shared" ref="P11" si="1">SUM(AL11:AT11)</f>
        <v>1458.81</v>
      </c>
      <c r="Q11" s="89">
        <f t="shared" ref="Q11" si="2">SUM(AV11:AX11)</f>
        <v>200</v>
      </c>
      <c r="R11" s="89">
        <f t="shared" ref="R11" si="3">ROUNDDOWN(G11*5%/2,2)</f>
        <v>405.22</v>
      </c>
      <c r="S11" s="89">
        <f t="shared" ref="S11" si="4">SUM(BA11:BF11)</f>
        <v>100</v>
      </c>
      <c r="T11" s="90">
        <f>O11+P11+Q11+R11+S11</f>
        <v>2164.0299999999997</v>
      </c>
      <c r="U11" s="94">
        <f t="shared" ref="U11:U12" si="5">ROUND(AG11,0)</f>
        <v>6761</v>
      </c>
      <c r="V11" s="94">
        <f>(AF11-U11)</f>
        <v>6761.0999999999985</v>
      </c>
      <c r="W11" s="89">
        <f>U11+V11</f>
        <v>13522.099999999999</v>
      </c>
      <c r="X11" s="89">
        <f t="shared" ref="X11:X12" si="6">SUM(U11:V11)</f>
        <v>13522.099999999999</v>
      </c>
      <c r="Y11" s="89">
        <v>1909.09</v>
      </c>
      <c r="Z11" s="94">
        <f t="shared" ref="Z11:Z12" si="7">SUM(X11:Y11)</f>
        <v>15431.189999999999</v>
      </c>
      <c r="AA11" s="95">
        <v>1</v>
      </c>
      <c r="AB11" s="89">
        <f>I11*12%</f>
        <v>1945.08</v>
      </c>
      <c r="AC11" s="96">
        <v>100</v>
      </c>
      <c r="AD11" s="97">
        <f>ROUNDUP(G11*5%/2,2)</f>
        <v>405.23</v>
      </c>
      <c r="AE11" s="96">
        <v>200</v>
      </c>
      <c r="AF11" s="98">
        <f>+N11-T11</f>
        <v>13522.099999999999</v>
      </c>
      <c r="AG11" s="98">
        <f>(+N11-T11)/2</f>
        <v>6761.0499999999993</v>
      </c>
      <c r="AH11" s="85">
        <v>1</v>
      </c>
      <c r="AI11" s="86" t="s">
        <v>70</v>
      </c>
      <c r="AJ11" s="88" t="s">
        <v>72</v>
      </c>
      <c r="AK11" s="89">
        <f t="shared" ref="AK11:AK12" si="8">O11</f>
        <v>0</v>
      </c>
      <c r="AL11" s="89">
        <f>I11*9%</f>
        <v>1458.81</v>
      </c>
      <c r="AM11" s="89">
        <v>0</v>
      </c>
      <c r="AN11" s="89">
        <v>0</v>
      </c>
      <c r="AO11" s="89">
        <v>0</v>
      </c>
      <c r="AP11" s="89">
        <v>0</v>
      </c>
      <c r="AQ11" s="89">
        <v>0</v>
      </c>
      <c r="AR11" s="89">
        <v>0</v>
      </c>
      <c r="AS11" s="89"/>
      <c r="AT11" s="89">
        <v>0</v>
      </c>
      <c r="AU11" s="93">
        <f t="shared" ref="AU11" si="9">SUM(AL11:AT11)</f>
        <v>1458.81</v>
      </c>
      <c r="AV11" s="96">
        <v>200</v>
      </c>
      <c r="AW11" s="89">
        <v>0</v>
      </c>
      <c r="AX11" s="89">
        <v>0</v>
      </c>
      <c r="AY11" s="89">
        <f>SUM(AV11:AW11)</f>
        <v>200</v>
      </c>
      <c r="AZ11" s="89">
        <f>ROUNDDOWN(G11*5%/2,2)</f>
        <v>405.22</v>
      </c>
      <c r="BB11" s="89"/>
      <c r="BC11" s="89">
        <v>100</v>
      </c>
      <c r="BD11" s="89"/>
      <c r="BE11" s="89">
        <v>0</v>
      </c>
      <c r="BF11" s="89">
        <v>0</v>
      </c>
      <c r="BG11" s="89">
        <f>SUM(BA11:BF11)</f>
        <v>100</v>
      </c>
      <c r="BH11" s="90">
        <f>AK11+AU11+AY11+AZ11+BG11</f>
        <v>2164.0299999999997</v>
      </c>
      <c r="BI11" s="99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</row>
    <row r="12" spans="1:1351" s="92" customFormat="1" ht="23.1" customHeight="1">
      <c r="A12" s="85" t="s">
        <v>7</v>
      </c>
      <c r="B12" s="101"/>
      <c r="C12" s="102"/>
      <c r="D12" s="103" t="s">
        <v>73</v>
      </c>
      <c r="E12" s="89"/>
      <c r="F12" s="89"/>
      <c r="G12" s="89" t="s">
        <v>74</v>
      </c>
      <c r="J12" s="91"/>
      <c r="N12" s="90">
        <f t="shared" ref="N12" si="10">I12-J12</f>
        <v>0</v>
      </c>
      <c r="O12" s="89"/>
      <c r="P12" s="89"/>
      <c r="Q12" s="89"/>
      <c r="R12" s="89"/>
      <c r="S12" s="89"/>
      <c r="T12" s="90"/>
      <c r="U12" s="94">
        <f t="shared" si="5"/>
        <v>0</v>
      </c>
      <c r="V12" s="94" t="s">
        <v>7</v>
      </c>
      <c r="W12" s="89"/>
      <c r="X12" s="89">
        <f t="shared" si="6"/>
        <v>0</v>
      </c>
      <c r="Y12" s="89"/>
      <c r="Z12" s="94">
        <f t="shared" si="7"/>
        <v>0</v>
      </c>
      <c r="AA12" s="95" t="s">
        <v>7</v>
      </c>
      <c r="AB12" s="89">
        <f t="shared" ref="AB12" si="11">I12*12%</f>
        <v>0</v>
      </c>
      <c r="AC12" s="104"/>
      <c r="AD12" s="105"/>
      <c r="AE12" s="104"/>
      <c r="AF12" s="98"/>
      <c r="AG12" s="98"/>
      <c r="AH12" s="85" t="s">
        <v>7</v>
      </c>
      <c r="AI12" s="101"/>
      <c r="AJ12" s="103" t="s">
        <v>73</v>
      </c>
      <c r="AK12" s="89">
        <f t="shared" si="8"/>
        <v>0</v>
      </c>
      <c r="AL12" s="89">
        <f t="shared" ref="AL12" si="12">I12*9%</f>
        <v>0</v>
      </c>
      <c r="AM12" s="89"/>
      <c r="AN12" s="89"/>
      <c r="AO12" s="89"/>
      <c r="AP12" s="89"/>
      <c r="AQ12" s="89"/>
      <c r="AR12" s="89"/>
      <c r="AS12" s="89"/>
      <c r="AT12" s="89"/>
      <c r="AU12" s="89"/>
      <c r="AV12" s="96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90"/>
      <c r="BI12" s="99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  <c r="OZ12" s="100"/>
      <c r="PA12" s="100"/>
      <c r="PB12" s="100"/>
      <c r="PC12" s="100"/>
      <c r="PD12" s="100"/>
      <c r="PE12" s="100"/>
      <c r="PF12" s="100"/>
      <c r="PG12" s="100"/>
      <c r="PH12" s="100"/>
      <c r="PI12" s="100"/>
      <c r="PJ12" s="100"/>
      <c r="PK12" s="100"/>
      <c r="PL12" s="100"/>
      <c r="PM12" s="100"/>
      <c r="PN12" s="100"/>
      <c r="PO12" s="100"/>
      <c r="PP12" s="100"/>
      <c r="PQ12" s="100"/>
      <c r="PR12" s="100"/>
      <c r="PS12" s="100"/>
      <c r="PT12" s="100"/>
      <c r="PU12" s="100"/>
      <c r="PV12" s="100"/>
      <c r="PW12" s="100"/>
      <c r="PX12" s="100"/>
      <c r="PY12" s="100"/>
      <c r="PZ12" s="100"/>
      <c r="QA12" s="100"/>
      <c r="QB12" s="100"/>
      <c r="QC12" s="100"/>
      <c r="QD12" s="100"/>
      <c r="QE12" s="100"/>
      <c r="QF12" s="100"/>
      <c r="QG12" s="100"/>
      <c r="QH12" s="100"/>
      <c r="QI12" s="100"/>
      <c r="QJ12" s="100"/>
      <c r="QK12" s="100"/>
      <c r="QL12" s="100"/>
      <c r="QM12" s="100"/>
      <c r="QN12" s="100"/>
      <c r="QO12" s="100"/>
      <c r="QP12" s="100"/>
      <c r="QQ12" s="100"/>
      <c r="QR12" s="100"/>
      <c r="QS12" s="100"/>
      <c r="QT12" s="100"/>
      <c r="QU12" s="100"/>
      <c r="QV12" s="100"/>
      <c r="QW12" s="100"/>
      <c r="QX12" s="100"/>
      <c r="QY12" s="100"/>
      <c r="QZ12" s="100"/>
      <c r="RA12" s="100"/>
      <c r="RB12" s="100"/>
      <c r="RC12" s="100"/>
      <c r="RD12" s="100"/>
      <c r="RE12" s="100"/>
      <c r="RF12" s="100"/>
      <c r="RG12" s="100"/>
      <c r="RH12" s="100"/>
      <c r="RI12" s="100"/>
      <c r="RJ12" s="100"/>
      <c r="RK12" s="100"/>
      <c r="RL12" s="100"/>
      <c r="RM12" s="100"/>
      <c r="RN12" s="100"/>
      <c r="RO12" s="100"/>
      <c r="RP12" s="100"/>
      <c r="RQ12" s="100"/>
      <c r="RR12" s="100"/>
      <c r="RS12" s="100"/>
      <c r="RT12" s="100"/>
      <c r="RU12" s="100"/>
      <c r="RV12" s="100"/>
      <c r="RW12" s="100"/>
      <c r="RX12" s="100"/>
      <c r="RY12" s="100"/>
      <c r="RZ12" s="100"/>
      <c r="SA12" s="100"/>
      <c r="SB12" s="100"/>
      <c r="SC12" s="100"/>
      <c r="SD12" s="100"/>
      <c r="SE12" s="100"/>
      <c r="SF12" s="100"/>
      <c r="SG12" s="100"/>
      <c r="SH12" s="100"/>
      <c r="SI12" s="100"/>
      <c r="SJ12" s="100"/>
      <c r="SK12" s="100"/>
      <c r="SL12" s="100"/>
      <c r="SM12" s="100"/>
      <c r="SN12" s="100"/>
      <c r="SO12" s="100"/>
      <c r="SP12" s="100"/>
      <c r="SQ12" s="100"/>
      <c r="SR12" s="100"/>
      <c r="SS12" s="100"/>
      <c r="ST12" s="100"/>
      <c r="SU12" s="100"/>
      <c r="SV12" s="100"/>
      <c r="SW12" s="100"/>
      <c r="SX12" s="100"/>
      <c r="SY12" s="100"/>
      <c r="SZ12" s="100"/>
      <c r="TA12" s="100"/>
      <c r="TB12" s="100"/>
      <c r="TC12" s="100"/>
      <c r="TD12" s="100"/>
      <c r="TE12" s="100"/>
      <c r="TF12" s="100"/>
      <c r="TG12" s="100"/>
      <c r="TH12" s="100"/>
      <c r="TI12" s="100"/>
      <c r="TJ12" s="100"/>
      <c r="TK12" s="100"/>
      <c r="TL12" s="100"/>
      <c r="TM12" s="100"/>
      <c r="TN12" s="100"/>
      <c r="TO12" s="100"/>
      <c r="TP12" s="100"/>
      <c r="TQ12" s="100"/>
      <c r="TR12" s="100"/>
      <c r="TS12" s="100"/>
      <c r="TT12" s="100"/>
      <c r="TU12" s="100"/>
      <c r="TV12" s="100"/>
      <c r="TW12" s="100"/>
      <c r="TX12" s="100"/>
      <c r="TY12" s="100"/>
      <c r="TZ12" s="100"/>
      <c r="UA12" s="100"/>
      <c r="UB12" s="100"/>
      <c r="UC12" s="100"/>
      <c r="UD12" s="100"/>
      <c r="UE12" s="100"/>
      <c r="UF12" s="100"/>
      <c r="UG12" s="100"/>
      <c r="UH12" s="100"/>
      <c r="UI12" s="100"/>
      <c r="UJ12" s="100"/>
      <c r="UK12" s="100"/>
      <c r="UL12" s="100"/>
      <c r="UM12" s="100"/>
      <c r="UN12" s="100"/>
      <c r="UO12" s="100"/>
      <c r="UP12" s="100"/>
      <c r="UQ12" s="100"/>
      <c r="UR12" s="100"/>
      <c r="US12" s="100"/>
      <c r="UT12" s="100"/>
      <c r="UU12" s="100"/>
      <c r="UV12" s="100"/>
      <c r="UW12" s="100"/>
      <c r="UX12" s="100"/>
      <c r="UY12" s="100"/>
      <c r="UZ12" s="100"/>
      <c r="VA12" s="100"/>
      <c r="VB12" s="100"/>
      <c r="VC12" s="100"/>
      <c r="VD12" s="100"/>
      <c r="VE12" s="100"/>
      <c r="VF12" s="100"/>
      <c r="VG12" s="100"/>
      <c r="VH12" s="100"/>
      <c r="VI12" s="100"/>
      <c r="VJ12" s="100"/>
      <c r="VK12" s="100"/>
      <c r="VL12" s="100"/>
      <c r="VM12" s="100"/>
      <c r="VN12" s="100"/>
      <c r="VO12" s="100"/>
      <c r="VP12" s="100"/>
      <c r="VQ12" s="100"/>
      <c r="VR12" s="100"/>
      <c r="VS12" s="100"/>
      <c r="VT12" s="100"/>
      <c r="VU12" s="100"/>
      <c r="VV12" s="100"/>
      <c r="VW12" s="100"/>
      <c r="VX12" s="100"/>
      <c r="VY12" s="100"/>
      <c r="VZ12" s="100"/>
      <c r="WA12" s="100"/>
      <c r="WB12" s="100"/>
      <c r="WC12" s="100"/>
      <c r="WD12" s="100"/>
      <c r="WE12" s="100"/>
      <c r="WF12" s="100"/>
      <c r="WG12" s="100"/>
      <c r="WH12" s="100"/>
      <c r="WI12" s="100"/>
      <c r="WJ12" s="100"/>
      <c r="WK12" s="100"/>
      <c r="WL12" s="100"/>
      <c r="WM12" s="100"/>
      <c r="WN12" s="100"/>
      <c r="WO12" s="100"/>
      <c r="WP12" s="100"/>
      <c r="WQ12" s="100"/>
      <c r="WR12" s="100"/>
      <c r="WS12" s="100"/>
      <c r="WT12" s="100"/>
      <c r="WU12" s="100"/>
      <c r="WV12" s="100"/>
      <c r="WW12" s="100"/>
      <c r="WX12" s="100"/>
      <c r="WY12" s="100"/>
      <c r="WZ12" s="100"/>
      <c r="XA12" s="100"/>
      <c r="XB12" s="100"/>
      <c r="XC12" s="100"/>
      <c r="XD12" s="100"/>
      <c r="XE12" s="100"/>
      <c r="XF12" s="100"/>
      <c r="XG12" s="100"/>
      <c r="XH12" s="100"/>
      <c r="XI12" s="100"/>
      <c r="XJ12" s="100"/>
      <c r="XK12" s="100"/>
      <c r="XL12" s="100"/>
      <c r="XM12" s="100"/>
      <c r="XN12" s="100"/>
      <c r="XO12" s="100"/>
      <c r="XP12" s="100"/>
      <c r="XQ12" s="100"/>
      <c r="XR12" s="100"/>
      <c r="XS12" s="100"/>
      <c r="XT12" s="100"/>
      <c r="XU12" s="100"/>
      <c r="XV12" s="100"/>
      <c r="XW12" s="100"/>
      <c r="XX12" s="100"/>
      <c r="XY12" s="100"/>
      <c r="XZ12" s="100"/>
      <c r="YA12" s="100"/>
      <c r="YB12" s="100"/>
      <c r="YC12" s="100"/>
      <c r="YD12" s="100"/>
      <c r="YE12" s="100"/>
      <c r="YF12" s="100"/>
      <c r="YG12" s="100"/>
      <c r="YH12" s="100"/>
      <c r="YI12" s="100"/>
      <c r="YJ12" s="100"/>
      <c r="YK12" s="100"/>
      <c r="YL12" s="100"/>
      <c r="YM12" s="100"/>
      <c r="YN12" s="100"/>
      <c r="YO12" s="100"/>
      <c r="YP12" s="100"/>
      <c r="YQ12" s="100"/>
      <c r="YR12" s="100"/>
      <c r="YS12" s="100"/>
      <c r="YT12" s="100"/>
      <c r="YU12" s="100"/>
      <c r="YV12" s="100"/>
      <c r="YW12" s="100"/>
      <c r="YX12" s="100"/>
      <c r="YY12" s="100"/>
      <c r="YZ12" s="100"/>
      <c r="ZA12" s="100"/>
      <c r="ZB12" s="100"/>
      <c r="ZC12" s="100"/>
      <c r="ZD12" s="100"/>
      <c r="ZE12" s="100"/>
      <c r="ZF12" s="100"/>
      <c r="ZG12" s="100"/>
      <c r="ZH12" s="100"/>
      <c r="ZI12" s="100"/>
      <c r="ZJ12" s="100"/>
      <c r="ZK12" s="100"/>
      <c r="ZL12" s="100"/>
      <c r="ZM12" s="100"/>
      <c r="ZN12" s="100"/>
      <c r="ZO12" s="100"/>
      <c r="ZP12" s="100"/>
      <c r="ZQ12" s="100"/>
      <c r="ZR12" s="100"/>
      <c r="ZS12" s="100"/>
      <c r="ZT12" s="100"/>
      <c r="ZU12" s="100"/>
      <c r="ZV12" s="100"/>
      <c r="ZW12" s="100"/>
      <c r="ZX12" s="100"/>
      <c r="ZY12" s="100"/>
      <c r="ZZ12" s="100"/>
      <c r="AAA12" s="100"/>
      <c r="AAB12" s="100"/>
      <c r="AAC12" s="100"/>
      <c r="AAD12" s="100"/>
      <c r="AAE12" s="100"/>
      <c r="AAF12" s="100"/>
      <c r="AAG12" s="100"/>
      <c r="AAH12" s="100"/>
      <c r="AAI12" s="100"/>
      <c r="AAJ12" s="100"/>
      <c r="AAK12" s="100"/>
      <c r="AAL12" s="100"/>
      <c r="AAM12" s="100"/>
      <c r="AAN12" s="100"/>
      <c r="AAO12" s="100"/>
      <c r="AAP12" s="100"/>
      <c r="AAQ12" s="100"/>
      <c r="AAR12" s="100"/>
      <c r="AAS12" s="100"/>
      <c r="AAT12" s="100"/>
      <c r="AAU12" s="100"/>
      <c r="AAV12" s="100"/>
      <c r="AAW12" s="100"/>
      <c r="AAX12" s="100"/>
      <c r="AAY12" s="100"/>
      <c r="AAZ12" s="100"/>
      <c r="ABA12" s="100"/>
      <c r="ABB12" s="100"/>
      <c r="ABC12" s="100"/>
      <c r="ABD12" s="100"/>
      <c r="ABE12" s="100"/>
      <c r="ABF12" s="100"/>
      <c r="ABG12" s="100"/>
      <c r="ABH12" s="100"/>
      <c r="ABI12" s="100"/>
      <c r="ABJ12" s="100"/>
      <c r="ABK12" s="100"/>
      <c r="ABL12" s="100"/>
      <c r="ABM12" s="100"/>
      <c r="ABN12" s="100"/>
      <c r="ABO12" s="100"/>
      <c r="ABP12" s="100"/>
      <c r="ABQ12" s="100"/>
      <c r="ABR12" s="100"/>
      <c r="ABS12" s="100"/>
      <c r="ABT12" s="100"/>
      <c r="ABU12" s="100"/>
      <c r="ABV12" s="100"/>
      <c r="ABW12" s="100"/>
      <c r="ABX12" s="100"/>
      <c r="ABY12" s="100"/>
      <c r="ABZ12" s="100"/>
      <c r="ACA12" s="100"/>
      <c r="ACB12" s="100"/>
      <c r="ACC12" s="100"/>
      <c r="ACD12" s="100"/>
      <c r="ACE12" s="100"/>
      <c r="ACF12" s="100"/>
      <c r="ACG12" s="100"/>
      <c r="ACH12" s="100"/>
      <c r="ACI12" s="100"/>
      <c r="ACJ12" s="100"/>
      <c r="ACK12" s="100"/>
      <c r="ACL12" s="100"/>
      <c r="ACM12" s="100"/>
      <c r="ACN12" s="100"/>
      <c r="ACO12" s="100"/>
      <c r="ACP12" s="100"/>
      <c r="ACQ12" s="100"/>
      <c r="ACR12" s="100"/>
      <c r="ACS12" s="100"/>
      <c r="ACT12" s="100"/>
      <c r="ACU12" s="100"/>
      <c r="ACV12" s="100"/>
      <c r="ACW12" s="100"/>
      <c r="ACX12" s="100"/>
      <c r="ACY12" s="100"/>
      <c r="ACZ12" s="100"/>
      <c r="ADA12" s="100"/>
      <c r="ADB12" s="100"/>
      <c r="ADC12" s="100"/>
      <c r="ADD12" s="100"/>
      <c r="ADE12" s="100"/>
      <c r="ADF12" s="100"/>
      <c r="ADG12" s="100"/>
      <c r="ADH12" s="100"/>
      <c r="ADI12" s="100"/>
      <c r="ADJ12" s="100"/>
      <c r="ADK12" s="100"/>
      <c r="ADL12" s="100"/>
      <c r="ADM12" s="100"/>
      <c r="ADN12" s="100"/>
      <c r="ADO12" s="100"/>
      <c r="ADP12" s="100"/>
      <c r="ADQ12" s="100"/>
      <c r="ADR12" s="100"/>
      <c r="ADS12" s="100"/>
      <c r="ADT12" s="100"/>
      <c r="ADU12" s="100"/>
      <c r="ADV12" s="100"/>
      <c r="ADW12" s="100"/>
      <c r="ADX12" s="100"/>
      <c r="ADY12" s="100"/>
      <c r="ADZ12" s="100"/>
      <c r="AEA12" s="100"/>
      <c r="AEB12" s="100"/>
      <c r="AEC12" s="100"/>
      <c r="AED12" s="100"/>
      <c r="AEE12" s="100"/>
      <c r="AEF12" s="100"/>
      <c r="AEG12" s="100"/>
      <c r="AEH12" s="100"/>
      <c r="AEI12" s="100"/>
      <c r="AEJ12" s="100"/>
      <c r="AEK12" s="100"/>
      <c r="AEL12" s="100"/>
      <c r="AEM12" s="100"/>
      <c r="AEN12" s="100"/>
      <c r="AEO12" s="100"/>
      <c r="AEP12" s="100"/>
      <c r="AEQ12" s="100"/>
      <c r="AER12" s="100"/>
      <c r="AES12" s="100"/>
      <c r="AET12" s="100"/>
      <c r="AEU12" s="100"/>
      <c r="AEV12" s="100"/>
      <c r="AEW12" s="100"/>
      <c r="AEX12" s="100"/>
      <c r="AEY12" s="100"/>
      <c r="AEZ12" s="100"/>
      <c r="AFA12" s="100"/>
      <c r="AFB12" s="100"/>
      <c r="AFC12" s="100"/>
      <c r="AFD12" s="100"/>
      <c r="AFE12" s="100"/>
      <c r="AFF12" s="100"/>
      <c r="AFG12" s="100"/>
      <c r="AFH12" s="100"/>
      <c r="AFI12" s="100"/>
      <c r="AFJ12" s="100"/>
      <c r="AFK12" s="100"/>
      <c r="AFL12" s="100"/>
      <c r="AFM12" s="100"/>
      <c r="AFN12" s="100"/>
      <c r="AFO12" s="100"/>
      <c r="AFP12" s="100"/>
      <c r="AFQ12" s="100"/>
      <c r="AFR12" s="100"/>
      <c r="AFS12" s="100"/>
      <c r="AFT12" s="100"/>
      <c r="AFU12" s="100"/>
      <c r="AFV12" s="100"/>
      <c r="AFW12" s="100"/>
      <c r="AFX12" s="100"/>
      <c r="AFY12" s="100"/>
      <c r="AFZ12" s="100"/>
      <c r="AGA12" s="100"/>
      <c r="AGB12" s="100"/>
      <c r="AGC12" s="100"/>
      <c r="AGD12" s="100"/>
      <c r="AGE12" s="100"/>
      <c r="AGF12" s="100"/>
      <c r="AGG12" s="100"/>
      <c r="AGH12" s="100"/>
      <c r="AGI12" s="100"/>
      <c r="AGJ12" s="100"/>
      <c r="AGK12" s="100"/>
      <c r="AGL12" s="100"/>
      <c r="AGM12" s="100"/>
      <c r="AGN12" s="100"/>
      <c r="AGO12" s="100"/>
      <c r="AGP12" s="100"/>
      <c r="AGQ12" s="100"/>
      <c r="AGR12" s="100"/>
      <c r="AGS12" s="100"/>
      <c r="AGT12" s="100"/>
      <c r="AGU12" s="100"/>
      <c r="AGV12" s="100"/>
      <c r="AGW12" s="100"/>
      <c r="AGX12" s="100"/>
      <c r="AGY12" s="100"/>
      <c r="AGZ12" s="100"/>
      <c r="AHA12" s="100"/>
      <c r="AHB12" s="100"/>
      <c r="AHC12" s="100"/>
      <c r="AHD12" s="100"/>
      <c r="AHE12" s="100"/>
      <c r="AHF12" s="100"/>
      <c r="AHG12" s="100"/>
      <c r="AHH12" s="100"/>
      <c r="AHI12" s="100"/>
      <c r="AHJ12" s="100"/>
      <c r="AHK12" s="100"/>
      <c r="AHL12" s="100"/>
      <c r="AHM12" s="100"/>
      <c r="AHN12" s="100"/>
      <c r="AHO12" s="100"/>
      <c r="AHP12" s="100"/>
      <c r="AHQ12" s="100"/>
      <c r="AHR12" s="100"/>
      <c r="AHS12" s="100"/>
      <c r="AHT12" s="100"/>
      <c r="AHU12" s="100"/>
      <c r="AHV12" s="100"/>
      <c r="AHW12" s="100"/>
      <c r="AHX12" s="100"/>
      <c r="AHY12" s="100"/>
      <c r="AHZ12" s="100"/>
      <c r="AIA12" s="100"/>
      <c r="AIB12" s="100"/>
      <c r="AIC12" s="100"/>
      <c r="AID12" s="100"/>
      <c r="AIE12" s="100"/>
      <c r="AIF12" s="100"/>
      <c r="AIG12" s="100"/>
      <c r="AIH12" s="100"/>
      <c r="AII12" s="100"/>
      <c r="AIJ12" s="100"/>
      <c r="AIK12" s="100"/>
      <c r="AIL12" s="100"/>
      <c r="AIM12" s="100"/>
      <c r="AIN12" s="100"/>
      <c r="AIO12" s="100"/>
      <c r="AIP12" s="100"/>
      <c r="AIQ12" s="100"/>
      <c r="AIR12" s="100"/>
      <c r="AIS12" s="100"/>
      <c r="AIT12" s="100"/>
      <c r="AIU12" s="100"/>
      <c r="AIV12" s="100"/>
      <c r="AIW12" s="100"/>
      <c r="AIX12" s="100"/>
      <c r="AIY12" s="100"/>
      <c r="AIZ12" s="100"/>
      <c r="AJA12" s="100"/>
      <c r="AJB12" s="100"/>
      <c r="AJC12" s="100"/>
      <c r="AJD12" s="100"/>
      <c r="AJE12" s="100"/>
      <c r="AJF12" s="100"/>
      <c r="AJG12" s="100"/>
      <c r="AJH12" s="100"/>
      <c r="AJI12" s="100"/>
      <c r="AJJ12" s="100"/>
      <c r="AJK12" s="100"/>
      <c r="AJL12" s="100"/>
      <c r="AJM12" s="100"/>
      <c r="AJN12" s="100"/>
      <c r="AJO12" s="100"/>
      <c r="AJP12" s="100"/>
      <c r="AJQ12" s="100"/>
      <c r="AJR12" s="100"/>
      <c r="AJS12" s="100"/>
      <c r="AJT12" s="100"/>
      <c r="AJU12" s="100"/>
      <c r="AJV12" s="100"/>
      <c r="AJW12" s="100"/>
      <c r="AJX12" s="100"/>
      <c r="AJY12" s="100"/>
      <c r="AJZ12" s="100"/>
      <c r="AKA12" s="100"/>
      <c r="AKB12" s="100"/>
      <c r="AKC12" s="100"/>
      <c r="AKD12" s="100"/>
      <c r="AKE12" s="100"/>
      <c r="AKF12" s="100"/>
      <c r="AKG12" s="100"/>
      <c r="AKH12" s="100"/>
      <c r="AKI12" s="100"/>
      <c r="AKJ12" s="100"/>
      <c r="AKK12" s="100"/>
      <c r="AKL12" s="100"/>
      <c r="AKM12" s="100"/>
      <c r="AKN12" s="100"/>
      <c r="AKO12" s="100"/>
      <c r="AKP12" s="100"/>
      <c r="AKQ12" s="100"/>
      <c r="AKR12" s="100"/>
      <c r="AKS12" s="100"/>
      <c r="AKT12" s="100"/>
      <c r="AKU12" s="100"/>
      <c r="AKV12" s="100"/>
      <c r="AKW12" s="100"/>
      <c r="AKX12" s="100"/>
      <c r="AKY12" s="100"/>
      <c r="AKZ12" s="100"/>
      <c r="ALA12" s="100"/>
      <c r="ALB12" s="100"/>
      <c r="ALC12" s="100"/>
      <c r="ALD12" s="100"/>
      <c r="ALE12" s="100"/>
      <c r="ALF12" s="100"/>
      <c r="ALG12" s="100"/>
      <c r="ALH12" s="100"/>
      <c r="ALI12" s="100"/>
      <c r="ALJ12" s="100"/>
      <c r="ALK12" s="100"/>
      <c r="ALL12" s="100"/>
      <c r="ALM12" s="100"/>
      <c r="ALN12" s="100"/>
      <c r="ALO12" s="100"/>
      <c r="ALP12" s="100"/>
      <c r="ALQ12" s="100"/>
      <c r="ALR12" s="100"/>
      <c r="ALS12" s="100"/>
      <c r="ALT12" s="100"/>
      <c r="ALU12" s="100"/>
      <c r="ALV12" s="100"/>
      <c r="ALW12" s="100"/>
      <c r="ALX12" s="100"/>
      <c r="ALY12" s="100"/>
      <c r="ALZ12" s="100"/>
      <c r="AMA12" s="100"/>
      <c r="AMB12" s="100"/>
      <c r="AMC12" s="100"/>
      <c r="AMD12" s="100"/>
      <c r="AME12" s="100"/>
      <c r="AMF12" s="100"/>
      <c r="AMG12" s="100"/>
      <c r="AMH12" s="100"/>
      <c r="AMI12" s="100"/>
      <c r="AMJ12" s="100"/>
      <c r="AMK12" s="100"/>
      <c r="AML12" s="100"/>
      <c r="AMM12" s="100"/>
      <c r="AMN12" s="100"/>
      <c r="AMO12" s="100"/>
      <c r="AMP12" s="100"/>
      <c r="AMQ12" s="100"/>
      <c r="AMR12" s="100"/>
      <c r="AMS12" s="100"/>
      <c r="AMT12" s="100"/>
      <c r="AMU12" s="100"/>
      <c r="AMV12" s="100"/>
      <c r="AMW12" s="100"/>
      <c r="AMX12" s="100"/>
      <c r="AMY12" s="100"/>
      <c r="AMZ12" s="100"/>
      <c r="ANA12" s="100"/>
      <c r="ANB12" s="100"/>
      <c r="ANC12" s="100"/>
      <c r="AND12" s="100"/>
      <c r="ANE12" s="100"/>
      <c r="ANF12" s="100"/>
      <c r="ANG12" s="100"/>
      <c r="ANH12" s="100"/>
      <c r="ANI12" s="100"/>
      <c r="ANJ12" s="100"/>
      <c r="ANK12" s="100"/>
      <c r="ANL12" s="100"/>
      <c r="ANM12" s="100"/>
      <c r="ANN12" s="100"/>
      <c r="ANO12" s="100"/>
      <c r="ANP12" s="100"/>
      <c r="ANQ12" s="100"/>
      <c r="ANR12" s="100"/>
      <c r="ANS12" s="100"/>
      <c r="ANT12" s="100"/>
      <c r="ANU12" s="100"/>
      <c r="ANV12" s="100"/>
      <c r="ANW12" s="100"/>
      <c r="ANX12" s="100"/>
      <c r="ANY12" s="100"/>
      <c r="ANZ12" s="100"/>
      <c r="AOA12" s="100"/>
      <c r="AOB12" s="100"/>
      <c r="AOC12" s="100"/>
      <c r="AOD12" s="100"/>
      <c r="AOE12" s="100"/>
      <c r="AOF12" s="100"/>
      <c r="AOG12" s="100"/>
      <c r="AOH12" s="100"/>
      <c r="AOI12" s="100"/>
      <c r="AOJ12" s="100"/>
      <c r="AOK12" s="100"/>
      <c r="AOL12" s="100"/>
      <c r="AOM12" s="100"/>
      <c r="AON12" s="100"/>
      <c r="AOO12" s="100"/>
      <c r="AOP12" s="100"/>
      <c r="AOQ12" s="100"/>
      <c r="AOR12" s="100"/>
      <c r="AOS12" s="100"/>
      <c r="AOT12" s="100"/>
      <c r="AOU12" s="100"/>
      <c r="AOV12" s="100"/>
      <c r="AOW12" s="100"/>
      <c r="AOX12" s="100"/>
      <c r="AOY12" s="100"/>
      <c r="AOZ12" s="100"/>
      <c r="APA12" s="100"/>
      <c r="APB12" s="100"/>
      <c r="APC12" s="100"/>
      <c r="APD12" s="100"/>
      <c r="APE12" s="100"/>
      <c r="APF12" s="100"/>
      <c r="APG12" s="100"/>
      <c r="APH12" s="100"/>
      <c r="API12" s="100"/>
      <c r="APJ12" s="100"/>
      <c r="APK12" s="100"/>
      <c r="APL12" s="100"/>
      <c r="APM12" s="100"/>
      <c r="APN12" s="100"/>
      <c r="APO12" s="100"/>
      <c r="APP12" s="100"/>
      <c r="APQ12" s="100"/>
      <c r="APR12" s="100"/>
      <c r="APS12" s="100"/>
      <c r="APT12" s="100"/>
      <c r="APU12" s="100"/>
      <c r="APV12" s="100"/>
      <c r="APW12" s="100"/>
      <c r="APX12" s="100"/>
      <c r="APY12" s="100"/>
      <c r="APZ12" s="100"/>
      <c r="AQA12" s="100"/>
      <c r="AQB12" s="100"/>
      <c r="AQC12" s="100"/>
      <c r="AQD12" s="100"/>
      <c r="AQE12" s="100"/>
      <c r="AQF12" s="100"/>
      <c r="AQG12" s="100"/>
      <c r="AQH12" s="100"/>
      <c r="AQI12" s="100"/>
      <c r="AQJ12" s="100"/>
      <c r="AQK12" s="100"/>
      <c r="AQL12" s="100"/>
      <c r="AQM12" s="100"/>
      <c r="AQN12" s="100"/>
      <c r="AQO12" s="100"/>
      <c r="AQP12" s="100"/>
      <c r="AQQ12" s="100"/>
      <c r="AQR12" s="100"/>
      <c r="AQS12" s="100"/>
      <c r="AQT12" s="100"/>
      <c r="AQU12" s="100"/>
      <c r="AQV12" s="100"/>
      <c r="AQW12" s="100"/>
      <c r="AQX12" s="100"/>
      <c r="AQY12" s="100"/>
      <c r="AQZ12" s="100"/>
      <c r="ARA12" s="100"/>
      <c r="ARB12" s="100"/>
      <c r="ARC12" s="100"/>
      <c r="ARD12" s="100"/>
      <c r="ARE12" s="100"/>
      <c r="ARF12" s="100"/>
      <c r="ARG12" s="100"/>
      <c r="ARH12" s="100"/>
      <c r="ARI12" s="100"/>
      <c r="ARJ12" s="100"/>
      <c r="ARK12" s="100"/>
      <c r="ARL12" s="100"/>
      <c r="ARM12" s="100"/>
      <c r="ARN12" s="100"/>
      <c r="ARO12" s="100"/>
      <c r="ARP12" s="100"/>
      <c r="ARQ12" s="100"/>
      <c r="ARR12" s="100"/>
      <c r="ARS12" s="100"/>
      <c r="ART12" s="100"/>
      <c r="ARU12" s="100"/>
      <c r="ARV12" s="100"/>
      <c r="ARW12" s="100"/>
      <c r="ARX12" s="100"/>
      <c r="ARY12" s="100"/>
      <c r="ARZ12" s="100"/>
      <c r="ASA12" s="100"/>
      <c r="ASB12" s="100"/>
      <c r="ASC12" s="100"/>
      <c r="ASD12" s="100"/>
      <c r="ASE12" s="100"/>
      <c r="ASF12" s="100"/>
      <c r="ASG12" s="100"/>
      <c r="ASH12" s="100"/>
      <c r="ASI12" s="100"/>
      <c r="ASJ12" s="100"/>
      <c r="ASK12" s="100"/>
      <c r="ASL12" s="100"/>
      <c r="ASM12" s="100"/>
      <c r="ASN12" s="100"/>
      <c r="ASO12" s="100"/>
      <c r="ASP12" s="100"/>
      <c r="ASQ12" s="100"/>
      <c r="ASR12" s="100"/>
      <c r="ASS12" s="100"/>
      <c r="AST12" s="100"/>
      <c r="ASU12" s="100"/>
      <c r="ASV12" s="100"/>
      <c r="ASW12" s="100"/>
      <c r="ASX12" s="100"/>
      <c r="ASY12" s="100"/>
      <c r="ASZ12" s="100"/>
      <c r="ATA12" s="100"/>
      <c r="ATB12" s="100"/>
      <c r="ATC12" s="100"/>
      <c r="ATD12" s="100"/>
      <c r="ATE12" s="100"/>
      <c r="ATF12" s="100"/>
      <c r="ATG12" s="100"/>
      <c r="ATH12" s="100"/>
      <c r="ATI12" s="100"/>
      <c r="ATJ12" s="100"/>
      <c r="ATK12" s="100"/>
      <c r="ATL12" s="100"/>
      <c r="ATM12" s="100"/>
      <c r="ATN12" s="100"/>
      <c r="ATO12" s="100"/>
      <c r="ATP12" s="100"/>
      <c r="ATQ12" s="100"/>
      <c r="ATR12" s="100"/>
      <c r="ATS12" s="100"/>
      <c r="ATT12" s="100"/>
      <c r="ATU12" s="100"/>
      <c r="ATV12" s="100"/>
      <c r="ATW12" s="100"/>
      <c r="ATX12" s="100"/>
      <c r="ATY12" s="100"/>
      <c r="ATZ12" s="100"/>
      <c r="AUA12" s="100"/>
      <c r="AUB12" s="100"/>
      <c r="AUC12" s="100"/>
      <c r="AUD12" s="100"/>
      <c r="AUE12" s="100"/>
      <c r="AUF12" s="100"/>
      <c r="AUG12" s="100"/>
      <c r="AUH12" s="100"/>
      <c r="AUI12" s="100"/>
      <c r="AUJ12" s="100"/>
      <c r="AUK12" s="100"/>
      <c r="AUL12" s="100"/>
      <c r="AUM12" s="100"/>
      <c r="AUN12" s="100"/>
      <c r="AUO12" s="100"/>
      <c r="AUP12" s="100"/>
      <c r="AUQ12" s="100"/>
      <c r="AUR12" s="100"/>
      <c r="AUS12" s="100"/>
      <c r="AUT12" s="100"/>
      <c r="AUU12" s="100"/>
      <c r="AUV12" s="100"/>
      <c r="AUW12" s="100"/>
      <c r="AUX12" s="100"/>
      <c r="AUY12" s="100"/>
      <c r="AUZ12" s="100"/>
      <c r="AVA12" s="100"/>
      <c r="AVB12" s="100"/>
      <c r="AVC12" s="100"/>
      <c r="AVD12" s="100"/>
      <c r="AVE12" s="100"/>
      <c r="AVF12" s="100"/>
      <c r="AVG12" s="100"/>
      <c r="AVH12" s="100"/>
      <c r="AVI12" s="100"/>
      <c r="AVJ12" s="100"/>
      <c r="AVK12" s="100"/>
      <c r="AVL12" s="100"/>
      <c r="AVM12" s="100"/>
      <c r="AVN12" s="100"/>
      <c r="AVO12" s="100"/>
      <c r="AVP12" s="100"/>
      <c r="AVQ12" s="100"/>
      <c r="AVR12" s="100"/>
      <c r="AVS12" s="100"/>
      <c r="AVT12" s="100"/>
      <c r="AVU12" s="100"/>
      <c r="AVV12" s="100"/>
      <c r="AVW12" s="100"/>
      <c r="AVX12" s="100"/>
      <c r="AVY12" s="100"/>
      <c r="AVZ12" s="100"/>
      <c r="AWA12" s="100"/>
      <c r="AWB12" s="100"/>
      <c r="AWC12" s="100"/>
      <c r="AWD12" s="100"/>
      <c r="AWE12" s="100"/>
      <c r="AWF12" s="100"/>
      <c r="AWG12" s="100"/>
      <c r="AWH12" s="100"/>
      <c r="AWI12" s="100"/>
      <c r="AWJ12" s="100"/>
      <c r="AWK12" s="100"/>
      <c r="AWL12" s="100"/>
      <c r="AWM12" s="100"/>
      <c r="AWN12" s="100"/>
      <c r="AWO12" s="100"/>
      <c r="AWP12" s="100"/>
      <c r="AWQ12" s="100"/>
      <c r="AWR12" s="100"/>
      <c r="AWS12" s="100"/>
      <c r="AWT12" s="100"/>
      <c r="AWU12" s="100"/>
      <c r="AWV12" s="100"/>
      <c r="AWW12" s="100"/>
      <c r="AWX12" s="100"/>
      <c r="AWY12" s="100"/>
      <c r="AWZ12" s="100"/>
      <c r="AXA12" s="100"/>
      <c r="AXB12" s="100"/>
      <c r="AXC12" s="100"/>
      <c r="AXD12" s="100"/>
      <c r="AXE12" s="100"/>
      <c r="AXF12" s="100"/>
      <c r="AXG12" s="100"/>
      <c r="AXH12" s="100"/>
      <c r="AXI12" s="100"/>
      <c r="AXJ12" s="100"/>
      <c r="AXK12" s="100"/>
      <c r="AXL12" s="100"/>
      <c r="AXM12" s="100"/>
      <c r="AXN12" s="100"/>
      <c r="AXO12" s="100"/>
      <c r="AXP12" s="100"/>
      <c r="AXQ12" s="100"/>
      <c r="AXR12" s="100"/>
      <c r="AXS12" s="100"/>
      <c r="AXT12" s="100"/>
      <c r="AXU12" s="100"/>
      <c r="AXV12" s="100"/>
      <c r="AXW12" s="100"/>
      <c r="AXX12" s="100"/>
      <c r="AXY12" s="100"/>
      <c r="AXZ12" s="100"/>
      <c r="AYA12" s="100"/>
      <c r="AYB12" s="100"/>
      <c r="AYC12" s="100"/>
      <c r="AYD12" s="100"/>
      <c r="AYE12" s="100"/>
      <c r="AYF12" s="100"/>
      <c r="AYG12" s="100"/>
      <c r="AYH12" s="100"/>
      <c r="AYI12" s="100"/>
      <c r="AYJ12" s="100"/>
      <c r="AYK12" s="100"/>
      <c r="AYL12" s="100"/>
      <c r="AYM12" s="100"/>
      <c r="AYN12" s="100"/>
      <c r="AYO12" s="100"/>
      <c r="AYP12" s="100"/>
      <c r="AYQ12" s="100"/>
      <c r="AYR12" s="100"/>
      <c r="AYS12" s="100"/>
      <c r="AYT12" s="100"/>
      <c r="AYU12" s="100"/>
      <c r="AYV12" s="100"/>
      <c r="AYW12" s="100"/>
      <c r="AYX12" s="100"/>
      <c r="AYY12" s="100"/>
    </row>
    <row r="13" spans="1:1351" s="109" customFormat="1" ht="23.1" customHeight="1">
      <c r="A13" s="106"/>
      <c r="B13" s="107" t="s">
        <v>75</v>
      </c>
      <c r="C13" s="108"/>
      <c r="E13" s="110">
        <f t="shared" ref="E13:J13" si="13">SUM(E11:E12)</f>
        <v>15586</v>
      </c>
      <c r="F13" s="110">
        <f t="shared" si="13"/>
        <v>623</v>
      </c>
      <c r="G13" s="110">
        <f t="shared" si="13"/>
        <v>16209</v>
      </c>
      <c r="H13" s="110">
        <f t="shared" si="13"/>
        <v>16209</v>
      </c>
      <c r="I13" s="110">
        <f t="shared" si="13"/>
        <v>16209</v>
      </c>
      <c r="J13" s="110">
        <f t="shared" si="13"/>
        <v>522.87</v>
      </c>
      <c r="K13" s="110">
        <v>0</v>
      </c>
      <c r="L13" s="110">
        <v>0</v>
      </c>
      <c r="M13" s="110">
        <v>0</v>
      </c>
      <c r="N13" s="110">
        <f t="shared" ref="N13:Z13" si="14">SUM(N11:N12)</f>
        <v>15686.13</v>
      </c>
      <c r="O13" s="110">
        <f t="shared" si="14"/>
        <v>0</v>
      </c>
      <c r="P13" s="110">
        <f t="shared" si="14"/>
        <v>1458.81</v>
      </c>
      <c r="Q13" s="110">
        <f t="shared" si="14"/>
        <v>200</v>
      </c>
      <c r="R13" s="110">
        <f t="shared" si="14"/>
        <v>405.22</v>
      </c>
      <c r="S13" s="110">
        <f t="shared" si="14"/>
        <v>100</v>
      </c>
      <c r="T13" s="110">
        <f t="shared" si="14"/>
        <v>2164.0299999999997</v>
      </c>
      <c r="U13" s="110">
        <f t="shared" si="14"/>
        <v>6761</v>
      </c>
      <c r="V13" s="110">
        <f t="shared" si="14"/>
        <v>6761.0999999999985</v>
      </c>
      <c r="W13" s="110">
        <f t="shared" si="14"/>
        <v>13522.099999999999</v>
      </c>
      <c r="X13" s="110">
        <f t="shared" si="14"/>
        <v>13522.099999999999</v>
      </c>
      <c r="Y13" s="110">
        <f t="shared" si="14"/>
        <v>1909.09</v>
      </c>
      <c r="Z13" s="110">
        <f t="shared" si="14"/>
        <v>15431.189999999999</v>
      </c>
      <c r="AA13" s="111"/>
      <c r="AB13" s="112">
        <f t="shared" ref="AB13:AG13" si="15">SUM(AB11:AB12)</f>
        <v>1945.08</v>
      </c>
      <c r="AC13" s="112">
        <f t="shared" si="15"/>
        <v>100</v>
      </c>
      <c r="AD13" s="112">
        <f t="shared" si="15"/>
        <v>405.23</v>
      </c>
      <c r="AE13" s="112">
        <f t="shared" si="15"/>
        <v>200</v>
      </c>
      <c r="AF13" s="112">
        <f t="shared" si="15"/>
        <v>13522.099999999999</v>
      </c>
      <c r="AG13" s="112">
        <f t="shared" si="15"/>
        <v>6761.0499999999993</v>
      </c>
      <c r="AH13" s="106"/>
      <c r="AI13" s="107" t="s">
        <v>75</v>
      </c>
      <c r="AK13" s="110">
        <f t="shared" ref="AK13:BH13" si="16">SUM(AK11:AK12)</f>
        <v>0</v>
      </c>
      <c r="AL13" s="110">
        <f t="shared" si="16"/>
        <v>1458.81</v>
      </c>
      <c r="AM13" s="110">
        <f t="shared" si="16"/>
        <v>0</v>
      </c>
      <c r="AN13" s="110">
        <f t="shared" si="16"/>
        <v>0</v>
      </c>
      <c r="AO13" s="110">
        <f t="shared" si="16"/>
        <v>0</v>
      </c>
      <c r="AP13" s="110">
        <f t="shared" si="16"/>
        <v>0</v>
      </c>
      <c r="AQ13" s="110">
        <f t="shared" si="16"/>
        <v>0</v>
      </c>
      <c r="AR13" s="110">
        <f t="shared" si="16"/>
        <v>0</v>
      </c>
      <c r="AS13" s="110">
        <f t="shared" si="16"/>
        <v>0</v>
      </c>
      <c r="AT13" s="110">
        <f t="shared" si="16"/>
        <v>0</v>
      </c>
      <c r="AU13" s="110">
        <f t="shared" si="16"/>
        <v>1458.81</v>
      </c>
      <c r="AV13" s="110">
        <f t="shared" si="16"/>
        <v>200</v>
      </c>
      <c r="AW13" s="110">
        <f t="shared" si="16"/>
        <v>0</v>
      </c>
      <c r="AX13" s="110">
        <f t="shared" si="16"/>
        <v>0</v>
      </c>
      <c r="AY13" s="110">
        <f t="shared" si="16"/>
        <v>200</v>
      </c>
      <c r="AZ13" s="110">
        <f t="shared" si="16"/>
        <v>405.22</v>
      </c>
      <c r="BA13" s="110">
        <f t="shared" si="16"/>
        <v>0</v>
      </c>
      <c r="BB13" s="110">
        <f t="shared" si="16"/>
        <v>0</v>
      </c>
      <c r="BC13" s="110">
        <f t="shared" si="16"/>
        <v>100</v>
      </c>
      <c r="BD13" s="110">
        <f t="shared" si="16"/>
        <v>0</v>
      </c>
      <c r="BE13" s="110">
        <f t="shared" si="16"/>
        <v>0</v>
      </c>
      <c r="BF13" s="110">
        <f t="shared" si="16"/>
        <v>0</v>
      </c>
      <c r="BG13" s="110">
        <f t="shared" si="16"/>
        <v>100</v>
      </c>
      <c r="BH13" s="110">
        <f t="shared" si="16"/>
        <v>2164.0299999999997</v>
      </c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3"/>
      <c r="FR13" s="113"/>
      <c r="FS13" s="113"/>
      <c r="FT13" s="113"/>
      <c r="FU13" s="113"/>
      <c r="FV13" s="113"/>
      <c r="FW13" s="113"/>
      <c r="FX13" s="113"/>
      <c r="FY13" s="113"/>
      <c r="FZ13" s="113"/>
      <c r="GA13" s="113"/>
      <c r="GB13" s="113"/>
      <c r="GC13" s="113"/>
      <c r="GD13" s="113"/>
      <c r="GE13" s="113"/>
      <c r="GF13" s="113"/>
      <c r="GG13" s="113"/>
      <c r="GH13" s="113"/>
      <c r="GI13" s="113"/>
      <c r="GJ13" s="113"/>
      <c r="GK13" s="113"/>
      <c r="GL13" s="113"/>
      <c r="GM13" s="113"/>
      <c r="GN13" s="113"/>
      <c r="GO13" s="113"/>
      <c r="GP13" s="113"/>
      <c r="GQ13" s="113"/>
      <c r="GR13" s="113"/>
      <c r="GS13" s="113"/>
      <c r="GT13" s="113"/>
      <c r="GU13" s="113"/>
      <c r="GV13" s="113"/>
      <c r="GW13" s="113"/>
      <c r="GX13" s="113"/>
      <c r="GY13" s="113"/>
      <c r="GZ13" s="113"/>
      <c r="HA13" s="113"/>
      <c r="HB13" s="113"/>
      <c r="HC13" s="113"/>
      <c r="HD13" s="113"/>
      <c r="HE13" s="113"/>
      <c r="HF13" s="113"/>
      <c r="HG13" s="113"/>
      <c r="HH13" s="113"/>
      <c r="HI13" s="113"/>
      <c r="HJ13" s="113"/>
      <c r="HK13" s="113"/>
      <c r="HL13" s="113"/>
      <c r="HM13" s="113"/>
      <c r="HN13" s="113"/>
      <c r="HO13" s="113"/>
      <c r="HP13" s="113"/>
      <c r="HQ13" s="113"/>
      <c r="HR13" s="113"/>
      <c r="HS13" s="113"/>
      <c r="HT13" s="113"/>
      <c r="HU13" s="113"/>
      <c r="HV13" s="113"/>
      <c r="HW13" s="113"/>
      <c r="HX13" s="113"/>
      <c r="HY13" s="113"/>
      <c r="HZ13" s="113"/>
      <c r="IA13" s="113"/>
      <c r="IB13" s="113"/>
      <c r="IC13" s="113"/>
      <c r="ID13" s="113"/>
      <c r="IE13" s="113"/>
      <c r="IF13" s="113"/>
      <c r="IG13" s="113"/>
      <c r="IH13" s="113"/>
      <c r="II13" s="113"/>
      <c r="IJ13" s="113"/>
      <c r="IK13" s="113"/>
      <c r="IL13" s="113"/>
      <c r="IM13" s="113"/>
      <c r="IN13" s="113"/>
      <c r="IO13" s="113"/>
      <c r="IP13" s="113"/>
      <c r="IQ13" s="113"/>
      <c r="IR13" s="113"/>
      <c r="IS13" s="113"/>
      <c r="IT13" s="113"/>
      <c r="IU13" s="113"/>
      <c r="IV13" s="113"/>
      <c r="IW13" s="113"/>
      <c r="IX13" s="113"/>
      <c r="IY13" s="113"/>
      <c r="IZ13" s="113"/>
      <c r="JA13" s="113"/>
      <c r="JB13" s="113"/>
      <c r="JC13" s="113"/>
      <c r="JD13" s="113"/>
      <c r="JE13" s="113"/>
      <c r="JF13" s="113"/>
      <c r="JG13" s="113"/>
      <c r="JH13" s="113"/>
      <c r="JI13" s="113"/>
      <c r="JJ13" s="113"/>
      <c r="JK13" s="113"/>
      <c r="JL13" s="113"/>
      <c r="JM13" s="113"/>
      <c r="JN13" s="113"/>
      <c r="JO13" s="113"/>
      <c r="JP13" s="113"/>
      <c r="JQ13" s="113"/>
      <c r="JR13" s="113"/>
      <c r="JS13" s="113"/>
      <c r="JT13" s="113"/>
      <c r="JU13" s="113"/>
      <c r="JV13" s="113"/>
      <c r="JW13" s="113"/>
      <c r="JX13" s="113"/>
      <c r="JY13" s="113"/>
      <c r="JZ13" s="113"/>
      <c r="KA13" s="113"/>
      <c r="KB13" s="113"/>
      <c r="KC13" s="113"/>
      <c r="KD13" s="113"/>
      <c r="KE13" s="113"/>
      <c r="KF13" s="113"/>
      <c r="KG13" s="113"/>
      <c r="KH13" s="113"/>
      <c r="KI13" s="113"/>
      <c r="KJ13" s="113"/>
      <c r="KK13" s="113"/>
      <c r="KL13" s="113"/>
      <c r="KM13" s="113"/>
      <c r="KN13" s="113"/>
      <c r="KO13" s="113"/>
      <c r="KP13" s="113"/>
      <c r="KQ13" s="113"/>
      <c r="KR13" s="113"/>
      <c r="KS13" s="113"/>
      <c r="KT13" s="113"/>
      <c r="KU13" s="113"/>
      <c r="KV13" s="113"/>
      <c r="KW13" s="113"/>
      <c r="KX13" s="113"/>
      <c r="KY13" s="113"/>
      <c r="KZ13" s="113"/>
      <c r="LA13" s="113"/>
      <c r="LB13" s="113"/>
      <c r="LC13" s="113"/>
      <c r="LD13" s="113"/>
      <c r="LE13" s="113"/>
      <c r="LF13" s="113"/>
      <c r="LG13" s="113"/>
      <c r="LH13" s="113"/>
      <c r="LI13" s="113"/>
      <c r="LJ13" s="113"/>
      <c r="LK13" s="113"/>
      <c r="LL13" s="113"/>
      <c r="LM13" s="113"/>
      <c r="LN13" s="113"/>
      <c r="LO13" s="113"/>
      <c r="LP13" s="113"/>
      <c r="LQ13" s="113"/>
      <c r="LR13" s="113"/>
      <c r="LS13" s="113"/>
      <c r="LT13" s="113"/>
      <c r="LU13" s="113"/>
      <c r="LV13" s="113"/>
      <c r="LW13" s="113"/>
      <c r="LX13" s="113"/>
      <c r="LY13" s="113"/>
      <c r="LZ13" s="113"/>
      <c r="MA13" s="113"/>
      <c r="MB13" s="113"/>
      <c r="MC13" s="113"/>
      <c r="MD13" s="113"/>
      <c r="ME13" s="113"/>
      <c r="MF13" s="113"/>
      <c r="MG13" s="113"/>
      <c r="MH13" s="113"/>
      <c r="MI13" s="113"/>
      <c r="MJ13" s="113"/>
      <c r="MK13" s="113"/>
      <c r="ML13" s="113"/>
      <c r="MM13" s="113"/>
      <c r="MN13" s="113"/>
      <c r="MO13" s="113"/>
      <c r="MP13" s="113"/>
      <c r="MQ13" s="113"/>
      <c r="MR13" s="113"/>
      <c r="MS13" s="113"/>
      <c r="MT13" s="113"/>
      <c r="MU13" s="113"/>
      <c r="MV13" s="113"/>
      <c r="MW13" s="113"/>
      <c r="MX13" s="113"/>
      <c r="MY13" s="113"/>
      <c r="MZ13" s="113"/>
      <c r="NA13" s="113"/>
      <c r="NB13" s="113"/>
      <c r="NC13" s="113"/>
      <c r="ND13" s="113"/>
      <c r="NE13" s="113"/>
      <c r="NF13" s="113"/>
      <c r="NG13" s="113"/>
      <c r="NH13" s="113"/>
      <c r="NI13" s="113"/>
      <c r="NJ13" s="113"/>
      <c r="NK13" s="113"/>
      <c r="NL13" s="113"/>
      <c r="NM13" s="113"/>
      <c r="NN13" s="113"/>
      <c r="NO13" s="113"/>
      <c r="NP13" s="113"/>
      <c r="NQ13" s="113"/>
      <c r="NR13" s="113"/>
      <c r="NS13" s="113"/>
      <c r="NT13" s="113"/>
      <c r="NU13" s="113"/>
      <c r="NV13" s="113"/>
      <c r="NW13" s="113"/>
      <c r="NX13" s="113"/>
      <c r="NY13" s="113"/>
      <c r="NZ13" s="113"/>
      <c r="OA13" s="113"/>
      <c r="OB13" s="113"/>
      <c r="OC13" s="113"/>
      <c r="OD13" s="113"/>
      <c r="OE13" s="113"/>
      <c r="OF13" s="113"/>
      <c r="OG13" s="113"/>
      <c r="OH13" s="113"/>
      <c r="OI13" s="113"/>
      <c r="OJ13" s="113"/>
      <c r="OK13" s="113"/>
      <c r="OL13" s="113"/>
      <c r="OM13" s="113"/>
      <c r="ON13" s="113"/>
      <c r="OO13" s="113"/>
      <c r="OP13" s="113"/>
      <c r="OQ13" s="113"/>
      <c r="OR13" s="113"/>
      <c r="OS13" s="113"/>
      <c r="OT13" s="113"/>
      <c r="OU13" s="113"/>
      <c r="OV13" s="113"/>
      <c r="OW13" s="113"/>
      <c r="OX13" s="113"/>
      <c r="OY13" s="113"/>
      <c r="OZ13" s="113"/>
      <c r="PA13" s="113"/>
      <c r="PB13" s="113"/>
      <c r="PC13" s="113"/>
      <c r="PD13" s="113"/>
      <c r="PE13" s="113"/>
      <c r="PF13" s="113"/>
      <c r="PG13" s="113"/>
      <c r="PH13" s="113"/>
      <c r="PI13" s="113"/>
      <c r="PJ13" s="113"/>
      <c r="PK13" s="113"/>
      <c r="PL13" s="113"/>
      <c r="PM13" s="113"/>
      <c r="PN13" s="113"/>
      <c r="PO13" s="113"/>
      <c r="PP13" s="113"/>
      <c r="PQ13" s="113"/>
      <c r="PR13" s="113"/>
      <c r="PS13" s="113"/>
      <c r="PT13" s="113"/>
      <c r="PU13" s="113"/>
      <c r="PV13" s="113"/>
      <c r="PW13" s="113"/>
      <c r="PX13" s="113"/>
      <c r="PY13" s="113"/>
      <c r="PZ13" s="113"/>
      <c r="QA13" s="113"/>
      <c r="QB13" s="113"/>
      <c r="QC13" s="113"/>
      <c r="QD13" s="113"/>
      <c r="QE13" s="113"/>
      <c r="QF13" s="113"/>
      <c r="QG13" s="113"/>
      <c r="QH13" s="113"/>
      <c r="QI13" s="113"/>
      <c r="QJ13" s="113"/>
      <c r="QK13" s="113"/>
      <c r="QL13" s="113"/>
      <c r="QM13" s="113"/>
      <c r="QN13" s="113"/>
      <c r="QO13" s="113"/>
      <c r="QP13" s="113"/>
      <c r="QQ13" s="113"/>
      <c r="QR13" s="113"/>
      <c r="QS13" s="113"/>
      <c r="QT13" s="113"/>
      <c r="QU13" s="113"/>
      <c r="QV13" s="113"/>
      <c r="QW13" s="113"/>
      <c r="QX13" s="113"/>
      <c r="QY13" s="113"/>
      <c r="QZ13" s="113"/>
      <c r="RA13" s="113"/>
      <c r="RB13" s="113"/>
      <c r="RC13" s="113"/>
      <c r="RD13" s="113"/>
      <c r="RE13" s="113"/>
      <c r="RF13" s="113"/>
      <c r="RG13" s="113"/>
      <c r="RH13" s="113"/>
      <c r="RI13" s="113"/>
      <c r="RJ13" s="113"/>
      <c r="RK13" s="113"/>
      <c r="RL13" s="113"/>
      <c r="RM13" s="113"/>
      <c r="RN13" s="113"/>
      <c r="RO13" s="113"/>
      <c r="RP13" s="113"/>
      <c r="RQ13" s="113"/>
      <c r="RR13" s="113"/>
      <c r="RS13" s="113"/>
      <c r="RT13" s="113"/>
      <c r="RU13" s="113"/>
      <c r="RV13" s="113"/>
      <c r="RW13" s="113"/>
      <c r="RX13" s="113"/>
      <c r="RY13" s="113"/>
      <c r="RZ13" s="113"/>
      <c r="SA13" s="113"/>
      <c r="SB13" s="113"/>
      <c r="SC13" s="113"/>
      <c r="SD13" s="113"/>
      <c r="SE13" s="113"/>
      <c r="SF13" s="113"/>
      <c r="SG13" s="113"/>
      <c r="SH13" s="113"/>
      <c r="SI13" s="113"/>
      <c r="SJ13" s="113"/>
      <c r="SK13" s="113"/>
      <c r="SL13" s="113"/>
      <c r="SM13" s="113"/>
      <c r="SN13" s="113"/>
      <c r="SO13" s="113"/>
      <c r="SP13" s="113"/>
      <c r="SQ13" s="113"/>
      <c r="SR13" s="113"/>
      <c r="SS13" s="113"/>
      <c r="ST13" s="113"/>
      <c r="SU13" s="113"/>
      <c r="SV13" s="113"/>
      <c r="SW13" s="113"/>
      <c r="SX13" s="113"/>
      <c r="SY13" s="113"/>
      <c r="SZ13" s="113"/>
      <c r="TA13" s="113"/>
      <c r="TB13" s="113"/>
      <c r="TC13" s="113"/>
      <c r="TD13" s="113"/>
      <c r="TE13" s="113"/>
      <c r="TF13" s="113"/>
      <c r="TG13" s="113"/>
      <c r="TH13" s="113"/>
      <c r="TI13" s="113"/>
      <c r="TJ13" s="113"/>
      <c r="TK13" s="113"/>
      <c r="TL13" s="113"/>
      <c r="TM13" s="113"/>
      <c r="TN13" s="113"/>
      <c r="TO13" s="113"/>
      <c r="TP13" s="113"/>
      <c r="TQ13" s="113"/>
      <c r="TR13" s="113"/>
      <c r="TS13" s="113"/>
      <c r="TT13" s="113"/>
      <c r="TU13" s="113"/>
      <c r="TV13" s="113"/>
      <c r="TW13" s="113"/>
      <c r="TX13" s="113"/>
      <c r="TY13" s="113"/>
      <c r="TZ13" s="113"/>
      <c r="UA13" s="113"/>
      <c r="UB13" s="113"/>
      <c r="UC13" s="113"/>
      <c r="UD13" s="113"/>
      <c r="UE13" s="113"/>
      <c r="UF13" s="113"/>
      <c r="UG13" s="113"/>
      <c r="UH13" s="113"/>
      <c r="UI13" s="113"/>
      <c r="UJ13" s="113"/>
      <c r="UK13" s="113"/>
      <c r="UL13" s="113"/>
      <c r="UM13" s="113"/>
      <c r="UN13" s="113"/>
      <c r="UO13" s="113"/>
      <c r="UP13" s="113"/>
      <c r="UQ13" s="113"/>
      <c r="UR13" s="113"/>
      <c r="US13" s="113"/>
      <c r="UT13" s="113"/>
      <c r="UU13" s="113"/>
      <c r="UV13" s="113"/>
      <c r="UW13" s="113"/>
      <c r="UX13" s="113"/>
      <c r="UY13" s="113"/>
      <c r="UZ13" s="113"/>
      <c r="VA13" s="113"/>
      <c r="VB13" s="113"/>
      <c r="VC13" s="113"/>
      <c r="VD13" s="113"/>
      <c r="VE13" s="113"/>
      <c r="VF13" s="113"/>
      <c r="VG13" s="113"/>
      <c r="VH13" s="113"/>
      <c r="VI13" s="113"/>
      <c r="VJ13" s="113"/>
      <c r="VK13" s="113"/>
      <c r="VL13" s="113"/>
      <c r="VM13" s="113"/>
      <c r="VN13" s="113"/>
      <c r="VO13" s="113"/>
      <c r="VP13" s="113"/>
      <c r="VQ13" s="113"/>
      <c r="VR13" s="113"/>
      <c r="VS13" s="113"/>
      <c r="VT13" s="113"/>
      <c r="VU13" s="113"/>
      <c r="VV13" s="113"/>
      <c r="VW13" s="113"/>
      <c r="VX13" s="113"/>
      <c r="VY13" s="113"/>
      <c r="VZ13" s="113"/>
      <c r="WA13" s="113"/>
      <c r="WB13" s="113"/>
      <c r="WC13" s="113"/>
      <c r="WD13" s="113"/>
      <c r="WE13" s="113"/>
      <c r="WF13" s="113"/>
      <c r="WG13" s="113"/>
      <c r="WH13" s="113"/>
      <c r="WI13" s="113"/>
      <c r="WJ13" s="113"/>
      <c r="WK13" s="113"/>
      <c r="WL13" s="113"/>
      <c r="WM13" s="113"/>
      <c r="WN13" s="113"/>
      <c r="WO13" s="113"/>
      <c r="WP13" s="113"/>
      <c r="WQ13" s="113"/>
      <c r="WR13" s="113"/>
      <c r="WS13" s="113"/>
      <c r="WT13" s="113"/>
      <c r="WU13" s="113"/>
      <c r="WV13" s="113"/>
      <c r="WW13" s="113"/>
      <c r="WX13" s="113"/>
      <c r="WY13" s="113"/>
      <c r="WZ13" s="113"/>
      <c r="XA13" s="113"/>
      <c r="XB13" s="113"/>
      <c r="XC13" s="113"/>
      <c r="XD13" s="113"/>
      <c r="XE13" s="113"/>
      <c r="XF13" s="113"/>
      <c r="XG13" s="113"/>
      <c r="XH13" s="113"/>
      <c r="XI13" s="113"/>
      <c r="XJ13" s="113"/>
      <c r="XK13" s="113"/>
      <c r="XL13" s="113"/>
      <c r="XM13" s="113"/>
      <c r="XN13" s="113"/>
      <c r="XO13" s="113"/>
      <c r="XP13" s="113"/>
      <c r="XQ13" s="113"/>
      <c r="XR13" s="113"/>
      <c r="XS13" s="113"/>
      <c r="XT13" s="113"/>
      <c r="XU13" s="113"/>
      <c r="XV13" s="113"/>
      <c r="XW13" s="113"/>
      <c r="XX13" s="113"/>
      <c r="XY13" s="113"/>
      <c r="XZ13" s="113"/>
      <c r="YA13" s="113"/>
      <c r="YB13" s="113"/>
      <c r="YC13" s="113"/>
      <c r="YD13" s="113"/>
      <c r="YE13" s="113"/>
      <c r="YF13" s="113"/>
      <c r="YG13" s="113"/>
      <c r="YH13" s="113"/>
      <c r="YI13" s="113"/>
      <c r="YJ13" s="113"/>
      <c r="YK13" s="113"/>
      <c r="YL13" s="113"/>
      <c r="YM13" s="113"/>
      <c r="YN13" s="113"/>
      <c r="YO13" s="113"/>
      <c r="YP13" s="113"/>
      <c r="YQ13" s="113"/>
      <c r="YR13" s="113"/>
      <c r="YS13" s="113"/>
      <c r="YT13" s="113"/>
      <c r="YU13" s="113"/>
      <c r="YV13" s="113"/>
      <c r="YW13" s="113"/>
      <c r="YX13" s="113"/>
      <c r="YY13" s="113"/>
      <c r="YZ13" s="113"/>
      <c r="ZA13" s="113"/>
      <c r="ZB13" s="113"/>
      <c r="ZC13" s="113"/>
      <c r="ZD13" s="113"/>
      <c r="ZE13" s="113"/>
      <c r="ZF13" s="113"/>
      <c r="ZG13" s="113"/>
      <c r="ZH13" s="113"/>
      <c r="ZI13" s="113"/>
      <c r="ZJ13" s="113"/>
      <c r="ZK13" s="113"/>
      <c r="ZL13" s="113"/>
      <c r="ZM13" s="113"/>
      <c r="ZN13" s="113"/>
      <c r="ZO13" s="113"/>
      <c r="ZP13" s="113"/>
      <c r="ZQ13" s="113"/>
      <c r="ZR13" s="113"/>
      <c r="ZS13" s="113"/>
      <c r="ZT13" s="113"/>
      <c r="ZU13" s="113"/>
      <c r="ZV13" s="113"/>
      <c r="ZW13" s="113"/>
      <c r="ZX13" s="113"/>
      <c r="ZY13" s="113"/>
      <c r="ZZ13" s="113"/>
      <c r="AAA13" s="113"/>
      <c r="AAB13" s="113"/>
      <c r="AAC13" s="113"/>
      <c r="AAD13" s="113"/>
      <c r="AAE13" s="113"/>
      <c r="AAF13" s="113"/>
      <c r="AAG13" s="113"/>
      <c r="AAH13" s="113"/>
      <c r="AAI13" s="113"/>
      <c r="AAJ13" s="113"/>
      <c r="AAK13" s="113"/>
      <c r="AAL13" s="113"/>
      <c r="AAM13" s="113"/>
      <c r="AAN13" s="113"/>
      <c r="AAO13" s="113"/>
      <c r="AAP13" s="113"/>
      <c r="AAQ13" s="113"/>
      <c r="AAR13" s="113"/>
      <c r="AAS13" s="113"/>
      <c r="AAT13" s="113"/>
      <c r="AAU13" s="113"/>
      <c r="AAV13" s="113"/>
      <c r="AAW13" s="113"/>
      <c r="AAX13" s="113"/>
      <c r="AAY13" s="113"/>
      <c r="AAZ13" s="113"/>
      <c r="ABA13" s="113"/>
      <c r="ABB13" s="113"/>
      <c r="ABC13" s="113"/>
      <c r="ABD13" s="113"/>
      <c r="ABE13" s="113"/>
      <c r="ABF13" s="113"/>
      <c r="ABG13" s="113"/>
      <c r="ABH13" s="113"/>
      <c r="ABI13" s="113"/>
      <c r="ABJ13" s="113"/>
      <c r="ABK13" s="113"/>
      <c r="ABL13" s="113"/>
      <c r="ABM13" s="113"/>
      <c r="ABN13" s="113"/>
      <c r="ABO13" s="113"/>
      <c r="ABP13" s="113"/>
      <c r="ABQ13" s="113"/>
      <c r="ABR13" s="113"/>
      <c r="ABS13" s="113"/>
      <c r="ABT13" s="113"/>
      <c r="ABU13" s="113"/>
      <c r="ABV13" s="113"/>
      <c r="ABW13" s="113"/>
      <c r="ABX13" s="113"/>
      <c r="ABY13" s="113"/>
      <c r="ABZ13" s="113"/>
      <c r="ACA13" s="113"/>
      <c r="ACB13" s="113"/>
      <c r="ACC13" s="113"/>
      <c r="ACD13" s="113"/>
      <c r="ACE13" s="113"/>
      <c r="ACF13" s="113"/>
      <c r="ACG13" s="113"/>
      <c r="ACH13" s="113"/>
      <c r="ACI13" s="113"/>
      <c r="ACJ13" s="113"/>
      <c r="ACK13" s="113"/>
      <c r="ACL13" s="113"/>
      <c r="ACM13" s="113"/>
      <c r="ACN13" s="113"/>
      <c r="ACO13" s="113"/>
      <c r="ACP13" s="113"/>
      <c r="ACQ13" s="113"/>
      <c r="ACR13" s="113"/>
      <c r="ACS13" s="113"/>
      <c r="ACT13" s="113"/>
      <c r="ACU13" s="113"/>
      <c r="ACV13" s="113"/>
      <c r="ACW13" s="113"/>
      <c r="ACX13" s="113"/>
      <c r="ACY13" s="113"/>
      <c r="ACZ13" s="113"/>
      <c r="ADA13" s="113"/>
      <c r="ADB13" s="113"/>
      <c r="ADC13" s="113"/>
      <c r="ADD13" s="113"/>
      <c r="ADE13" s="113"/>
      <c r="ADF13" s="113"/>
      <c r="ADG13" s="113"/>
      <c r="ADH13" s="113"/>
      <c r="ADI13" s="113"/>
      <c r="ADJ13" s="113"/>
      <c r="ADK13" s="113"/>
      <c r="ADL13" s="113"/>
      <c r="ADM13" s="113"/>
      <c r="ADN13" s="113"/>
      <c r="ADO13" s="113"/>
      <c r="ADP13" s="113"/>
      <c r="ADQ13" s="113"/>
      <c r="ADR13" s="113"/>
      <c r="ADS13" s="113"/>
      <c r="ADT13" s="113"/>
      <c r="ADU13" s="113"/>
      <c r="ADV13" s="113"/>
      <c r="ADW13" s="113"/>
      <c r="ADX13" s="113"/>
      <c r="ADY13" s="113"/>
      <c r="ADZ13" s="113"/>
      <c r="AEA13" s="113"/>
      <c r="AEB13" s="113"/>
      <c r="AEC13" s="113"/>
      <c r="AED13" s="113"/>
      <c r="AEE13" s="113"/>
      <c r="AEF13" s="113"/>
      <c r="AEG13" s="113"/>
      <c r="AEH13" s="113"/>
      <c r="AEI13" s="113"/>
      <c r="AEJ13" s="113"/>
      <c r="AEK13" s="113"/>
      <c r="AEL13" s="113"/>
      <c r="AEM13" s="113"/>
      <c r="AEN13" s="113"/>
      <c r="AEO13" s="113"/>
      <c r="AEP13" s="113"/>
      <c r="AEQ13" s="113"/>
      <c r="AER13" s="113"/>
      <c r="AES13" s="113"/>
      <c r="AET13" s="113"/>
      <c r="AEU13" s="113"/>
      <c r="AEV13" s="113"/>
      <c r="AEW13" s="113"/>
      <c r="AEX13" s="113"/>
      <c r="AEY13" s="113"/>
      <c r="AEZ13" s="113"/>
      <c r="AFA13" s="113"/>
      <c r="AFB13" s="113"/>
      <c r="AFC13" s="113"/>
      <c r="AFD13" s="113"/>
      <c r="AFE13" s="113"/>
      <c r="AFF13" s="113"/>
      <c r="AFG13" s="113"/>
      <c r="AFH13" s="113"/>
      <c r="AFI13" s="113"/>
      <c r="AFJ13" s="113"/>
      <c r="AFK13" s="113"/>
      <c r="AFL13" s="113"/>
      <c r="AFM13" s="113"/>
      <c r="AFN13" s="113"/>
      <c r="AFO13" s="113"/>
      <c r="AFP13" s="113"/>
      <c r="AFQ13" s="113"/>
      <c r="AFR13" s="113"/>
      <c r="AFS13" s="113"/>
      <c r="AFT13" s="113"/>
      <c r="AFU13" s="113"/>
      <c r="AFV13" s="113"/>
      <c r="AFW13" s="113"/>
      <c r="AFX13" s="113"/>
      <c r="AFY13" s="113"/>
      <c r="AFZ13" s="113"/>
      <c r="AGA13" s="113"/>
      <c r="AGB13" s="113"/>
      <c r="AGC13" s="113"/>
      <c r="AGD13" s="113"/>
      <c r="AGE13" s="113"/>
      <c r="AGF13" s="113"/>
      <c r="AGG13" s="113"/>
      <c r="AGH13" s="113"/>
      <c r="AGI13" s="113"/>
      <c r="AGJ13" s="113"/>
      <c r="AGK13" s="113"/>
      <c r="AGL13" s="113"/>
      <c r="AGM13" s="113"/>
      <c r="AGN13" s="113"/>
      <c r="AGO13" s="113"/>
      <c r="AGP13" s="113"/>
      <c r="AGQ13" s="113"/>
      <c r="AGR13" s="113"/>
      <c r="AGS13" s="113"/>
      <c r="AGT13" s="113"/>
      <c r="AGU13" s="113"/>
      <c r="AGV13" s="113"/>
      <c r="AGW13" s="113"/>
      <c r="AGX13" s="113"/>
      <c r="AGY13" s="113"/>
      <c r="AGZ13" s="113"/>
      <c r="AHA13" s="113"/>
      <c r="AHB13" s="113"/>
      <c r="AHC13" s="113"/>
      <c r="AHD13" s="113"/>
      <c r="AHE13" s="113"/>
      <c r="AHF13" s="113"/>
      <c r="AHG13" s="113"/>
      <c r="AHH13" s="113"/>
      <c r="AHI13" s="113"/>
      <c r="AHJ13" s="113"/>
      <c r="AHK13" s="113"/>
      <c r="AHL13" s="113"/>
      <c r="AHM13" s="113"/>
      <c r="AHN13" s="113"/>
      <c r="AHO13" s="113"/>
      <c r="AHP13" s="113"/>
      <c r="AHQ13" s="113"/>
      <c r="AHR13" s="113"/>
      <c r="AHS13" s="113"/>
      <c r="AHT13" s="113"/>
      <c r="AHU13" s="113"/>
      <c r="AHV13" s="113"/>
      <c r="AHW13" s="113"/>
      <c r="AHX13" s="113"/>
      <c r="AHY13" s="113"/>
      <c r="AHZ13" s="113"/>
      <c r="AIA13" s="113"/>
      <c r="AIB13" s="113"/>
      <c r="AIC13" s="113"/>
      <c r="AID13" s="113"/>
      <c r="AIE13" s="113"/>
      <c r="AIF13" s="113"/>
      <c r="AIG13" s="113"/>
      <c r="AIH13" s="113"/>
      <c r="AII13" s="113"/>
      <c r="AIJ13" s="113"/>
      <c r="AIK13" s="113"/>
      <c r="AIL13" s="113"/>
      <c r="AIM13" s="113"/>
      <c r="AIN13" s="113"/>
      <c r="AIO13" s="113"/>
      <c r="AIP13" s="113"/>
      <c r="AIQ13" s="113"/>
      <c r="AIR13" s="113"/>
      <c r="AIS13" s="113"/>
      <c r="AIT13" s="113"/>
      <c r="AIU13" s="113"/>
      <c r="AIV13" s="113"/>
      <c r="AIW13" s="113"/>
      <c r="AIX13" s="113"/>
      <c r="AIY13" s="113"/>
      <c r="AIZ13" s="113"/>
      <c r="AJA13" s="113"/>
      <c r="AJB13" s="113"/>
      <c r="AJC13" s="113"/>
      <c r="AJD13" s="113"/>
      <c r="AJE13" s="113"/>
      <c r="AJF13" s="113"/>
      <c r="AJG13" s="113"/>
      <c r="AJH13" s="113"/>
      <c r="AJI13" s="113"/>
      <c r="AJJ13" s="113"/>
      <c r="AJK13" s="113"/>
      <c r="AJL13" s="113"/>
      <c r="AJM13" s="113"/>
      <c r="AJN13" s="113"/>
      <c r="AJO13" s="113"/>
      <c r="AJP13" s="113"/>
      <c r="AJQ13" s="113"/>
      <c r="AJR13" s="113"/>
      <c r="AJS13" s="113"/>
      <c r="AJT13" s="113"/>
      <c r="AJU13" s="113"/>
      <c r="AJV13" s="113"/>
      <c r="AJW13" s="113"/>
      <c r="AJX13" s="113"/>
      <c r="AJY13" s="113"/>
      <c r="AJZ13" s="113"/>
      <c r="AKA13" s="113"/>
      <c r="AKB13" s="113"/>
      <c r="AKC13" s="113"/>
      <c r="AKD13" s="113"/>
      <c r="AKE13" s="113"/>
      <c r="AKF13" s="113"/>
      <c r="AKG13" s="113"/>
      <c r="AKH13" s="113"/>
      <c r="AKI13" s="113"/>
      <c r="AKJ13" s="113"/>
      <c r="AKK13" s="113"/>
      <c r="AKL13" s="113"/>
      <c r="AKM13" s="113"/>
      <c r="AKN13" s="113"/>
      <c r="AKO13" s="113"/>
      <c r="AKP13" s="113"/>
      <c r="AKQ13" s="113"/>
      <c r="AKR13" s="113"/>
      <c r="AKS13" s="113"/>
      <c r="AKT13" s="113"/>
      <c r="AKU13" s="113"/>
      <c r="AKV13" s="113"/>
      <c r="AKW13" s="113"/>
      <c r="AKX13" s="113"/>
      <c r="AKY13" s="113"/>
      <c r="AKZ13" s="113"/>
      <c r="ALA13" s="113"/>
      <c r="ALB13" s="113"/>
      <c r="ALC13" s="113"/>
      <c r="ALD13" s="113"/>
      <c r="ALE13" s="113"/>
      <c r="ALF13" s="113"/>
      <c r="ALG13" s="113"/>
      <c r="ALH13" s="113"/>
      <c r="ALI13" s="113"/>
      <c r="ALJ13" s="113"/>
      <c r="ALK13" s="113"/>
      <c r="ALL13" s="113"/>
      <c r="ALM13" s="113"/>
      <c r="ALN13" s="113"/>
      <c r="ALO13" s="113"/>
      <c r="ALP13" s="113"/>
      <c r="ALQ13" s="113"/>
      <c r="ALR13" s="113"/>
      <c r="ALS13" s="113"/>
      <c r="ALT13" s="113"/>
      <c r="ALU13" s="113"/>
      <c r="ALV13" s="113"/>
      <c r="ALW13" s="113"/>
      <c r="ALX13" s="113"/>
      <c r="ALY13" s="113"/>
      <c r="ALZ13" s="113"/>
      <c r="AMA13" s="113"/>
      <c r="AMB13" s="113"/>
      <c r="AMC13" s="113"/>
      <c r="AMD13" s="113"/>
      <c r="AME13" s="113"/>
      <c r="AMF13" s="113"/>
      <c r="AMG13" s="113"/>
      <c r="AMH13" s="113"/>
      <c r="AMI13" s="113"/>
      <c r="AMJ13" s="113"/>
      <c r="AMK13" s="113"/>
      <c r="AML13" s="113"/>
      <c r="AMM13" s="113"/>
      <c r="AMN13" s="113"/>
      <c r="AMO13" s="113"/>
      <c r="AMP13" s="113"/>
      <c r="AMQ13" s="113"/>
      <c r="AMR13" s="113"/>
      <c r="AMS13" s="113"/>
      <c r="AMT13" s="113"/>
      <c r="AMU13" s="113"/>
      <c r="AMV13" s="113"/>
      <c r="AMW13" s="113"/>
      <c r="AMX13" s="113"/>
      <c r="AMY13" s="113"/>
      <c r="AMZ13" s="113"/>
      <c r="ANA13" s="113"/>
      <c r="ANB13" s="113"/>
      <c r="ANC13" s="113"/>
      <c r="AND13" s="113"/>
      <c r="ANE13" s="113"/>
      <c r="ANF13" s="113"/>
      <c r="ANG13" s="113"/>
      <c r="ANH13" s="113"/>
      <c r="ANI13" s="113"/>
      <c r="ANJ13" s="113"/>
      <c r="ANK13" s="113"/>
      <c r="ANL13" s="113"/>
      <c r="ANM13" s="113"/>
      <c r="ANN13" s="113"/>
      <c r="ANO13" s="113"/>
      <c r="ANP13" s="113"/>
      <c r="ANQ13" s="113"/>
      <c r="ANR13" s="113"/>
      <c r="ANS13" s="113"/>
      <c r="ANT13" s="113"/>
      <c r="ANU13" s="113"/>
      <c r="ANV13" s="113"/>
      <c r="ANW13" s="113"/>
      <c r="ANX13" s="113"/>
      <c r="ANY13" s="113"/>
      <c r="ANZ13" s="113"/>
      <c r="AOA13" s="113"/>
      <c r="AOB13" s="113"/>
      <c r="AOC13" s="113"/>
      <c r="AOD13" s="113"/>
      <c r="AOE13" s="113"/>
      <c r="AOF13" s="113"/>
      <c r="AOG13" s="113"/>
      <c r="AOH13" s="113"/>
      <c r="AOI13" s="113"/>
      <c r="AOJ13" s="113"/>
      <c r="AOK13" s="113"/>
      <c r="AOL13" s="113"/>
      <c r="AOM13" s="113"/>
      <c r="AON13" s="113"/>
      <c r="AOO13" s="113"/>
      <c r="AOP13" s="113"/>
      <c r="AOQ13" s="113"/>
      <c r="AOR13" s="113"/>
      <c r="AOS13" s="113"/>
      <c r="AOT13" s="113"/>
      <c r="AOU13" s="113"/>
      <c r="AOV13" s="113"/>
      <c r="AOW13" s="113"/>
      <c r="AOX13" s="113"/>
      <c r="AOY13" s="113"/>
      <c r="AOZ13" s="113"/>
      <c r="APA13" s="113"/>
      <c r="APB13" s="113"/>
      <c r="APC13" s="113"/>
      <c r="APD13" s="113"/>
      <c r="APE13" s="113"/>
      <c r="APF13" s="113"/>
      <c r="APG13" s="113"/>
      <c r="APH13" s="113"/>
      <c r="API13" s="113"/>
      <c r="APJ13" s="113"/>
      <c r="APK13" s="113"/>
      <c r="APL13" s="113"/>
      <c r="APM13" s="113"/>
      <c r="APN13" s="113"/>
      <c r="APO13" s="113"/>
      <c r="APP13" s="113"/>
      <c r="APQ13" s="113"/>
      <c r="APR13" s="113"/>
      <c r="APS13" s="113"/>
      <c r="APT13" s="113"/>
      <c r="APU13" s="113"/>
      <c r="APV13" s="113"/>
      <c r="APW13" s="113"/>
      <c r="APX13" s="113"/>
      <c r="APY13" s="113"/>
      <c r="APZ13" s="113"/>
      <c r="AQA13" s="113"/>
      <c r="AQB13" s="113"/>
      <c r="AQC13" s="113"/>
      <c r="AQD13" s="113"/>
      <c r="AQE13" s="113"/>
      <c r="AQF13" s="113"/>
      <c r="AQG13" s="113"/>
      <c r="AQH13" s="113"/>
      <c r="AQI13" s="113"/>
      <c r="AQJ13" s="113"/>
      <c r="AQK13" s="113"/>
      <c r="AQL13" s="113"/>
      <c r="AQM13" s="113"/>
      <c r="AQN13" s="113"/>
      <c r="AQO13" s="113"/>
      <c r="AQP13" s="113"/>
      <c r="AQQ13" s="113"/>
      <c r="AQR13" s="113"/>
      <c r="AQS13" s="113"/>
      <c r="AQT13" s="113"/>
      <c r="AQU13" s="113"/>
      <c r="AQV13" s="113"/>
      <c r="AQW13" s="113"/>
      <c r="AQX13" s="113"/>
      <c r="AQY13" s="113"/>
      <c r="AQZ13" s="113"/>
      <c r="ARA13" s="113"/>
      <c r="ARB13" s="113"/>
      <c r="ARC13" s="113"/>
      <c r="ARD13" s="113"/>
      <c r="ARE13" s="113"/>
      <c r="ARF13" s="113"/>
      <c r="ARG13" s="113"/>
      <c r="ARH13" s="113"/>
      <c r="ARI13" s="113"/>
      <c r="ARJ13" s="113"/>
      <c r="ARK13" s="113"/>
      <c r="ARL13" s="113"/>
      <c r="ARM13" s="113"/>
      <c r="ARN13" s="113"/>
      <c r="ARO13" s="113"/>
      <c r="ARP13" s="113"/>
      <c r="ARQ13" s="113"/>
      <c r="ARR13" s="113"/>
      <c r="ARS13" s="113"/>
      <c r="ART13" s="113"/>
      <c r="ARU13" s="113"/>
      <c r="ARV13" s="113"/>
      <c r="ARW13" s="113"/>
      <c r="ARX13" s="113"/>
      <c r="ARY13" s="113"/>
      <c r="ARZ13" s="113"/>
      <c r="ASA13" s="113"/>
      <c r="ASB13" s="113"/>
      <c r="ASC13" s="113"/>
      <c r="ASD13" s="113"/>
      <c r="ASE13" s="113"/>
      <c r="ASF13" s="113"/>
      <c r="ASG13" s="113"/>
      <c r="ASH13" s="113"/>
      <c r="ASI13" s="113"/>
      <c r="ASJ13" s="113"/>
      <c r="ASK13" s="113"/>
      <c r="ASL13" s="113"/>
      <c r="ASM13" s="113"/>
      <c r="ASN13" s="113"/>
      <c r="ASO13" s="113"/>
      <c r="ASP13" s="113"/>
      <c r="ASQ13" s="113"/>
      <c r="ASR13" s="113"/>
      <c r="ASS13" s="113"/>
      <c r="AST13" s="113"/>
      <c r="ASU13" s="113"/>
      <c r="ASV13" s="113"/>
      <c r="ASW13" s="113"/>
      <c r="ASX13" s="113"/>
      <c r="ASY13" s="113"/>
      <c r="ASZ13" s="113"/>
      <c r="ATA13" s="113"/>
      <c r="ATB13" s="113"/>
      <c r="ATC13" s="113"/>
      <c r="ATD13" s="113"/>
      <c r="ATE13" s="113"/>
      <c r="ATF13" s="113"/>
      <c r="ATG13" s="113"/>
      <c r="ATH13" s="113"/>
      <c r="ATI13" s="113"/>
      <c r="ATJ13" s="113"/>
      <c r="ATK13" s="113"/>
      <c r="ATL13" s="113"/>
      <c r="ATM13" s="113"/>
      <c r="ATN13" s="113"/>
      <c r="ATO13" s="113"/>
      <c r="ATP13" s="113"/>
      <c r="ATQ13" s="113"/>
      <c r="ATR13" s="113"/>
      <c r="ATS13" s="113"/>
      <c r="ATT13" s="113"/>
      <c r="ATU13" s="113"/>
      <c r="ATV13" s="113"/>
      <c r="ATW13" s="113"/>
      <c r="ATX13" s="113"/>
      <c r="ATY13" s="113"/>
      <c r="ATZ13" s="113"/>
      <c r="AUA13" s="113"/>
      <c r="AUB13" s="113"/>
      <c r="AUC13" s="113"/>
      <c r="AUD13" s="113"/>
      <c r="AUE13" s="113"/>
      <c r="AUF13" s="113"/>
      <c r="AUG13" s="113"/>
      <c r="AUH13" s="113"/>
      <c r="AUI13" s="113"/>
      <c r="AUJ13" s="113"/>
      <c r="AUK13" s="113"/>
      <c r="AUL13" s="113"/>
      <c r="AUM13" s="113"/>
      <c r="AUN13" s="113"/>
      <c r="AUO13" s="113"/>
      <c r="AUP13" s="113"/>
      <c r="AUQ13" s="113"/>
      <c r="AUR13" s="113"/>
      <c r="AUS13" s="113"/>
      <c r="AUT13" s="113"/>
      <c r="AUU13" s="113"/>
      <c r="AUV13" s="113"/>
      <c r="AUW13" s="113"/>
      <c r="AUX13" s="113"/>
      <c r="AUY13" s="113"/>
      <c r="AUZ13" s="113"/>
      <c r="AVA13" s="113"/>
      <c r="AVB13" s="113"/>
      <c r="AVC13" s="113"/>
      <c r="AVD13" s="113"/>
      <c r="AVE13" s="113"/>
      <c r="AVF13" s="113"/>
      <c r="AVG13" s="113"/>
      <c r="AVH13" s="113"/>
      <c r="AVI13" s="113"/>
      <c r="AVJ13" s="113"/>
      <c r="AVK13" s="113"/>
      <c r="AVL13" s="113"/>
      <c r="AVM13" s="113"/>
      <c r="AVN13" s="113"/>
      <c r="AVO13" s="113"/>
      <c r="AVP13" s="113"/>
      <c r="AVQ13" s="113"/>
      <c r="AVR13" s="113"/>
      <c r="AVS13" s="113"/>
      <c r="AVT13" s="113"/>
      <c r="AVU13" s="113"/>
      <c r="AVV13" s="113"/>
      <c r="AVW13" s="113"/>
      <c r="AVX13" s="113"/>
      <c r="AVY13" s="113"/>
      <c r="AVZ13" s="113"/>
      <c r="AWA13" s="113"/>
      <c r="AWB13" s="113"/>
      <c r="AWC13" s="113"/>
      <c r="AWD13" s="113"/>
      <c r="AWE13" s="113"/>
      <c r="AWF13" s="113"/>
      <c r="AWG13" s="113"/>
      <c r="AWH13" s="113"/>
      <c r="AWI13" s="113"/>
      <c r="AWJ13" s="113"/>
      <c r="AWK13" s="113"/>
      <c r="AWL13" s="113"/>
      <c r="AWM13" s="113"/>
      <c r="AWN13" s="113"/>
      <c r="AWO13" s="113"/>
      <c r="AWP13" s="113"/>
      <c r="AWQ13" s="113"/>
      <c r="AWR13" s="113"/>
      <c r="AWS13" s="113"/>
      <c r="AWT13" s="113"/>
      <c r="AWU13" s="113"/>
      <c r="AWV13" s="113"/>
      <c r="AWW13" s="113"/>
      <c r="AWX13" s="113"/>
      <c r="AWY13" s="113"/>
      <c r="AWZ13" s="113"/>
      <c r="AXA13" s="113"/>
      <c r="AXB13" s="113"/>
      <c r="AXC13" s="113"/>
      <c r="AXD13" s="113"/>
      <c r="AXE13" s="113"/>
      <c r="AXF13" s="113"/>
      <c r="AXG13" s="113"/>
      <c r="AXH13" s="113"/>
      <c r="AXI13" s="113"/>
      <c r="AXJ13" s="113"/>
      <c r="AXK13" s="113"/>
      <c r="AXL13" s="113"/>
      <c r="AXM13" s="113"/>
      <c r="AXN13" s="113"/>
      <c r="AXO13" s="113"/>
      <c r="AXP13" s="113"/>
      <c r="AXQ13" s="113"/>
      <c r="AXR13" s="113"/>
      <c r="AXS13" s="113"/>
      <c r="AXT13" s="113"/>
      <c r="AXU13" s="113"/>
      <c r="AXV13" s="113"/>
      <c r="AXW13" s="113"/>
      <c r="AXX13" s="113"/>
      <c r="AXY13" s="113"/>
      <c r="AXZ13" s="113"/>
      <c r="AYA13" s="113"/>
      <c r="AYB13" s="113"/>
      <c r="AYC13" s="113"/>
      <c r="AYD13" s="113"/>
      <c r="AYE13" s="113"/>
      <c r="AYF13" s="113"/>
      <c r="AYG13" s="113"/>
      <c r="AYH13" s="113"/>
      <c r="AYI13" s="113"/>
      <c r="AYJ13" s="113"/>
      <c r="AYK13" s="113"/>
      <c r="AYL13" s="113"/>
      <c r="AYM13" s="113"/>
      <c r="AYN13" s="113"/>
      <c r="AYO13" s="113"/>
      <c r="AYP13" s="113"/>
      <c r="AYQ13" s="113"/>
      <c r="AYR13" s="113"/>
      <c r="AYS13" s="113"/>
      <c r="AYT13" s="113"/>
      <c r="AYU13" s="113"/>
      <c r="AYV13" s="113"/>
      <c r="AYW13" s="113"/>
      <c r="AYX13" s="113"/>
      <c r="AYY13" s="113"/>
    </row>
    <row r="14" spans="1:1351" s="132" customFormat="1" ht="23.1" customHeight="1" thickBot="1">
      <c r="A14" s="114" t="s">
        <v>7</v>
      </c>
      <c r="B14" s="115"/>
      <c r="C14" s="116"/>
      <c r="D14" s="117"/>
      <c r="E14" s="118"/>
      <c r="F14" s="118"/>
      <c r="G14" s="118" t="s">
        <v>74</v>
      </c>
      <c r="H14" s="119"/>
      <c r="I14" s="119"/>
      <c r="J14" s="120"/>
      <c r="K14" s="119"/>
      <c r="L14" s="119"/>
      <c r="M14" s="119"/>
      <c r="N14" s="121"/>
      <c r="O14" s="118"/>
      <c r="P14" s="118"/>
      <c r="Q14" s="118"/>
      <c r="R14" s="118"/>
      <c r="S14" s="118"/>
      <c r="T14" s="121"/>
      <c r="U14" s="118" t="s">
        <v>7</v>
      </c>
      <c r="V14" s="118" t="s">
        <v>7</v>
      </c>
      <c r="W14" s="118"/>
      <c r="X14" s="122"/>
      <c r="Y14" s="122"/>
      <c r="Z14" s="122"/>
      <c r="AA14" s="122"/>
      <c r="AB14" s="123"/>
      <c r="AC14" s="124"/>
      <c r="AD14" s="125"/>
      <c r="AE14" s="126"/>
      <c r="AF14" s="127"/>
      <c r="AG14" s="128"/>
      <c r="AH14" s="129" t="s">
        <v>7</v>
      </c>
      <c r="AI14" s="115"/>
      <c r="AJ14" s="117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30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28"/>
      <c r="BI14" s="13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</row>
    <row r="15" spans="1:1351" ht="23.1" customHeight="1">
      <c r="B15" s="3"/>
      <c r="F15" s="133"/>
      <c r="G15" s="133"/>
      <c r="J15" s="133"/>
      <c r="K15" s="133"/>
      <c r="L15" s="133"/>
      <c r="M15" s="133"/>
      <c r="O15" s="133"/>
      <c r="P15" s="133"/>
      <c r="R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  <c r="AE15" s="133"/>
      <c r="AF15" s="133"/>
      <c r="AG15" s="133"/>
      <c r="AI15" s="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Z15" s="133"/>
      <c r="BA15" s="133"/>
      <c r="BB15" s="133"/>
      <c r="BD15" s="133"/>
      <c r="BE15" s="133"/>
      <c r="BF15" s="133"/>
      <c r="BH15" s="133"/>
    </row>
    <row r="16" spans="1:1351" ht="23.1" customHeight="1">
      <c r="B16" s="348" t="s">
        <v>76</v>
      </c>
      <c r="C16" s="348"/>
      <c r="D16" s="348"/>
      <c r="F16" s="133"/>
      <c r="G16" s="133"/>
      <c r="H16" s="348" t="s">
        <v>77</v>
      </c>
      <c r="I16" s="348"/>
      <c r="J16" s="348"/>
      <c r="K16" s="348"/>
      <c r="L16" s="348"/>
      <c r="M16" s="348"/>
      <c r="N16" s="135"/>
      <c r="P16" s="133"/>
      <c r="Q16" s="348" t="s">
        <v>78</v>
      </c>
      <c r="R16" s="348"/>
      <c r="S16" s="348"/>
      <c r="U16" s="133"/>
      <c r="V16" s="366" t="s">
        <v>79</v>
      </c>
      <c r="W16" s="366"/>
      <c r="X16" s="366"/>
      <c r="Y16" s="366"/>
      <c r="Z16" s="366"/>
      <c r="AA16" s="366"/>
      <c r="AB16" s="366"/>
      <c r="AC16" s="133"/>
      <c r="AD16" s="134"/>
      <c r="AE16" s="133"/>
      <c r="AF16" s="133"/>
      <c r="AG16" s="133"/>
      <c r="AI16" s="348" t="s">
        <v>76</v>
      </c>
      <c r="AJ16" s="348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Z16" s="133"/>
      <c r="BA16" s="133"/>
      <c r="BB16" s="133"/>
      <c r="BD16" s="133"/>
      <c r="BE16" s="133"/>
      <c r="BF16" s="133"/>
      <c r="BG16" s="133"/>
    </row>
    <row r="17" spans="1:60" ht="23.1" customHeight="1">
      <c r="A17" s="136"/>
      <c r="B17" s="3"/>
      <c r="E17" s="137"/>
      <c r="F17" s="133"/>
      <c r="G17" s="133"/>
      <c r="J17" s="133"/>
      <c r="K17" s="133"/>
      <c r="L17" s="133"/>
      <c r="M17" s="133"/>
      <c r="N17" s="13"/>
      <c r="O17" s="133"/>
      <c r="P17" s="133"/>
      <c r="R17" s="133"/>
      <c r="S17" s="13"/>
      <c r="U17" s="13"/>
      <c r="V17" s="138"/>
      <c r="W17" s="138"/>
      <c r="X17" s="138"/>
      <c r="Y17" s="138"/>
      <c r="Z17" s="138"/>
      <c r="AA17" s="138"/>
      <c r="AB17" s="138"/>
      <c r="AC17" s="133"/>
      <c r="AD17" s="134"/>
      <c r="AE17" s="133"/>
      <c r="AF17" s="133"/>
      <c r="AG17" s="133"/>
      <c r="AH17" s="13"/>
      <c r="AI17" s="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Z17" s="133"/>
      <c r="BA17" s="133"/>
      <c r="BB17" s="133"/>
      <c r="BD17" s="133"/>
      <c r="BE17" s="133"/>
      <c r="BF17" s="133"/>
      <c r="BG17" s="13"/>
    </row>
    <row r="18" spans="1:60" ht="23.1" customHeight="1">
      <c r="B18" s="3"/>
      <c r="E18" s="139"/>
      <c r="F18" s="133"/>
      <c r="G18" s="133"/>
      <c r="J18" s="133"/>
      <c r="K18" s="133"/>
      <c r="L18" s="133"/>
      <c r="M18" s="133"/>
      <c r="N18" s="139"/>
      <c r="P18" s="133"/>
      <c r="R18" s="133"/>
      <c r="S18" s="137"/>
      <c r="U18" s="137"/>
      <c r="V18" s="138"/>
      <c r="W18" s="138"/>
      <c r="X18" s="138"/>
      <c r="Y18" s="138"/>
      <c r="Z18" s="138"/>
      <c r="AA18" s="138"/>
      <c r="AB18" s="140"/>
      <c r="AC18" s="141"/>
      <c r="AD18" s="134"/>
      <c r="AE18" s="133"/>
      <c r="AF18" s="133"/>
      <c r="AG18" s="133"/>
      <c r="AI18" s="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Z18" s="133"/>
      <c r="BA18" s="133"/>
      <c r="BB18" s="133"/>
      <c r="BD18" s="133"/>
      <c r="BE18" s="133"/>
      <c r="BF18" s="133"/>
      <c r="BG18" s="137"/>
    </row>
    <row r="19" spans="1:60" s="136" customFormat="1" ht="23.1" customHeight="1">
      <c r="B19" s="352" t="s">
        <v>80</v>
      </c>
      <c r="C19" s="352"/>
      <c r="D19" s="352"/>
      <c r="E19" s="13"/>
      <c r="F19" s="13"/>
      <c r="G19" s="13"/>
      <c r="H19" s="352" t="s">
        <v>81</v>
      </c>
      <c r="I19" s="352"/>
      <c r="J19" s="352"/>
      <c r="K19" s="352"/>
      <c r="L19" s="352"/>
      <c r="M19" s="352"/>
      <c r="N19" s="13"/>
      <c r="O19" s="13"/>
      <c r="P19" s="13"/>
      <c r="Q19" s="352" t="s">
        <v>82</v>
      </c>
      <c r="R19" s="352"/>
      <c r="S19" s="352"/>
      <c r="T19" s="13"/>
      <c r="U19" s="13"/>
      <c r="V19" s="369" t="s">
        <v>83</v>
      </c>
      <c r="W19" s="369"/>
      <c r="X19" s="369"/>
      <c r="Y19" s="369"/>
      <c r="Z19" s="369"/>
      <c r="AA19" s="369"/>
      <c r="AB19" s="369"/>
      <c r="AC19" s="13"/>
      <c r="AD19" s="142"/>
      <c r="AE19" s="13"/>
      <c r="AF19" s="13"/>
      <c r="AG19" s="13"/>
      <c r="AH19" s="13"/>
      <c r="AI19" s="352" t="s">
        <v>80</v>
      </c>
      <c r="AJ19" s="352"/>
      <c r="AK19" s="13"/>
      <c r="AL19" s="13"/>
      <c r="AM19" s="13"/>
      <c r="AN19" s="367"/>
      <c r="AO19" s="367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43"/>
      <c r="BD19" s="13"/>
      <c r="BE19" s="13"/>
      <c r="BF19" s="13"/>
      <c r="BG19" s="13"/>
      <c r="BH19" s="13"/>
    </row>
    <row r="20" spans="1:60" ht="23.1" customHeight="1">
      <c r="B20" s="348" t="s">
        <v>84</v>
      </c>
      <c r="C20" s="348"/>
      <c r="D20" s="348"/>
      <c r="H20" s="348" t="s">
        <v>85</v>
      </c>
      <c r="I20" s="348"/>
      <c r="J20" s="348"/>
      <c r="K20" s="348"/>
      <c r="L20" s="348"/>
      <c r="M20" s="348"/>
      <c r="Q20" s="348" t="s">
        <v>86</v>
      </c>
      <c r="R20" s="348"/>
      <c r="S20" s="348"/>
      <c r="V20" s="368" t="s">
        <v>87</v>
      </c>
      <c r="W20" s="368"/>
      <c r="X20" s="368"/>
      <c r="Y20" s="368"/>
      <c r="Z20" s="368"/>
      <c r="AA20" s="368"/>
      <c r="AB20" s="368"/>
      <c r="AI20" s="348" t="s">
        <v>84</v>
      </c>
      <c r="AJ20" s="348"/>
      <c r="AN20" s="144"/>
      <c r="AO20" s="144"/>
    </row>
    <row r="21" spans="1:60" ht="23.1" customHeight="1">
      <c r="F21" s="2">
        <v>31</v>
      </c>
      <c r="AN21" s="144"/>
      <c r="AO21" s="144"/>
    </row>
    <row r="22" spans="1:60" ht="23.1" customHeight="1">
      <c r="F22" s="2">
        <v>25</v>
      </c>
      <c r="I22" s="135" t="e">
        <f>(#REF!/F21)*F22</f>
        <v>#REF!</v>
      </c>
      <c r="J22" s="145"/>
      <c r="K22" s="145"/>
      <c r="L22" s="145"/>
      <c r="M22" s="145"/>
      <c r="N22" s="145"/>
      <c r="O22" s="145"/>
      <c r="P22" s="145"/>
      <c r="Q22" s="145"/>
      <c r="R22" s="145"/>
      <c r="AK22" s="145"/>
      <c r="AL22" s="145"/>
      <c r="AM22" s="145"/>
      <c r="AN22" s="144"/>
      <c r="AO22" s="144"/>
      <c r="AP22" s="146"/>
      <c r="AQ22" s="146"/>
      <c r="AR22" s="146"/>
      <c r="AS22" s="146"/>
      <c r="AT22" s="145"/>
      <c r="AU22" s="145"/>
      <c r="AV22" s="145"/>
      <c r="AW22" s="145"/>
      <c r="AX22" s="145"/>
      <c r="AY22" s="145"/>
      <c r="AZ22" s="145"/>
    </row>
    <row r="23" spans="1:60" ht="23.1" customHeight="1">
      <c r="F23" s="2">
        <v>26</v>
      </c>
      <c r="I23" s="135" t="e">
        <f>(#REF!/F21)*F23</f>
        <v>#REF!</v>
      </c>
      <c r="J23" s="145"/>
      <c r="K23" s="145"/>
      <c r="L23" s="145"/>
      <c r="M23" s="145"/>
      <c r="N23" s="145"/>
      <c r="O23" s="145"/>
      <c r="P23" s="145"/>
      <c r="Q23" s="145"/>
      <c r="R23" s="145"/>
      <c r="AK23" s="145"/>
      <c r="AL23" s="145"/>
      <c r="AM23" s="145"/>
      <c r="AN23" s="144"/>
      <c r="AO23" s="144"/>
      <c r="AP23" s="146"/>
      <c r="AQ23" s="146"/>
      <c r="AR23" s="146"/>
      <c r="AS23" s="146"/>
      <c r="AT23" s="145"/>
      <c r="AU23" s="145"/>
      <c r="AV23" s="145"/>
      <c r="AW23" s="145"/>
      <c r="AX23" s="145"/>
      <c r="AY23" s="145"/>
      <c r="AZ23" s="145"/>
    </row>
    <row r="24" spans="1:60" ht="23.1" customHeight="1">
      <c r="F24" s="2">
        <v>18</v>
      </c>
      <c r="I24" s="135" t="e">
        <f>(#REF!/F21)*F23</f>
        <v>#REF!</v>
      </c>
      <c r="J24" s="145"/>
      <c r="K24" s="145"/>
      <c r="L24" s="145"/>
      <c r="M24" s="145"/>
      <c r="N24" s="145"/>
      <c r="O24" s="145"/>
      <c r="P24" s="145"/>
      <c r="Q24" s="145"/>
      <c r="R24" s="145"/>
      <c r="AK24" s="145"/>
      <c r="AL24" s="145"/>
      <c r="AM24" s="145"/>
      <c r="AN24" s="144"/>
      <c r="AO24" s="144"/>
      <c r="AP24" s="146"/>
      <c r="AQ24" s="146"/>
      <c r="AR24" s="146"/>
      <c r="AS24" s="146"/>
      <c r="AT24" s="145"/>
      <c r="AU24" s="145"/>
      <c r="AV24" s="145"/>
      <c r="AW24" s="145"/>
      <c r="AX24" s="145"/>
      <c r="AY24" s="145"/>
      <c r="AZ24" s="145"/>
    </row>
    <row r="25" spans="1:60" ht="23.1" customHeight="1">
      <c r="I25" s="135">
        <f>(H11/F21)*F24</f>
        <v>9411.677419354839</v>
      </c>
      <c r="J25" s="145"/>
      <c r="K25" s="145"/>
      <c r="L25" s="145"/>
      <c r="M25" s="145"/>
      <c r="N25" s="145"/>
      <c r="O25" s="145"/>
      <c r="P25" s="145"/>
      <c r="Q25" s="145"/>
      <c r="R25" s="145"/>
      <c r="AK25" s="145"/>
      <c r="AL25" s="145"/>
      <c r="AM25" s="145"/>
      <c r="AN25" s="144"/>
      <c r="AO25" s="144"/>
      <c r="AP25" s="146"/>
      <c r="AQ25" s="146"/>
      <c r="AR25" s="146"/>
      <c r="AS25" s="146"/>
      <c r="AT25" s="145"/>
      <c r="AU25" s="145"/>
      <c r="AV25" s="145"/>
      <c r="AW25" s="145"/>
      <c r="AX25" s="145"/>
      <c r="AY25" s="145"/>
      <c r="AZ25" s="145"/>
    </row>
    <row r="26" spans="1:60" ht="23.1" customHeight="1">
      <c r="I26" s="135" t="e">
        <f>(#REF!/F21)*F23</f>
        <v>#REF!</v>
      </c>
      <c r="J26" s="145"/>
      <c r="K26" s="145"/>
      <c r="L26" s="145"/>
      <c r="M26" s="145"/>
      <c r="N26" s="145"/>
      <c r="O26" s="145"/>
      <c r="P26" s="145"/>
      <c r="Q26" s="145"/>
      <c r="R26" s="145"/>
      <c r="AK26" s="145"/>
      <c r="AL26" s="145"/>
      <c r="AM26" s="145"/>
      <c r="AN26" s="144"/>
      <c r="AO26" s="144"/>
      <c r="AP26" s="146"/>
      <c r="AQ26" s="146"/>
      <c r="AR26" s="146"/>
      <c r="AS26" s="146"/>
      <c r="AT26" s="145"/>
      <c r="AU26" s="145"/>
      <c r="AV26" s="145"/>
      <c r="AW26" s="145"/>
      <c r="AX26" s="145"/>
      <c r="AY26" s="145"/>
      <c r="AZ26" s="145"/>
    </row>
    <row r="27" spans="1:60" ht="23.1" customHeight="1">
      <c r="J27" s="145"/>
      <c r="K27" s="145"/>
      <c r="L27" s="145"/>
      <c r="M27" s="145"/>
      <c r="N27" s="145"/>
      <c r="O27" s="145"/>
      <c r="P27" s="145"/>
      <c r="Q27" s="145"/>
      <c r="R27" s="145"/>
      <c r="AK27" s="145"/>
      <c r="AL27" s="145"/>
      <c r="AM27" s="145"/>
      <c r="AN27" s="144"/>
      <c r="AO27" s="144"/>
      <c r="AP27" s="146"/>
      <c r="AQ27" s="146"/>
      <c r="AR27" s="146"/>
      <c r="AS27" s="146"/>
      <c r="AT27" s="145"/>
      <c r="AU27" s="145"/>
      <c r="AV27" s="145"/>
      <c r="AW27" s="145"/>
      <c r="AX27" s="145"/>
      <c r="AY27" s="145"/>
      <c r="AZ27" s="145"/>
    </row>
    <row r="28" spans="1:60" ht="23.1" customHeight="1">
      <c r="J28" s="145"/>
      <c r="K28" s="145"/>
      <c r="L28" s="145"/>
      <c r="M28" s="145"/>
      <c r="N28" s="145"/>
      <c r="O28" s="145"/>
      <c r="P28" s="145"/>
      <c r="Q28" s="145"/>
      <c r="R28" s="145"/>
      <c r="AK28" s="145"/>
      <c r="AL28" s="145"/>
      <c r="AM28" s="145"/>
      <c r="AN28" s="144"/>
      <c r="AO28" s="144"/>
      <c r="AP28" s="146"/>
      <c r="AQ28" s="146"/>
      <c r="AR28" s="146"/>
      <c r="AS28" s="146"/>
      <c r="AT28" s="145"/>
      <c r="AU28" s="145"/>
      <c r="AV28" s="145"/>
      <c r="AW28" s="145"/>
      <c r="AX28" s="145"/>
      <c r="AY28" s="145"/>
      <c r="AZ28" s="145"/>
    </row>
    <row r="29" spans="1:60" ht="23.1" customHeight="1">
      <c r="J29" s="145"/>
      <c r="K29" s="145"/>
      <c r="L29" s="145"/>
      <c r="M29" s="145"/>
      <c r="N29" s="145"/>
      <c r="O29" s="145"/>
      <c r="P29" s="145"/>
      <c r="Q29" s="145"/>
      <c r="R29" s="145"/>
      <c r="AK29" s="145"/>
      <c r="AL29" s="145"/>
      <c r="AM29" s="145"/>
      <c r="AN29" s="144"/>
      <c r="AO29" s="144"/>
      <c r="AP29" s="146"/>
      <c r="AQ29" s="146"/>
      <c r="AR29" s="146"/>
      <c r="AS29" s="146"/>
      <c r="AT29" s="145"/>
      <c r="AU29" s="145"/>
      <c r="AV29" s="145"/>
      <c r="AW29" s="145"/>
      <c r="AX29" s="145"/>
      <c r="AY29" s="145"/>
      <c r="AZ29" s="145"/>
    </row>
    <row r="30" spans="1:60" ht="23.1" customHeight="1">
      <c r="J30" s="145"/>
      <c r="K30" s="145"/>
      <c r="L30" s="145"/>
      <c r="M30" s="145"/>
      <c r="N30" s="145"/>
      <c r="O30" s="145"/>
      <c r="P30" s="145"/>
      <c r="Q30" s="145"/>
      <c r="R30" s="145"/>
      <c r="AK30" s="145"/>
      <c r="AL30" s="145"/>
      <c r="AM30" s="145"/>
      <c r="AN30" s="144"/>
      <c r="AO30" s="144"/>
      <c r="AP30" s="146"/>
      <c r="AQ30" s="146"/>
      <c r="AR30" s="146"/>
      <c r="AS30" s="146"/>
      <c r="AT30" s="145"/>
      <c r="AU30" s="145"/>
      <c r="AV30" s="145"/>
      <c r="AW30" s="145"/>
      <c r="AX30" s="145"/>
      <c r="AY30" s="145"/>
      <c r="AZ30" s="145"/>
    </row>
    <row r="31" spans="1:60" ht="23.1" customHeight="1">
      <c r="J31" s="145"/>
      <c r="K31" s="145"/>
      <c r="L31" s="145"/>
      <c r="M31" s="145"/>
      <c r="N31" s="145"/>
      <c r="O31" s="145"/>
      <c r="P31" s="145"/>
      <c r="Q31" s="145"/>
      <c r="R31" s="145"/>
      <c r="AK31" s="145"/>
      <c r="AL31" s="145"/>
      <c r="AM31" s="145"/>
      <c r="AN31" s="144"/>
      <c r="AO31" s="144"/>
      <c r="AP31" s="146"/>
      <c r="AQ31" s="146"/>
      <c r="AR31" s="146"/>
      <c r="AS31" s="146"/>
      <c r="AT31" s="145"/>
      <c r="AU31" s="145"/>
      <c r="AV31" s="145"/>
      <c r="AW31" s="145"/>
      <c r="AX31" s="145"/>
      <c r="AY31" s="145"/>
      <c r="AZ31" s="145"/>
    </row>
    <row r="32" spans="1:60" ht="23.1" customHeight="1">
      <c r="J32" s="145"/>
      <c r="K32" s="145"/>
      <c r="L32" s="145"/>
      <c r="M32" s="145"/>
      <c r="N32" s="145"/>
      <c r="O32" s="145"/>
      <c r="P32" s="145"/>
      <c r="Q32" s="145"/>
      <c r="R32" s="145"/>
      <c r="AK32" s="145"/>
      <c r="AL32" s="145"/>
      <c r="AM32" s="145"/>
      <c r="AN32" s="144"/>
      <c r="AO32" s="144"/>
      <c r="AP32" s="146"/>
      <c r="AQ32" s="146"/>
      <c r="AR32" s="146"/>
      <c r="AS32" s="146"/>
      <c r="AT32" s="145"/>
      <c r="AU32" s="145"/>
      <c r="AV32" s="145"/>
      <c r="AW32" s="145"/>
      <c r="AX32" s="145"/>
      <c r="AY32" s="145"/>
      <c r="AZ32" s="145"/>
    </row>
    <row r="33" spans="1:1351" s="2" customFormat="1" ht="23.1" customHeight="1">
      <c r="A33" s="1"/>
      <c r="C33" s="3"/>
      <c r="J33" s="145"/>
      <c r="K33" s="145"/>
      <c r="L33" s="145"/>
      <c r="M33" s="145"/>
      <c r="N33" s="145"/>
      <c r="O33" s="145"/>
      <c r="P33" s="145"/>
      <c r="Q33" s="145"/>
      <c r="R33" s="145"/>
      <c r="AD33" s="4"/>
      <c r="AK33" s="145"/>
      <c r="AL33" s="145"/>
      <c r="AM33" s="145"/>
      <c r="AN33" s="144"/>
      <c r="AO33" s="144"/>
      <c r="AP33" s="146"/>
      <c r="AQ33" s="146"/>
      <c r="AR33" s="146"/>
      <c r="AS33" s="146"/>
      <c r="AT33" s="145"/>
      <c r="AU33" s="145"/>
      <c r="AV33" s="145"/>
      <c r="AW33" s="145"/>
      <c r="AX33" s="145"/>
      <c r="AY33" s="145"/>
      <c r="AZ33" s="145"/>
      <c r="BC33" s="6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</row>
    <row r="34" spans="1:1351" s="2" customFormat="1" ht="23.1" customHeight="1">
      <c r="A34" s="1"/>
      <c r="C34" s="3"/>
      <c r="J34" s="145"/>
      <c r="K34" s="145"/>
      <c r="L34" s="145"/>
      <c r="M34" s="145"/>
      <c r="N34" s="145"/>
      <c r="O34" s="145"/>
      <c r="P34" s="145"/>
      <c r="Q34" s="145"/>
      <c r="R34" s="145"/>
      <c r="AD34" s="4"/>
      <c r="AK34" s="145"/>
      <c r="AL34" s="145"/>
      <c r="AM34" s="145"/>
      <c r="AN34" s="144"/>
      <c r="AO34" s="144"/>
      <c r="AP34" s="146"/>
      <c r="AQ34" s="146"/>
      <c r="AR34" s="146"/>
      <c r="AS34" s="146"/>
      <c r="AT34" s="145"/>
      <c r="AU34" s="145"/>
      <c r="AV34" s="145"/>
      <c r="AW34" s="145"/>
      <c r="AX34" s="145"/>
      <c r="AY34" s="145"/>
      <c r="AZ34" s="145"/>
      <c r="BC34" s="6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</row>
    <row r="35" spans="1:1351" s="2" customFormat="1" ht="23.1" customHeight="1">
      <c r="A35" s="1"/>
      <c r="C35" s="3"/>
      <c r="J35" s="145"/>
      <c r="K35" s="145"/>
      <c r="L35" s="145"/>
      <c r="M35" s="145"/>
      <c r="N35" s="145"/>
      <c r="O35" s="145"/>
      <c r="P35" s="145"/>
      <c r="Q35" s="145"/>
      <c r="R35" s="145"/>
      <c r="AD35" s="4"/>
      <c r="AK35" s="145"/>
      <c r="AL35" s="145"/>
      <c r="AM35" s="145"/>
      <c r="AN35" s="144"/>
      <c r="AO35" s="144"/>
      <c r="AP35" s="146"/>
      <c r="AQ35" s="146"/>
      <c r="AR35" s="146"/>
      <c r="AS35" s="146"/>
      <c r="AT35" s="145"/>
      <c r="AU35" s="145"/>
      <c r="AV35" s="145"/>
      <c r="AW35" s="145"/>
      <c r="AX35" s="145"/>
      <c r="AY35" s="145"/>
      <c r="AZ35" s="145"/>
      <c r="BC35" s="6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</row>
    <row r="36" spans="1:1351" s="2" customFormat="1" ht="23.1" customHeight="1">
      <c r="A36" s="1"/>
      <c r="C36" s="3"/>
      <c r="AD36" s="4"/>
      <c r="AN36" s="371"/>
      <c r="AO36" s="371"/>
      <c r="AZ36" s="2">
        <v>729.12</v>
      </c>
      <c r="BC36" s="6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</row>
    <row r="37" spans="1:1351" s="2" customFormat="1" ht="23.1" customHeight="1">
      <c r="A37" s="1"/>
      <c r="C37" s="3"/>
      <c r="AD37" s="4"/>
      <c r="AN37" s="147"/>
      <c r="AO37" s="147"/>
      <c r="AZ37" s="2">
        <v>329.28</v>
      </c>
      <c r="BC37" s="6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</row>
    <row r="38" spans="1:1351" s="2" customFormat="1" ht="23.1" customHeight="1">
      <c r="A38" s="1"/>
      <c r="C38" s="3"/>
      <c r="AN38" s="147"/>
      <c r="AO38" s="147"/>
      <c r="AZ38" s="2">
        <f>SUM(AZ36:AZ37)</f>
        <v>1058.4000000000001</v>
      </c>
      <c r="BC38" s="6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</row>
    <row r="39" spans="1:1351" s="2" customFormat="1" ht="23.1" customHeight="1">
      <c r="A39" s="1"/>
      <c r="C39" s="3"/>
      <c r="AD39" s="4"/>
      <c r="AN39" s="147"/>
      <c r="AO39" s="147"/>
      <c r="BC39" s="6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</row>
    <row r="40" spans="1:1351" s="2" customFormat="1" ht="23.1" customHeight="1">
      <c r="A40" s="1"/>
      <c r="C40" s="3"/>
      <c r="AD40" s="4"/>
      <c r="AN40" s="372"/>
      <c r="AO40" s="372"/>
      <c r="BC40" s="6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</row>
    <row r="41" spans="1:1351" s="2" customFormat="1" ht="23.1" customHeight="1">
      <c r="A41" s="1"/>
      <c r="C41" s="3"/>
      <c r="AD41" s="4"/>
      <c r="AN41" s="144"/>
      <c r="AO41" s="144"/>
      <c r="BC41" s="6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</row>
    <row r="42" spans="1:1351" s="2" customFormat="1" ht="23.1" customHeight="1">
      <c r="A42" s="1"/>
      <c r="C42" s="3"/>
      <c r="AD42" s="4"/>
      <c r="AN42" s="144"/>
      <c r="AO42" s="144"/>
      <c r="BC42" s="6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</row>
    <row r="43" spans="1:1351" s="2" customFormat="1" ht="23.1" customHeight="1">
      <c r="A43" s="1"/>
      <c r="C43" s="3"/>
      <c r="AD43" s="4"/>
      <c r="AN43" s="144"/>
      <c r="AO43" s="144"/>
      <c r="BC43" s="6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</row>
    <row r="44" spans="1:1351" s="2" customFormat="1" ht="23.1" customHeight="1">
      <c r="A44" s="1"/>
      <c r="C44" s="3"/>
      <c r="AD44" s="4"/>
      <c r="AN44" s="372"/>
      <c r="AO44" s="372"/>
      <c r="BC44" s="6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</row>
    <row r="45" spans="1:1351" s="2" customFormat="1" ht="23.1" customHeight="1">
      <c r="A45" s="1"/>
      <c r="C45" s="3"/>
      <c r="AD45" s="4"/>
      <c r="AN45" s="144"/>
      <c r="AO45" s="144"/>
      <c r="BC45" s="6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</row>
    <row r="46" spans="1:1351" s="2" customFormat="1" ht="23.1" customHeight="1">
      <c r="A46" s="1"/>
      <c r="C46" s="3"/>
      <c r="AD46" s="4"/>
      <c r="AN46" s="144"/>
      <c r="AO46" s="144"/>
      <c r="BC46" s="6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</row>
    <row r="47" spans="1:1351" s="2" customFormat="1" ht="23.1" customHeight="1">
      <c r="A47" s="1"/>
      <c r="C47" s="3"/>
      <c r="AD47" s="4"/>
      <c r="AN47" s="144"/>
      <c r="AO47" s="144"/>
      <c r="BC47" s="6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</row>
    <row r="48" spans="1:1351" s="2" customFormat="1" ht="23.1" customHeight="1">
      <c r="A48" s="1"/>
      <c r="C48" s="3"/>
      <c r="AD48" s="4"/>
      <c r="AN48" s="372"/>
      <c r="AO48" s="372"/>
      <c r="BC48" s="6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</row>
    <row r="49" spans="1:1351" s="2" customFormat="1" ht="23.1" customHeight="1">
      <c r="A49" s="1"/>
      <c r="C49" s="3"/>
      <c r="AD49" s="4"/>
      <c r="AN49" s="144"/>
      <c r="AO49" s="144"/>
      <c r="BC49" s="6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</row>
    <row r="50" spans="1:1351" s="2" customFormat="1" ht="23.1" customHeight="1">
      <c r="A50" s="1"/>
      <c r="C50" s="3"/>
      <c r="AD50" s="4"/>
      <c r="AN50" s="144"/>
      <c r="AO50" s="144"/>
      <c r="BC50" s="6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</row>
    <row r="51" spans="1:1351" s="2" customFormat="1" ht="23.1" customHeight="1">
      <c r="A51" s="1"/>
      <c r="C51" s="3"/>
      <c r="AD51" s="4"/>
      <c r="AN51" s="144"/>
      <c r="AO51" s="144"/>
      <c r="BC51" s="6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</row>
    <row r="52" spans="1:1351" s="2" customFormat="1" ht="23.1" customHeight="1">
      <c r="A52" s="1"/>
      <c r="C52" s="3"/>
      <c r="AD52" s="4"/>
      <c r="AN52" s="372"/>
      <c r="AO52" s="372"/>
      <c r="BC52" s="6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</row>
    <row r="53" spans="1:1351" s="2" customFormat="1" ht="23.1" customHeight="1">
      <c r="A53" s="1"/>
      <c r="C53" s="3"/>
      <c r="AD53" s="4"/>
      <c r="AN53" s="144"/>
      <c r="AO53" s="144"/>
      <c r="BC53" s="6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</row>
    <row r="54" spans="1:1351" s="2" customFormat="1" ht="23.1" customHeight="1">
      <c r="A54" s="1"/>
      <c r="C54" s="3"/>
      <c r="AD54" s="4"/>
      <c r="AN54" s="144"/>
      <c r="AO54" s="144"/>
      <c r="BC54" s="6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</row>
    <row r="55" spans="1:1351" s="2" customFormat="1" ht="23.1" customHeight="1">
      <c r="A55" s="1"/>
      <c r="C55" s="3"/>
      <c r="AD55" s="4"/>
      <c r="AN55" s="144"/>
      <c r="AO55" s="144"/>
      <c r="BC55" s="6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</row>
    <row r="56" spans="1:1351" s="2" customFormat="1" ht="23.1" customHeight="1">
      <c r="A56" s="1"/>
      <c r="C56" s="3"/>
      <c r="AD56" s="4"/>
      <c r="AN56" s="372"/>
      <c r="AO56" s="372"/>
      <c r="BC56" s="6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</row>
    <row r="57" spans="1:1351" s="2" customFormat="1" ht="23.1" customHeight="1">
      <c r="A57" s="1"/>
      <c r="C57" s="3"/>
      <c r="AD57" s="4"/>
      <c r="AN57" s="144"/>
      <c r="AO57" s="144"/>
      <c r="BC57" s="6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</row>
    <row r="58" spans="1:1351" s="2" customFormat="1" ht="23.1" customHeight="1">
      <c r="A58" s="1"/>
      <c r="C58" s="3"/>
      <c r="AD58" s="4"/>
      <c r="AN58" s="144"/>
      <c r="AO58" s="144"/>
      <c r="BC58" s="6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</row>
    <row r="59" spans="1:1351" s="2" customFormat="1" ht="23.1" customHeight="1">
      <c r="A59" s="1"/>
      <c r="C59" s="3"/>
      <c r="AD59" s="4"/>
      <c r="AN59" s="144"/>
      <c r="AO59" s="144"/>
      <c r="BC59" s="6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</row>
    <row r="60" spans="1:1351" s="2" customFormat="1" ht="23.1" customHeight="1">
      <c r="A60" s="1"/>
      <c r="C60" s="3"/>
      <c r="AD60" s="4"/>
      <c r="AN60" s="372"/>
      <c r="AO60" s="372"/>
      <c r="BC60" s="6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</row>
    <row r="61" spans="1:1351" s="2" customFormat="1" ht="23.1" customHeight="1">
      <c r="A61" s="1"/>
      <c r="C61" s="3"/>
      <c r="AD61" s="4"/>
      <c r="AN61" s="144"/>
      <c r="AO61" s="144"/>
      <c r="BC61" s="6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</row>
    <row r="62" spans="1:1351" s="2" customFormat="1" ht="23.1" customHeight="1">
      <c r="A62" s="1"/>
      <c r="C62" s="3"/>
      <c r="AD62" s="4"/>
      <c r="AN62" s="144"/>
      <c r="AO62" s="144"/>
      <c r="BC62" s="6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</row>
    <row r="63" spans="1:1351" s="2" customFormat="1" ht="23.1" customHeight="1">
      <c r="A63" s="1"/>
      <c r="C63" s="3"/>
      <c r="AD63" s="4"/>
      <c r="AN63" s="144"/>
      <c r="AO63" s="144"/>
      <c r="BC63" s="6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</row>
    <row r="64" spans="1:1351" s="2" customFormat="1" ht="23.1" customHeight="1">
      <c r="A64" s="1"/>
      <c r="C64" s="3"/>
      <c r="AD64" s="4"/>
      <c r="AN64" s="372"/>
      <c r="AO64" s="372"/>
      <c r="BC64" s="6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</row>
    <row r="65" spans="1:1351" s="2" customFormat="1" ht="23.1" customHeight="1">
      <c r="A65" s="1"/>
      <c r="C65" s="3"/>
      <c r="AD65" s="4"/>
      <c r="AN65" s="144"/>
      <c r="AO65" s="144"/>
      <c r="BC65" s="6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</row>
    <row r="66" spans="1:1351" s="2" customFormat="1" ht="23.1" customHeight="1">
      <c r="A66" s="1"/>
      <c r="C66" s="3"/>
      <c r="AD66" s="4"/>
      <c r="AN66" s="144"/>
      <c r="AO66" s="144"/>
      <c r="BC66" s="6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</row>
    <row r="67" spans="1:1351" s="2" customFormat="1" ht="23.1" customHeight="1">
      <c r="A67" s="1"/>
      <c r="C67" s="3"/>
      <c r="AD67" s="4"/>
      <c r="AN67" s="144"/>
      <c r="AO67" s="144"/>
      <c r="BC67" s="6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</row>
    <row r="68" spans="1:1351" s="2" customFormat="1" ht="23.1" customHeight="1">
      <c r="A68" s="1"/>
      <c r="C68" s="3"/>
      <c r="AD68" s="4"/>
      <c r="AN68" s="372"/>
      <c r="AO68" s="372"/>
      <c r="BC68" s="6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</row>
    <row r="69" spans="1:1351" s="2" customFormat="1" ht="23.1" customHeight="1">
      <c r="A69" s="1"/>
      <c r="C69" s="3"/>
      <c r="AD69" s="4"/>
      <c r="AN69" s="370"/>
      <c r="AO69" s="370"/>
      <c r="BC69" s="6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</row>
    <row r="70" spans="1:1351" s="2" customFormat="1" ht="23.1" customHeight="1">
      <c r="A70" s="1"/>
      <c r="C70" s="3"/>
      <c r="AD70" s="4"/>
      <c r="AN70" s="370"/>
      <c r="AO70" s="370"/>
      <c r="BC70" s="6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</row>
    <row r="71" spans="1:1351" s="2" customFormat="1" ht="23.1" customHeight="1">
      <c r="A71" s="1"/>
      <c r="C71" s="3"/>
      <c r="AD71" s="4"/>
      <c r="AN71" s="370"/>
      <c r="AO71" s="370"/>
      <c r="BC71" s="6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</row>
  </sheetData>
  <mergeCells count="46">
    <mergeCell ref="AN71:AO71"/>
    <mergeCell ref="AN36:AO36"/>
    <mergeCell ref="AN40:AO40"/>
    <mergeCell ref="AN44:AO44"/>
    <mergeCell ref="AN48:AO48"/>
    <mergeCell ref="AN52:AO52"/>
    <mergeCell ref="AN56:AO56"/>
    <mergeCell ref="AN60:AO60"/>
    <mergeCell ref="AN64:AO64"/>
    <mergeCell ref="AN68:AO68"/>
    <mergeCell ref="AN69:AO69"/>
    <mergeCell ref="AN70:AO70"/>
    <mergeCell ref="AN19:AO19"/>
    <mergeCell ref="B20:D20"/>
    <mergeCell ref="H20:M20"/>
    <mergeCell ref="Q20:S20"/>
    <mergeCell ref="V20:AB20"/>
    <mergeCell ref="AI20:AJ20"/>
    <mergeCell ref="B19:D19"/>
    <mergeCell ref="H19:M19"/>
    <mergeCell ref="Q19:S19"/>
    <mergeCell ref="V19:AB19"/>
    <mergeCell ref="AI19:AJ19"/>
    <mergeCell ref="B16:D16"/>
    <mergeCell ref="H16:M16"/>
    <mergeCell ref="Q16:S16"/>
    <mergeCell ref="V16:AB16"/>
    <mergeCell ref="AI16:AJ16"/>
    <mergeCell ref="I7:I9"/>
    <mergeCell ref="X7:X9"/>
    <mergeCell ref="Y7:Y9"/>
    <mergeCell ref="Z7:Z9"/>
    <mergeCell ref="AA7:AA9"/>
    <mergeCell ref="AS7:AS9"/>
    <mergeCell ref="N4:R4"/>
    <mergeCell ref="AT4:AX4"/>
    <mergeCell ref="N5:R5"/>
    <mergeCell ref="AT5:AX5"/>
    <mergeCell ref="N6:R6"/>
    <mergeCell ref="AT6:AX6"/>
    <mergeCell ref="N1:R1"/>
    <mergeCell ref="AT1:AX1"/>
    <mergeCell ref="N2:R2"/>
    <mergeCell ref="AT2:AX2"/>
    <mergeCell ref="N3:R3"/>
    <mergeCell ref="AT3:AX3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40" fitToHeight="0" orientation="landscape" r:id="rId1"/>
  <rowBreaks count="1" manualBreakCount="1">
    <brk id="20" min="33" max="59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7B7D-6463-4E64-A8AB-6C84C0DA76E7}">
  <dimension ref="A1:AYY71"/>
  <sheetViews>
    <sheetView view="pageBreakPreview" zoomScale="60" zoomScaleNormal="64" workbookViewId="0">
      <selection activeCell="F39" sqref="F39"/>
    </sheetView>
  </sheetViews>
  <sheetFormatPr defaultColWidth="9.140625" defaultRowHeight="23.1" customHeight="1"/>
  <cols>
    <col min="1" max="1" width="6" style="1" customWidth="1"/>
    <col min="2" max="2" width="52.85546875" style="2" customWidth="1"/>
    <col min="3" max="3" width="37.85546875" style="3" hidden="1" customWidth="1"/>
    <col min="4" max="4" width="15.85546875" style="2" customWidth="1"/>
    <col min="5" max="5" width="17.5703125" style="2" customWidth="1"/>
    <col min="6" max="6" width="15.85546875" style="2" customWidth="1"/>
    <col min="7" max="7" width="18.85546875" style="2" hidden="1" customWidth="1"/>
    <col min="8" max="9" width="17.85546875" style="2" customWidth="1"/>
    <col min="10" max="10" width="16.85546875" style="2" customWidth="1"/>
    <col min="11" max="11" width="4.85546875" style="2" customWidth="1"/>
    <col min="12" max="12" width="3.42578125" style="2" customWidth="1"/>
    <col min="13" max="13" width="4.5703125" style="2" customWidth="1"/>
    <col min="14" max="14" width="18.5703125" style="2" customWidth="1"/>
    <col min="15" max="15" width="15.28515625" style="2" customWidth="1"/>
    <col min="16" max="16" width="16.85546875" style="2" customWidth="1"/>
    <col min="17" max="17" width="15.28515625" style="2" customWidth="1"/>
    <col min="18" max="18" width="16" style="2" customWidth="1"/>
    <col min="19" max="19" width="17.28515625" style="2" customWidth="1"/>
    <col min="20" max="20" width="17.5703125" style="2" customWidth="1"/>
    <col min="21" max="21" width="17.7109375" style="2" hidden="1" customWidth="1"/>
    <col min="22" max="23" width="19" style="2" hidden="1" customWidth="1"/>
    <col min="24" max="24" width="19.7109375" style="2" customWidth="1"/>
    <col min="25" max="26" width="21" style="2" customWidth="1"/>
    <col min="27" max="27" width="6.140625" style="2" customWidth="1"/>
    <col min="28" max="28" width="16.140625" style="2" customWidth="1"/>
    <col min="29" max="29" width="13.7109375" style="2" customWidth="1"/>
    <col min="30" max="30" width="15.42578125" style="4" customWidth="1"/>
    <col min="31" max="31" width="14" style="2" customWidth="1"/>
    <col min="32" max="32" width="18.42578125" style="2" customWidth="1"/>
    <col min="33" max="33" width="21" style="2" customWidth="1"/>
    <col min="34" max="34" width="6" style="2" customWidth="1"/>
    <col min="35" max="35" width="48.5703125" style="2" customWidth="1"/>
    <col min="36" max="36" width="17.7109375" style="2" customWidth="1"/>
    <col min="37" max="37" width="15.28515625" style="2" customWidth="1"/>
    <col min="38" max="38" width="18.5703125" style="2" customWidth="1"/>
    <col min="39" max="39" width="16.5703125" style="2" customWidth="1"/>
    <col min="40" max="40" width="14.5703125" style="2" customWidth="1"/>
    <col min="41" max="42" width="15.5703125" style="2" customWidth="1"/>
    <col min="43" max="43" width="17.140625" style="2" customWidth="1"/>
    <col min="44" max="45" width="16" style="2" customWidth="1"/>
    <col min="46" max="46" width="16.28515625" style="2" customWidth="1"/>
    <col min="47" max="47" width="16.85546875" style="2" customWidth="1"/>
    <col min="48" max="48" width="14" style="2" customWidth="1"/>
    <col min="49" max="50" width="13.5703125" style="2" customWidth="1"/>
    <col min="51" max="51" width="15.28515625" style="2" customWidth="1"/>
    <col min="52" max="52" width="16" style="2" customWidth="1"/>
    <col min="53" max="53" width="13.42578125" style="2" customWidth="1"/>
    <col min="54" max="54" width="15.85546875" style="2" customWidth="1"/>
    <col min="55" max="55" width="16.140625" style="6" customWidth="1"/>
    <col min="56" max="56" width="16.85546875" style="2" customWidth="1"/>
    <col min="57" max="57" width="16.140625" style="2" customWidth="1"/>
    <col min="58" max="58" width="15.28515625" style="2" customWidth="1"/>
    <col min="59" max="59" width="17.140625" style="2" customWidth="1"/>
    <col min="60" max="60" width="17.5703125" style="2" customWidth="1"/>
    <col min="61" max="16384" width="9.140625" style="1"/>
  </cols>
  <sheetData>
    <row r="1" spans="1:1351" ht="23.1" customHeight="1">
      <c r="N1" s="347" t="s">
        <v>0</v>
      </c>
      <c r="O1" s="347"/>
      <c r="P1" s="347"/>
      <c r="Q1" s="347"/>
      <c r="R1" s="347"/>
      <c r="AT1" s="347" t="s">
        <v>0</v>
      </c>
      <c r="AU1" s="347"/>
      <c r="AV1" s="347"/>
      <c r="AW1" s="347"/>
      <c r="AX1" s="347"/>
      <c r="AY1" s="5"/>
    </row>
    <row r="2" spans="1:1351" s="7" customFormat="1" ht="23.1" customHeight="1">
      <c r="B2" s="8"/>
      <c r="C2" s="9"/>
      <c r="D2" s="8"/>
      <c r="E2" s="8"/>
      <c r="F2" s="8"/>
      <c r="G2" s="8"/>
      <c r="H2" s="8"/>
      <c r="I2" s="8"/>
      <c r="J2" s="8"/>
      <c r="K2" s="8"/>
      <c r="L2" s="9"/>
      <c r="M2" s="9"/>
      <c r="N2" s="348" t="s">
        <v>1</v>
      </c>
      <c r="O2" s="348"/>
      <c r="P2" s="348"/>
      <c r="Q2" s="348"/>
      <c r="R2" s="34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10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11"/>
      <c r="AS2" s="11"/>
      <c r="AT2" s="348" t="s">
        <v>1</v>
      </c>
      <c r="AU2" s="348"/>
      <c r="AV2" s="348"/>
      <c r="AW2" s="348"/>
      <c r="AX2" s="348"/>
      <c r="AY2" s="8"/>
      <c r="AZ2" s="8"/>
      <c r="BA2" s="12"/>
      <c r="BB2" s="12"/>
      <c r="BC2" s="12"/>
      <c r="BD2" s="8"/>
      <c r="BE2" s="8"/>
      <c r="BF2" s="8"/>
      <c r="BG2" s="8"/>
      <c r="BH2" s="8"/>
    </row>
    <row r="3" spans="1:1351" ht="23.1" customHeight="1">
      <c r="L3" s="3"/>
      <c r="M3" s="3"/>
      <c r="N3" s="348" t="s">
        <v>2</v>
      </c>
      <c r="O3" s="348"/>
      <c r="P3" s="348"/>
      <c r="Q3" s="348"/>
      <c r="R3" s="348"/>
      <c r="AP3" s="13"/>
      <c r="AR3" s="13"/>
      <c r="AS3" s="13"/>
      <c r="AT3" s="348" t="s">
        <v>3</v>
      </c>
      <c r="AU3" s="348"/>
      <c r="AV3" s="348"/>
      <c r="AW3" s="348"/>
      <c r="AX3" s="348"/>
      <c r="BA3" s="14"/>
      <c r="BB3" s="14"/>
      <c r="BC3" s="14"/>
    </row>
    <row r="4" spans="1:1351" ht="23.1" customHeight="1">
      <c r="F4" s="15"/>
      <c r="N4" s="352" t="s">
        <v>4</v>
      </c>
      <c r="O4" s="352"/>
      <c r="P4" s="352"/>
      <c r="Q4" s="352"/>
      <c r="R4" s="352"/>
      <c r="AK4" s="16"/>
      <c r="AL4" s="16"/>
      <c r="AM4" s="16"/>
      <c r="AP4" s="17"/>
      <c r="AQ4" s="17"/>
      <c r="AR4" s="17"/>
      <c r="AS4" s="17"/>
      <c r="AT4" s="353" t="s">
        <v>5</v>
      </c>
      <c r="AU4" s="353"/>
      <c r="AV4" s="353"/>
      <c r="AW4" s="353"/>
      <c r="AX4" s="353"/>
    </row>
    <row r="5" spans="1:1351" ht="23.1" customHeight="1">
      <c r="N5" s="352" t="s">
        <v>6</v>
      </c>
      <c r="O5" s="352"/>
      <c r="P5" s="352"/>
      <c r="Q5" s="352"/>
      <c r="R5" s="352"/>
      <c r="S5" s="18" t="s">
        <v>7</v>
      </c>
      <c r="AP5" s="16"/>
      <c r="AQ5" s="16"/>
      <c r="AR5" s="16"/>
      <c r="AS5" s="16"/>
      <c r="AT5" s="352" t="s">
        <v>8</v>
      </c>
      <c r="AU5" s="352"/>
      <c r="AV5" s="352"/>
      <c r="AW5" s="352"/>
      <c r="AX5" s="352"/>
      <c r="AY5" s="16"/>
      <c r="AZ5" s="16"/>
      <c r="BG5" s="18" t="s">
        <v>7</v>
      </c>
    </row>
    <row r="6" spans="1:1351" s="22" customFormat="1" ht="23.1" customHeight="1" thickBot="1">
      <c r="A6" s="1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352"/>
      <c r="O6" s="352"/>
      <c r="P6" s="352"/>
      <c r="Q6" s="352"/>
      <c r="R6" s="352"/>
      <c r="S6" s="2"/>
      <c r="T6" s="2"/>
      <c r="U6" s="2"/>
      <c r="V6" s="2"/>
      <c r="W6" s="2"/>
      <c r="X6" s="2"/>
      <c r="Y6" s="2"/>
      <c r="Z6" s="2"/>
      <c r="AA6" s="2"/>
      <c r="AB6" s="19"/>
      <c r="AC6" s="19"/>
      <c r="AD6" s="20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2"/>
      <c r="AT6" s="352"/>
      <c r="AU6" s="352"/>
      <c r="AV6" s="352"/>
      <c r="AW6" s="352"/>
      <c r="AX6" s="352"/>
      <c r="AY6" s="19"/>
      <c r="AZ6" s="19"/>
      <c r="BA6" s="19"/>
      <c r="BB6" s="19"/>
      <c r="BC6" s="21"/>
      <c r="BD6" s="19"/>
      <c r="BE6" s="19"/>
      <c r="BF6" s="19"/>
      <c r="BG6" s="19"/>
      <c r="BH6" s="19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</row>
    <row r="7" spans="1:1351" s="35" customFormat="1" ht="23.1" customHeight="1">
      <c r="A7" s="23"/>
      <c r="B7" s="24"/>
      <c r="C7" s="25"/>
      <c r="D7" s="26"/>
      <c r="E7" s="27" t="s">
        <v>9</v>
      </c>
      <c r="F7" s="26" t="s">
        <v>10</v>
      </c>
      <c r="G7" s="27"/>
      <c r="H7" s="27" t="s">
        <v>11</v>
      </c>
      <c r="I7" s="354" t="s">
        <v>12</v>
      </c>
      <c r="J7" s="26"/>
      <c r="K7" s="26"/>
      <c r="L7" s="26"/>
      <c r="M7" s="26"/>
      <c r="N7" s="27" t="s">
        <v>13</v>
      </c>
      <c r="O7" s="26" t="s">
        <v>14</v>
      </c>
      <c r="P7" s="26" t="s">
        <v>15</v>
      </c>
      <c r="Q7" s="26" t="s">
        <v>15</v>
      </c>
      <c r="R7" s="26" t="s">
        <v>16</v>
      </c>
      <c r="S7" s="26" t="s">
        <v>15</v>
      </c>
      <c r="T7" s="26" t="s">
        <v>15</v>
      </c>
      <c r="U7" s="26" t="s">
        <v>17</v>
      </c>
      <c r="V7" s="26" t="s">
        <v>17</v>
      </c>
      <c r="W7" s="26"/>
      <c r="X7" s="357" t="s">
        <v>18</v>
      </c>
      <c r="Y7" s="357" t="s">
        <v>19</v>
      </c>
      <c r="Z7" s="360" t="s">
        <v>20</v>
      </c>
      <c r="AA7" s="363" t="s">
        <v>21</v>
      </c>
      <c r="AB7" s="24" t="s">
        <v>22</v>
      </c>
      <c r="AC7" s="26" t="s">
        <v>23</v>
      </c>
      <c r="AD7" s="28" t="s">
        <v>24</v>
      </c>
      <c r="AE7" s="29" t="s">
        <v>25</v>
      </c>
      <c r="AF7" s="25"/>
      <c r="AG7" s="29"/>
      <c r="AH7" s="30"/>
      <c r="AI7" s="24"/>
      <c r="AJ7" s="26"/>
      <c r="AK7" s="26" t="s">
        <v>14</v>
      </c>
      <c r="AL7" s="31" t="s">
        <v>26</v>
      </c>
      <c r="AM7" s="32" t="s">
        <v>27</v>
      </c>
      <c r="AN7" s="32" t="s">
        <v>27</v>
      </c>
      <c r="AO7" s="32"/>
      <c r="AP7" s="32"/>
      <c r="AQ7" s="32"/>
      <c r="AR7" s="32"/>
      <c r="AS7" s="349" t="s">
        <v>28</v>
      </c>
      <c r="AT7" s="32" t="s">
        <v>29</v>
      </c>
      <c r="AU7" s="26" t="s">
        <v>15</v>
      </c>
      <c r="AV7" s="31" t="s">
        <v>30</v>
      </c>
      <c r="AW7" s="32" t="s">
        <v>31</v>
      </c>
      <c r="AX7" s="31" t="s">
        <v>30</v>
      </c>
      <c r="AY7" s="26" t="s">
        <v>15</v>
      </c>
      <c r="AZ7" s="26" t="s">
        <v>16</v>
      </c>
      <c r="BA7" s="32"/>
      <c r="BB7" s="32" t="s">
        <v>32</v>
      </c>
      <c r="BC7" s="33"/>
      <c r="BD7" s="31" t="s">
        <v>33</v>
      </c>
      <c r="BE7" s="32" t="s">
        <v>34</v>
      </c>
      <c r="BF7" s="32" t="s">
        <v>35</v>
      </c>
      <c r="BG7" s="26" t="s">
        <v>15</v>
      </c>
      <c r="BH7" s="29" t="s">
        <v>15</v>
      </c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  <c r="CG7" s="34"/>
      <c r="CH7" s="34"/>
      <c r="CI7" s="34"/>
      <c r="CJ7" s="34"/>
      <c r="CK7" s="34"/>
      <c r="CL7" s="34"/>
      <c r="CM7" s="34"/>
      <c r="CN7" s="34"/>
      <c r="CO7" s="34"/>
      <c r="CP7" s="34"/>
      <c r="CQ7" s="34"/>
      <c r="CR7" s="34"/>
      <c r="CS7" s="34"/>
      <c r="CT7" s="34"/>
      <c r="CU7" s="34"/>
      <c r="CV7" s="34"/>
      <c r="CW7" s="34"/>
      <c r="CX7" s="34"/>
      <c r="CY7" s="34"/>
      <c r="CZ7" s="34"/>
      <c r="DA7" s="34"/>
      <c r="DB7" s="34"/>
      <c r="DC7" s="34"/>
      <c r="DD7" s="34"/>
      <c r="DE7" s="34"/>
      <c r="DF7" s="34"/>
      <c r="DG7" s="34"/>
      <c r="DH7" s="34"/>
      <c r="DI7" s="34"/>
      <c r="DJ7" s="34"/>
      <c r="DK7" s="34"/>
      <c r="DL7" s="34"/>
      <c r="DM7" s="34"/>
      <c r="DN7" s="34"/>
      <c r="DO7" s="34"/>
      <c r="DP7" s="34"/>
      <c r="DQ7" s="34"/>
      <c r="DR7" s="34"/>
      <c r="DS7" s="34"/>
      <c r="DT7" s="34"/>
      <c r="DU7" s="34"/>
      <c r="DV7" s="34"/>
      <c r="DW7" s="34"/>
      <c r="DX7" s="34"/>
      <c r="DY7" s="34"/>
      <c r="DZ7" s="34"/>
      <c r="EA7" s="34"/>
      <c r="EB7" s="34"/>
      <c r="EC7" s="34"/>
      <c r="ED7" s="34"/>
      <c r="EE7" s="34"/>
      <c r="EF7" s="34"/>
      <c r="EG7" s="34"/>
      <c r="EH7" s="34"/>
      <c r="EI7" s="34"/>
      <c r="EJ7" s="34"/>
      <c r="EK7" s="34"/>
      <c r="EL7" s="34"/>
      <c r="EM7" s="34"/>
      <c r="EN7" s="34"/>
      <c r="EO7" s="34"/>
      <c r="EP7" s="34"/>
      <c r="EQ7" s="34"/>
      <c r="ER7" s="34"/>
      <c r="ES7" s="34"/>
      <c r="ET7" s="34"/>
      <c r="EU7" s="34"/>
      <c r="EV7" s="34"/>
      <c r="EW7" s="34"/>
      <c r="EX7" s="34"/>
      <c r="EY7" s="34"/>
      <c r="EZ7" s="34"/>
      <c r="FA7" s="34"/>
      <c r="FB7" s="34"/>
      <c r="FC7" s="34"/>
      <c r="FD7" s="34"/>
      <c r="FE7" s="34"/>
      <c r="FF7" s="34"/>
      <c r="FG7" s="34"/>
      <c r="FH7" s="34"/>
      <c r="FI7" s="34"/>
      <c r="FJ7" s="34"/>
      <c r="FK7" s="34"/>
      <c r="FL7" s="34"/>
      <c r="FM7" s="34"/>
      <c r="FN7" s="34"/>
      <c r="FO7" s="34"/>
      <c r="FP7" s="34"/>
      <c r="FQ7" s="34"/>
      <c r="FR7" s="34"/>
      <c r="FS7" s="34"/>
      <c r="FT7" s="34"/>
      <c r="FU7" s="34"/>
      <c r="FV7" s="34"/>
      <c r="FW7" s="34"/>
      <c r="FX7" s="34"/>
      <c r="FY7" s="34"/>
      <c r="FZ7" s="34"/>
      <c r="GA7" s="34"/>
      <c r="GB7" s="34"/>
      <c r="GC7" s="34"/>
      <c r="GD7" s="34"/>
      <c r="GE7" s="34"/>
      <c r="GF7" s="34"/>
      <c r="GG7" s="34"/>
      <c r="GH7" s="34"/>
      <c r="GI7" s="34"/>
      <c r="GJ7" s="34"/>
      <c r="GK7" s="34"/>
      <c r="GL7" s="34"/>
      <c r="GM7" s="34"/>
      <c r="GN7" s="34"/>
      <c r="GO7" s="34"/>
      <c r="GP7" s="34"/>
      <c r="GQ7" s="34"/>
      <c r="GR7" s="34"/>
      <c r="GS7" s="34"/>
      <c r="GT7" s="34"/>
      <c r="GU7" s="34"/>
      <c r="GV7" s="34"/>
      <c r="GW7" s="34"/>
      <c r="GX7" s="34"/>
      <c r="GY7" s="34"/>
      <c r="GZ7" s="34"/>
      <c r="HA7" s="34"/>
      <c r="HB7" s="34"/>
      <c r="HC7" s="34"/>
      <c r="HD7" s="34"/>
      <c r="HE7" s="34"/>
      <c r="HF7" s="34"/>
      <c r="HG7" s="34"/>
      <c r="HH7" s="34"/>
      <c r="HI7" s="34"/>
      <c r="HJ7" s="34"/>
      <c r="HK7" s="34"/>
      <c r="HL7" s="34"/>
      <c r="HM7" s="34"/>
      <c r="HN7" s="34"/>
      <c r="HO7" s="34"/>
      <c r="HP7" s="34"/>
      <c r="HQ7" s="34"/>
      <c r="HR7" s="34"/>
      <c r="HS7" s="34"/>
      <c r="HT7" s="34"/>
      <c r="HU7" s="34"/>
      <c r="HV7" s="34"/>
      <c r="HW7" s="34"/>
      <c r="HX7" s="34"/>
      <c r="HY7" s="34"/>
      <c r="HZ7" s="34"/>
      <c r="IA7" s="34"/>
      <c r="IB7" s="34"/>
      <c r="IC7" s="34"/>
      <c r="ID7" s="34"/>
      <c r="IE7" s="34"/>
      <c r="IF7" s="34"/>
      <c r="IG7" s="34"/>
      <c r="IH7" s="34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  <c r="IU7" s="34"/>
      <c r="IV7" s="34"/>
      <c r="IW7" s="34"/>
      <c r="IX7" s="34"/>
      <c r="IY7" s="34"/>
      <c r="IZ7" s="34"/>
      <c r="JA7" s="34"/>
      <c r="JB7" s="34"/>
      <c r="JC7" s="34"/>
      <c r="JD7" s="34"/>
      <c r="JE7" s="34"/>
      <c r="JF7" s="34"/>
      <c r="JG7" s="34"/>
      <c r="JH7" s="34"/>
      <c r="JI7" s="34"/>
      <c r="JJ7" s="34"/>
      <c r="JK7" s="34"/>
      <c r="JL7" s="34"/>
      <c r="JM7" s="34"/>
      <c r="JN7" s="34"/>
      <c r="JO7" s="34"/>
      <c r="JP7" s="34"/>
      <c r="JQ7" s="34"/>
      <c r="JR7" s="34"/>
      <c r="JS7" s="34"/>
      <c r="JT7" s="34"/>
      <c r="JU7" s="34"/>
      <c r="JV7" s="34"/>
      <c r="JW7" s="34"/>
      <c r="JX7" s="34"/>
      <c r="JY7" s="34"/>
      <c r="JZ7" s="34"/>
      <c r="KA7" s="34"/>
      <c r="KB7" s="34"/>
      <c r="KC7" s="34"/>
      <c r="KD7" s="34"/>
      <c r="KE7" s="34"/>
      <c r="KF7" s="34"/>
      <c r="KG7" s="34"/>
      <c r="KH7" s="34"/>
      <c r="KI7" s="34"/>
      <c r="KJ7" s="34"/>
      <c r="KK7" s="34"/>
      <c r="KL7" s="34"/>
      <c r="KM7" s="34"/>
      <c r="KN7" s="34"/>
      <c r="KO7" s="34"/>
      <c r="KP7" s="34"/>
      <c r="KQ7" s="34"/>
      <c r="KR7" s="34"/>
      <c r="KS7" s="34"/>
      <c r="KT7" s="34"/>
      <c r="KU7" s="34"/>
      <c r="KV7" s="34"/>
      <c r="KW7" s="34"/>
      <c r="KX7" s="34"/>
      <c r="KY7" s="34"/>
      <c r="KZ7" s="34"/>
      <c r="LA7" s="34"/>
      <c r="LB7" s="34"/>
      <c r="LC7" s="34"/>
      <c r="LD7" s="34"/>
      <c r="LE7" s="34"/>
      <c r="LF7" s="34"/>
      <c r="LG7" s="34"/>
      <c r="LH7" s="34"/>
      <c r="LI7" s="34"/>
      <c r="LJ7" s="34"/>
      <c r="LK7" s="34"/>
      <c r="LL7" s="34"/>
      <c r="LM7" s="34"/>
      <c r="LN7" s="34"/>
      <c r="LO7" s="34"/>
      <c r="LP7" s="34"/>
      <c r="LQ7" s="34"/>
      <c r="LR7" s="34"/>
      <c r="LS7" s="34"/>
      <c r="LT7" s="34"/>
      <c r="LU7" s="34"/>
      <c r="LV7" s="34"/>
      <c r="LW7" s="34"/>
      <c r="LX7" s="34"/>
      <c r="LY7" s="34"/>
      <c r="LZ7" s="34"/>
      <c r="MA7" s="34"/>
      <c r="MB7" s="34"/>
      <c r="MC7" s="34"/>
      <c r="MD7" s="34"/>
      <c r="ME7" s="34"/>
      <c r="MF7" s="34"/>
      <c r="MG7" s="34"/>
      <c r="MH7" s="34"/>
      <c r="MI7" s="34"/>
      <c r="MJ7" s="34"/>
      <c r="MK7" s="34"/>
      <c r="ML7" s="34"/>
      <c r="MM7" s="34"/>
      <c r="MN7" s="34"/>
      <c r="MO7" s="34"/>
      <c r="MP7" s="34"/>
      <c r="MQ7" s="34"/>
      <c r="MR7" s="34"/>
      <c r="MS7" s="34"/>
      <c r="MT7" s="34"/>
      <c r="MU7" s="34"/>
      <c r="MV7" s="34"/>
      <c r="MW7" s="34"/>
      <c r="MX7" s="34"/>
      <c r="MY7" s="34"/>
      <c r="MZ7" s="34"/>
      <c r="NA7" s="34"/>
      <c r="NB7" s="34"/>
      <c r="NC7" s="34"/>
      <c r="ND7" s="34"/>
      <c r="NE7" s="34"/>
      <c r="NF7" s="34"/>
      <c r="NG7" s="34"/>
      <c r="NH7" s="34"/>
      <c r="NI7" s="34"/>
      <c r="NJ7" s="34"/>
      <c r="NK7" s="34"/>
      <c r="NL7" s="34"/>
      <c r="NM7" s="34"/>
      <c r="NN7" s="34"/>
      <c r="NO7" s="34"/>
      <c r="NP7" s="34"/>
      <c r="NQ7" s="34"/>
      <c r="NR7" s="34"/>
      <c r="NS7" s="34"/>
      <c r="NT7" s="34"/>
      <c r="NU7" s="34"/>
      <c r="NV7" s="34"/>
      <c r="NW7" s="34"/>
      <c r="NX7" s="34"/>
      <c r="NY7" s="34"/>
      <c r="NZ7" s="34"/>
      <c r="OA7" s="34"/>
      <c r="OB7" s="34"/>
      <c r="OC7" s="34"/>
      <c r="OD7" s="34"/>
      <c r="OE7" s="34"/>
      <c r="OF7" s="34"/>
      <c r="OG7" s="34"/>
      <c r="OH7" s="34"/>
      <c r="OI7" s="34"/>
      <c r="OJ7" s="34"/>
      <c r="OK7" s="34"/>
      <c r="OL7" s="34"/>
      <c r="OM7" s="34"/>
      <c r="ON7" s="34"/>
      <c r="OO7" s="34"/>
      <c r="OP7" s="34"/>
      <c r="OQ7" s="34"/>
      <c r="OR7" s="34"/>
      <c r="OS7" s="34"/>
      <c r="OT7" s="34"/>
      <c r="OU7" s="34"/>
      <c r="OV7" s="34"/>
      <c r="OW7" s="34"/>
      <c r="OX7" s="34"/>
      <c r="OY7" s="34"/>
      <c r="OZ7" s="34"/>
      <c r="PA7" s="34"/>
      <c r="PB7" s="34"/>
      <c r="PC7" s="34"/>
      <c r="PD7" s="34"/>
      <c r="PE7" s="34"/>
      <c r="PF7" s="34"/>
      <c r="PG7" s="34"/>
      <c r="PH7" s="34"/>
      <c r="PI7" s="34"/>
      <c r="PJ7" s="34"/>
      <c r="PK7" s="34"/>
      <c r="PL7" s="34"/>
      <c r="PM7" s="34"/>
      <c r="PN7" s="34"/>
      <c r="PO7" s="34"/>
      <c r="PP7" s="34"/>
      <c r="PQ7" s="34"/>
      <c r="PR7" s="34"/>
      <c r="PS7" s="34"/>
      <c r="PT7" s="34"/>
      <c r="PU7" s="34"/>
      <c r="PV7" s="34"/>
      <c r="PW7" s="34"/>
      <c r="PX7" s="34"/>
      <c r="PY7" s="34"/>
      <c r="PZ7" s="34"/>
      <c r="QA7" s="34"/>
      <c r="QB7" s="34"/>
      <c r="QC7" s="34"/>
      <c r="QD7" s="34"/>
      <c r="QE7" s="34"/>
      <c r="QF7" s="34"/>
      <c r="QG7" s="34"/>
      <c r="QH7" s="34"/>
      <c r="QI7" s="34"/>
      <c r="QJ7" s="34"/>
      <c r="QK7" s="34"/>
      <c r="QL7" s="34"/>
      <c r="QM7" s="34"/>
      <c r="QN7" s="34"/>
      <c r="QO7" s="34"/>
      <c r="QP7" s="34"/>
      <c r="QQ7" s="34"/>
      <c r="QR7" s="34"/>
      <c r="QS7" s="34"/>
      <c r="QT7" s="34"/>
      <c r="QU7" s="34"/>
      <c r="QV7" s="34"/>
      <c r="QW7" s="34"/>
      <c r="QX7" s="34"/>
      <c r="QY7" s="34"/>
      <c r="QZ7" s="34"/>
      <c r="RA7" s="34"/>
      <c r="RB7" s="34"/>
      <c r="RC7" s="34"/>
      <c r="RD7" s="34"/>
      <c r="RE7" s="34"/>
      <c r="RF7" s="34"/>
      <c r="RG7" s="34"/>
      <c r="RH7" s="34"/>
      <c r="RI7" s="34"/>
      <c r="RJ7" s="34"/>
      <c r="RK7" s="34"/>
      <c r="RL7" s="34"/>
      <c r="RM7" s="34"/>
      <c r="RN7" s="34"/>
      <c r="RO7" s="34"/>
      <c r="RP7" s="34"/>
      <c r="RQ7" s="34"/>
      <c r="RR7" s="34"/>
      <c r="RS7" s="34"/>
      <c r="RT7" s="34"/>
      <c r="RU7" s="34"/>
      <c r="RV7" s="34"/>
      <c r="RW7" s="34"/>
      <c r="RX7" s="34"/>
      <c r="RY7" s="34"/>
      <c r="RZ7" s="34"/>
      <c r="SA7" s="34"/>
      <c r="SB7" s="34"/>
      <c r="SC7" s="34"/>
      <c r="SD7" s="34"/>
      <c r="SE7" s="34"/>
      <c r="SF7" s="34"/>
      <c r="SG7" s="34"/>
      <c r="SH7" s="34"/>
      <c r="SI7" s="34"/>
      <c r="SJ7" s="34"/>
      <c r="SK7" s="34"/>
      <c r="SL7" s="34"/>
      <c r="SM7" s="34"/>
      <c r="SN7" s="34"/>
      <c r="SO7" s="34"/>
      <c r="SP7" s="34"/>
      <c r="SQ7" s="34"/>
      <c r="SR7" s="34"/>
      <c r="SS7" s="34"/>
      <c r="ST7" s="34"/>
      <c r="SU7" s="34"/>
      <c r="SV7" s="34"/>
      <c r="SW7" s="34"/>
      <c r="SX7" s="34"/>
      <c r="SY7" s="34"/>
      <c r="SZ7" s="34"/>
      <c r="TA7" s="34"/>
      <c r="TB7" s="34"/>
      <c r="TC7" s="34"/>
      <c r="TD7" s="34"/>
      <c r="TE7" s="34"/>
      <c r="TF7" s="34"/>
      <c r="TG7" s="34"/>
      <c r="TH7" s="34"/>
      <c r="TI7" s="34"/>
      <c r="TJ7" s="34"/>
      <c r="TK7" s="34"/>
      <c r="TL7" s="34"/>
      <c r="TM7" s="34"/>
      <c r="TN7" s="34"/>
      <c r="TO7" s="34"/>
      <c r="TP7" s="34"/>
      <c r="TQ7" s="34"/>
      <c r="TR7" s="34"/>
      <c r="TS7" s="34"/>
      <c r="TT7" s="34"/>
      <c r="TU7" s="34"/>
      <c r="TV7" s="34"/>
      <c r="TW7" s="34"/>
      <c r="TX7" s="34"/>
      <c r="TY7" s="34"/>
      <c r="TZ7" s="34"/>
      <c r="UA7" s="34"/>
      <c r="UB7" s="34"/>
      <c r="UC7" s="34"/>
      <c r="UD7" s="34"/>
      <c r="UE7" s="34"/>
      <c r="UF7" s="34"/>
      <c r="UG7" s="34"/>
      <c r="UH7" s="34"/>
      <c r="UI7" s="34"/>
      <c r="UJ7" s="34"/>
      <c r="UK7" s="34"/>
      <c r="UL7" s="34"/>
      <c r="UM7" s="34"/>
      <c r="UN7" s="34"/>
      <c r="UO7" s="34"/>
      <c r="UP7" s="34"/>
      <c r="UQ7" s="34"/>
      <c r="UR7" s="34"/>
      <c r="US7" s="34"/>
      <c r="UT7" s="34"/>
      <c r="UU7" s="34"/>
      <c r="UV7" s="34"/>
      <c r="UW7" s="34"/>
      <c r="UX7" s="34"/>
      <c r="UY7" s="34"/>
      <c r="UZ7" s="34"/>
      <c r="VA7" s="34"/>
      <c r="VB7" s="34"/>
      <c r="VC7" s="34"/>
      <c r="VD7" s="34"/>
      <c r="VE7" s="34"/>
      <c r="VF7" s="34"/>
      <c r="VG7" s="34"/>
      <c r="VH7" s="34"/>
      <c r="VI7" s="34"/>
      <c r="VJ7" s="34"/>
      <c r="VK7" s="34"/>
      <c r="VL7" s="34"/>
      <c r="VM7" s="34"/>
      <c r="VN7" s="34"/>
      <c r="VO7" s="34"/>
      <c r="VP7" s="34"/>
      <c r="VQ7" s="34"/>
      <c r="VR7" s="34"/>
      <c r="VS7" s="34"/>
      <c r="VT7" s="34"/>
      <c r="VU7" s="34"/>
      <c r="VV7" s="34"/>
      <c r="VW7" s="34"/>
      <c r="VX7" s="34"/>
      <c r="VY7" s="34"/>
      <c r="VZ7" s="34"/>
      <c r="WA7" s="34"/>
      <c r="WB7" s="34"/>
      <c r="WC7" s="34"/>
      <c r="WD7" s="34"/>
      <c r="WE7" s="34"/>
      <c r="WF7" s="34"/>
      <c r="WG7" s="34"/>
      <c r="WH7" s="34"/>
      <c r="WI7" s="34"/>
      <c r="WJ7" s="34"/>
      <c r="WK7" s="34"/>
      <c r="WL7" s="34"/>
      <c r="WM7" s="34"/>
      <c r="WN7" s="34"/>
      <c r="WO7" s="34"/>
      <c r="WP7" s="34"/>
      <c r="WQ7" s="34"/>
      <c r="WR7" s="34"/>
      <c r="WS7" s="34"/>
      <c r="WT7" s="34"/>
      <c r="WU7" s="34"/>
      <c r="WV7" s="34"/>
      <c r="WW7" s="34"/>
      <c r="WX7" s="34"/>
      <c r="WY7" s="34"/>
      <c r="WZ7" s="34"/>
      <c r="XA7" s="34"/>
      <c r="XB7" s="34"/>
      <c r="XC7" s="34"/>
      <c r="XD7" s="34"/>
      <c r="XE7" s="34"/>
      <c r="XF7" s="34"/>
      <c r="XG7" s="34"/>
      <c r="XH7" s="34"/>
      <c r="XI7" s="34"/>
      <c r="XJ7" s="34"/>
      <c r="XK7" s="34"/>
      <c r="XL7" s="34"/>
      <c r="XM7" s="34"/>
      <c r="XN7" s="34"/>
      <c r="XO7" s="34"/>
      <c r="XP7" s="34"/>
      <c r="XQ7" s="34"/>
      <c r="XR7" s="34"/>
      <c r="XS7" s="34"/>
      <c r="XT7" s="34"/>
      <c r="XU7" s="34"/>
      <c r="XV7" s="34"/>
      <c r="XW7" s="34"/>
      <c r="XX7" s="34"/>
      <c r="XY7" s="34"/>
      <c r="XZ7" s="34"/>
      <c r="YA7" s="34"/>
      <c r="YB7" s="34"/>
      <c r="YC7" s="34"/>
      <c r="YD7" s="34"/>
      <c r="YE7" s="34"/>
      <c r="YF7" s="34"/>
      <c r="YG7" s="34"/>
      <c r="YH7" s="34"/>
      <c r="YI7" s="34"/>
      <c r="YJ7" s="34"/>
      <c r="YK7" s="34"/>
      <c r="YL7" s="34"/>
      <c r="YM7" s="34"/>
      <c r="YN7" s="34"/>
      <c r="YO7" s="34"/>
      <c r="YP7" s="34"/>
      <c r="YQ7" s="34"/>
      <c r="YR7" s="34"/>
      <c r="YS7" s="34"/>
      <c r="YT7" s="34"/>
      <c r="YU7" s="34"/>
      <c r="YV7" s="34"/>
      <c r="YW7" s="34"/>
      <c r="YX7" s="34"/>
      <c r="YY7" s="34"/>
      <c r="YZ7" s="34"/>
      <c r="ZA7" s="34"/>
      <c r="ZB7" s="34"/>
      <c r="ZC7" s="34"/>
      <c r="ZD7" s="34"/>
      <c r="ZE7" s="34"/>
      <c r="ZF7" s="34"/>
      <c r="ZG7" s="34"/>
      <c r="ZH7" s="34"/>
      <c r="ZI7" s="34"/>
      <c r="ZJ7" s="34"/>
      <c r="ZK7" s="34"/>
      <c r="ZL7" s="34"/>
      <c r="ZM7" s="34"/>
      <c r="ZN7" s="34"/>
      <c r="ZO7" s="34"/>
      <c r="ZP7" s="34"/>
      <c r="ZQ7" s="34"/>
      <c r="ZR7" s="34"/>
      <c r="ZS7" s="34"/>
      <c r="ZT7" s="34"/>
      <c r="ZU7" s="34"/>
      <c r="ZV7" s="34"/>
      <c r="ZW7" s="34"/>
      <c r="ZX7" s="34"/>
      <c r="ZY7" s="34"/>
      <c r="ZZ7" s="34"/>
      <c r="AAA7" s="34"/>
      <c r="AAB7" s="34"/>
      <c r="AAC7" s="34"/>
      <c r="AAD7" s="34"/>
      <c r="AAE7" s="34"/>
      <c r="AAF7" s="34"/>
      <c r="AAG7" s="34"/>
      <c r="AAH7" s="34"/>
      <c r="AAI7" s="34"/>
      <c r="AAJ7" s="34"/>
      <c r="AAK7" s="34"/>
      <c r="AAL7" s="34"/>
      <c r="AAM7" s="34"/>
      <c r="AAN7" s="34"/>
      <c r="AAO7" s="34"/>
      <c r="AAP7" s="34"/>
      <c r="AAQ7" s="34"/>
      <c r="AAR7" s="34"/>
      <c r="AAS7" s="34"/>
      <c r="AAT7" s="34"/>
      <c r="AAU7" s="34"/>
      <c r="AAV7" s="34"/>
      <c r="AAW7" s="34"/>
      <c r="AAX7" s="34"/>
      <c r="AAY7" s="34"/>
      <c r="AAZ7" s="34"/>
      <c r="ABA7" s="34"/>
      <c r="ABB7" s="34"/>
      <c r="ABC7" s="34"/>
      <c r="ABD7" s="34"/>
      <c r="ABE7" s="34"/>
      <c r="ABF7" s="34"/>
      <c r="ABG7" s="34"/>
      <c r="ABH7" s="34"/>
      <c r="ABI7" s="34"/>
      <c r="ABJ7" s="34"/>
      <c r="ABK7" s="34"/>
      <c r="ABL7" s="34"/>
      <c r="ABM7" s="34"/>
      <c r="ABN7" s="34"/>
      <c r="ABO7" s="34"/>
      <c r="ABP7" s="34"/>
      <c r="ABQ7" s="34"/>
      <c r="ABR7" s="34"/>
      <c r="ABS7" s="34"/>
      <c r="ABT7" s="34"/>
      <c r="ABU7" s="34"/>
      <c r="ABV7" s="34"/>
      <c r="ABW7" s="34"/>
      <c r="ABX7" s="34"/>
      <c r="ABY7" s="34"/>
      <c r="ABZ7" s="34"/>
      <c r="ACA7" s="34"/>
      <c r="ACB7" s="34"/>
      <c r="ACC7" s="34"/>
      <c r="ACD7" s="34"/>
      <c r="ACE7" s="34"/>
      <c r="ACF7" s="34"/>
      <c r="ACG7" s="34"/>
      <c r="ACH7" s="34"/>
      <c r="ACI7" s="34"/>
      <c r="ACJ7" s="34"/>
      <c r="ACK7" s="34"/>
      <c r="ACL7" s="34"/>
      <c r="ACM7" s="34"/>
      <c r="ACN7" s="34"/>
      <c r="ACO7" s="34"/>
      <c r="ACP7" s="34"/>
      <c r="ACQ7" s="34"/>
      <c r="ACR7" s="34"/>
      <c r="ACS7" s="34"/>
      <c r="ACT7" s="34"/>
      <c r="ACU7" s="34"/>
      <c r="ACV7" s="34"/>
      <c r="ACW7" s="34"/>
      <c r="ACX7" s="34"/>
      <c r="ACY7" s="34"/>
      <c r="ACZ7" s="34"/>
      <c r="ADA7" s="34"/>
      <c r="ADB7" s="34"/>
      <c r="ADC7" s="34"/>
      <c r="ADD7" s="34"/>
      <c r="ADE7" s="34"/>
      <c r="ADF7" s="34"/>
      <c r="ADG7" s="34"/>
      <c r="ADH7" s="34"/>
      <c r="ADI7" s="34"/>
      <c r="ADJ7" s="34"/>
      <c r="ADK7" s="34"/>
      <c r="ADL7" s="34"/>
      <c r="ADM7" s="34"/>
      <c r="ADN7" s="34"/>
      <c r="ADO7" s="34"/>
      <c r="ADP7" s="34"/>
      <c r="ADQ7" s="34"/>
      <c r="ADR7" s="34"/>
      <c r="ADS7" s="34"/>
      <c r="ADT7" s="34"/>
      <c r="ADU7" s="34"/>
      <c r="ADV7" s="34"/>
      <c r="ADW7" s="34"/>
      <c r="ADX7" s="34"/>
      <c r="ADY7" s="34"/>
      <c r="ADZ7" s="34"/>
      <c r="AEA7" s="34"/>
      <c r="AEB7" s="34"/>
      <c r="AEC7" s="34"/>
      <c r="AED7" s="34"/>
      <c r="AEE7" s="34"/>
      <c r="AEF7" s="34"/>
      <c r="AEG7" s="34"/>
      <c r="AEH7" s="34"/>
      <c r="AEI7" s="34"/>
      <c r="AEJ7" s="34"/>
      <c r="AEK7" s="34"/>
      <c r="AEL7" s="34"/>
      <c r="AEM7" s="34"/>
      <c r="AEN7" s="34"/>
      <c r="AEO7" s="34"/>
      <c r="AEP7" s="34"/>
      <c r="AEQ7" s="34"/>
      <c r="AER7" s="34"/>
      <c r="AES7" s="34"/>
      <c r="AET7" s="34"/>
      <c r="AEU7" s="34"/>
      <c r="AEV7" s="34"/>
      <c r="AEW7" s="34"/>
      <c r="AEX7" s="34"/>
      <c r="AEY7" s="34"/>
      <c r="AEZ7" s="34"/>
      <c r="AFA7" s="34"/>
      <c r="AFB7" s="34"/>
      <c r="AFC7" s="34"/>
      <c r="AFD7" s="34"/>
      <c r="AFE7" s="34"/>
      <c r="AFF7" s="34"/>
      <c r="AFG7" s="34"/>
      <c r="AFH7" s="34"/>
      <c r="AFI7" s="34"/>
      <c r="AFJ7" s="34"/>
      <c r="AFK7" s="34"/>
      <c r="AFL7" s="34"/>
      <c r="AFM7" s="34"/>
      <c r="AFN7" s="34"/>
      <c r="AFO7" s="34"/>
      <c r="AFP7" s="34"/>
      <c r="AFQ7" s="34"/>
      <c r="AFR7" s="34"/>
      <c r="AFS7" s="34"/>
      <c r="AFT7" s="34"/>
      <c r="AFU7" s="34"/>
      <c r="AFV7" s="34"/>
      <c r="AFW7" s="34"/>
      <c r="AFX7" s="34"/>
      <c r="AFY7" s="34"/>
      <c r="AFZ7" s="34"/>
      <c r="AGA7" s="34"/>
      <c r="AGB7" s="34"/>
      <c r="AGC7" s="34"/>
      <c r="AGD7" s="34"/>
      <c r="AGE7" s="34"/>
      <c r="AGF7" s="34"/>
      <c r="AGG7" s="34"/>
      <c r="AGH7" s="34"/>
      <c r="AGI7" s="34"/>
      <c r="AGJ7" s="34"/>
      <c r="AGK7" s="34"/>
      <c r="AGL7" s="34"/>
      <c r="AGM7" s="34"/>
      <c r="AGN7" s="34"/>
      <c r="AGO7" s="34"/>
      <c r="AGP7" s="34"/>
      <c r="AGQ7" s="34"/>
      <c r="AGR7" s="34"/>
      <c r="AGS7" s="34"/>
      <c r="AGT7" s="34"/>
      <c r="AGU7" s="34"/>
      <c r="AGV7" s="34"/>
      <c r="AGW7" s="34"/>
      <c r="AGX7" s="34"/>
      <c r="AGY7" s="34"/>
      <c r="AGZ7" s="34"/>
      <c r="AHA7" s="34"/>
      <c r="AHB7" s="34"/>
      <c r="AHC7" s="34"/>
      <c r="AHD7" s="34"/>
      <c r="AHE7" s="34"/>
      <c r="AHF7" s="34"/>
      <c r="AHG7" s="34"/>
      <c r="AHH7" s="34"/>
      <c r="AHI7" s="34"/>
      <c r="AHJ7" s="34"/>
      <c r="AHK7" s="34"/>
      <c r="AHL7" s="34"/>
      <c r="AHM7" s="34"/>
      <c r="AHN7" s="34"/>
      <c r="AHO7" s="34"/>
      <c r="AHP7" s="34"/>
      <c r="AHQ7" s="34"/>
      <c r="AHR7" s="34"/>
      <c r="AHS7" s="34"/>
      <c r="AHT7" s="34"/>
      <c r="AHU7" s="34"/>
      <c r="AHV7" s="34"/>
      <c r="AHW7" s="34"/>
      <c r="AHX7" s="34"/>
      <c r="AHY7" s="34"/>
      <c r="AHZ7" s="34"/>
      <c r="AIA7" s="34"/>
      <c r="AIB7" s="34"/>
      <c r="AIC7" s="34"/>
      <c r="AID7" s="34"/>
      <c r="AIE7" s="34"/>
      <c r="AIF7" s="34"/>
      <c r="AIG7" s="34"/>
      <c r="AIH7" s="34"/>
      <c r="AII7" s="34"/>
      <c r="AIJ7" s="34"/>
      <c r="AIK7" s="34"/>
      <c r="AIL7" s="34"/>
      <c r="AIM7" s="34"/>
      <c r="AIN7" s="34"/>
      <c r="AIO7" s="34"/>
      <c r="AIP7" s="34"/>
      <c r="AIQ7" s="34"/>
      <c r="AIR7" s="34"/>
      <c r="AIS7" s="34"/>
      <c r="AIT7" s="34"/>
      <c r="AIU7" s="34"/>
      <c r="AIV7" s="34"/>
      <c r="AIW7" s="34"/>
      <c r="AIX7" s="34"/>
      <c r="AIY7" s="34"/>
      <c r="AIZ7" s="34"/>
      <c r="AJA7" s="34"/>
      <c r="AJB7" s="34"/>
      <c r="AJC7" s="34"/>
      <c r="AJD7" s="34"/>
      <c r="AJE7" s="34"/>
      <c r="AJF7" s="34"/>
      <c r="AJG7" s="34"/>
      <c r="AJH7" s="34"/>
      <c r="AJI7" s="34"/>
      <c r="AJJ7" s="34"/>
      <c r="AJK7" s="34"/>
      <c r="AJL7" s="34"/>
      <c r="AJM7" s="34"/>
      <c r="AJN7" s="34"/>
      <c r="AJO7" s="34"/>
      <c r="AJP7" s="34"/>
      <c r="AJQ7" s="34"/>
      <c r="AJR7" s="34"/>
      <c r="AJS7" s="34"/>
      <c r="AJT7" s="34"/>
      <c r="AJU7" s="34"/>
      <c r="AJV7" s="34"/>
      <c r="AJW7" s="34"/>
      <c r="AJX7" s="34"/>
      <c r="AJY7" s="34"/>
      <c r="AJZ7" s="34"/>
      <c r="AKA7" s="34"/>
      <c r="AKB7" s="34"/>
      <c r="AKC7" s="34"/>
      <c r="AKD7" s="34"/>
      <c r="AKE7" s="34"/>
      <c r="AKF7" s="34"/>
      <c r="AKG7" s="34"/>
      <c r="AKH7" s="34"/>
      <c r="AKI7" s="34"/>
      <c r="AKJ7" s="34"/>
      <c r="AKK7" s="34"/>
      <c r="AKL7" s="34"/>
      <c r="AKM7" s="34"/>
      <c r="AKN7" s="34"/>
      <c r="AKO7" s="34"/>
      <c r="AKP7" s="34"/>
      <c r="AKQ7" s="34"/>
      <c r="AKR7" s="34"/>
      <c r="AKS7" s="34"/>
      <c r="AKT7" s="34"/>
      <c r="AKU7" s="34"/>
      <c r="AKV7" s="34"/>
      <c r="AKW7" s="34"/>
      <c r="AKX7" s="34"/>
      <c r="AKY7" s="34"/>
      <c r="AKZ7" s="34"/>
      <c r="ALA7" s="34"/>
      <c r="ALB7" s="34"/>
      <c r="ALC7" s="34"/>
      <c r="ALD7" s="34"/>
      <c r="ALE7" s="34"/>
      <c r="ALF7" s="34"/>
      <c r="ALG7" s="34"/>
      <c r="ALH7" s="34"/>
      <c r="ALI7" s="34"/>
      <c r="ALJ7" s="34"/>
      <c r="ALK7" s="34"/>
      <c r="ALL7" s="34"/>
      <c r="ALM7" s="34"/>
      <c r="ALN7" s="34"/>
      <c r="ALO7" s="34"/>
      <c r="ALP7" s="34"/>
      <c r="ALQ7" s="34"/>
      <c r="ALR7" s="34"/>
      <c r="ALS7" s="34"/>
      <c r="ALT7" s="34"/>
      <c r="ALU7" s="34"/>
      <c r="ALV7" s="34"/>
      <c r="ALW7" s="34"/>
      <c r="ALX7" s="34"/>
      <c r="ALY7" s="34"/>
      <c r="ALZ7" s="34"/>
      <c r="AMA7" s="34"/>
      <c r="AMB7" s="34"/>
      <c r="AMC7" s="34"/>
      <c r="AMD7" s="34"/>
      <c r="AME7" s="34"/>
      <c r="AMF7" s="34"/>
      <c r="AMG7" s="34"/>
      <c r="AMH7" s="34"/>
      <c r="AMI7" s="34"/>
      <c r="AMJ7" s="34"/>
      <c r="AMK7" s="34"/>
      <c r="AML7" s="34"/>
      <c r="AMM7" s="34"/>
      <c r="AMN7" s="34"/>
      <c r="AMO7" s="34"/>
      <c r="AMP7" s="34"/>
      <c r="AMQ7" s="34"/>
      <c r="AMR7" s="34"/>
      <c r="AMS7" s="34"/>
      <c r="AMT7" s="34"/>
      <c r="AMU7" s="34"/>
      <c r="AMV7" s="34"/>
      <c r="AMW7" s="34"/>
      <c r="AMX7" s="34"/>
      <c r="AMY7" s="34"/>
      <c r="AMZ7" s="34"/>
      <c r="ANA7" s="34"/>
      <c r="ANB7" s="34"/>
      <c r="ANC7" s="34"/>
      <c r="AND7" s="34"/>
      <c r="ANE7" s="34"/>
      <c r="ANF7" s="34"/>
      <c r="ANG7" s="34"/>
      <c r="ANH7" s="34"/>
      <c r="ANI7" s="34"/>
      <c r="ANJ7" s="34"/>
      <c r="ANK7" s="34"/>
      <c r="ANL7" s="34"/>
      <c r="ANM7" s="34"/>
      <c r="ANN7" s="34"/>
      <c r="ANO7" s="34"/>
      <c r="ANP7" s="34"/>
      <c r="ANQ7" s="34"/>
      <c r="ANR7" s="34"/>
      <c r="ANS7" s="34"/>
      <c r="ANT7" s="34"/>
      <c r="ANU7" s="34"/>
      <c r="ANV7" s="34"/>
      <c r="ANW7" s="34"/>
      <c r="ANX7" s="34"/>
      <c r="ANY7" s="34"/>
      <c r="ANZ7" s="34"/>
      <c r="AOA7" s="34"/>
      <c r="AOB7" s="34"/>
      <c r="AOC7" s="34"/>
      <c r="AOD7" s="34"/>
      <c r="AOE7" s="34"/>
      <c r="AOF7" s="34"/>
      <c r="AOG7" s="34"/>
      <c r="AOH7" s="34"/>
      <c r="AOI7" s="34"/>
      <c r="AOJ7" s="34"/>
      <c r="AOK7" s="34"/>
      <c r="AOL7" s="34"/>
      <c r="AOM7" s="34"/>
      <c r="AON7" s="34"/>
      <c r="AOO7" s="34"/>
      <c r="AOP7" s="34"/>
      <c r="AOQ7" s="34"/>
      <c r="AOR7" s="34"/>
      <c r="AOS7" s="34"/>
      <c r="AOT7" s="34"/>
      <c r="AOU7" s="34"/>
      <c r="AOV7" s="34"/>
      <c r="AOW7" s="34"/>
      <c r="AOX7" s="34"/>
      <c r="AOY7" s="34"/>
      <c r="AOZ7" s="34"/>
      <c r="APA7" s="34"/>
      <c r="APB7" s="34"/>
      <c r="APC7" s="34"/>
      <c r="APD7" s="34"/>
      <c r="APE7" s="34"/>
      <c r="APF7" s="34"/>
      <c r="APG7" s="34"/>
      <c r="APH7" s="34"/>
      <c r="API7" s="34"/>
      <c r="APJ7" s="34"/>
      <c r="APK7" s="34"/>
      <c r="APL7" s="34"/>
      <c r="APM7" s="34"/>
      <c r="APN7" s="34"/>
      <c r="APO7" s="34"/>
      <c r="APP7" s="34"/>
      <c r="APQ7" s="34"/>
      <c r="APR7" s="34"/>
      <c r="APS7" s="34"/>
      <c r="APT7" s="34"/>
      <c r="APU7" s="34"/>
      <c r="APV7" s="34"/>
      <c r="APW7" s="34"/>
      <c r="APX7" s="34"/>
      <c r="APY7" s="34"/>
      <c r="APZ7" s="34"/>
      <c r="AQA7" s="34"/>
      <c r="AQB7" s="34"/>
      <c r="AQC7" s="34"/>
      <c r="AQD7" s="34"/>
      <c r="AQE7" s="34"/>
      <c r="AQF7" s="34"/>
      <c r="AQG7" s="34"/>
      <c r="AQH7" s="34"/>
      <c r="AQI7" s="34"/>
      <c r="AQJ7" s="34"/>
      <c r="AQK7" s="34"/>
      <c r="AQL7" s="34"/>
      <c r="AQM7" s="34"/>
      <c r="AQN7" s="34"/>
      <c r="AQO7" s="34"/>
      <c r="AQP7" s="34"/>
      <c r="AQQ7" s="34"/>
      <c r="AQR7" s="34"/>
      <c r="AQS7" s="34"/>
      <c r="AQT7" s="34"/>
      <c r="AQU7" s="34"/>
      <c r="AQV7" s="34"/>
      <c r="AQW7" s="34"/>
      <c r="AQX7" s="34"/>
      <c r="AQY7" s="34"/>
      <c r="AQZ7" s="34"/>
      <c r="ARA7" s="34"/>
      <c r="ARB7" s="34"/>
      <c r="ARC7" s="34"/>
      <c r="ARD7" s="34"/>
      <c r="ARE7" s="34"/>
      <c r="ARF7" s="34"/>
      <c r="ARG7" s="34"/>
      <c r="ARH7" s="34"/>
      <c r="ARI7" s="34"/>
      <c r="ARJ7" s="34"/>
      <c r="ARK7" s="34"/>
      <c r="ARL7" s="34"/>
      <c r="ARM7" s="34"/>
      <c r="ARN7" s="34"/>
      <c r="ARO7" s="34"/>
      <c r="ARP7" s="34"/>
      <c r="ARQ7" s="34"/>
      <c r="ARR7" s="34"/>
      <c r="ARS7" s="34"/>
      <c r="ART7" s="34"/>
      <c r="ARU7" s="34"/>
      <c r="ARV7" s="34"/>
      <c r="ARW7" s="34"/>
      <c r="ARX7" s="34"/>
      <c r="ARY7" s="34"/>
      <c r="ARZ7" s="34"/>
      <c r="ASA7" s="34"/>
      <c r="ASB7" s="34"/>
      <c r="ASC7" s="34"/>
      <c r="ASD7" s="34"/>
      <c r="ASE7" s="34"/>
      <c r="ASF7" s="34"/>
      <c r="ASG7" s="34"/>
      <c r="ASH7" s="34"/>
      <c r="ASI7" s="34"/>
      <c r="ASJ7" s="34"/>
      <c r="ASK7" s="34"/>
      <c r="ASL7" s="34"/>
      <c r="ASM7" s="34"/>
      <c r="ASN7" s="34"/>
      <c r="ASO7" s="34"/>
      <c r="ASP7" s="34"/>
      <c r="ASQ7" s="34"/>
      <c r="ASR7" s="34"/>
      <c r="ASS7" s="34"/>
      <c r="AST7" s="34"/>
      <c r="ASU7" s="34"/>
      <c r="ASV7" s="34"/>
      <c r="ASW7" s="34"/>
      <c r="ASX7" s="34"/>
      <c r="ASY7" s="34"/>
      <c r="ASZ7" s="34"/>
      <c r="ATA7" s="34"/>
      <c r="ATB7" s="34"/>
      <c r="ATC7" s="34"/>
      <c r="ATD7" s="34"/>
      <c r="ATE7" s="34"/>
      <c r="ATF7" s="34"/>
      <c r="ATG7" s="34"/>
      <c r="ATH7" s="34"/>
      <c r="ATI7" s="34"/>
      <c r="ATJ7" s="34"/>
      <c r="ATK7" s="34"/>
      <c r="ATL7" s="34"/>
      <c r="ATM7" s="34"/>
      <c r="ATN7" s="34"/>
      <c r="ATO7" s="34"/>
      <c r="ATP7" s="34"/>
      <c r="ATQ7" s="34"/>
      <c r="ATR7" s="34"/>
      <c r="ATS7" s="34"/>
      <c r="ATT7" s="34"/>
      <c r="ATU7" s="34"/>
      <c r="ATV7" s="34"/>
      <c r="ATW7" s="34"/>
      <c r="ATX7" s="34"/>
      <c r="ATY7" s="34"/>
      <c r="ATZ7" s="34"/>
      <c r="AUA7" s="34"/>
      <c r="AUB7" s="34"/>
      <c r="AUC7" s="34"/>
      <c r="AUD7" s="34"/>
      <c r="AUE7" s="34"/>
      <c r="AUF7" s="34"/>
      <c r="AUG7" s="34"/>
      <c r="AUH7" s="34"/>
      <c r="AUI7" s="34"/>
      <c r="AUJ7" s="34"/>
      <c r="AUK7" s="34"/>
      <c r="AUL7" s="34"/>
      <c r="AUM7" s="34"/>
      <c r="AUN7" s="34"/>
      <c r="AUO7" s="34"/>
      <c r="AUP7" s="34"/>
      <c r="AUQ7" s="34"/>
      <c r="AUR7" s="34"/>
      <c r="AUS7" s="34"/>
      <c r="AUT7" s="34"/>
      <c r="AUU7" s="34"/>
      <c r="AUV7" s="34"/>
      <c r="AUW7" s="34"/>
      <c r="AUX7" s="34"/>
      <c r="AUY7" s="34"/>
      <c r="AUZ7" s="34"/>
      <c r="AVA7" s="34"/>
      <c r="AVB7" s="34"/>
      <c r="AVC7" s="34"/>
      <c r="AVD7" s="34"/>
      <c r="AVE7" s="34"/>
      <c r="AVF7" s="34"/>
      <c r="AVG7" s="34"/>
      <c r="AVH7" s="34"/>
      <c r="AVI7" s="34"/>
      <c r="AVJ7" s="34"/>
      <c r="AVK7" s="34"/>
      <c r="AVL7" s="34"/>
      <c r="AVM7" s="34"/>
      <c r="AVN7" s="34"/>
      <c r="AVO7" s="34"/>
      <c r="AVP7" s="34"/>
      <c r="AVQ7" s="34"/>
      <c r="AVR7" s="34"/>
      <c r="AVS7" s="34"/>
      <c r="AVT7" s="34"/>
      <c r="AVU7" s="34"/>
      <c r="AVV7" s="34"/>
      <c r="AVW7" s="34"/>
      <c r="AVX7" s="34"/>
      <c r="AVY7" s="34"/>
      <c r="AVZ7" s="34"/>
      <c r="AWA7" s="34"/>
      <c r="AWB7" s="34"/>
      <c r="AWC7" s="34"/>
      <c r="AWD7" s="34"/>
      <c r="AWE7" s="34"/>
      <c r="AWF7" s="34"/>
      <c r="AWG7" s="34"/>
      <c r="AWH7" s="34"/>
      <c r="AWI7" s="34"/>
      <c r="AWJ7" s="34"/>
      <c r="AWK7" s="34"/>
      <c r="AWL7" s="34"/>
      <c r="AWM7" s="34"/>
      <c r="AWN7" s="34"/>
      <c r="AWO7" s="34"/>
      <c r="AWP7" s="34"/>
      <c r="AWQ7" s="34"/>
      <c r="AWR7" s="34"/>
      <c r="AWS7" s="34"/>
      <c r="AWT7" s="34"/>
      <c r="AWU7" s="34"/>
      <c r="AWV7" s="34"/>
      <c r="AWW7" s="34"/>
      <c r="AWX7" s="34"/>
      <c r="AWY7" s="34"/>
      <c r="AWZ7" s="34"/>
      <c r="AXA7" s="34"/>
      <c r="AXB7" s="34"/>
      <c r="AXC7" s="34"/>
      <c r="AXD7" s="34"/>
      <c r="AXE7" s="34"/>
      <c r="AXF7" s="34"/>
      <c r="AXG7" s="34"/>
      <c r="AXH7" s="34"/>
      <c r="AXI7" s="34"/>
      <c r="AXJ7" s="34"/>
      <c r="AXK7" s="34"/>
      <c r="AXL7" s="34"/>
      <c r="AXM7" s="34"/>
      <c r="AXN7" s="34"/>
      <c r="AXO7" s="34"/>
      <c r="AXP7" s="34"/>
      <c r="AXQ7" s="34"/>
      <c r="AXR7" s="34"/>
      <c r="AXS7" s="34"/>
      <c r="AXT7" s="34"/>
      <c r="AXU7" s="34"/>
      <c r="AXV7" s="34"/>
      <c r="AXW7" s="34"/>
      <c r="AXX7" s="34"/>
      <c r="AXY7" s="34"/>
      <c r="AXZ7" s="34"/>
      <c r="AYA7" s="34"/>
      <c r="AYB7" s="34"/>
      <c r="AYC7" s="34"/>
      <c r="AYD7" s="34"/>
      <c r="AYE7" s="34"/>
      <c r="AYF7" s="34"/>
      <c r="AYG7" s="34"/>
      <c r="AYH7" s="34"/>
      <c r="AYI7" s="34"/>
      <c r="AYJ7" s="34"/>
      <c r="AYK7" s="34"/>
      <c r="AYL7" s="34"/>
      <c r="AYM7" s="34"/>
      <c r="AYN7" s="34"/>
      <c r="AYO7" s="34"/>
      <c r="AYP7" s="34"/>
      <c r="AYQ7" s="34"/>
      <c r="AYR7" s="34"/>
      <c r="AYS7" s="34"/>
      <c r="AYT7" s="34"/>
      <c r="AYU7" s="34"/>
      <c r="AYV7" s="34"/>
      <c r="AYW7" s="34"/>
      <c r="AYX7" s="34"/>
      <c r="AYY7" s="34"/>
    </row>
    <row r="8" spans="1:1351" s="48" customFormat="1" ht="23.1" customHeight="1">
      <c r="A8" s="36" t="s">
        <v>21</v>
      </c>
      <c r="B8" s="37" t="s">
        <v>36</v>
      </c>
      <c r="C8" s="38" t="s">
        <v>37</v>
      </c>
      <c r="D8" s="39" t="s">
        <v>38</v>
      </c>
      <c r="E8" s="40">
        <v>562</v>
      </c>
      <c r="F8" s="41">
        <v>594</v>
      </c>
      <c r="G8" s="41"/>
      <c r="H8" s="40" t="s">
        <v>39</v>
      </c>
      <c r="I8" s="355"/>
      <c r="J8" s="41" t="s">
        <v>40</v>
      </c>
      <c r="K8" s="40" t="s">
        <v>41</v>
      </c>
      <c r="L8" s="40" t="s">
        <v>42</v>
      </c>
      <c r="M8" s="40" t="s">
        <v>43</v>
      </c>
      <c r="N8" s="41" t="s">
        <v>39</v>
      </c>
      <c r="O8" s="40" t="s">
        <v>44</v>
      </c>
      <c r="P8" s="40" t="s">
        <v>27</v>
      </c>
      <c r="Q8" s="40" t="s">
        <v>30</v>
      </c>
      <c r="R8" s="40" t="s">
        <v>45</v>
      </c>
      <c r="S8" s="40" t="s">
        <v>46</v>
      </c>
      <c r="T8" s="40" t="s">
        <v>47</v>
      </c>
      <c r="U8" s="40" t="s">
        <v>48</v>
      </c>
      <c r="V8" s="40" t="s">
        <v>49</v>
      </c>
      <c r="W8" s="40" t="s">
        <v>50</v>
      </c>
      <c r="X8" s="358"/>
      <c r="Y8" s="358"/>
      <c r="Z8" s="361"/>
      <c r="AA8" s="364"/>
      <c r="AB8" s="37"/>
      <c r="AC8" s="42"/>
      <c r="AD8" s="43" t="s">
        <v>45</v>
      </c>
      <c r="AE8" s="44"/>
      <c r="AF8" s="38"/>
      <c r="AG8" s="44"/>
      <c r="AH8" s="45" t="s">
        <v>21</v>
      </c>
      <c r="AI8" s="37" t="s">
        <v>36</v>
      </c>
      <c r="AJ8" s="39" t="s">
        <v>38</v>
      </c>
      <c r="AK8" s="40" t="s">
        <v>44</v>
      </c>
      <c r="AL8" s="46" t="s">
        <v>51</v>
      </c>
      <c r="AM8" s="46" t="s">
        <v>39</v>
      </c>
      <c r="AN8" s="46" t="s">
        <v>52</v>
      </c>
      <c r="AO8" s="46" t="s">
        <v>53</v>
      </c>
      <c r="AP8" s="46" t="s">
        <v>54</v>
      </c>
      <c r="AQ8" s="46" t="s">
        <v>55</v>
      </c>
      <c r="AR8" s="46" t="s">
        <v>56</v>
      </c>
      <c r="AS8" s="350"/>
      <c r="AT8" s="46" t="s">
        <v>57</v>
      </c>
      <c r="AU8" s="40" t="s">
        <v>27</v>
      </c>
      <c r="AV8" s="46" t="s">
        <v>58</v>
      </c>
      <c r="AW8" s="46" t="s">
        <v>59</v>
      </c>
      <c r="AX8" s="46" t="s">
        <v>60</v>
      </c>
      <c r="AY8" s="40" t="s">
        <v>30</v>
      </c>
      <c r="AZ8" s="40" t="s">
        <v>45</v>
      </c>
      <c r="BA8" s="46" t="s">
        <v>61</v>
      </c>
      <c r="BB8" s="46" t="s">
        <v>62</v>
      </c>
      <c r="BC8" s="47" t="s">
        <v>63</v>
      </c>
      <c r="BD8" s="46" t="s">
        <v>39</v>
      </c>
      <c r="BE8" s="46" t="s">
        <v>39</v>
      </c>
      <c r="BF8" s="46" t="s">
        <v>64</v>
      </c>
      <c r="BG8" s="40" t="s">
        <v>46</v>
      </c>
      <c r="BH8" s="44" t="s">
        <v>47</v>
      </c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4"/>
      <c r="DQ8" s="34"/>
      <c r="DR8" s="34"/>
      <c r="DS8" s="34"/>
      <c r="DT8" s="34"/>
      <c r="DU8" s="34"/>
      <c r="DV8" s="34"/>
      <c r="DW8" s="34"/>
      <c r="DX8" s="34"/>
      <c r="DY8" s="34"/>
      <c r="DZ8" s="34"/>
      <c r="EA8" s="34"/>
      <c r="EB8" s="34"/>
      <c r="EC8" s="34"/>
      <c r="ED8" s="34"/>
      <c r="EE8" s="34"/>
      <c r="EF8" s="34"/>
      <c r="EG8" s="34"/>
      <c r="EH8" s="34"/>
      <c r="EI8" s="34"/>
      <c r="EJ8" s="34"/>
      <c r="EK8" s="34"/>
      <c r="EL8" s="34"/>
      <c r="EM8" s="34"/>
      <c r="EN8" s="34"/>
      <c r="EO8" s="34"/>
      <c r="EP8" s="34"/>
      <c r="EQ8" s="34"/>
      <c r="ER8" s="34"/>
      <c r="ES8" s="34"/>
      <c r="ET8" s="34"/>
      <c r="EU8" s="34"/>
      <c r="EV8" s="34"/>
      <c r="EW8" s="34"/>
      <c r="EX8" s="34"/>
      <c r="EY8" s="34"/>
      <c r="EZ8" s="34"/>
      <c r="FA8" s="34"/>
      <c r="FB8" s="34"/>
      <c r="FC8" s="34"/>
      <c r="FD8" s="34"/>
      <c r="FE8" s="34"/>
      <c r="FF8" s="34"/>
      <c r="FG8" s="34"/>
      <c r="FH8" s="34"/>
      <c r="FI8" s="34"/>
      <c r="FJ8" s="34"/>
      <c r="FK8" s="34"/>
      <c r="FL8" s="34"/>
      <c r="FM8" s="34"/>
      <c r="FN8" s="34"/>
      <c r="FO8" s="34"/>
      <c r="FP8" s="34"/>
      <c r="FQ8" s="34"/>
      <c r="FR8" s="34"/>
      <c r="FS8" s="34"/>
      <c r="FT8" s="34"/>
      <c r="FU8" s="34"/>
      <c r="FV8" s="34"/>
      <c r="FW8" s="34"/>
      <c r="FX8" s="34"/>
      <c r="FY8" s="34"/>
      <c r="FZ8" s="34"/>
      <c r="GA8" s="34"/>
      <c r="GB8" s="34"/>
      <c r="GC8" s="34"/>
      <c r="GD8" s="34"/>
      <c r="GE8" s="34"/>
      <c r="GF8" s="34"/>
      <c r="GG8" s="34"/>
      <c r="GH8" s="34"/>
      <c r="GI8" s="34"/>
      <c r="GJ8" s="34"/>
      <c r="GK8" s="34"/>
      <c r="GL8" s="34"/>
      <c r="GM8" s="34"/>
      <c r="GN8" s="34"/>
      <c r="GO8" s="34"/>
      <c r="GP8" s="34"/>
      <c r="GQ8" s="34"/>
      <c r="GR8" s="34"/>
      <c r="GS8" s="34"/>
      <c r="GT8" s="34"/>
      <c r="GU8" s="34"/>
      <c r="GV8" s="34"/>
      <c r="GW8" s="34"/>
      <c r="GX8" s="34"/>
      <c r="GY8" s="34"/>
      <c r="GZ8" s="34"/>
      <c r="HA8" s="34"/>
      <c r="HB8" s="34"/>
      <c r="HC8" s="34"/>
      <c r="HD8" s="34"/>
      <c r="HE8" s="34"/>
      <c r="HF8" s="34"/>
      <c r="HG8" s="34"/>
      <c r="HH8" s="34"/>
      <c r="HI8" s="34"/>
      <c r="HJ8" s="34"/>
      <c r="HK8" s="34"/>
      <c r="HL8" s="34"/>
      <c r="HM8" s="34"/>
      <c r="HN8" s="34"/>
      <c r="HO8" s="34"/>
      <c r="HP8" s="34"/>
      <c r="HQ8" s="34"/>
      <c r="HR8" s="34"/>
      <c r="HS8" s="34"/>
      <c r="HT8" s="34"/>
      <c r="HU8" s="34"/>
      <c r="HV8" s="34"/>
      <c r="HW8" s="34"/>
      <c r="HX8" s="34"/>
      <c r="HY8" s="34"/>
      <c r="HZ8" s="34"/>
      <c r="IA8" s="34"/>
      <c r="IB8" s="34"/>
      <c r="IC8" s="34"/>
      <c r="ID8" s="34"/>
      <c r="IE8" s="34"/>
      <c r="IF8" s="34"/>
      <c r="IG8" s="34"/>
      <c r="IH8" s="34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  <c r="IU8" s="34"/>
      <c r="IV8" s="34"/>
      <c r="IW8" s="34"/>
      <c r="IX8" s="34"/>
      <c r="IY8" s="34"/>
      <c r="IZ8" s="34"/>
      <c r="JA8" s="34"/>
      <c r="JB8" s="34"/>
      <c r="JC8" s="34"/>
      <c r="JD8" s="34"/>
      <c r="JE8" s="34"/>
      <c r="JF8" s="34"/>
      <c r="JG8" s="34"/>
      <c r="JH8" s="34"/>
      <c r="JI8" s="34"/>
      <c r="JJ8" s="34"/>
      <c r="JK8" s="34"/>
      <c r="JL8" s="34"/>
      <c r="JM8" s="34"/>
      <c r="JN8" s="34"/>
      <c r="JO8" s="34"/>
      <c r="JP8" s="34"/>
      <c r="JQ8" s="34"/>
      <c r="JR8" s="34"/>
      <c r="JS8" s="34"/>
      <c r="JT8" s="34"/>
      <c r="JU8" s="34"/>
      <c r="JV8" s="34"/>
      <c r="JW8" s="34"/>
      <c r="JX8" s="34"/>
      <c r="JY8" s="34"/>
      <c r="JZ8" s="34"/>
      <c r="KA8" s="34"/>
      <c r="KB8" s="34"/>
      <c r="KC8" s="34"/>
      <c r="KD8" s="34"/>
      <c r="KE8" s="34"/>
      <c r="KF8" s="34"/>
      <c r="KG8" s="34"/>
      <c r="KH8" s="34"/>
      <c r="KI8" s="34"/>
      <c r="KJ8" s="34"/>
      <c r="KK8" s="34"/>
      <c r="KL8" s="34"/>
      <c r="KM8" s="34"/>
      <c r="KN8" s="34"/>
      <c r="KO8" s="34"/>
      <c r="KP8" s="34"/>
      <c r="KQ8" s="34"/>
      <c r="KR8" s="34"/>
      <c r="KS8" s="34"/>
      <c r="KT8" s="34"/>
      <c r="KU8" s="34"/>
      <c r="KV8" s="34"/>
      <c r="KW8" s="34"/>
      <c r="KX8" s="34"/>
      <c r="KY8" s="34"/>
      <c r="KZ8" s="34"/>
      <c r="LA8" s="34"/>
      <c r="LB8" s="34"/>
      <c r="LC8" s="34"/>
      <c r="LD8" s="34"/>
      <c r="LE8" s="34"/>
      <c r="LF8" s="34"/>
      <c r="LG8" s="34"/>
      <c r="LH8" s="34"/>
      <c r="LI8" s="34"/>
      <c r="LJ8" s="34"/>
      <c r="LK8" s="34"/>
      <c r="LL8" s="34"/>
      <c r="LM8" s="34"/>
      <c r="LN8" s="34"/>
      <c r="LO8" s="34"/>
      <c r="LP8" s="34"/>
      <c r="LQ8" s="34"/>
      <c r="LR8" s="34"/>
      <c r="LS8" s="34"/>
      <c r="LT8" s="34"/>
      <c r="LU8" s="34"/>
      <c r="LV8" s="34"/>
      <c r="LW8" s="34"/>
      <c r="LX8" s="34"/>
      <c r="LY8" s="34"/>
      <c r="LZ8" s="34"/>
      <c r="MA8" s="34"/>
      <c r="MB8" s="34"/>
      <c r="MC8" s="34"/>
      <c r="MD8" s="34"/>
      <c r="ME8" s="34"/>
      <c r="MF8" s="34"/>
      <c r="MG8" s="34"/>
      <c r="MH8" s="34"/>
      <c r="MI8" s="34"/>
      <c r="MJ8" s="34"/>
      <c r="MK8" s="34"/>
      <c r="ML8" s="34"/>
      <c r="MM8" s="34"/>
      <c r="MN8" s="34"/>
      <c r="MO8" s="34"/>
      <c r="MP8" s="34"/>
      <c r="MQ8" s="34"/>
      <c r="MR8" s="34"/>
      <c r="MS8" s="34"/>
      <c r="MT8" s="34"/>
      <c r="MU8" s="34"/>
      <c r="MV8" s="34"/>
      <c r="MW8" s="34"/>
      <c r="MX8" s="34"/>
      <c r="MY8" s="34"/>
      <c r="MZ8" s="34"/>
      <c r="NA8" s="34"/>
      <c r="NB8" s="34"/>
      <c r="NC8" s="34"/>
      <c r="ND8" s="34"/>
      <c r="NE8" s="34"/>
      <c r="NF8" s="34"/>
      <c r="NG8" s="34"/>
      <c r="NH8" s="34"/>
      <c r="NI8" s="34"/>
      <c r="NJ8" s="34"/>
      <c r="NK8" s="34"/>
      <c r="NL8" s="34"/>
      <c r="NM8" s="34"/>
      <c r="NN8" s="34"/>
      <c r="NO8" s="34"/>
      <c r="NP8" s="34"/>
      <c r="NQ8" s="34"/>
      <c r="NR8" s="34"/>
      <c r="NS8" s="34"/>
      <c r="NT8" s="34"/>
      <c r="NU8" s="34"/>
      <c r="NV8" s="34"/>
      <c r="NW8" s="34"/>
      <c r="NX8" s="34"/>
      <c r="NY8" s="34"/>
      <c r="NZ8" s="34"/>
      <c r="OA8" s="34"/>
      <c r="OB8" s="34"/>
      <c r="OC8" s="34"/>
      <c r="OD8" s="34"/>
      <c r="OE8" s="34"/>
      <c r="OF8" s="34"/>
      <c r="OG8" s="34"/>
      <c r="OH8" s="34"/>
      <c r="OI8" s="34"/>
      <c r="OJ8" s="34"/>
      <c r="OK8" s="34"/>
      <c r="OL8" s="34"/>
      <c r="OM8" s="34"/>
      <c r="ON8" s="34"/>
      <c r="OO8" s="34"/>
      <c r="OP8" s="34"/>
      <c r="OQ8" s="34"/>
      <c r="OR8" s="34"/>
      <c r="OS8" s="34"/>
      <c r="OT8" s="34"/>
      <c r="OU8" s="34"/>
      <c r="OV8" s="34"/>
      <c r="OW8" s="34"/>
      <c r="OX8" s="34"/>
      <c r="OY8" s="34"/>
      <c r="OZ8" s="34"/>
      <c r="PA8" s="34"/>
      <c r="PB8" s="34"/>
      <c r="PC8" s="34"/>
      <c r="PD8" s="34"/>
      <c r="PE8" s="34"/>
      <c r="PF8" s="34"/>
      <c r="PG8" s="34"/>
      <c r="PH8" s="34"/>
      <c r="PI8" s="34"/>
      <c r="PJ8" s="34"/>
      <c r="PK8" s="34"/>
      <c r="PL8" s="34"/>
      <c r="PM8" s="34"/>
      <c r="PN8" s="34"/>
      <c r="PO8" s="34"/>
      <c r="PP8" s="34"/>
      <c r="PQ8" s="34"/>
      <c r="PR8" s="34"/>
      <c r="PS8" s="34"/>
      <c r="PT8" s="34"/>
      <c r="PU8" s="34"/>
      <c r="PV8" s="34"/>
      <c r="PW8" s="34"/>
      <c r="PX8" s="34"/>
      <c r="PY8" s="34"/>
      <c r="PZ8" s="34"/>
      <c r="QA8" s="34"/>
      <c r="QB8" s="34"/>
      <c r="QC8" s="34"/>
      <c r="QD8" s="34"/>
      <c r="QE8" s="34"/>
      <c r="QF8" s="34"/>
      <c r="QG8" s="34"/>
      <c r="QH8" s="34"/>
      <c r="QI8" s="34"/>
      <c r="QJ8" s="34"/>
      <c r="QK8" s="34"/>
      <c r="QL8" s="34"/>
      <c r="QM8" s="34"/>
      <c r="QN8" s="34"/>
      <c r="QO8" s="34"/>
      <c r="QP8" s="34"/>
      <c r="QQ8" s="34"/>
      <c r="QR8" s="34"/>
      <c r="QS8" s="34"/>
      <c r="QT8" s="34"/>
      <c r="QU8" s="34"/>
      <c r="QV8" s="34"/>
      <c r="QW8" s="34"/>
      <c r="QX8" s="34"/>
      <c r="QY8" s="34"/>
      <c r="QZ8" s="34"/>
      <c r="RA8" s="34"/>
      <c r="RB8" s="34"/>
      <c r="RC8" s="34"/>
      <c r="RD8" s="34"/>
      <c r="RE8" s="34"/>
      <c r="RF8" s="34"/>
      <c r="RG8" s="34"/>
      <c r="RH8" s="34"/>
      <c r="RI8" s="34"/>
      <c r="RJ8" s="34"/>
      <c r="RK8" s="34"/>
      <c r="RL8" s="34"/>
      <c r="RM8" s="34"/>
      <c r="RN8" s="34"/>
      <c r="RO8" s="34"/>
      <c r="RP8" s="34"/>
      <c r="RQ8" s="34"/>
      <c r="RR8" s="34"/>
      <c r="RS8" s="34"/>
      <c r="RT8" s="34"/>
      <c r="RU8" s="34"/>
      <c r="RV8" s="34"/>
      <c r="RW8" s="34"/>
      <c r="RX8" s="34"/>
      <c r="RY8" s="34"/>
      <c r="RZ8" s="34"/>
      <c r="SA8" s="34"/>
      <c r="SB8" s="34"/>
      <c r="SC8" s="34"/>
      <c r="SD8" s="34"/>
      <c r="SE8" s="34"/>
      <c r="SF8" s="34"/>
      <c r="SG8" s="34"/>
      <c r="SH8" s="34"/>
      <c r="SI8" s="34"/>
      <c r="SJ8" s="34"/>
      <c r="SK8" s="34"/>
      <c r="SL8" s="34"/>
      <c r="SM8" s="34"/>
      <c r="SN8" s="34"/>
      <c r="SO8" s="34"/>
      <c r="SP8" s="34"/>
      <c r="SQ8" s="34"/>
      <c r="SR8" s="34"/>
      <c r="SS8" s="34"/>
      <c r="ST8" s="34"/>
      <c r="SU8" s="34"/>
      <c r="SV8" s="34"/>
      <c r="SW8" s="34"/>
      <c r="SX8" s="34"/>
      <c r="SY8" s="34"/>
      <c r="SZ8" s="34"/>
      <c r="TA8" s="34"/>
      <c r="TB8" s="34"/>
      <c r="TC8" s="34"/>
      <c r="TD8" s="34"/>
      <c r="TE8" s="34"/>
      <c r="TF8" s="34"/>
      <c r="TG8" s="34"/>
      <c r="TH8" s="34"/>
      <c r="TI8" s="34"/>
      <c r="TJ8" s="34"/>
      <c r="TK8" s="34"/>
      <c r="TL8" s="34"/>
      <c r="TM8" s="34"/>
      <c r="TN8" s="34"/>
      <c r="TO8" s="34"/>
      <c r="TP8" s="34"/>
      <c r="TQ8" s="34"/>
      <c r="TR8" s="34"/>
      <c r="TS8" s="34"/>
      <c r="TT8" s="34"/>
      <c r="TU8" s="34"/>
      <c r="TV8" s="34"/>
      <c r="TW8" s="34"/>
      <c r="TX8" s="34"/>
      <c r="TY8" s="34"/>
      <c r="TZ8" s="34"/>
      <c r="UA8" s="34"/>
      <c r="UB8" s="34"/>
      <c r="UC8" s="34"/>
      <c r="UD8" s="34"/>
      <c r="UE8" s="34"/>
      <c r="UF8" s="34"/>
      <c r="UG8" s="34"/>
      <c r="UH8" s="34"/>
      <c r="UI8" s="34"/>
      <c r="UJ8" s="34"/>
      <c r="UK8" s="34"/>
      <c r="UL8" s="34"/>
      <c r="UM8" s="34"/>
      <c r="UN8" s="34"/>
      <c r="UO8" s="34"/>
      <c r="UP8" s="34"/>
      <c r="UQ8" s="34"/>
      <c r="UR8" s="34"/>
      <c r="US8" s="34"/>
      <c r="UT8" s="34"/>
      <c r="UU8" s="34"/>
      <c r="UV8" s="34"/>
      <c r="UW8" s="34"/>
      <c r="UX8" s="34"/>
      <c r="UY8" s="34"/>
      <c r="UZ8" s="34"/>
      <c r="VA8" s="34"/>
      <c r="VB8" s="34"/>
      <c r="VC8" s="34"/>
      <c r="VD8" s="34"/>
      <c r="VE8" s="34"/>
      <c r="VF8" s="34"/>
      <c r="VG8" s="34"/>
      <c r="VH8" s="34"/>
      <c r="VI8" s="34"/>
      <c r="VJ8" s="34"/>
      <c r="VK8" s="34"/>
      <c r="VL8" s="34"/>
      <c r="VM8" s="34"/>
      <c r="VN8" s="34"/>
      <c r="VO8" s="34"/>
      <c r="VP8" s="34"/>
      <c r="VQ8" s="34"/>
      <c r="VR8" s="34"/>
      <c r="VS8" s="34"/>
      <c r="VT8" s="34"/>
      <c r="VU8" s="34"/>
      <c r="VV8" s="34"/>
      <c r="VW8" s="34"/>
      <c r="VX8" s="34"/>
      <c r="VY8" s="34"/>
      <c r="VZ8" s="34"/>
      <c r="WA8" s="34"/>
      <c r="WB8" s="34"/>
      <c r="WC8" s="34"/>
      <c r="WD8" s="34"/>
      <c r="WE8" s="34"/>
      <c r="WF8" s="34"/>
      <c r="WG8" s="34"/>
      <c r="WH8" s="34"/>
      <c r="WI8" s="34"/>
      <c r="WJ8" s="34"/>
      <c r="WK8" s="34"/>
      <c r="WL8" s="34"/>
      <c r="WM8" s="34"/>
      <c r="WN8" s="34"/>
      <c r="WO8" s="34"/>
      <c r="WP8" s="34"/>
      <c r="WQ8" s="34"/>
      <c r="WR8" s="34"/>
      <c r="WS8" s="34"/>
      <c r="WT8" s="34"/>
      <c r="WU8" s="34"/>
      <c r="WV8" s="34"/>
      <c r="WW8" s="34"/>
      <c r="WX8" s="34"/>
      <c r="WY8" s="34"/>
      <c r="WZ8" s="34"/>
      <c r="XA8" s="34"/>
      <c r="XB8" s="34"/>
      <c r="XC8" s="34"/>
      <c r="XD8" s="34"/>
      <c r="XE8" s="34"/>
      <c r="XF8" s="34"/>
      <c r="XG8" s="34"/>
      <c r="XH8" s="34"/>
      <c r="XI8" s="34"/>
      <c r="XJ8" s="34"/>
      <c r="XK8" s="34"/>
      <c r="XL8" s="34"/>
      <c r="XM8" s="34"/>
      <c r="XN8" s="34"/>
      <c r="XO8" s="34"/>
      <c r="XP8" s="34"/>
      <c r="XQ8" s="34"/>
      <c r="XR8" s="34"/>
      <c r="XS8" s="34"/>
      <c r="XT8" s="34"/>
      <c r="XU8" s="34"/>
      <c r="XV8" s="34"/>
      <c r="XW8" s="34"/>
      <c r="XX8" s="34"/>
      <c r="XY8" s="34"/>
      <c r="XZ8" s="34"/>
      <c r="YA8" s="34"/>
      <c r="YB8" s="34"/>
      <c r="YC8" s="34"/>
      <c r="YD8" s="34"/>
      <c r="YE8" s="34"/>
      <c r="YF8" s="34"/>
      <c r="YG8" s="34"/>
      <c r="YH8" s="34"/>
      <c r="YI8" s="34"/>
      <c r="YJ8" s="34"/>
      <c r="YK8" s="34"/>
      <c r="YL8" s="34"/>
      <c r="YM8" s="34"/>
      <c r="YN8" s="34"/>
      <c r="YO8" s="34"/>
      <c r="YP8" s="34"/>
      <c r="YQ8" s="34"/>
      <c r="YR8" s="34"/>
      <c r="YS8" s="34"/>
      <c r="YT8" s="34"/>
      <c r="YU8" s="34"/>
      <c r="YV8" s="34"/>
      <c r="YW8" s="34"/>
      <c r="YX8" s="34"/>
      <c r="YY8" s="34"/>
      <c r="YZ8" s="34"/>
      <c r="ZA8" s="34"/>
      <c r="ZB8" s="34"/>
      <c r="ZC8" s="34"/>
      <c r="ZD8" s="34"/>
      <c r="ZE8" s="34"/>
      <c r="ZF8" s="34"/>
      <c r="ZG8" s="34"/>
      <c r="ZH8" s="34"/>
      <c r="ZI8" s="34"/>
      <c r="ZJ8" s="34"/>
      <c r="ZK8" s="34"/>
      <c r="ZL8" s="34"/>
      <c r="ZM8" s="34"/>
      <c r="ZN8" s="34"/>
      <c r="ZO8" s="34"/>
      <c r="ZP8" s="34"/>
      <c r="ZQ8" s="34"/>
      <c r="ZR8" s="34"/>
      <c r="ZS8" s="34"/>
      <c r="ZT8" s="34"/>
      <c r="ZU8" s="34"/>
      <c r="ZV8" s="34"/>
      <c r="ZW8" s="34"/>
      <c r="ZX8" s="34"/>
      <c r="ZY8" s="34"/>
      <c r="ZZ8" s="34"/>
      <c r="AAA8" s="34"/>
      <c r="AAB8" s="34"/>
      <c r="AAC8" s="34"/>
      <c r="AAD8" s="34"/>
      <c r="AAE8" s="34"/>
      <c r="AAF8" s="34"/>
      <c r="AAG8" s="34"/>
      <c r="AAH8" s="34"/>
      <c r="AAI8" s="34"/>
      <c r="AAJ8" s="34"/>
      <c r="AAK8" s="34"/>
      <c r="AAL8" s="34"/>
      <c r="AAM8" s="34"/>
      <c r="AAN8" s="34"/>
      <c r="AAO8" s="34"/>
      <c r="AAP8" s="34"/>
      <c r="AAQ8" s="34"/>
      <c r="AAR8" s="34"/>
      <c r="AAS8" s="34"/>
      <c r="AAT8" s="34"/>
      <c r="AAU8" s="34"/>
      <c r="AAV8" s="34"/>
      <c r="AAW8" s="34"/>
      <c r="AAX8" s="34"/>
      <c r="AAY8" s="34"/>
      <c r="AAZ8" s="34"/>
      <c r="ABA8" s="34"/>
      <c r="ABB8" s="34"/>
      <c r="ABC8" s="34"/>
      <c r="ABD8" s="34"/>
      <c r="ABE8" s="34"/>
      <c r="ABF8" s="34"/>
      <c r="ABG8" s="34"/>
      <c r="ABH8" s="34"/>
      <c r="ABI8" s="34"/>
      <c r="ABJ8" s="34"/>
      <c r="ABK8" s="34"/>
      <c r="ABL8" s="34"/>
      <c r="ABM8" s="34"/>
      <c r="ABN8" s="34"/>
      <c r="ABO8" s="34"/>
      <c r="ABP8" s="34"/>
      <c r="ABQ8" s="34"/>
      <c r="ABR8" s="34"/>
      <c r="ABS8" s="34"/>
      <c r="ABT8" s="34"/>
      <c r="ABU8" s="34"/>
      <c r="ABV8" s="34"/>
      <c r="ABW8" s="34"/>
      <c r="ABX8" s="34"/>
      <c r="ABY8" s="34"/>
      <c r="ABZ8" s="34"/>
      <c r="ACA8" s="34"/>
      <c r="ACB8" s="34"/>
      <c r="ACC8" s="34"/>
      <c r="ACD8" s="34"/>
      <c r="ACE8" s="34"/>
      <c r="ACF8" s="34"/>
      <c r="ACG8" s="34"/>
      <c r="ACH8" s="34"/>
      <c r="ACI8" s="34"/>
      <c r="ACJ8" s="34"/>
      <c r="ACK8" s="34"/>
      <c r="ACL8" s="34"/>
      <c r="ACM8" s="34"/>
      <c r="ACN8" s="34"/>
      <c r="ACO8" s="34"/>
      <c r="ACP8" s="34"/>
      <c r="ACQ8" s="34"/>
      <c r="ACR8" s="34"/>
      <c r="ACS8" s="34"/>
      <c r="ACT8" s="34"/>
      <c r="ACU8" s="34"/>
      <c r="ACV8" s="34"/>
      <c r="ACW8" s="34"/>
      <c r="ACX8" s="34"/>
      <c r="ACY8" s="34"/>
      <c r="ACZ8" s="34"/>
      <c r="ADA8" s="34"/>
      <c r="ADB8" s="34"/>
      <c r="ADC8" s="34"/>
      <c r="ADD8" s="34"/>
      <c r="ADE8" s="34"/>
      <c r="ADF8" s="34"/>
      <c r="ADG8" s="34"/>
      <c r="ADH8" s="34"/>
      <c r="ADI8" s="34"/>
      <c r="ADJ8" s="34"/>
      <c r="ADK8" s="34"/>
      <c r="ADL8" s="34"/>
      <c r="ADM8" s="34"/>
      <c r="ADN8" s="34"/>
      <c r="ADO8" s="34"/>
      <c r="ADP8" s="34"/>
      <c r="ADQ8" s="34"/>
      <c r="ADR8" s="34"/>
      <c r="ADS8" s="34"/>
      <c r="ADT8" s="34"/>
      <c r="ADU8" s="34"/>
      <c r="ADV8" s="34"/>
      <c r="ADW8" s="34"/>
      <c r="ADX8" s="34"/>
      <c r="ADY8" s="34"/>
      <c r="ADZ8" s="34"/>
      <c r="AEA8" s="34"/>
      <c r="AEB8" s="34"/>
      <c r="AEC8" s="34"/>
      <c r="AED8" s="34"/>
      <c r="AEE8" s="34"/>
      <c r="AEF8" s="34"/>
      <c r="AEG8" s="34"/>
      <c r="AEH8" s="34"/>
      <c r="AEI8" s="34"/>
      <c r="AEJ8" s="34"/>
      <c r="AEK8" s="34"/>
      <c r="AEL8" s="34"/>
      <c r="AEM8" s="34"/>
      <c r="AEN8" s="34"/>
      <c r="AEO8" s="34"/>
      <c r="AEP8" s="34"/>
      <c r="AEQ8" s="34"/>
      <c r="AER8" s="34"/>
      <c r="AES8" s="34"/>
      <c r="AET8" s="34"/>
      <c r="AEU8" s="34"/>
      <c r="AEV8" s="34"/>
      <c r="AEW8" s="34"/>
      <c r="AEX8" s="34"/>
      <c r="AEY8" s="34"/>
      <c r="AEZ8" s="34"/>
      <c r="AFA8" s="34"/>
      <c r="AFB8" s="34"/>
      <c r="AFC8" s="34"/>
      <c r="AFD8" s="34"/>
      <c r="AFE8" s="34"/>
      <c r="AFF8" s="34"/>
      <c r="AFG8" s="34"/>
      <c r="AFH8" s="34"/>
      <c r="AFI8" s="34"/>
      <c r="AFJ8" s="34"/>
      <c r="AFK8" s="34"/>
      <c r="AFL8" s="34"/>
      <c r="AFM8" s="34"/>
      <c r="AFN8" s="34"/>
      <c r="AFO8" s="34"/>
      <c r="AFP8" s="34"/>
      <c r="AFQ8" s="34"/>
      <c r="AFR8" s="34"/>
      <c r="AFS8" s="34"/>
      <c r="AFT8" s="34"/>
      <c r="AFU8" s="34"/>
      <c r="AFV8" s="34"/>
      <c r="AFW8" s="34"/>
      <c r="AFX8" s="34"/>
      <c r="AFY8" s="34"/>
      <c r="AFZ8" s="34"/>
      <c r="AGA8" s="34"/>
      <c r="AGB8" s="34"/>
      <c r="AGC8" s="34"/>
      <c r="AGD8" s="34"/>
      <c r="AGE8" s="34"/>
      <c r="AGF8" s="34"/>
      <c r="AGG8" s="34"/>
      <c r="AGH8" s="34"/>
      <c r="AGI8" s="34"/>
      <c r="AGJ8" s="34"/>
      <c r="AGK8" s="34"/>
      <c r="AGL8" s="34"/>
      <c r="AGM8" s="34"/>
      <c r="AGN8" s="34"/>
      <c r="AGO8" s="34"/>
      <c r="AGP8" s="34"/>
      <c r="AGQ8" s="34"/>
      <c r="AGR8" s="34"/>
      <c r="AGS8" s="34"/>
      <c r="AGT8" s="34"/>
      <c r="AGU8" s="34"/>
      <c r="AGV8" s="34"/>
      <c r="AGW8" s="34"/>
      <c r="AGX8" s="34"/>
      <c r="AGY8" s="34"/>
      <c r="AGZ8" s="34"/>
      <c r="AHA8" s="34"/>
      <c r="AHB8" s="34"/>
      <c r="AHC8" s="34"/>
      <c r="AHD8" s="34"/>
      <c r="AHE8" s="34"/>
      <c r="AHF8" s="34"/>
      <c r="AHG8" s="34"/>
      <c r="AHH8" s="34"/>
      <c r="AHI8" s="34"/>
      <c r="AHJ8" s="34"/>
      <c r="AHK8" s="34"/>
      <c r="AHL8" s="34"/>
      <c r="AHM8" s="34"/>
      <c r="AHN8" s="34"/>
      <c r="AHO8" s="34"/>
      <c r="AHP8" s="34"/>
      <c r="AHQ8" s="34"/>
      <c r="AHR8" s="34"/>
      <c r="AHS8" s="34"/>
      <c r="AHT8" s="34"/>
      <c r="AHU8" s="34"/>
      <c r="AHV8" s="34"/>
      <c r="AHW8" s="34"/>
      <c r="AHX8" s="34"/>
      <c r="AHY8" s="34"/>
      <c r="AHZ8" s="34"/>
      <c r="AIA8" s="34"/>
      <c r="AIB8" s="34"/>
      <c r="AIC8" s="34"/>
      <c r="AID8" s="34"/>
      <c r="AIE8" s="34"/>
      <c r="AIF8" s="34"/>
      <c r="AIG8" s="34"/>
      <c r="AIH8" s="34"/>
      <c r="AII8" s="34"/>
      <c r="AIJ8" s="34"/>
      <c r="AIK8" s="34"/>
      <c r="AIL8" s="34"/>
      <c r="AIM8" s="34"/>
      <c r="AIN8" s="34"/>
      <c r="AIO8" s="34"/>
      <c r="AIP8" s="34"/>
      <c r="AIQ8" s="34"/>
      <c r="AIR8" s="34"/>
      <c r="AIS8" s="34"/>
      <c r="AIT8" s="34"/>
      <c r="AIU8" s="34"/>
      <c r="AIV8" s="34"/>
      <c r="AIW8" s="34"/>
      <c r="AIX8" s="34"/>
      <c r="AIY8" s="34"/>
      <c r="AIZ8" s="34"/>
      <c r="AJA8" s="34"/>
      <c r="AJB8" s="34"/>
      <c r="AJC8" s="34"/>
      <c r="AJD8" s="34"/>
      <c r="AJE8" s="34"/>
      <c r="AJF8" s="34"/>
      <c r="AJG8" s="34"/>
      <c r="AJH8" s="34"/>
      <c r="AJI8" s="34"/>
      <c r="AJJ8" s="34"/>
      <c r="AJK8" s="34"/>
      <c r="AJL8" s="34"/>
      <c r="AJM8" s="34"/>
      <c r="AJN8" s="34"/>
      <c r="AJO8" s="34"/>
      <c r="AJP8" s="34"/>
      <c r="AJQ8" s="34"/>
      <c r="AJR8" s="34"/>
      <c r="AJS8" s="34"/>
      <c r="AJT8" s="34"/>
      <c r="AJU8" s="34"/>
      <c r="AJV8" s="34"/>
      <c r="AJW8" s="34"/>
      <c r="AJX8" s="34"/>
      <c r="AJY8" s="34"/>
      <c r="AJZ8" s="34"/>
      <c r="AKA8" s="34"/>
      <c r="AKB8" s="34"/>
      <c r="AKC8" s="34"/>
      <c r="AKD8" s="34"/>
      <c r="AKE8" s="34"/>
      <c r="AKF8" s="34"/>
      <c r="AKG8" s="34"/>
      <c r="AKH8" s="34"/>
      <c r="AKI8" s="34"/>
      <c r="AKJ8" s="34"/>
      <c r="AKK8" s="34"/>
      <c r="AKL8" s="34"/>
      <c r="AKM8" s="34"/>
      <c r="AKN8" s="34"/>
      <c r="AKO8" s="34"/>
      <c r="AKP8" s="34"/>
      <c r="AKQ8" s="34"/>
      <c r="AKR8" s="34"/>
      <c r="AKS8" s="34"/>
      <c r="AKT8" s="34"/>
      <c r="AKU8" s="34"/>
      <c r="AKV8" s="34"/>
      <c r="AKW8" s="34"/>
      <c r="AKX8" s="34"/>
      <c r="AKY8" s="34"/>
      <c r="AKZ8" s="34"/>
      <c r="ALA8" s="34"/>
      <c r="ALB8" s="34"/>
      <c r="ALC8" s="34"/>
      <c r="ALD8" s="34"/>
      <c r="ALE8" s="34"/>
      <c r="ALF8" s="34"/>
      <c r="ALG8" s="34"/>
      <c r="ALH8" s="34"/>
      <c r="ALI8" s="34"/>
      <c r="ALJ8" s="34"/>
      <c r="ALK8" s="34"/>
      <c r="ALL8" s="34"/>
      <c r="ALM8" s="34"/>
      <c r="ALN8" s="34"/>
      <c r="ALO8" s="34"/>
      <c r="ALP8" s="34"/>
      <c r="ALQ8" s="34"/>
      <c r="ALR8" s="34"/>
      <c r="ALS8" s="34"/>
      <c r="ALT8" s="34"/>
      <c r="ALU8" s="34"/>
      <c r="ALV8" s="34"/>
      <c r="ALW8" s="34"/>
      <c r="ALX8" s="34"/>
      <c r="ALY8" s="34"/>
      <c r="ALZ8" s="34"/>
      <c r="AMA8" s="34"/>
      <c r="AMB8" s="34"/>
      <c r="AMC8" s="34"/>
      <c r="AMD8" s="34"/>
      <c r="AME8" s="34"/>
      <c r="AMF8" s="34"/>
      <c r="AMG8" s="34"/>
      <c r="AMH8" s="34"/>
      <c r="AMI8" s="34"/>
      <c r="AMJ8" s="34"/>
      <c r="AMK8" s="34"/>
      <c r="AML8" s="34"/>
      <c r="AMM8" s="34"/>
      <c r="AMN8" s="34"/>
      <c r="AMO8" s="34"/>
      <c r="AMP8" s="34"/>
      <c r="AMQ8" s="34"/>
      <c r="AMR8" s="34"/>
      <c r="AMS8" s="34"/>
      <c r="AMT8" s="34"/>
      <c r="AMU8" s="34"/>
      <c r="AMV8" s="34"/>
      <c r="AMW8" s="34"/>
      <c r="AMX8" s="34"/>
      <c r="AMY8" s="34"/>
      <c r="AMZ8" s="34"/>
      <c r="ANA8" s="34"/>
      <c r="ANB8" s="34"/>
      <c r="ANC8" s="34"/>
      <c r="AND8" s="34"/>
      <c r="ANE8" s="34"/>
      <c r="ANF8" s="34"/>
      <c r="ANG8" s="34"/>
      <c r="ANH8" s="34"/>
      <c r="ANI8" s="34"/>
      <c r="ANJ8" s="34"/>
      <c r="ANK8" s="34"/>
      <c r="ANL8" s="34"/>
      <c r="ANM8" s="34"/>
      <c r="ANN8" s="34"/>
      <c r="ANO8" s="34"/>
      <c r="ANP8" s="34"/>
      <c r="ANQ8" s="34"/>
      <c r="ANR8" s="34"/>
      <c r="ANS8" s="34"/>
      <c r="ANT8" s="34"/>
      <c r="ANU8" s="34"/>
      <c r="ANV8" s="34"/>
      <c r="ANW8" s="34"/>
      <c r="ANX8" s="34"/>
      <c r="ANY8" s="34"/>
      <c r="ANZ8" s="34"/>
      <c r="AOA8" s="34"/>
      <c r="AOB8" s="34"/>
      <c r="AOC8" s="34"/>
      <c r="AOD8" s="34"/>
      <c r="AOE8" s="34"/>
      <c r="AOF8" s="34"/>
      <c r="AOG8" s="34"/>
      <c r="AOH8" s="34"/>
      <c r="AOI8" s="34"/>
      <c r="AOJ8" s="34"/>
      <c r="AOK8" s="34"/>
      <c r="AOL8" s="34"/>
      <c r="AOM8" s="34"/>
      <c r="AON8" s="34"/>
      <c r="AOO8" s="34"/>
      <c r="AOP8" s="34"/>
      <c r="AOQ8" s="34"/>
      <c r="AOR8" s="34"/>
      <c r="AOS8" s="34"/>
      <c r="AOT8" s="34"/>
      <c r="AOU8" s="34"/>
      <c r="AOV8" s="34"/>
      <c r="AOW8" s="34"/>
      <c r="AOX8" s="34"/>
      <c r="AOY8" s="34"/>
      <c r="AOZ8" s="34"/>
      <c r="APA8" s="34"/>
      <c r="APB8" s="34"/>
      <c r="APC8" s="34"/>
      <c r="APD8" s="34"/>
      <c r="APE8" s="34"/>
      <c r="APF8" s="34"/>
      <c r="APG8" s="34"/>
      <c r="APH8" s="34"/>
      <c r="API8" s="34"/>
      <c r="APJ8" s="34"/>
      <c r="APK8" s="34"/>
      <c r="APL8" s="34"/>
      <c r="APM8" s="34"/>
      <c r="APN8" s="34"/>
      <c r="APO8" s="34"/>
      <c r="APP8" s="34"/>
      <c r="APQ8" s="34"/>
      <c r="APR8" s="34"/>
      <c r="APS8" s="34"/>
      <c r="APT8" s="34"/>
      <c r="APU8" s="34"/>
      <c r="APV8" s="34"/>
      <c r="APW8" s="34"/>
      <c r="APX8" s="34"/>
      <c r="APY8" s="34"/>
      <c r="APZ8" s="34"/>
      <c r="AQA8" s="34"/>
      <c r="AQB8" s="34"/>
      <c r="AQC8" s="34"/>
      <c r="AQD8" s="34"/>
      <c r="AQE8" s="34"/>
      <c r="AQF8" s="34"/>
      <c r="AQG8" s="34"/>
      <c r="AQH8" s="34"/>
      <c r="AQI8" s="34"/>
      <c r="AQJ8" s="34"/>
      <c r="AQK8" s="34"/>
      <c r="AQL8" s="34"/>
      <c r="AQM8" s="34"/>
      <c r="AQN8" s="34"/>
      <c r="AQO8" s="34"/>
      <c r="AQP8" s="34"/>
      <c r="AQQ8" s="34"/>
      <c r="AQR8" s="34"/>
      <c r="AQS8" s="34"/>
      <c r="AQT8" s="34"/>
      <c r="AQU8" s="34"/>
      <c r="AQV8" s="34"/>
      <c r="AQW8" s="34"/>
      <c r="AQX8" s="34"/>
      <c r="AQY8" s="34"/>
      <c r="AQZ8" s="34"/>
      <c r="ARA8" s="34"/>
      <c r="ARB8" s="34"/>
      <c r="ARC8" s="34"/>
      <c r="ARD8" s="34"/>
      <c r="ARE8" s="34"/>
      <c r="ARF8" s="34"/>
      <c r="ARG8" s="34"/>
      <c r="ARH8" s="34"/>
      <c r="ARI8" s="34"/>
      <c r="ARJ8" s="34"/>
      <c r="ARK8" s="34"/>
      <c r="ARL8" s="34"/>
      <c r="ARM8" s="34"/>
      <c r="ARN8" s="34"/>
      <c r="ARO8" s="34"/>
      <c r="ARP8" s="34"/>
      <c r="ARQ8" s="34"/>
      <c r="ARR8" s="34"/>
      <c r="ARS8" s="34"/>
      <c r="ART8" s="34"/>
      <c r="ARU8" s="34"/>
      <c r="ARV8" s="34"/>
      <c r="ARW8" s="34"/>
      <c r="ARX8" s="34"/>
      <c r="ARY8" s="34"/>
      <c r="ARZ8" s="34"/>
      <c r="ASA8" s="34"/>
      <c r="ASB8" s="34"/>
      <c r="ASC8" s="34"/>
      <c r="ASD8" s="34"/>
      <c r="ASE8" s="34"/>
      <c r="ASF8" s="34"/>
      <c r="ASG8" s="34"/>
      <c r="ASH8" s="34"/>
      <c r="ASI8" s="34"/>
      <c r="ASJ8" s="34"/>
      <c r="ASK8" s="34"/>
      <c r="ASL8" s="34"/>
      <c r="ASM8" s="34"/>
      <c r="ASN8" s="34"/>
      <c r="ASO8" s="34"/>
      <c r="ASP8" s="34"/>
      <c r="ASQ8" s="34"/>
      <c r="ASR8" s="34"/>
      <c r="ASS8" s="34"/>
      <c r="AST8" s="34"/>
      <c r="ASU8" s="34"/>
      <c r="ASV8" s="34"/>
      <c r="ASW8" s="34"/>
      <c r="ASX8" s="34"/>
      <c r="ASY8" s="34"/>
      <c r="ASZ8" s="34"/>
      <c r="ATA8" s="34"/>
      <c r="ATB8" s="34"/>
      <c r="ATC8" s="34"/>
      <c r="ATD8" s="34"/>
      <c r="ATE8" s="34"/>
      <c r="ATF8" s="34"/>
      <c r="ATG8" s="34"/>
      <c r="ATH8" s="34"/>
      <c r="ATI8" s="34"/>
      <c r="ATJ8" s="34"/>
      <c r="ATK8" s="34"/>
      <c r="ATL8" s="34"/>
      <c r="ATM8" s="34"/>
      <c r="ATN8" s="34"/>
      <c r="ATO8" s="34"/>
      <c r="ATP8" s="34"/>
      <c r="ATQ8" s="34"/>
      <c r="ATR8" s="34"/>
      <c r="ATS8" s="34"/>
      <c r="ATT8" s="34"/>
      <c r="ATU8" s="34"/>
      <c r="ATV8" s="34"/>
      <c r="ATW8" s="34"/>
      <c r="ATX8" s="34"/>
      <c r="ATY8" s="34"/>
      <c r="ATZ8" s="34"/>
      <c r="AUA8" s="34"/>
      <c r="AUB8" s="34"/>
      <c r="AUC8" s="34"/>
      <c r="AUD8" s="34"/>
      <c r="AUE8" s="34"/>
      <c r="AUF8" s="34"/>
      <c r="AUG8" s="34"/>
      <c r="AUH8" s="34"/>
      <c r="AUI8" s="34"/>
      <c r="AUJ8" s="34"/>
      <c r="AUK8" s="34"/>
      <c r="AUL8" s="34"/>
      <c r="AUM8" s="34"/>
      <c r="AUN8" s="34"/>
      <c r="AUO8" s="34"/>
      <c r="AUP8" s="34"/>
      <c r="AUQ8" s="34"/>
      <c r="AUR8" s="34"/>
      <c r="AUS8" s="34"/>
      <c r="AUT8" s="34"/>
      <c r="AUU8" s="34"/>
      <c r="AUV8" s="34"/>
      <c r="AUW8" s="34"/>
      <c r="AUX8" s="34"/>
      <c r="AUY8" s="34"/>
      <c r="AUZ8" s="34"/>
      <c r="AVA8" s="34"/>
      <c r="AVB8" s="34"/>
      <c r="AVC8" s="34"/>
      <c r="AVD8" s="34"/>
      <c r="AVE8" s="34"/>
      <c r="AVF8" s="34"/>
      <c r="AVG8" s="34"/>
      <c r="AVH8" s="34"/>
      <c r="AVI8" s="34"/>
      <c r="AVJ8" s="34"/>
      <c r="AVK8" s="34"/>
      <c r="AVL8" s="34"/>
      <c r="AVM8" s="34"/>
      <c r="AVN8" s="34"/>
      <c r="AVO8" s="34"/>
      <c r="AVP8" s="34"/>
      <c r="AVQ8" s="34"/>
      <c r="AVR8" s="34"/>
      <c r="AVS8" s="34"/>
      <c r="AVT8" s="34"/>
      <c r="AVU8" s="34"/>
      <c r="AVV8" s="34"/>
      <c r="AVW8" s="34"/>
      <c r="AVX8" s="34"/>
      <c r="AVY8" s="34"/>
      <c r="AVZ8" s="34"/>
      <c r="AWA8" s="34"/>
      <c r="AWB8" s="34"/>
      <c r="AWC8" s="34"/>
      <c r="AWD8" s="34"/>
      <c r="AWE8" s="34"/>
      <c r="AWF8" s="34"/>
      <c r="AWG8" s="34"/>
      <c r="AWH8" s="34"/>
      <c r="AWI8" s="34"/>
      <c r="AWJ8" s="34"/>
      <c r="AWK8" s="34"/>
      <c r="AWL8" s="34"/>
      <c r="AWM8" s="34"/>
      <c r="AWN8" s="34"/>
      <c r="AWO8" s="34"/>
      <c r="AWP8" s="34"/>
      <c r="AWQ8" s="34"/>
      <c r="AWR8" s="34"/>
      <c r="AWS8" s="34"/>
      <c r="AWT8" s="34"/>
      <c r="AWU8" s="34"/>
      <c r="AWV8" s="34"/>
      <c r="AWW8" s="34"/>
      <c r="AWX8" s="34"/>
      <c r="AWY8" s="34"/>
      <c r="AWZ8" s="34"/>
      <c r="AXA8" s="34"/>
      <c r="AXB8" s="34"/>
      <c r="AXC8" s="34"/>
      <c r="AXD8" s="34"/>
      <c r="AXE8" s="34"/>
      <c r="AXF8" s="34"/>
      <c r="AXG8" s="34"/>
      <c r="AXH8" s="34"/>
      <c r="AXI8" s="34"/>
      <c r="AXJ8" s="34"/>
      <c r="AXK8" s="34"/>
      <c r="AXL8" s="34"/>
      <c r="AXM8" s="34"/>
      <c r="AXN8" s="34"/>
      <c r="AXO8" s="34"/>
      <c r="AXP8" s="34"/>
      <c r="AXQ8" s="34"/>
      <c r="AXR8" s="34"/>
      <c r="AXS8" s="34"/>
      <c r="AXT8" s="34"/>
      <c r="AXU8" s="34"/>
      <c r="AXV8" s="34"/>
      <c r="AXW8" s="34"/>
      <c r="AXX8" s="34"/>
      <c r="AXY8" s="34"/>
      <c r="AXZ8" s="34"/>
      <c r="AYA8" s="34"/>
      <c r="AYB8" s="34"/>
      <c r="AYC8" s="34"/>
      <c r="AYD8" s="34"/>
      <c r="AYE8" s="34"/>
      <c r="AYF8" s="34"/>
      <c r="AYG8" s="34"/>
      <c r="AYH8" s="34"/>
      <c r="AYI8" s="34"/>
      <c r="AYJ8" s="34"/>
      <c r="AYK8" s="34"/>
      <c r="AYL8" s="34"/>
      <c r="AYM8" s="34"/>
      <c r="AYN8" s="34"/>
      <c r="AYO8" s="34"/>
      <c r="AYP8" s="34"/>
      <c r="AYQ8" s="34"/>
      <c r="AYR8" s="34"/>
      <c r="AYS8" s="34"/>
      <c r="AYT8" s="34"/>
      <c r="AYU8" s="34"/>
      <c r="AYV8" s="34"/>
      <c r="AYW8" s="34"/>
      <c r="AYX8" s="34"/>
      <c r="AYY8" s="34"/>
    </row>
    <row r="9" spans="1:1351" s="62" customFormat="1" ht="23.1" customHeight="1" thickBot="1">
      <c r="A9" s="49"/>
      <c r="B9" s="50"/>
      <c r="C9" s="51"/>
      <c r="D9" s="52"/>
      <c r="E9" s="52"/>
      <c r="F9" s="52"/>
      <c r="G9" s="52"/>
      <c r="H9" s="52"/>
      <c r="I9" s="356"/>
      <c r="J9" s="52"/>
      <c r="K9" s="53"/>
      <c r="L9" s="53"/>
      <c r="M9" s="53"/>
      <c r="N9" s="53"/>
      <c r="O9" s="53"/>
      <c r="P9" s="52" t="s">
        <v>47</v>
      </c>
      <c r="Q9" s="52" t="s">
        <v>47</v>
      </c>
      <c r="R9" s="54"/>
      <c r="S9" s="52" t="s">
        <v>47</v>
      </c>
      <c r="T9" s="52"/>
      <c r="U9" s="52"/>
      <c r="V9" s="52"/>
      <c r="W9" s="52" t="s">
        <v>65</v>
      </c>
      <c r="X9" s="359"/>
      <c r="Y9" s="359"/>
      <c r="Z9" s="362"/>
      <c r="AA9" s="365"/>
      <c r="AB9" s="50"/>
      <c r="AC9" s="55"/>
      <c r="AD9" s="56"/>
      <c r="AE9" s="57"/>
      <c r="AF9" s="51"/>
      <c r="AG9" s="57"/>
      <c r="AH9" s="58"/>
      <c r="AI9" s="50"/>
      <c r="AJ9" s="52"/>
      <c r="AK9" s="53"/>
      <c r="AL9" s="59" t="s">
        <v>66</v>
      </c>
      <c r="AM9" s="59" t="s">
        <v>57</v>
      </c>
      <c r="AN9" s="59" t="s">
        <v>57</v>
      </c>
      <c r="AO9" s="59"/>
      <c r="AP9" s="59"/>
      <c r="AQ9" s="59"/>
      <c r="AR9" s="59"/>
      <c r="AS9" s="351"/>
      <c r="AT9" s="60"/>
      <c r="AU9" s="52" t="s">
        <v>47</v>
      </c>
      <c r="AV9" s="59" t="s">
        <v>67</v>
      </c>
      <c r="AW9" s="59" t="s">
        <v>57</v>
      </c>
      <c r="AX9" s="59"/>
      <c r="AY9" s="52" t="s">
        <v>47</v>
      </c>
      <c r="AZ9" s="54"/>
      <c r="BA9" s="59" t="s">
        <v>57</v>
      </c>
      <c r="BB9" s="59" t="s">
        <v>68</v>
      </c>
      <c r="BC9" s="61"/>
      <c r="BD9" s="59" t="s">
        <v>57</v>
      </c>
      <c r="BE9" s="59" t="s">
        <v>57</v>
      </c>
      <c r="BF9" s="59" t="s">
        <v>69</v>
      </c>
      <c r="BG9" s="52" t="s">
        <v>47</v>
      </c>
      <c r="BH9" s="57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  <c r="GP9" s="34"/>
      <c r="GQ9" s="34"/>
      <c r="GR9" s="34"/>
      <c r="GS9" s="34"/>
      <c r="GT9" s="34"/>
      <c r="GU9" s="34"/>
      <c r="GV9" s="34"/>
      <c r="GW9" s="34"/>
      <c r="GX9" s="34"/>
      <c r="GY9" s="34"/>
      <c r="GZ9" s="34"/>
      <c r="HA9" s="34"/>
      <c r="HB9" s="34"/>
      <c r="HC9" s="34"/>
      <c r="HD9" s="34"/>
      <c r="HE9" s="34"/>
      <c r="HF9" s="34"/>
      <c r="HG9" s="34"/>
      <c r="HH9" s="34"/>
      <c r="HI9" s="34"/>
      <c r="HJ9" s="34"/>
      <c r="HK9" s="34"/>
      <c r="HL9" s="34"/>
      <c r="HM9" s="34"/>
      <c r="HN9" s="34"/>
      <c r="HO9" s="34"/>
      <c r="HP9" s="34"/>
      <c r="HQ9" s="34"/>
      <c r="HR9" s="34"/>
      <c r="HS9" s="34"/>
      <c r="HT9" s="34"/>
      <c r="HU9" s="34"/>
      <c r="HV9" s="34"/>
      <c r="HW9" s="34"/>
      <c r="HX9" s="34"/>
      <c r="HY9" s="34"/>
      <c r="HZ9" s="34"/>
      <c r="IA9" s="34"/>
      <c r="IB9" s="34"/>
      <c r="IC9" s="34"/>
      <c r="ID9" s="34"/>
      <c r="IE9" s="34"/>
      <c r="IF9" s="34"/>
      <c r="IG9" s="34"/>
      <c r="IH9" s="34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  <c r="IU9" s="34"/>
      <c r="IV9" s="34"/>
      <c r="IW9" s="34"/>
      <c r="IX9" s="34"/>
      <c r="IY9" s="34"/>
      <c r="IZ9" s="34"/>
      <c r="JA9" s="34"/>
      <c r="JB9" s="34"/>
      <c r="JC9" s="34"/>
      <c r="JD9" s="34"/>
      <c r="JE9" s="34"/>
      <c r="JF9" s="34"/>
      <c r="JG9" s="34"/>
      <c r="JH9" s="34"/>
      <c r="JI9" s="34"/>
      <c r="JJ9" s="34"/>
      <c r="JK9" s="34"/>
      <c r="JL9" s="34"/>
      <c r="JM9" s="34"/>
      <c r="JN9" s="34"/>
      <c r="JO9" s="34"/>
      <c r="JP9" s="34"/>
      <c r="JQ9" s="34"/>
      <c r="JR9" s="34"/>
      <c r="JS9" s="34"/>
      <c r="JT9" s="34"/>
      <c r="JU9" s="34"/>
      <c r="JV9" s="34"/>
      <c r="JW9" s="34"/>
      <c r="JX9" s="34"/>
      <c r="JY9" s="34"/>
      <c r="JZ9" s="34"/>
      <c r="KA9" s="34"/>
      <c r="KB9" s="34"/>
      <c r="KC9" s="34"/>
      <c r="KD9" s="34"/>
      <c r="KE9" s="34"/>
      <c r="KF9" s="34"/>
      <c r="KG9" s="34"/>
      <c r="KH9" s="34"/>
      <c r="KI9" s="34"/>
      <c r="KJ9" s="34"/>
      <c r="KK9" s="34"/>
      <c r="KL9" s="34"/>
      <c r="KM9" s="34"/>
      <c r="KN9" s="34"/>
      <c r="KO9" s="34"/>
      <c r="KP9" s="34"/>
      <c r="KQ9" s="34"/>
      <c r="KR9" s="34"/>
      <c r="KS9" s="34"/>
      <c r="KT9" s="34"/>
      <c r="KU9" s="34"/>
      <c r="KV9" s="34"/>
      <c r="KW9" s="34"/>
      <c r="KX9" s="34"/>
      <c r="KY9" s="34"/>
      <c r="KZ9" s="34"/>
      <c r="LA9" s="34"/>
      <c r="LB9" s="34"/>
      <c r="LC9" s="34"/>
      <c r="LD9" s="34"/>
      <c r="LE9" s="34"/>
      <c r="LF9" s="34"/>
      <c r="LG9" s="34"/>
      <c r="LH9" s="34"/>
      <c r="LI9" s="34"/>
      <c r="LJ9" s="34"/>
      <c r="LK9" s="34"/>
      <c r="LL9" s="34"/>
      <c r="LM9" s="34"/>
      <c r="LN9" s="34"/>
      <c r="LO9" s="34"/>
      <c r="LP9" s="34"/>
      <c r="LQ9" s="34"/>
      <c r="LR9" s="34"/>
      <c r="LS9" s="34"/>
      <c r="LT9" s="34"/>
      <c r="LU9" s="34"/>
      <c r="LV9" s="34"/>
      <c r="LW9" s="34"/>
      <c r="LX9" s="34"/>
      <c r="LY9" s="34"/>
      <c r="LZ9" s="34"/>
      <c r="MA9" s="34"/>
      <c r="MB9" s="34"/>
      <c r="MC9" s="34"/>
      <c r="MD9" s="34"/>
      <c r="ME9" s="34"/>
      <c r="MF9" s="34"/>
      <c r="MG9" s="34"/>
      <c r="MH9" s="34"/>
      <c r="MI9" s="34"/>
      <c r="MJ9" s="34"/>
      <c r="MK9" s="34"/>
      <c r="ML9" s="34"/>
      <c r="MM9" s="34"/>
      <c r="MN9" s="34"/>
      <c r="MO9" s="34"/>
      <c r="MP9" s="34"/>
      <c r="MQ9" s="34"/>
      <c r="MR9" s="34"/>
      <c r="MS9" s="34"/>
      <c r="MT9" s="34"/>
      <c r="MU9" s="34"/>
      <c r="MV9" s="34"/>
      <c r="MW9" s="34"/>
      <c r="MX9" s="34"/>
      <c r="MY9" s="34"/>
      <c r="MZ9" s="34"/>
      <c r="NA9" s="34"/>
      <c r="NB9" s="34"/>
      <c r="NC9" s="34"/>
      <c r="ND9" s="34"/>
      <c r="NE9" s="34"/>
      <c r="NF9" s="34"/>
      <c r="NG9" s="34"/>
      <c r="NH9" s="34"/>
      <c r="NI9" s="34"/>
      <c r="NJ9" s="34"/>
      <c r="NK9" s="34"/>
      <c r="NL9" s="34"/>
      <c r="NM9" s="34"/>
      <c r="NN9" s="34"/>
      <c r="NO9" s="34"/>
      <c r="NP9" s="34"/>
      <c r="NQ9" s="34"/>
      <c r="NR9" s="34"/>
      <c r="NS9" s="34"/>
      <c r="NT9" s="34"/>
      <c r="NU9" s="34"/>
      <c r="NV9" s="34"/>
      <c r="NW9" s="34"/>
      <c r="NX9" s="34"/>
      <c r="NY9" s="34"/>
      <c r="NZ9" s="34"/>
      <c r="OA9" s="34"/>
      <c r="OB9" s="34"/>
      <c r="OC9" s="34"/>
      <c r="OD9" s="34"/>
      <c r="OE9" s="34"/>
      <c r="OF9" s="34"/>
      <c r="OG9" s="34"/>
      <c r="OH9" s="34"/>
      <c r="OI9" s="34"/>
      <c r="OJ9" s="34"/>
      <c r="OK9" s="34"/>
      <c r="OL9" s="34"/>
      <c r="OM9" s="34"/>
      <c r="ON9" s="34"/>
      <c r="OO9" s="34"/>
      <c r="OP9" s="34"/>
      <c r="OQ9" s="34"/>
      <c r="OR9" s="34"/>
      <c r="OS9" s="34"/>
      <c r="OT9" s="34"/>
      <c r="OU9" s="34"/>
      <c r="OV9" s="34"/>
      <c r="OW9" s="34"/>
      <c r="OX9" s="34"/>
      <c r="OY9" s="34"/>
      <c r="OZ9" s="34"/>
      <c r="PA9" s="34"/>
      <c r="PB9" s="34"/>
      <c r="PC9" s="34"/>
      <c r="PD9" s="34"/>
      <c r="PE9" s="34"/>
      <c r="PF9" s="34"/>
      <c r="PG9" s="34"/>
      <c r="PH9" s="34"/>
      <c r="PI9" s="34"/>
      <c r="PJ9" s="34"/>
      <c r="PK9" s="34"/>
      <c r="PL9" s="34"/>
      <c r="PM9" s="34"/>
      <c r="PN9" s="34"/>
      <c r="PO9" s="34"/>
      <c r="PP9" s="34"/>
      <c r="PQ9" s="34"/>
      <c r="PR9" s="34"/>
      <c r="PS9" s="34"/>
      <c r="PT9" s="34"/>
      <c r="PU9" s="34"/>
      <c r="PV9" s="34"/>
      <c r="PW9" s="34"/>
      <c r="PX9" s="34"/>
      <c r="PY9" s="34"/>
      <c r="PZ9" s="34"/>
      <c r="QA9" s="34"/>
      <c r="QB9" s="34"/>
      <c r="QC9" s="34"/>
      <c r="QD9" s="34"/>
      <c r="QE9" s="34"/>
      <c r="QF9" s="34"/>
      <c r="QG9" s="34"/>
      <c r="QH9" s="34"/>
      <c r="QI9" s="34"/>
      <c r="QJ9" s="34"/>
      <c r="QK9" s="34"/>
      <c r="QL9" s="34"/>
      <c r="QM9" s="34"/>
      <c r="QN9" s="34"/>
      <c r="QO9" s="34"/>
      <c r="QP9" s="34"/>
      <c r="QQ9" s="34"/>
      <c r="QR9" s="34"/>
      <c r="QS9" s="34"/>
      <c r="QT9" s="34"/>
      <c r="QU9" s="34"/>
      <c r="QV9" s="34"/>
      <c r="QW9" s="34"/>
      <c r="QX9" s="34"/>
      <c r="QY9" s="34"/>
      <c r="QZ9" s="34"/>
      <c r="RA9" s="34"/>
      <c r="RB9" s="34"/>
      <c r="RC9" s="34"/>
      <c r="RD9" s="34"/>
      <c r="RE9" s="34"/>
      <c r="RF9" s="34"/>
      <c r="RG9" s="34"/>
      <c r="RH9" s="34"/>
      <c r="RI9" s="34"/>
      <c r="RJ9" s="34"/>
      <c r="RK9" s="34"/>
      <c r="RL9" s="34"/>
      <c r="RM9" s="34"/>
      <c r="RN9" s="34"/>
      <c r="RO9" s="34"/>
      <c r="RP9" s="34"/>
      <c r="RQ9" s="34"/>
      <c r="RR9" s="34"/>
      <c r="RS9" s="34"/>
      <c r="RT9" s="34"/>
      <c r="RU9" s="34"/>
      <c r="RV9" s="34"/>
      <c r="RW9" s="34"/>
      <c r="RX9" s="34"/>
      <c r="RY9" s="34"/>
      <c r="RZ9" s="34"/>
      <c r="SA9" s="34"/>
      <c r="SB9" s="34"/>
      <c r="SC9" s="34"/>
      <c r="SD9" s="34"/>
      <c r="SE9" s="34"/>
      <c r="SF9" s="34"/>
      <c r="SG9" s="34"/>
      <c r="SH9" s="34"/>
      <c r="SI9" s="34"/>
      <c r="SJ9" s="34"/>
      <c r="SK9" s="34"/>
      <c r="SL9" s="34"/>
      <c r="SM9" s="34"/>
      <c r="SN9" s="34"/>
      <c r="SO9" s="34"/>
      <c r="SP9" s="34"/>
      <c r="SQ9" s="34"/>
      <c r="SR9" s="34"/>
      <c r="SS9" s="34"/>
      <c r="ST9" s="34"/>
      <c r="SU9" s="34"/>
      <c r="SV9" s="34"/>
      <c r="SW9" s="34"/>
      <c r="SX9" s="34"/>
      <c r="SY9" s="34"/>
      <c r="SZ9" s="34"/>
      <c r="TA9" s="34"/>
      <c r="TB9" s="34"/>
      <c r="TC9" s="34"/>
      <c r="TD9" s="34"/>
      <c r="TE9" s="34"/>
      <c r="TF9" s="34"/>
      <c r="TG9" s="34"/>
      <c r="TH9" s="34"/>
      <c r="TI9" s="34"/>
      <c r="TJ9" s="34"/>
      <c r="TK9" s="34"/>
      <c r="TL9" s="34"/>
      <c r="TM9" s="34"/>
      <c r="TN9" s="34"/>
      <c r="TO9" s="34"/>
      <c r="TP9" s="34"/>
      <c r="TQ9" s="34"/>
      <c r="TR9" s="34"/>
      <c r="TS9" s="34"/>
      <c r="TT9" s="34"/>
      <c r="TU9" s="34"/>
      <c r="TV9" s="34"/>
      <c r="TW9" s="34"/>
      <c r="TX9" s="34"/>
      <c r="TY9" s="34"/>
      <c r="TZ9" s="34"/>
      <c r="UA9" s="34"/>
      <c r="UB9" s="34"/>
      <c r="UC9" s="34"/>
      <c r="UD9" s="34"/>
      <c r="UE9" s="34"/>
      <c r="UF9" s="34"/>
      <c r="UG9" s="34"/>
      <c r="UH9" s="34"/>
      <c r="UI9" s="34"/>
      <c r="UJ9" s="34"/>
      <c r="UK9" s="34"/>
      <c r="UL9" s="34"/>
      <c r="UM9" s="34"/>
      <c r="UN9" s="34"/>
      <c r="UO9" s="34"/>
      <c r="UP9" s="34"/>
      <c r="UQ9" s="34"/>
      <c r="UR9" s="34"/>
      <c r="US9" s="34"/>
      <c r="UT9" s="34"/>
      <c r="UU9" s="34"/>
      <c r="UV9" s="34"/>
      <c r="UW9" s="34"/>
      <c r="UX9" s="34"/>
      <c r="UY9" s="34"/>
      <c r="UZ9" s="34"/>
      <c r="VA9" s="34"/>
      <c r="VB9" s="34"/>
      <c r="VC9" s="34"/>
      <c r="VD9" s="34"/>
      <c r="VE9" s="34"/>
      <c r="VF9" s="34"/>
      <c r="VG9" s="34"/>
      <c r="VH9" s="34"/>
      <c r="VI9" s="34"/>
      <c r="VJ9" s="34"/>
      <c r="VK9" s="34"/>
      <c r="VL9" s="34"/>
      <c r="VM9" s="34"/>
      <c r="VN9" s="34"/>
      <c r="VO9" s="34"/>
      <c r="VP9" s="34"/>
      <c r="VQ9" s="34"/>
      <c r="VR9" s="34"/>
      <c r="VS9" s="34"/>
      <c r="VT9" s="34"/>
      <c r="VU9" s="34"/>
      <c r="VV9" s="34"/>
      <c r="VW9" s="34"/>
      <c r="VX9" s="34"/>
      <c r="VY9" s="34"/>
      <c r="VZ9" s="34"/>
      <c r="WA9" s="34"/>
      <c r="WB9" s="34"/>
      <c r="WC9" s="34"/>
      <c r="WD9" s="34"/>
      <c r="WE9" s="34"/>
      <c r="WF9" s="34"/>
      <c r="WG9" s="34"/>
      <c r="WH9" s="34"/>
      <c r="WI9" s="34"/>
      <c r="WJ9" s="34"/>
      <c r="WK9" s="34"/>
      <c r="WL9" s="34"/>
      <c r="WM9" s="34"/>
      <c r="WN9" s="34"/>
      <c r="WO9" s="34"/>
      <c r="WP9" s="34"/>
      <c r="WQ9" s="34"/>
      <c r="WR9" s="34"/>
      <c r="WS9" s="34"/>
      <c r="WT9" s="34"/>
      <c r="WU9" s="34"/>
      <c r="WV9" s="34"/>
      <c r="WW9" s="34"/>
      <c r="WX9" s="34"/>
      <c r="WY9" s="34"/>
      <c r="WZ9" s="34"/>
      <c r="XA9" s="34"/>
      <c r="XB9" s="34"/>
      <c r="XC9" s="34"/>
      <c r="XD9" s="34"/>
      <c r="XE9" s="34"/>
      <c r="XF9" s="34"/>
      <c r="XG9" s="34"/>
      <c r="XH9" s="34"/>
      <c r="XI9" s="34"/>
      <c r="XJ9" s="34"/>
      <c r="XK9" s="34"/>
      <c r="XL9" s="34"/>
      <c r="XM9" s="34"/>
      <c r="XN9" s="34"/>
      <c r="XO9" s="34"/>
      <c r="XP9" s="34"/>
      <c r="XQ9" s="34"/>
      <c r="XR9" s="34"/>
      <c r="XS9" s="34"/>
      <c r="XT9" s="34"/>
      <c r="XU9" s="34"/>
      <c r="XV9" s="34"/>
      <c r="XW9" s="34"/>
      <c r="XX9" s="34"/>
      <c r="XY9" s="34"/>
      <c r="XZ9" s="34"/>
      <c r="YA9" s="34"/>
      <c r="YB9" s="34"/>
      <c r="YC9" s="34"/>
      <c r="YD9" s="34"/>
      <c r="YE9" s="34"/>
      <c r="YF9" s="34"/>
      <c r="YG9" s="34"/>
      <c r="YH9" s="34"/>
      <c r="YI9" s="34"/>
      <c r="YJ9" s="34"/>
      <c r="YK9" s="34"/>
      <c r="YL9" s="34"/>
      <c r="YM9" s="34"/>
      <c r="YN9" s="34"/>
      <c r="YO9" s="34"/>
      <c r="YP9" s="34"/>
      <c r="YQ9" s="34"/>
      <c r="YR9" s="34"/>
      <c r="YS9" s="34"/>
      <c r="YT9" s="34"/>
      <c r="YU9" s="34"/>
      <c r="YV9" s="34"/>
      <c r="YW9" s="34"/>
      <c r="YX9" s="34"/>
      <c r="YY9" s="34"/>
      <c r="YZ9" s="34"/>
      <c r="ZA9" s="34"/>
      <c r="ZB9" s="34"/>
      <c r="ZC9" s="34"/>
      <c r="ZD9" s="34"/>
      <c r="ZE9" s="34"/>
      <c r="ZF9" s="34"/>
      <c r="ZG9" s="34"/>
      <c r="ZH9" s="34"/>
      <c r="ZI9" s="34"/>
      <c r="ZJ9" s="34"/>
      <c r="ZK9" s="34"/>
      <c r="ZL9" s="34"/>
      <c r="ZM9" s="34"/>
      <c r="ZN9" s="34"/>
      <c r="ZO9" s="34"/>
      <c r="ZP9" s="34"/>
      <c r="ZQ9" s="34"/>
      <c r="ZR9" s="34"/>
      <c r="ZS9" s="34"/>
      <c r="ZT9" s="34"/>
      <c r="ZU9" s="34"/>
      <c r="ZV9" s="34"/>
      <c r="ZW9" s="34"/>
      <c r="ZX9" s="34"/>
      <c r="ZY9" s="34"/>
      <c r="ZZ9" s="34"/>
      <c r="AAA9" s="34"/>
      <c r="AAB9" s="34"/>
      <c r="AAC9" s="34"/>
      <c r="AAD9" s="34"/>
      <c r="AAE9" s="34"/>
      <c r="AAF9" s="34"/>
      <c r="AAG9" s="34"/>
      <c r="AAH9" s="34"/>
      <c r="AAI9" s="34"/>
      <c r="AAJ9" s="34"/>
      <c r="AAK9" s="34"/>
      <c r="AAL9" s="34"/>
      <c r="AAM9" s="34"/>
      <c r="AAN9" s="34"/>
      <c r="AAO9" s="34"/>
      <c r="AAP9" s="34"/>
      <c r="AAQ9" s="34"/>
      <c r="AAR9" s="34"/>
      <c r="AAS9" s="34"/>
      <c r="AAT9" s="34"/>
      <c r="AAU9" s="34"/>
      <c r="AAV9" s="34"/>
      <c r="AAW9" s="34"/>
      <c r="AAX9" s="34"/>
      <c r="AAY9" s="34"/>
      <c r="AAZ9" s="34"/>
      <c r="ABA9" s="34"/>
      <c r="ABB9" s="34"/>
      <c r="ABC9" s="34"/>
      <c r="ABD9" s="34"/>
      <c r="ABE9" s="34"/>
      <c r="ABF9" s="34"/>
      <c r="ABG9" s="34"/>
      <c r="ABH9" s="34"/>
      <c r="ABI9" s="34"/>
      <c r="ABJ9" s="34"/>
      <c r="ABK9" s="34"/>
      <c r="ABL9" s="34"/>
      <c r="ABM9" s="34"/>
      <c r="ABN9" s="34"/>
      <c r="ABO9" s="34"/>
      <c r="ABP9" s="34"/>
      <c r="ABQ9" s="34"/>
      <c r="ABR9" s="34"/>
      <c r="ABS9" s="34"/>
      <c r="ABT9" s="34"/>
      <c r="ABU9" s="34"/>
      <c r="ABV9" s="34"/>
      <c r="ABW9" s="34"/>
      <c r="ABX9" s="34"/>
      <c r="ABY9" s="34"/>
      <c r="ABZ9" s="34"/>
      <c r="ACA9" s="34"/>
      <c r="ACB9" s="34"/>
      <c r="ACC9" s="34"/>
      <c r="ACD9" s="34"/>
      <c r="ACE9" s="34"/>
      <c r="ACF9" s="34"/>
      <c r="ACG9" s="34"/>
      <c r="ACH9" s="34"/>
      <c r="ACI9" s="34"/>
      <c r="ACJ9" s="34"/>
      <c r="ACK9" s="34"/>
      <c r="ACL9" s="34"/>
      <c r="ACM9" s="34"/>
      <c r="ACN9" s="34"/>
      <c r="ACO9" s="34"/>
      <c r="ACP9" s="34"/>
      <c r="ACQ9" s="34"/>
      <c r="ACR9" s="34"/>
      <c r="ACS9" s="34"/>
      <c r="ACT9" s="34"/>
      <c r="ACU9" s="34"/>
      <c r="ACV9" s="34"/>
      <c r="ACW9" s="34"/>
      <c r="ACX9" s="34"/>
      <c r="ACY9" s="34"/>
      <c r="ACZ9" s="34"/>
      <c r="ADA9" s="34"/>
      <c r="ADB9" s="34"/>
      <c r="ADC9" s="34"/>
      <c r="ADD9" s="34"/>
      <c r="ADE9" s="34"/>
      <c r="ADF9" s="34"/>
      <c r="ADG9" s="34"/>
      <c r="ADH9" s="34"/>
      <c r="ADI9" s="34"/>
      <c r="ADJ9" s="34"/>
      <c r="ADK9" s="34"/>
      <c r="ADL9" s="34"/>
      <c r="ADM9" s="34"/>
      <c r="ADN9" s="34"/>
      <c r="ADO9" s="34"/>
      <c r="ADP9" s="34"/>
      <c r="ADQ9" s="34"/>
      <c r="ADR9" s="34"/>
      <c r="ADS9" s="34"/>
      <c r="ADT9" s="34"/>
      <c r="ADU9" s="34"/>
      <c r="ADV9" s="34"/>
      <c r="ADW9" s="34"/>
      <c r="ADX9" s="34"/>
      <c r="ADY9" s="34"/>
      <c r="ADZ9" s="34"/>
      <c r="AEA9" s="34"/>
      <c r="AEB9" s="34"/>
      <c r="AEC9" s="34"/>
      <c r="AED9" s="34"/>
      <c r="AEE9" s="34"/>
      <c r="AEF9" s="34"/>
      <c r="AEG9" s="34"/>
      <c r="AEH9" s="34"/>
      <c r="AEI9" s="34"/>
      <c r="AEJ9" s="34"/>
      <c r="AEK9" s="34"/>
      <c r="AEL9" s="34"/>
      <c r="AEM9" s="34"/>
      <c r="AEN9" s="34"/>
      <c r="AEO9" s="34"/>
      <c r="AEP9" s="34"/>
      <c r="AEQ9" s="34"/>
      <c r="AER9" s="34"/>
      <c r="AES9" s="34"/>
      <c r="AET9" s="34"/>
      <c r="AEU9" s="34"/>
      <c r="AEV9" s="34"/>
      <c r="AEW9" s="34"/>
      <c r="AEX9" s="34"/>
      <c r="AEY9" s="34"/>
      <c r="AEZ9" s="34"/>
      <c r="AFA9" s="34"/>
      <c r="AFB9" s="34"/>
      <c r="AFC9" s="34"/>
      <c r="AFD9" s="34"/>
      <c r="AFE9" s="34"/>
      <c r="AFF9" s="34"/>
      <c r="AFG9" s="34"/>
      <c r="AFH9" s="34"/>
      <c r="AFI9" s="34"/>
      <c r="AFJ9" s="34"/>
      <c r="AFK9" s="34"/>
      <c r="AFL9" s="34"/>
      <c r="AFM9" s="34"/>
      <c r="AFN9" s="34"/>
      <c r="AFO9" s="34"/>
      <c r="AFP9" s="34"/>
      <c r="AFQ9" s="34"/>
      <c r="AFR9" s="34"/>
      <c r="AFS9" s="34"/>
      <c r="AFT9" s="34"/>
      <c r="AFU9" s="34"/>
      <c r="AFV9" s="34"/>
      <c r="AFW9" s="34"/>
      <c r="AFX9" s="34"/>
      <c r="AFY9" s="34"/>
      <c r="AFZ9" s="34"/>
      <c r="AGA9" s="34"/>
      <c r="AGB9" s="34"/>
      <c r="AGC9" s="34"/>
      <c r="AGD9" s="34"/>
      <c r="AGE9" s="34"/>
      <c r="AGF9" s="34"/>
      <c r="AGG9" s="34"/>
      <c r="AGH9" s="34"/>
      <c r="AGI9" s="34"/>
      <c r="AGJ9" s="34"/>
      <c r="AGK9" s="34"/>
      <c r="AGL9" s="34"/>
      <c r="AGM9" s="34"/>
      <c r="AGN9" s="34"/>
      <c r="AGO9" s="34"/>
      <c r="AGP9" s="34"/>
      <c r="AGQ9" s="34"/>
      <c r="AGR9" s="34"/>
      <c r="AGS9" s="34"/>
      <c r="AGT9" s="34"/>
      <c r="AGU9" s="34"/>
      <c r="AGV9" s="34"/>
      <c r="AGW9" s="34"/>
      <c r="AGX9" s="34"/>
      <c r="AGY9" s="34"/>
      <c r="AGZ9" s="34"/>
      <c r="AHA9" s="34"/>
      <c r="AHB9" s="34"/>
      <c r="AHC9" s="34"/>
      <c r="AHD9" s="34"/>
      <c r="AHE9" s="34"/>
      <c r="AHF9" s="34"/>
      <c r="AHG9" s="34"/>
      <c r="AHH9" s="34"/>
      <c r="AHI9" s="34"/>
      <c r="AHJ9" s="34"/>
      <c r="AHK9" s="34"/>
      <c r="AHL9" s="34"/>
      <c r="AHM9" s="34"/>
      <c r="AHN9" s="34"/>
      <c r="AHO9" s="34"/>
      <c r="AHP9" s="34"/>
      <c r="AHQ9" s="34"/>
      <c r="AHR9" s="34"/>
      <c r="AHS9" s="34"/>
      <c r="AHT9" s="34"/>
      <c r="AHU9" s="34"/>
      <c r="AHV9" s="34"/>
      <c r="AHW9" s="34"/>
      <c r="AHX9" s="34"/>
      <c r="AHY9" s="34"/>
      <c r="AHZ9" s="34"/>
      <c r="AIA9" s="34"/>
      <c r="AIB9" s="34"/>
      <c r="AIC9" s="34"/>
      <c r="AID9" s="34"/>
      <c r="AIE9" s="34"/>
      <c r="AIF9" s="34"/>
      <c r="AIG9" s="34"/>
      <c r="AIH9" s="34"/>
      <c r="AII9" s="34"/>
      <c r="AIJ9" s="34"/>
      <c r="AIK9" s="34"/>
      <c r="AIL9" s="34"/>
      <c r="AIM9" s="34"/>
      <c r="AIN9" s="34"/>
      <c r="AIO9" s="34"/>
      <c r="AIP9" s="34"/>
      <c r="AIQ9" s="34"/>
      <c r="AIR9" s="34"/>
      <c r="AIS9" s="34"/>
      <c r="AIT9" s="34"/>
      <c r="AIU9" s="34"/>
      <c r="AIV9" s="34"/>
      <c r="AIW9" s="34"/>
      <c r="AIX9" s="34"/>
      <c r="AIY9" s="34"/>
      <c r="AIZ9" s="34"/>
      <c r="AJA9" s="34"/>
      <c r="AJB9" s="34"/>
      <c r="AJC9" s="34"/>
      <c r="AJD9" s="34"/>
      <c r="AJE9" s="34"/>
      <c r="AJF9" s="34"/>
      <c r="AJG9" s="34"/>
      <c r="AJH9" s="34"/>
      <c r="AJI9" s="34"/>
      <c r="AJJ9" s="34"/>
      <c r="AJK9" s="34"/>
      <c r="AJL9" s="34"/>
      <c r="AJM9" s="34"/>
      <c r="AJN9" s="34"/>
      <c r="AJO9" s="34"/>
      <c r="AJP9" s="34"/>
      <c r="AJQ9" s="34"/>
      <c r="AJR9" s="34"/>
      <c r="AJS9" s="34"/>
      <c r="AJT9" s="34"/>
      <c r="AJU9" s="34"/>
      <c r="AJV9" s="34"/>
      <c r="AJW9" s="34"/>
      <c r="AJX9" s="34"/>
      <c r="AJY9" s="34"/>
      <c r="AJZ9" s="34"/>
      <c r="AKA9" s="34"/>
      <c r="AKB9" s="34"/>
      <c r="AKC9" s="34"/>
      <c r="AKD9" s="34"/>
      <c r="AKE9" s="34"/>
      <c r="AKF9" s="34"/>
      <c r="AKG9" s="34"/>
      <c r="AKH9" s="34"/>
      <c r="AKI9" s="34"/>
      <c r="AKJ9" s="34"/>
      <c r="AKK9" s="34"/>
      <c r="AKL9" s="34"/>
      <c r="AKM9" s="34"/>
      <c r="AKN9" s="34"/>
      <c r="AKO9" s="34"/>
      <c r="AKP9" s="34"/>
      <c r="AKQ9" s="34"/>
      <c r="AKR9" s="34"/>
      <c r="AKS9" s="34"/>
      <c r="AKT9" s="34"/>
      <c r="AKU9" s="34"/>
      <c r="AKV9" s="34"/>
      <c r="AKW9" s="34"/>
      <c r="AKX9" s="34"/>
      <c r="AKY9" s="34"/>
      <c r="AKZ9" s="34"/>
      <c r="ALA9" s="34"/>
      <c r="ALB9" s="34"/>
      <c r="ALC9" s="34"/>
      <c r="ALD9" s="34"/>
      <c r="ALE9" s="34"/>
      <c r="ALF9" s="34"/>
      <c r="ALG9" s="34"/>
      <c r="ALH9" s="34"/>
      <c r="ALI9" s="34"/>
      <c r="ALJ9" s="34"/>
      <c r="ALK9" s="34"/>
      <c r="ALL9" s="34"/>
      <c r="ALM9" s="34"/>
      <c r="ALN9" s="34"/>
      <c r="ALO9" s="34"/>
      <c r="ALP9" s="34"/>
      <c r="ALQ9" s="34"/>
      <c r="ALR9" s="34"/>
      <c r="ALS9" s="34"/>
      <c r="ALT9" s="34"/>
      <c r="ALU9" s="34"/>
      <c r="ALV9" s="34"/>
      <c r="ALW9" s="34"/>
      <c r="ALX9" s="34"/>
      <c r="ALY9" s="34"/>
      <c r="ALZ9" s="34"/>
      <c r="AMA9" s="34"/>
      <c r="AMB9" s="34"/>
      <c r="AMC9" s="34"/>
      <c r="AMD9" s="34"/>
      <c r="AME9" s="34"/>
      <c r="AMF9" s="34"/>
      <c r="AMG9" s="34"/>
      <c r="AMH9" s="34"/>
      <c r="AMI9" s="34"/>
      <c r="AMJ9" s="34"/>
      <c r="AMK9" s="34"/>
      <c r="AML9" s="34"/>
      <c r="AMM9" s="34"/>
      <c r="AMN9" s="34"/>
      <c r="AMO9" s="34"/>
      <c r="AMP9" s="34"/>
      <c r="AMQ9" s="34"/>
      <c r="AMR9" s="34"/>
      <c r="AMS9" s="34"/>
      <c r="AMT9" s="34"/>
      <c r="AMU9" s="34"/>
      <c r="AMV9" s="34"/>
      <c r="AMW9" s="34"/>
      <c r="AMX9" s="34"/>
      <c r="AMY9" s="34"/>
      <c r="AMZ9" s="34"/>
      <c r="ANA9" s="34"/>
      <c r="ANB9" s="34"/>
      <c r="ANC9" s="34"/>
      <c r="AND9" s="34"/>
      <c r="ANE9" s="34"/>
      <c r="ANF9" s="34"/>
      <c r="ANG9" s="34"/>
      <c r="ANH9" s="34"/>
      <c r="ANI9" s="34"/>
      <c r="ANJ9" s="34"/>
      <c r="ANK9" s="34"/>
      <c r="ANL9" s="34"/>
      <c r="ANM9" s="34"/>
      <c r="ANN9" s="34"/>
      <c r="ANO9" s="34"/>
      <c r="ANP9" s="34"/>
      <c r="ANQ9" s="34"/>
      <c r="ANR9" s="34"/>
      <c r="ANS9" s="34"/>
      <c r="ANT9" s="34"/>
      <c r="ANU9" s="34"/>
      <c r="ANV9" s="34"/>
      <c r="ANW9" s="34"/>
      <c r="ANX9" s="34"/>
      <c r="ANY9" s="34"/>
      <c r="ANZ9" s="34"/>
      <c r="AOA9" s="34"/>
      <c r="AOB9" s="34"/>
      <c r="AOC9" s="34"/>
      <c r="AOD9" s="34"/>
      <c r="AOE9" s="34"/>
      <c r="AOF9" s="34"/>
      <c r="AOG9" s="34"/>
      <c r="AOH9" s="34"/>
      <c r="AOI9" s="34"/>
      <c r="AOJ9" s="34"/>
      <c r="AOK9" s="34"/>
      <c r="AOL9" s="34"/>
      <c r="AOM9" s="34"/>
      <c r="AON9" s="34"/>
      <c r="AOO9" s="34"/>
      <c r="AOP9" s="34"/>
      <c r="AOQ9" s="34"/>
      <c r="AOR9" s="34"/>
      <c r="AOS9" s="34"/>
      <c r="AOT9" s="34"/>
      <c r="AOU9" s="34"/>
      <c r="AOV9" s="34"/>
      <c r="AOW9" s="34"/>
      <c r="AOX9" s="34"/>
      <c r="AOY9" s="34"/>
      <c r="AOZ9" s="34"/>
      <c r="APA9" s="34"/>
      <c r="APB9" s="34"/>
      <c r="APC9" s="34"/>
      <c r="APD9" s="34"/>
      <c r="APE9" s="34"/>
      <c r="APF9" s="34"/>
      <c r="APG9" s="34"/>
      <c r="APH9" s="34"/>
      <c r="API9" s="34"/>
      <c r="APJ9" s="34"/>
      <c r="APK9" s="34"/>
      <c r="APL9" s="34"/>
      <c r="APM9" s="34"/>
      <c r="APN9" s="34"/>
      <c r="APO9" s="34"/>
      <c r="APP9" s="34"/>
      <c r="APQ9" s="34"/>
      <c r="APR9" s="34"/>
      <c r="APS9" s="34"/>
      <c r="APT9" s="34"/>
      <c r="APU9" s="34"/>
      <c r="APV9" s="34"/>
      <c r="APW9" s="34"/>
      <c r="APX9" s="34"/>
      <c r="APY9" s="34"/>
      <c r="APZ9" s="34"/>
      <c r="AQA9" s="34"/>
      <c r="AQB9" s="34"/>
      <c r="AQC9" s="34"/>
      <c r="AQD9" s="34"/>
      <c r="AQE9" s="34"/>
      <c r="AQF9" s="34"/>
      <c r="AQG9" s="34"/>
      <c r="AQH9" s="34"/>
      <c r="AQI9" s="34"/>
      <c r="AQJ9" s="34"/>
      <c r="AQK9" s="34"/>
      <c r="AQL9" s="34"/>
      <c r="AQM9" s="34"/>
      <c r="AQN9" s="34"/>
      <c r="AQO9" s="34"/>
      <c r="AQP9" s="34"/>
      <c r="AQQ9" s="34"/>
      <c r="AQR9" s="34"/>
      <c r="AQS9" s="34"/>
      <c r="AQT9" s="34"/>
      <c r="AQU9" s="34"/>
      <c r="AQV9" s="34"/>
      <c r="AQW9" s="34"/>
      <c r="AQX9" s="34"/>
      <c r="AQY9" s="34"/>
      <c r="AQZ9" s="34"/>
      <c r="ARA9" s="34"/>
      <c r="ARB9" s="34"/>
      <c r="ARC9" s="34"/>
      <c r="ARD9" s="34"/>
      <c r="ARE9" s="34"/>
      <c r="ARF9" s="34"/>
      <c r="ARG9" s="34"/>
      <c r="ARH9" s="34"/>
      <c r="ARI9" s="34"/>
      <c r="ARJ9" s="34"/>
      <c r="ARK9" s="34"/>
      <c r="ARL9" s="34"/>
      <c r="ARM9" s="34"/>
      <c r="ARN9" s="34"/>
      <c r="ARO9" s="34"/>
      <c r="ARP9" s="34"/>
      <c r="ARQ9" s="34"/>
      <c r="ARR9" s="34"/>
      <c r="ARS9" s="34"/>
      <c r="ART9" s="34"/>
      <c r="ARU9" s="34"/>
      <c r="ARV9" s="34"/>
      <c r="ARW9" s="34"/>
      <c r="ARX9" s="34"/>
      <c r="ARY9" s="34"/>
      <c r="ARZ9" s="34"/>
      <c r="ASA9" s="34"/>
      <c r="ASB9" s="34"/>
      <c r="ASC9" s="34"/>
      <c r="ASD9" s="34"/>
      <c r="ASE9" s="34"/>
      <c r="ASF9" s="34"/>
      <c r="ASG9" s="34"/>
      <c r="ASH9" s="34"/>
      <c r="ASI9" s="34"/>
      <c r="ASJ9" s="34"/>
      <c r="ASK9" s="34"/>
      <c r="ASL9" s="34"/>
      <c r="ASM9" s="34"/>
      <c r="ASN9" s="34"/>
      <c r="ASO9" s="34"/>
      <c r="ASP9" s="34"/>
      <c r="ASQ9" s="34"/>
      <c r="ASR9" s="34"/>
      <c r="ASS9" s="34"/>
      <c r="AST9" s="34"/>
      <c r="ASU9" s="34"/>
      <c r="ASV9" s="34"/>
      <c r="ASW9" s="34"/>
      <c r="ASX9" s="34"/>
      <c r="ASY9" s="34"/>
      <c r="ASZ9" s="34"/>
      <c r="ATA9" s="34"/>
      <c r="ATB9" s="34"/>
      <c r="ATC9" s="34"/>
      <c r="ATD9" s="34"/>
      <c r="ATE9" s="34"/>
      <c r="ATF9" s="34"/>
      <c r="ATG9" s="34"/>
      <c r="ATH9" s="34"/>
      <c r="ATI9" s="34"/>
      <c r="ATJ9" s="34"/>
      <c r="ATK9" s="34"/>
      <c r="ATL9" s="34"/>
      <c r="ATM9" s="34"/>
      <c r="ATN9" s="34"/>
      <c r="ATO9" s="34"/>
      <c r="ATP9" s="34"/>
      <c r="ATQ9" s="34"/>
      <c r="ATR9" s="34"/>
      <c r="ATS9" s="34"/>
      <c r="ATT9" s="34"/>
      <c r="ATU9" s="34"/>
      <c r="ATV9" s="34"/>
      <c r="ATW9" s="34"/>
      <c r="ATX9" s="34"/>
      <c r="ATY9" s="34"/>
      <c r="ATZ9" s="34"/>
      <c r="AUA9" s="34"/>
      <c r="AUB9" s="34"/>
      <c r="AUC9" s="34"/>
      <c r="AUD9" s="34"/>
      <c r="AUE9" s="34"/>
      <c r="AUF9" s="34"/>
      <c r="AUG9" s="34"/>
      <c r="AUH9" s="34"/>
      <c r="AUI9" s="34"/>
      <c r="AUJ9" s="34"/>
      <c r="AUK9" s="34"/>
      <c r="AUL9" s="34"/>
      <c r="AUM9" s="34"/>
      <c r="AUN9" s="34"/>
      <c r="AUO9" s="34"/>
      <c r="AUP9" s="34"/>
      <c r="AUQ9" s="34"/>
      <c r="AUR9" s="34"/>
      <c r="AUS9" s="34"/>
      <c r="AUT9" s="34"/>
      <c r="AUU9" s="34"/>
      <c r="AUV9" s="34"/>
      <c r="AUW9" s="34"/>
      <c r="AUX9" s="34"/>
      <c r="AUY9" s="34"/>
      <c r="AUZ9" s="34"/>
      <c r="AVA9" s="34"/>
      <c r="AVB9" s="34"/>
      <c r="AVC9" s="34"/>
      <c r="AVD9" s="34"/>
      <c r="AVE9" s="34"/>
      <c r="AVF9" s="34"/>
      <c r="AVG9" s="34"/>
      <c r="AVH9" s="34"/>
      <c r="AVI9" s="34"/>
      <c r="AVJ9" s="34"/>
      <c r="AVK9" s="34"/>
      <c r="AVL9" s="34"/>
      <c r="AVM9" s="34"/>
      <c r="AVN9" s="34"/>
      <c r="AVO9" s="34"/>
      <c r="AVP9" s="34"/>
      <c r="AVQ9" s="34"/>
      <c r="AVR9" s="34"/>
      <c r="AVS9" s="34"/>
      <c r="AVT9" s="34"/>
      <c r="AVU9" s="34"/>
      <c r="AVV9" s="34"/>
      <c r="AVW9" s="34"/>
      <c r="AVX9" s="34"/>
      <c r="AVY9" s="34"/>
      <c r="AVZ9" s="34"/>
      <c r="AWA9" s="34"/>
      <c r="AWB9" s="34"/>
      <c r="AWC9" s="34"/>
      <c r="AWD9" s="34"/>
      <c r="AWE9" s="34"/>
      <c r="AWF9" s="34"/>
      <c r="AWG9" s="34"/>
      <c r="AWH9" s="34"/>
      <c r="AWI9" s="34"/>
      <c r="AWJ9" s="34"/>
      <c r="AWK9" s="34"/>
      <c r="AWL9" s="34"/>
      <c r="AWM9" s="34"/>
      <c r="AWN9" s="34"/>
      <c r="AWO9" s="34"/>
      <c r="AWP9" s="34"/>
      <c r="AWQ9" s="34"/>
      <c r="AWR9" s="34"/>
      <c r="AWS9" s="34"/>
      <c r="AWT9" s="34"/>
      <c r="AWU9" s="34"/>
      <c r="AWV9" s="34"/>
      <c r="AWW9" s="34"/>
      <c r="AWX9" s="34"/>
      <c r="AWY9" s="34"/>
      <c r="AWZ9" s="34"/>
      <c r="AXA9" s="34"/>
      <c r="AXB9" s="34"/>
      <c r="AXC9" s="34"/>
      <c r="AXD9" s="34"/>
      <c r="AXE9" s="34"/>
      <c r="AXF9" s="34"/>
      <c r="AXG9" s="34"/>
      <c r="AXH9" s="34"/>
      <c r="AXI9" s="34"/>
      <c r="AXJ9" s="34"/>
      <c r="AXK9" s="34"/>
      <c r="AXL9" s="34"/>
      <c r="AXM9" s="34"/>
      <c r="AXN9" s="34"/>
      <c r="AXO9" s="34"/>
      <c r="AXP9" s="34"/>
      <c r="AXQ9" s="34"/>
      <c r="AXR9" s="34"/>
      <c r="AXS9" s="34"/>
      <c r="AXT9" s="34"/>
      <c r="AXU9" s="34"/>
      <c r="AXV9" s="34"/>
      <c r="AXW9" s="34"/>
      <c r="AXX9" s="34"/>
      <c r="AXY9" s="34"/>
      <c r="AXZ9" s="34"/>
      <c r="AYA9" s="34"/>
      <c r="AYB9" s="34"/>
      <c r="AYC9" s="34"/>
      <c r="AYD9" s="34"/>
      <c r="AYE9" s="34"/>
      <c r="AYF9" s="34"/>
      <c r="AYG9" s="34"/>
      <c r="AYH9" s="34"/>
      <c r="AYI9" s="34"/>
      <c r="AYJ9" s="34"/>
      <c r="AYK9" s="34"/>
      <c r="AYL9" s="34"/>
      <c r="AYM9" s="34"/>
      <c r="AYN9" s="34"/>
      <c r="AYO9" s="34"/>
      <c r="AYP9" s="34"/>
      <c r="AYQ9" s="34"/>
      <c r="AYR9" s="34"/>
      <c r="AYS9" s="34"/>
      <c r="AYT9" s="34"/>
      <c r="AYU9" s="34"/>
      <c r="AYV9" s="34"/>
      <c r="AYW9" s="34"/>
      <c r="AYX9" s="34"/>
      <c r="AYY9" s="34"/>
    </row>
    <row r="10" spans="1:1351" s="84" customFormat="1" ht="23.1" customHeight="1">
      <c r="A10" s="63" t="s">
        <v>7</v>
      </c>
      <c r="B10" s="64"/>
      <c r="C10" s="65"/>
      <c r="D10" s="66"/>
      <c r="E10" s="67"/>
      <c r="F10" s="67"/>
      <c r="G10" s="67"/>
      <c r="H10" s="68"/>
      <c r="I10" s="68"/>
      <c r="J10" s="69"/>
      <c r="K10" s="68"/>
      <c r="L10" s="68"/>
      <c r="M10" s="68"/>
      <c r="N10" s="70"/>
      <c r="O10" s="67"/>
      <c r="P10" s="67"/>
      <c r="Q10" s="67"/>
      <c r="R10" s="67"/>
      <c r="S10" s="67"/>
      <c r="T10" s="70"/>
      <c r="U10" s="67" t="s">
        <v>7</v>
      </c>
      <c r="V10" s="67" t="s">
        <v>7</v>
      </c>
      <c r="W10" s="67"/>
      <c r="X10" s="71"/>
      <c r="Y10" s="71"/>
      <c r="Z10" s="71"/>
      <c r="AA10" s="71"/>
      <c r="AB10" s="72"/>
      <c r="AC10" s="73"/>
      <c r="AD10" s="74"/>
      <c r="AE10" s="75"/>
      <c r="AF10" s="76"/>
      <c r="AG10" s="77"/>
      <c r="AH10" s="78" t="s">
        <v>7</v>
      </c>
      <c r="AI10" s="79"/>
      <c r="AJ10" s="66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80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81"/>
      <c r="BI10" s="82"/>
      <c r="BJ10" s="83"/>
      <c r="BK10" s="83"/>
      <c r="BL10" s="83"/>
      <c r="BM10" s="83"/>
      <c r="BN10" s="83"/>
      <c r="BO10" s="83"/>
      <c r="BP10" s="83"/>
      <c r="BQ10" s="83"/>
      <c r="BR10" s="83"/>
      <c r="BS10" s="83"/>
      <c r="BT10" s="83"/>
      <c r="BU10" s="83"/>
      <c r="BV10" s="83"/>
      <c r="BW10" s="83"/>
      <c r="BX10" s="83"/>
      <c r="BY10" s="83"/>
      <c r="BZ10" s="83"/>
      <c r="CA10" s="83"/>
      <c r="CB10" s="83"/>
      <c r="CC10" s="83"/>
      <c r="CD10" s="83"/>
      <c r="CE10" s="83"/>
      <c r="CF10" s="83"/>
      <c r="CG10" s="83"/>
      <c r="CH10" s="83"/>
      <c r="CI10" s="83"/>
      <c r="CJ10" s="83"/>
      <c r="CK10" s="83"/>
      <c r="CL10" s="83"/>
      <c r="CM10" s="83"/>
      <c r="CN10" s="83"/>
      <c r="CO10" s="83"/>
      <c r="CP10" s="83"/>
      <c r="CQ10" s="83"/>
      <c r="CR10" s="83"/>
      <c r="CS10" s="83"/>
      <c r="CT10" s="83"/>
      <c r="CU10" s="83"/>
      <c r="CV10" s="83"/>
      <c r="CW10" s="83"/>
      <c r="CX10" s="83"/>
      <c r="CY10" s="83"/>
      <c r="CZ10" s="83"/>
      <c r="DA10" s="83"/>
      <c r="DB10" s="83"/>
      <c r="DC10" s="83"/>
      <c r="DD10" s="83"/>
      <c r="DE10" s="83"/>
      <c r="DF10" s="83"/>
      <c r="DG10" s="83"/>
      <c r="DH10" s="83"/>
      <c r="DI10" s="83"/>
      <c r="DJ10" s="83"/>
      <c r="DK10" s="83"/>
      <c r="DL10" s="83"/>
      <c r="DM10" s="83"/>
      <c r="DN10" s="83"/>
      <c r="DO10" s="83"/>
      <c r="DP10" s="83"/>
      <c r="DQ10" s="83"/>
      <c r="DR10" s="83"/>
      <c r="DS10" s="83"/>
      <c r="DT10" s="83"/>
      <c r="DU10" s="83"/>
      <c r="DV10" s="83"/>
      <c r="DW10" s="83"/>
      <c r="DX10" s="83"/>
      <c r="DY10" s="83"/>
      <c r="DZ10" s="83"/>
      <c r="EA10" s="83"/>
      <c r="EB10" s="83"/>
      <c r="EC10" s="83"/>
      <c r="ED10" s="83"/>
      <c r="EE10" s="83"/>
      <c r="EF10" s="83"/>
      <c r="EG10" s="83"/>
      <c r="EH10" s="83"/>
      <c r="EI10" s="83"/>
      <c r="EJ10" s="83"/>
      <c r="EK10" s="83"/>
      <c r="EL10" s="83"/>
      <c r="EM10" s="83"/>
      <c r="EN10" s="83"/>
      <c r="EO10" s="83"/>
      <c r="EP10" s="83"/>
      <c r="EQ10" s="83"/>
      <c r="ER10" s="83"/>
      <c r="ES10" s="83"/>
      <c r="ET10" s="83"/>
      <c r="EU10" s="83"/>
      <c r="EV10" s="83"/>
      <c r="EW10" s="83"/>
      <c r="EX10" s="83"/>
      <c r="EY10" s="83"/>
      <c r="EZ10" s="83"/>
      <c r="FA10" s="83"/>
      <c r="FB10" s="83"/>
      <c r="FC10" s="83"/>
      <c r="FD10" s="83"/>
      <c r="FE10" s="83"/>
      <c r="FF10" s="83"/>
      <c r="FG10" s="83"/>
      <c r="FH10" s="83"/>
      <c r="FI10" s="83"/>
      <c r="FJ10" s="83"/>
      <c r="FK10" s="83"/>
      <c r="FL10" s="83"/>
      <c r="FM10" s="83"/>
      <c r="FN10" s="83"/>
      <c r="FO10" s="83"/>
      <c r="FP10" s="83"/>
      <c r="FQ10" s="83"/>
      <c r="FR10" s="83"/>
      <c r="FS10" s="83"/>
      <c r="FT10" s="83"/>
      <c r="FU10" s="83"/>
      <c r="FV10" s="83"/>
      <c r="FW10" s="83"/>
      <c r="FX10" s="83"/>
      <c r="FY10" s="83"/>
      <c r="FZ10" s="83"/>
      <c r="GA10" s="83"/>
      <c r="GB10" s="83"/>
      <c r="GC10" s="83"/>
      <c r="GD10" s="83"/>
      <c r="GE10" s="83"/>
      <c r="GF10" s="83"/>
      <c r="GG10" s="83"/>
      <c r="GH10" s="83"/>
      <c r="GI10" s="83"/>
      <c r="GJ10" s="83"/>
      <c r="GK10" s="83"/>
      <c r="GL10" s="83"/>
      <c r="GM10" s="83"/>
      <c r="GN10" s="83"/>
      <c r="GO10" s="83"/>
      <c r="GP10" s="83"/>
      <c r="GQ10" s="83"/>
      <c r="GR10" s="83"/>
      <c r="GS10" s="83"/>
      <c r="GT10" s="83"/>
      <c r="GU10" s="83"/>
      <c r="GV10" s="83"/>
      <c r="GW10" s="83"/>
      <c r="GX10" s="83"/>
      <c r="GY10" s="83"/>
      <c r="GZ10" s="83"/>
      <c r="HA10" s="83"/>
      <c r="HB10" s="83"/>
      <c r="HC10" s="83"/>
      <c r="HD10" s="83"/>
      <c r="HE10" s="83"/>
      <c r="HF10" s="83"/>
      <c r="HG10" s="83"/>
      <c r="HH10" s="83"/>
      <c r="HI10" s="83"/>
      <c r="HJ10" s="83"/>
      <c r="HK10" s="83"/>
      <c r="HL10" s="83"/>
      <c r="HM10" s="83"/>
      <c r="HN10" s="83"/>
      <c r="HO10" s="83"/>
      <c r="HP10" s="83"/>
      <c r="HQ10" s="83"/>
      <c r="HR10" s="83"/>
      <c r="HS10" s="83"/>
      <c r="HT10" s="83"/>
      <c r="HU10" s="83"/>
      <c r="HV10" s="83"/>
      <c r="HW10" s="83"/>
      <c r="HX10" s="83"/>
      <c r="HY10" s="83"/>
      <c r="HZ10" s="83"/>
      <c r="IA10" s="83"/>
      <c r="IB10" s="83"/>
      <c r="IC10" s="83"/>
      <c r="ID10" s="83"/>
      <c r="IE10" s="83"/>
      <c r="IF10" s="83"/>
      <c r="IG10" s="83"/>
      <c r="IH10" s="83"/>
      <c r="II10" s="83"/>
      <c r="IJ10" s="83"/>
      <c r="IK10" s="83"/>
      <c r="IL10" s="83"/>
      <c r="IM10" s="83"/>
      <c r="IN10" s="83"/>
      <c r="IO10" s="83"/>
      <c r="IP10" s="83"/>
      <c r="IQ10" s="83"/>
      <c r="IR10" s="83"/>
      <c r="IS10" s="83"/>
      <c r="IT10" s="83"/>
      <c r="IU10" s="83"/>
      <c r="IV10" s="83"/>
      <c r="IW10" s="83"/>
      <c r="IX10" s="83"/>
      <c r="IY10" s="83"/>
      <c r="IZ10" s="83"/>
      <c r="JA10" s="83"/>
      <c r="JB10" s="83"/>
      <c r="JC10" s="83"/>
      <c r="JD10" s="83"/>
      <c r="JE10" s="83"/>
      <c r="JF10" s="83"/>
      <c r="JG10" s="83"/>
      <c r="JH10" s="83"/>
      <c r="JI10" s="83"/>
      <c r="JJ10" s="83"/>
      <c r="JK10" s="83"/>
      <c r="JL10" s="83"/>
      <c r="JM10" s="83"/>
      <c r="JN10" s="83"/>
      <c r="JO10" s="83"/>
      <c r="JP10" s="83"/>
      <c r="JQ10" s="83"/>
      <c r="JR10" s="83"/>
      <c r="JS10" s="83"/>
      <c r="JT10" s="83"/>
      <c r="JU10" s="83"/>
      <c r="JV10" s="83"/>
      <c r="JW10" s="83"/>
      <c r="JX10" s="83"/>
      <c r="JY10" s="83"/>
      <c r="JZ10" s="83"/>
      <c r="KA10" s="83"/>
      <c r="KB10" s="83"/>
      <c r="KC10" s="83"/>
      <c r="KD10" s="83"/>
      <c r="KE10" s="83"/>
      <c r="KF10" s="83"/>
      <c r="KG10" s="83"/>
      <c r="KH10" s="83"/>
      <c r="KI10" s="83"/>
      <c r="KJ10" s="83"/>
      <c r="KK10" s="83"/>
      <c r="KL10" s="83"/>
      <c r="KM10" s="83"/>
      <c r="KN10" s="83"/>
      <c r="KO10" s="83"/>
      <c r="KP10" s="83"/>
      <c r="KQ10" s="83"/>
      <c r="KR10" s="83"/>
      <c r="KS10" s="83"/>
      <c r="KT10" s="83"/>
      <c r="KU10" s="83"/>
      <c r="KV10" s="83"/>
      <c r="KW10" s="83"/>
      <c r="KX10" s="83"/>
      <c r="KY10" s="83"/>
      <c r="KZ10" s="83"/>
      <c r="LA10" s="83"/>
      <c r="LB10" s="83"/>
      <c r="LC10" s="83"/>
      <c r="LD10" s="83"/>
      <c r="LE10" s="83"/>
      <c r="LF10" s="83"/>
      <c r="LG10" s="83"/>
      <c r="LH10" s="83"/>
      <c r="LI10" s="83"/>
      <c r="LJ10" s="83"/>
      <c r="LK10" s="83"/>
      <c r="LL10" s="83"/>
      <c r="LM10" s="83"/>
      <c r="LN10" s="83"/>
      <c r="LO10" s="83"/>
      <c r="LP10" s="83"/>
      <c r="LQ10" s="83"/>
      <c r="LR10" s="83"/>
      <c r="LS10" s="83"/>
      <c r="LT10" s="83"/>
      <c r="LU10" s="83"/>
      <c r="LV10" s="83"/>
      <c r="LW10" s="83"/>
      <c r="LX10" s="83"/>
      <c r="LY10" s="83"/>
      <c r="LZ10" s="83"/>
      <c r="MA10" s="83"/>
      <c r="MB10" s="83"/>
      <c r="MC10" s="83"/>
      <c r="MD10" s="83"/>
      <c r="ME10" s="83"/>
      <c r="MF10" s="83"/>
      <c r="MG10" s="83"/>
      <c r="MH10" s="83"/>
      <c r="MI10" s="83"/>
      <c r="MJ10" s="83"/>
      <c r="MK10" s="83"/>
      <c r="ML10" s="83"/>
      <c r="MM10" s="83"/>
      <c r="MN10" s="83"/>
      <c r="MO10" s="83"/>
      <c r="MP10" s="83"/>
      <c r="MQ10" s="83"/>
      <c r="MR10" s="83"/>
      <c r="MS10" s="83"/>
      <c r="MT10" s="83"/>
      <c r="MU10" s="83"/>
      <c r="MV10" s="83"/>
      <c r="MW10" s="83"/>
      <c r="MX10" s="83"/>
      <c r="MY10" s="83"/>
      <c r="MZ10" s="83"/>
      <c r="NA10" s="83"/>
      <c r="NB10" s="83"/>
      <c r="NC10" s="83"/>
      <c r="ND10" s="83"/>
      <c r="NE10" s="83"/>
      <c r="NF10" s="83"/>
      <c r="NG10" s="83"/>
      <c r="NH10" s="83"/>
      <c r="NI10" s="83"/>
      <c r="NJ10" s="83"/>
      <c r="NK10" s="83"/>
      <c r="NL10" s="83"/>
      <c r="NM10" s="83"/>
      <c r="NN10" s="83"/>
      <c r="NO10" s="83"/>
      <c r="NP10" s="83"/>
      <c r="NQ10" s="83"/>
      <c r="NR10" s="83"/>
      <c r="NS10" s="83"/>
      <c r="NT10" s="83"/>
      <c r="NU10" s="83"/>
      <c r="NV10" s="83"/>
      <c r="NW10" s="83"/>
      <c r="NX10" s="83"/>
      <c r="NY10" s="83"/>
      <c r="NZ10" s="83"/>
      <c r="OA10" s="83"/>
      <c r="OB10" s="83"/>
      <c r="OC10" s="83"/>
      <c r="OD10" s="83"/>
      <c r="OE10" s="83"/>
      <c r="OF10" s="83"/>
      <c r="OG10" s="83"/>
      <c r="OH10" s="83"/>
      <c r="OI10" s="83"/>
      <c r="OJ10" s="83"/>
      <c r="OK10" s="83"/>
      <c r="OL10" s="83"/>
      <c r="OM10" s="83"/>
      <c r="ON10" s="83"/>
      <c r="OO10" s="83"/>
      <c r="OP10" s="83"/>
      <c r="OQ10" s="83"/>
      <c r="OR10" s="83"/>
      <c r="OS10" s="83"/>
      <c r="OT10" s="83"/>
      <c r="OU10" s="83"/>
      <c r="OV10" s="83"/>
      <c r="OW10" s="83"/>
      <c r="OX10" s="83"/>
      <c r="OY10" s="83"/>
      <c r="OZ10" s="83"/>
      <c r="PA10" s="83"/>
      <c r="PB10" s="83"/>
      <c r="PC10" s="83"/>
      <c r="PD10" s="83"/>
      <c r="PE10" s="83"/>
      <c r="PF10" s="83"/>
      <c r="PG10" s="83"/>
      <c r="PH10" s="83"/>
      <c r="PI10" s="83"/>
      <c r="PJ10" s="83"/>
      <c r="PK10" s="83"/>
      <c r="PL10" s="83"/>
      <c r="PM10" s="83"/>
      <c r="PN10" s="83"/>
      <c r="PO10" s="83"/>
      <c r="PP10" s="83"/>
      <c r="PQ10" s="83"/>
      <c r="PR10" s="83"/>
      <c r="PS10" s="83"/>
      <c r="PT10" s="83"/>
      <c r="PU10" s="83"/>
      <c r="PV10" s="83"/>
      <c r="PW10" s="83"/>
      <c r="PX10" s="83"/>
      <c r="PY10" s="83"/>
      <c r="PZ10" s="83"/>
      <c r="QA10" s="83"/>
      <c r="QB10" s="83"/>
      <c r="QC10" s="83"/>
      <c r="QD10" s="83"/>
      <c r="QE10" s="83"/>
      <c r="QF10" s="83"/>
      <c r="QG10" s="83"/>
      <c r="QH10" s="83"/>
      <c r="QI10" s="83"/>
      <c r="QJ10" s="83"/>
      <c r="QK10" s="83"/>
      <c r="QL10" s="83"/>
      <c r="QM10" s="83"/>
      <c r="QN10" s="83"/>
      <c r="QO10" s="83"/>
      <c r="QP10" s="83"/>
      <c r="QQ10" s="83"/>
      <c r="QR10" s="83"/>
      <c r="QS10" s="83"/>
      <c r="QT10" s="83"/>
      <c r="QU10" s="83"/>
      <c r="QV10" s="83"/>
      <c r="QW10" s="83"/>
      <c r="QX10" s="83"/>
      <c r="QY10" s="83"/>
      <c r="QZ10" s="83"/>
      <c r="RA10" s="83"/>
      <c r="RB10" s="83"/>
      <c r="RC10" s="83"/>
      <c r="RD10" s="83"/>
      <c r="RE10" s="83"/>
      <c r="RF10" s="83"/>
      <c r="RG10" s="83"/>
      <c r="RH10" s="83"/>
      <c r="RI10" s="83"/>
      <c r="RJ10" s="83"/>
      <c r="RK10" s="83"/>
      <c r="RL10" s="83"/>
      <c r="RM10" s="83"/>
      <c r="RN10" s="83"/>
      <c r="RO10" s="83"/>
      <c r="RP10" s="83"/>
      <c r="RQ10" s="83"/>
      <c r="RR10" s="83"/>
      <c r="RS10" s="83"/>
      <c r="RT10" s="83"/>
      <c r="RU10" s="83"/>
      <c r="RV10" s="83"/>
      <c r="RW10" s="83"/>
      <c r="RX10" s="83"/>
      <c r="RY10" s="83"/>
      <c r="RZ10" s="83"/>
      <c r="SA10" s="83"/>
      <c r="SB10" s="83"/>
      <c r="SC10" s="83"/>
      <c r="SD10" s="83"/>
      <c r="SE10" s="83"/>
      <c r="SF10" s="83"/>
      <c r="SG10" s="83"/>
      <c r="SH10" s="83"/>
      <c r="SI10" s="83"/>
      <c r="SJ10" s="83"/>
      <c r="SK10" s="83"/>
      <c r="SL10" s="83"/>
      <c r="SM10" s="83"/>
      <c r="SN10" s="83"/>
      <c r="SO10" s="83"/>
      <c r="SP10" s="83"/>
      <c r="SQ10" s="83"/>
      <c r="SR10" s="83"/>
      <c r="SS10" s="83"/>
      <c r="ST10" s="83"/>
      <c r="SU10" s="83"/>
      <c r="SV10" s="83"/>
      <c r="SW10" s="83"/>
      <c r="SX10" s="83"/>
      <c r="SY10" s="83"/>
      <c r="SZ10" s="83"/>
      <c r="TA10" s="83"/>
      <c r="TB10" s="83"/>
      <c r="TC10" s="83"/>
      <c r="TD10" s="83"/>
      <c r="TE10" s="83"/>
      <c r="TF10" s="83"/>
      <c r="TG10" s="83"/>
      <c r="TH10" s="83"/>
      <c r="TI10" s="83"/>
      <c r="TJ10" s="83"/>
      <c r="TK10" s="83"/>
      <c r="TL10" s="83"/>
      <c r="TM10" s="83"/>
      <c r="TN10" s="83"/>
      <c r="TO10" s="83"/>
      <c r="TP10" s="83"/>
      <c r="TQ10" s="83"/>
      <c r="TR10" s="83"/>
      <c r="TS10" s="83"/>
      <c r="TT10" s="83"/>
      <c r="TU10" s="83"/>
      <c r="TV10" s="83"/>
      <c r="TW10" s="83"/>
      <c r="TX10" s="83"/>
      <c r="TY10" s="83"/>
      <c r="TZ10" s="83"/>
      <c r="UA10" s="83"/>
      <c r="UB10" s="83"/>
      <c r="UC10" s="83"/>
      <c r="UD10" s="83"/>
      <c r="UE10" s="83"/>
      <c r="UF10" s="83"/>
      <c r="UG10" s="83"/>
      <c r="UH10" s="83"/>
      <c r="UI10" s="83"/>
      <c r="UJ10" s="83"/>
      <c r="UK10" s="83"/>
      <c r="UL10" s="83"/>
      <c r="UM10" s="83"/>
      <c r="UN10" s="83"/>
      <c r="UO10" s="83"/>
      <c r="UP10" s="83"/>
      <c r="UQ10" s="83"/>
      <c r="UR10" s="83"/>
      <c r="US10" s="83"/>
      <c r="UT10" s="83"/>
      <c r="UU10" s="83"/>
      <c r="UV10" s="83"/>
      <c r="UW10" s="83"/>
      <c r="UX10" s="83"/>
      <c r="UY10" s="83"/>
      <c r="UZ10" s="83"/>
      <c r="VA10" s="83"/>
      <c r="VB10" s="83"/>
      <c r="VC10" s="83"/>
      <c r="VD10" s="83"/>
      <c r="VE10" s="83"/>
      <c r="VF10" s="83"/>
      <c r="VG10" s="83"/>
      <c r="VH10" s="83"/>
      <c r="VI10" s="83"/>
      <c r="VJ10" s="83"/>
      <c r="VK10" s="83"/>
      <c r="VL10" s="83"/>
      <c r="VM10" s="83"/>
      <c r="VN10" s="83"/>
      <c r="VO10" s="83"/>
      <c r="VP10" s="83"/>
      <c r="VQ10" s="83"/>
      <c r="VR10" s="83"/>
      <c r="VS10" s="83"/>
      <c r="VT10" s="83"/>
      <c r="VU10" s="83"/>
      <c r="VV10" s="83"/>
      <c r="VW10" s="83"/>
      <c r="VX10" s="83"/>
      <c r="VY10" s="83"/>
      <c r="VZ10" s="83"/>
      <c r="WA10" s="83"/>
      <c r="WB10" s="83"/>
      <c r="WC10" s="83"/>
      <c r="WD10" s="83"/>
      <c r="WE10" s="83"/>
      <c r="WF10" s="83"/>
      <c r="WG10" s="83"/>
      <c r="WH10" s="83"/>
      <c r="WI10" s="83"/>
      <c r="WJ10" s="83"/>
      <c r="WK10" s="83"/>
      <c r="WL10" s="83"/>
      <c r="WM10" s="83"/>
      <c r="WN10" s="83"/>
      <c r="WO10" s="83"/>
      <c r="WP10" s="83"/>
      <c r="WQ10" s="83"/>
      <c r="WR10" s="83"/>
      <c r="WS10" s="83"/>
      <c r="WT10" s="83"/>
      <c r="WU10" s="83"/>
      <c r="WV10" s="83"/>
      <c r="WW10" s="83"/>
      <c r="WX10" s="83"/>
      <c r="WY10" s="83"/>
      <c r="WZ10" s="83"/>
      <c r="XA10" s="83"/>
      <c r="XB10" s="83"/>
      <c r="XC10" s="83"/>
      <c r="XD10" s="83"/>
      <c r="XE10" s="83"/>
      <c r="XF10" s="83"/>
      <c r="XG10" s="83"/>
      <c r="XH10" s="83"/>
      <c r="XI10" s="83"/>
      <c r="XJ10" s="83"/>
      <c r="XK10" s="83"/>
      <c r="XL10" s="83"/>
      <c r="XM10" s="83"/>
      <c r="XN10" s="83"/>
      <c r="XO10" s="83"/>
      <c r="XP10" s="83"/>
      <c r="XQ10" s="83"/>
      <c r="XR10" s="83"/>
      <c r="XS10" s="83"/>
      <c r="XT10" s="83"/>
      <c r="XU10" s="83"/>
      <c r="XV10" s="83"/>
      <c r="XW10" s="83"/>
      <c r="XX10" s="83"/>
      <c r="XY10" s="83"/>
      <c r="XZ10" s="83"/>
      <c r="YA10" s="83"/>
      <c r="YB10" s="83"/>
      <c r="YC10" s="83"/>
      <c r="YD10" s="83"/>
      <c r="YE10" s="83"/>
      <c r="YF10" s="83"/>
      <c r="YG10" s="83"/>
      <c r="YH10" s="83"/>
      <c r="YI10" s="83"/>
      <c r="YJ10" s="83"/>
      <c r="YK10" s="83"/>
      <c r="YL10" s="83"/>
      <c r="YM10" s="83"/>
      <c r="YN10" s="83"/>
      <c r="YO10" s="83"/>
      <c r="YP10" s="83"/>
      <c r="YQ10" s="83"/>
      <c r="YR10" s="83"/>
      <c r="YS10" s="83"/>
      <c r="YT10" s="83"/>
      <c r="YU10" s="83"/>
      <c r="YV10" s="83"/>
      <c r="YW10" s="83"/>
      <c r="YX10" s="83"/>
      <c r="YY10" s="83"/>
      <c r="YZ10" s="83"/>
      <c r="ZA10" s="83"/>
      <c r="ZB10" s="83"/>
      <c r="ZC10" s="83"/>
      <c r="ZD10" s="83"/>
      <c r="ZE10" s="83"/>
      <c r="ZF10" s="83"/>
      <c r="ZG10" s="83"/>
      <c r="ZH10" s="83"/>
      <c r="ZI10" s="83"/>
      <c r="ZJ10" s="83"/>
      <c r="ZK10" s="83"/>
      <c r="ZL10" s="83"/>
      <c r="ZM10" s="83"/>
      <c r="ZN10" s="83"/>
      <c r="ZO10" s="83"/>
      <c r="ZP10" s="83"/>
      <c r="ZQ10" s="83"/>
      <c r="ZR10" s="83"/>
      <c r="ZS10" s="83"/>
      <c r="ZT10" s="83"/>
      <c r="ZU10" s="83"/>
      <c r="ZV10" s="83"/>
      <c r="ZW10" s="83"/>
      <c r="ZX10" s="83"/>
      <c r="ZY10" s="83"/>
      <c r="ZZ10" s="83"/>
      <c r="AAA10" s="83"/>
      <c r="AAB10" s="83"/>
      <c r="AAC10" s="83"/>
      <c r="AAD10" s="83"/>
      <c r="AAE10" s="83"/>
      <c r="AAF10" s="83"/>
      <c r="AAG10" s="83"/>
      <c r="AAH10" s="83"/>
      <c r="AAI10" s="83"/>
      <c r="AAJ10" s="83"/>
      <c r="AAK10" s="83"/>
      <c r="AAL10" s="83"/>
      <c r="AAM10" s="83"/>
      <c r="AAN10" s="83"/>
      <c r="AAO10" s="83"/>
      <c r="AAP10" s="83"/>
      <c r="AAQ10" s="83"/>
      <c r="AAR10" s="83"/>
      <c r="AAS10" s="83"/>
      <c r="AAT10" s="83"/>
      <c r="AAU10" s="83"/>
      <c r="AAV10" s="83"/>
      <c r="AAW10" s="83"/>
      <c r="AAX10" s="83"/>
      <c r="AAY10" s="83"/>
      <c r="AAZ10" s="83"/>
      <c r="ABA10" s="83"/>
      <c r="ABB10" s="83"/>
      <c r="ABC10" s="83"/>
      <c r="ABD10" s="83"/>
      <c r="ABE10" s="83"/>
      <c r="ABF10" s="83"/>
      <c r="ABG10" s="83"/>
      <c r="ABH10" s="83"/>
      <c r="ABI10" s="83"/>
      <c r="ABJ10" s="83"/>
      <c r="ABK10" s="83"/>
      <c r="ABL10" s="83"/>
      <c r="ABM10" s="83"/>
      <c r="ABN10" s="83"/>
      <c r="ABO10" s="83"/>
      <c r="ABP10" s="83"/>
      <c r="ABQ10" s="83"/>
      <c r="ABR10" s="83"/>
      <c r="ABS10" s="83"/>
      <c r="ABT10" s="83"/>
      <c r="ABU10" s="83"/>
      <c r="ABV10" s="83"/>
      <c r="ABW10" s="83"/>
      <c r="ABX10" s="83"/>
      <c r="ABY10" s="83"/>
      <c r="ABZ10" s="83"/>
      <c r="ACA10" s="83"/>
      <c r="ACB10" s="83"/>
      <c r="ACC10" s="83"/>
      <c r="ACD10" s="83"/>
      <c r="ACE10" s="83"/>
      <c r="ACF10" s="83"/>
      <c r="ACG10" s="83"/>
      <c r="ACH10" s="83"/>
      <c r="ACI10" s="83"/>
      <c r="ACJ10" s="83"/>
      <c r="ACK10" s="83"/>
      <c r="ACL10" s="83"/>
      <c r="ACM10" s="83"/>
      <c r="ACN10" s="83"/>
      <c r="ACO10" s="83"/>
      <c r="ACP10" s="83"/>
      <c r="ACQ10" s="83"/>
      <c r="ACR10" s="83"/>
      <c r="ACS10" s="83"/>
      <c r="ACT10" s="83"/>
      <c r="ACU10" s="83"/>
      <c r="ACV10" s="83"/>
      <c r="ACW10" s="83"/>
      <c r="ACX10" s="83"/>
      <c r="ACY10" s="83"/>
      <c r="ACZ10" s="83"/>
      <c r="ADA10" s="83"/>
      <c r="ADB10" s="83"/>
      <c r="ADC10" s="83"/>
      <c r="ADD10" s="83"/>
      <c r="ADE10" s="83"/>
      <c r="ADF10" s="83"/>
      <c r="ADG10" s="83"/>
      <c r="ADH10" s="83"/>
      <c r="ADI10" s="83"/>
      <c r="ADJ10" s="83"/>
      <c r="ADK10" s="83"/>
      <c r="ADL10" s="83"/>
      <c r="ADM10" s="83"/>
      <c r="ADN10" s="83"/>
      <c r="ADO10" s="83"/>
      <c r="ADP10" s="83"/>
      <c r="ADQ10" s="83"/>
      <c r="ADR10" s="83"/>
      <c r="ADS10" s="83"/>
      <c r="ADT10" s="83"/>
      <c r="ADU10" s="83"/>
      <c r="ADV10" s="83"/>
      <c r="ADW10" s="83"/>
      <c r="ADX10" s="83"/>
      <c r="ADY10" s="83"/>
      <c r="ADZ10" s="83"/>
      <c r="AEA10" s="83"/>
      <c r="AEB10" s="83"/>
      <c r="AEC10" s="83"/>
      <c r="AED10" s="83"/>
      <c r="AEE10" s="83"/>
      <c r="AEF10" s="83"/>
      <c r="AEG10" s="83"/>
      <c r="AEH10" s="83"/>
      <c r="AEI10" s="83"/>
      <c r="AEJ10" s="83"/>
      <c r="AEK10" s="83"/>
      <c r="AEL10" s="83"/>
      <c r="AEM10" s="83"/>
      <c r="AEN10" s="83"/>
      <c r="AEO10" s="83"/>
      <c r="AEP10" s="83"/>
      <c r="AEQ10" s="83"/>
      <c r="AER10" s="83"/>
      <c r="AES10" s="83"/>
      <c r="AET10" s="83"/>
      <c r="AEU10" s="83"/>
      <c r="AEV10" s="83"/>
      <c r="AEW10" s="83"/>
      <c r="AEX10" s="83"/>
      <c r="AEY10" s="83"/>
      <c r="AEZ10" s="83"/>
      <c r="AFA10" s="83"/>
      <c r="AFB10" s="83"/>
      <c r="AFC10" s="83"/>
      <c r="AFD10" s="83"/>
      <c r="AFE10" s="83"/>
      <c r="AFF10" s="83"/>
      <c r="AFG10" s="83"/>
      <c r="AFH10" s="83"/>
      <c r="AFI10" s="83"/>
      <c r="AFJ10" s="83"/>
      <c r="AFK10" s="83"/>
      <c r="AFL10" s="83"/>
      <c r="AFM10" s="83"/>
      <c r="AFN10" s="83"/>
      <c r="AFO10" s="83"/>
      <c r="AFP10" s="83"/>
      <c r="AFQ10" s="83"/>
      <c r="AFR10" s="83"/>
      <c r="AFS10" s="83"/>
      <c r="AFT10" s="83"/>
      <c r="AFU10" s="83"/>
      <c r="AFV10" s="83"/>
      <c r="AFW10" s="83"/>
      <c r="AFX10" s="83"/>
      <c r="AFY10" s="83"/>
      <c r="AFZ10" s="83"/>
      <c r="AGA10" s="83"/>
      <c r="AGB10" s="83"/>
      <c r="AGC10" s="83"/>
      <c r="AGD10" s="83"/>
      <c r="AGE10" s="83"/>
      <c r="AGF10" s="83"/>
      <c r="AGG10" s="83"/>
      <c r="AGH10" s="83"/>
      <c r="AGI10" s="83"/>
      <c r="AGJ10" s="83"/>
      <c r="AGK10" s="83"/>
      <c r="AGL10" s="83"/>
      <c r="AGM10" s="83"/>
      <c r="AGN10" s="83"/>
      <c r="AGO10" s="83"/>
      <c r="AGP10" s="83"/>
      <c r="AGQ10" s="83"/>
      <c r="AGR10" s="83"/>
      <c r="AGS10" s="83"/>
      <c r="AGT10" s="83"/>
      <c r="AGU10" s="83"/>
      <c r="AGV10" s="83"/>
      <c r="AGW10" s="83"/>
      <c r="AGX10" s="83"/>
      <c r="AGY10" s="83"/>
      <c r="AGZ10" s="83"/>
      <c r="AHA10" s="83"/>
      <c r="AHB10" s="83"/>
      <c r="AHC10" s="83"/>
      <c r="AHD10" s="83"/>
      <c r="AHE10" s="83"/>
      <c r="AHF10" s="83"/>
      <c r="AHG10" s="83"/>
      <c r="AHH10" s="83"/>
      <c r="AHI10" s="83"/>
      <c r="AHJ10" s="83"/>
      <c r="AHK10" s="83"/>
      <c r="AHL10" s="83"/>
      <c r="AHM10" s="83"/>
      <c r="AHN10" s="83"/>
      <c r="AHO10" s="83"/>
      <c r="AHP10" s="83"/>
      <c r="AHQ10" s="83"/>
      <c r="AHR10" s="83"/>
      <c r="AHS10" s="83"/>
      <c r="AHT10" s="83"/>
      <c r="AHU10" s="83"/>
      <c r="AHV10" s="83"/>
      <c r="AHW10" s="83"/>
      <c r="AHX10" s="83"/>
      <c r="AHY10" s="83"/>
      <c r="AHZ10" s="83"/>
      <c r="AIA10" s="83"/>
      <c r="AIB10" s="83"/>
      <c r="AIC10" s="83"/>
      <c r="AID10" s="83"/>
      <c r="AIE10" s="83"/>
      <c r="AIF10" s="83"/>
      <c r="AIG10" s="83"/>
      <c r="AIH10" s="83"/>
      <c r="AII10" s="83"/>
      <c r="AIJ10" s="83"/>
      <c r="AIK10" s="83"/>
      <c r="AIL10" s="83"/>
      <c r="AIM10" s="83"/>
      <c r="AIN10" s="83"/>
      <c r="AIO10" s="83"/>
      <c r="AIP10" s="83"/>
      <c r="AIQ10" s="83"/>
      <c r="AIR10" s="83"/>
      <c r="AIS10" s="83"/>
      <c r="AIT10" s="83"/>
      <c r="AIU10" s="83"/>
      <c r="AIV10" s="83"/>
      <c r="AIW10" s="83"/>
      <c r="AIX10" s="83"/>
      <c r="AIY10" s="83"/>
      <c r="AIZ10" s="83"/>
      <c r="AJA10" s="83"/>
      <c r="AJB10" s="83"/>
      <c r="AJC10" s="83"/>
      <c r="AJD10" s="83"/>
      <c r="AJE10" s="83"/>
      <c r="AJF10" s="83"/>
      <c r="AJG10" s="83"/>
      <c r="AJH10" s="83"/>
      <c r="AJI10" s="83"/>
      <c r="AJJ10" s="83"/>
      <c r="AJK10" s="83"/>
      <c r="AJL10" s="83"/>
      <c r="AJM10" s="83"/>
      <c r="AJN10" s="83"/>
      <c r="AJO10" s="83"/>
      <c r="AJP10" s="83"/>
      <c r="AJQ10" s="83"/>
      <c r="AJR10" s="83"/>
      <c r="AJS10" s="83"/>
      <c r="AJT10" s="83"/>
      <c r="AJU10" s="83"/>
      <c r="AJV10" s="83"/>
      <c r="AJW10" s="83"/>
      <c r="AJX10" s="83"/>
      <c r="AJY10" s="83"/>
      <c r="AJZ10" s="83"/>
      <c r="AKA10" s="83"/>
      <c r="AKB10" s="83"/>
      <c r="AKC10" s="83"/>
      <c r="AKD10" s="83"/>
      <c r="AKE10" s="83"/>
      <c r="AKF10" s="83"/>
      <c r="AKG10" s="83"/>
      <c r="AKH10" s="83"/>
      <c r="AKI10" s="83"/>
      <c r="AKJ10" s="83"/>
      <c r="AKK10" s="83"/>
      <c r="AKL10" s="83"/>
      <c r="AKM10" s="83"/>
      <c r="AKN10" s="83"/>
      <c r="AKO10" s="83"/>
      <c r="AKP10" s="83"/>
      <c r="AKQ10" s="83"/>
      <c r="AKR10" s="83"/>
      <c r="AKS10" s="83"/>
      <c r="AKT10" s="83"/>
      <c r="AKU10" s="83"/>
      <c r="AKV10" s="83"/>
      <c r="AKW10" s="83"/>
      <c r="AKX10" s="83"/>
      <c r="AKY10" s="83"/>
      <c r="AKZ10" s="83"/>
      <c r="ALA10" s="83"/>
      <c r="ALB10" s="83"/>
      <c r="ALC10" s="83"/>
      <c r="ALD10" s="83"/>
      <c r="ALE10" s="83"/>
      <c r="ALF10" s="83"/>
      <c r="ALG10" s="83"/>
      <c r="ALH10" s="83"/>
      <c r="ALI10" s="83"/>
      <c r="ALJ10" s="83"/>
      <c r="ALK10" s="83"/>
      <c r="ALL10" s="83"/>
      <c r="ALM10" s="83"/>
      <c r="ALN10" s="83"/>
      <c r="ALO10" s="83"/>
      <c r="ALP10" s="83"/>
      <c r="ALQ10" s="83"/>
      <c r="ALR10" s="83"/>
      <c r="ALS10" s="83"/>
      <c r="ALT10" s="83"/>
      <c r="ALU10" s="83"/>
      <c r="ALV10" s="83"/>
      <c r="ALW10" s="83"/>
      <c r="ALX10" s="83"/>
      <c r="ALY10" s="83"/>
      <c r="ALZ10" s="83"/>
      <c r="AMA10" s="83"/>
      <c r="AMB10" s="83"/>
      <c r="AMC10" s="83"/>
      <c r="AMD10" s="83"/>
      <c r="AME10" s="83"/>
      <c r="AMF10" s="83"/>
      <c r="AMG10" s="83"/>
      <c r="AMH10" s="83"/>
      <c r="AMI10" s="83"/>
      <c r="AMJ10" s="83"/>
      <c r="AMK10" s="83"/>
      <c r="AML10" s="83"/>
      <c r="AMM10" s="83"/>
      <c r="AMN10" s="83"/>
      <c r="AMO10" s="83"/>
      <c r="AMP10" s="83"/>
      <c r="AMQ10" s="83"/>
      <c r="AMR10" s="83"/>
      <c r="AMS10" s="83"/>
      <c r="AMT10" s="83"/>
      <c r="AMU10" s="83"/>
      <c r="AMV10" s="83"/>
      <c r="AMW10" s="83"/>
      <c r="AMX10" s="83"/>
      <c r="AMY10" s="83"/>
      <c r="AMZ10" s="83"/>
      <c r="ANA10" s="83"/>
      <c r="ANB10" s="83"/>
      <c r="ANC10" s="83"/>
      <c r="AND10" s="83"/>
      <c r="ANE10" s="83"/>
      <c r="ANF10" s="83"/>
      <c r="ANG10" s="83"/>
      <c r="ANH10" s="83"/>
      <c r="ANI10" s="83"/>
      <c r="ANJ10" s="83"/>
      <c r="ANK10" s="83"/>
      <c r="ANL10" s="83"/>
      <c r="ANM10" s="83"/>
      <c r="ANN10" s="83"/>
      <c r="ANO10" s="83"/>
      <c r="ANP10" s="83"/>
      <c r="ANQ10" s="83"/>
      <c r="ANR10" s="83"/>
      <c r="ANS10" s="83"/>
      <c r="ANT10" s="83"/>
      <c r="ANU10" s="83"/>
      <c r="ANV10" s="83"/>
      <c r="ANW10" s="83"/>
      <c r="ANX10" s="83"/>
      <c r="ANY10" s="83"/>
      <c r="ANZ10" s="83"/>
      <c r="AOA10" s="83"/>
      <c r="AOB10" s="83"/>
      <c r="AOC10" s="83"/>
      <c r="AOD10" s="83"/>
      <c r="AOE10" s="83"/>
      <c r="AOF10" s="83"/>
      <c r="AOG10" s="83"/>
      <c r="AOH10" s="83"/>
      <c r="AOI10" s="83"/>
      <c r="AOJ10" s="83"/>
      <c r="AOK10" s="83"/>
      <c r="AOL10" s="83"/>
      <c r="AOM10" s="83"/>
      <c r="AON10" s="83"/>
      <c r="AOO10" s="83"/>
      <c r="AOP10" s="83"/>
      <c r="AOQ10" s="83"/>
      <c r="AOR10" s="83"/>
      <c r="AOS10" s="83"/>
      <c r="AOT10" s="83"/>
      <c r="AOU10" s="83"/>
      <c r="AOV10" s="83"/>
      <c r="AOW10" s="83"/>
      <c r="AOX10" s="83"/>
      <c r="AOY10" s="83"/>
      <c r="AOZ10" s="83"/>
      <c r="APA10" s="83"/>
      <c r="APB10" s="83"/>
      <c r="APC10" s="83"/>
      <c r="APD10" s="83"/>
      <c r="APE10" s="83"/>
      <c r="APF10" s="83"/>
      <c r="APG10" s="83"/>
      <c r="APH10" s="83"/>
      <c r="API10" s="83"/>
      <c r="APJ10" s="83"/>
      <c r="APK10" s="83"/>
      <c r="APL10" s="83"/>
      <c r="APM10" s="83"/>
      <c r="APN10" s="83"/>
      <c r="APO10" s="83"/>
      <c r="APP10" s="83"/>
      <c r="APQ10" s="83"/>
      <c r="APR10" s="83"/>
      <c r="APS10" s="83"/>
      <c r="APT10" s="83"/>
      <c r="APU10" s="83"/>
      <c r="APV10" s="83"/>
      <c r="APW10" s="83"/>
      <c r="APX10" s="83"/>
      <c r="APY10" s="83"/>
      <c r="APZ10" s="83"/>
      <c r="AQA10" s="83"/>
      <c r="AQB10" s="83"/>
      <c r="AQC10" s="83"/>
      <c r="AQD10" s="83"/>
      <c r="AQE10" s="83"/>
      <c r="AQF10" s="83"/>
      <c r="AQG10" s="83"/>
      <c r="AQH10" s="83"/>
      <c r="AQI10" s="83"/>
      <c r="AQJ10" s="83"/>
      <c r="AQK10" s="83"/>
      <c r="AQL10" s="83"/>
      <c r="AQM10" s="83"/>
      <c r="AQN10" s="83"/>
      <c r="AQO10" s="83"/>
      <c r="AQP10" s="83"/>
      <c r="AQQ10" s="83"/>
      <c r="AQR10" s="83"/>
      <c r="AQS10" s="83"/>
      <c r="AQT10" s="83"/>
      <c r="AQU10" s="83"/>
      <c r="AQV10" s="83"/>
      <c r="AQW10" s="83"/>
      <c r="AQX10" s="83"/>
      <c r="AQY10" s="83"/>
      <c r="AQZ10" s="83"/>
      <c r="ARA10" s="83"/>
      <c r="ARB10" s="83"/>
      <c r="ARC10" s="83"/>
      <c r="ARD10" s="83"/>
      <c r="ARE10" s="83"/>
      <c r="ARF10" s="83"/>
      <c r="ARG10" s="83"/>
      <c r="ARH10" s="83"/>
      <c r="ARI10" s="83"/>
      <c r="ARJ10" s="83"/>
      <c r="ARK10" s="83"/>
      <c r="ARL10" s="83"/>
      <c r="ARM10" s="83"/>
      <c r="ARN10" s="83"/>
      <c r="ARO10" s="83"/>
      <c r="ARP10" s="83"/>
      <c r="ARQ10" s="83"/>
      <c r="ARR10" s="83"/>
      <c r="ARS10" s="83"/>
      <c r="ART10" s="83"/>
      <c r="ARU10" s="83"/>
      <c r="ARV10" s="83"/>
      <c r="ARW10" s="83"/>
      <c r="ARX10" s="83"/>
      <c r="ARY10" s="83"/>
      <c r="ARZ10" s="83"/>
      <c r="ASA10" s="83"/>
      <c r="ASB10" s="83"/>
      <c r="ASC10" s="83"/>
      <c r="ASD10" s="83"/>
      <c r="ASE10" s="83"/>
      <c r="ASF10" s="83"/>
      <c r="ASG10" s="83"/>
      <c r="ASH10" s="83"/>
      <c r="ASI10" s="83"/>
      <c r="ASJ10" s="83"/>
      <c r="ASK10" s="83"/>
      <c r="ASL10" s="83"/>
      <c r="ASM10" s="83"/>
      <c r="ASN10" s="83"/>
      <c r="ASO10" s="83"/>
      <c r="ASP10" s="83"/>
      <c r="ASQ10" s="83"/>
      <c r="ASR10" s="83"/>
      <c r="ASS10" s="83"/>
      <c r="AST10" s="83"/>
      <c r="ASU10" s="83"/>
      <c r="ASV10" s="83"/>
      <c r="ASW10" s="83"/>
      <c r="ASX10" s="83"/>
      <c r="ASY10" s="83"/>
      <c r="ASZ10" s="83"/>
      <c r="ATA10" s="83"/>
      <c r="ATB10" s="83"/>
      <c r="ATC10" s="83"/>
      <c r="ATD10" s="83"/>
      <c r="ATE10" s="83"/>
      <c r="ATF10" s="83"/>
      <c r="ATG10" s="83"/>
      <c r="ATH10" s="83"/>
      <c r="ATI10" s="83"/>
      <c r="ATJ10" s="83"/>
      <c r="ATK10" s="83"/>
      <c r="ATL10" s="83"/>
      <c r="ATM10" s="83"/>
      <c r="ATN10" s="83"/>
      <c r="ATO10" s="83"/>
      <c r="ATP10" s="83"/>
      <c r="ATQ10" s="83"/>
      <c r="ATR10" s="83"/>
      <c r="ATS10" s="83"/>
      <c r="ATT10" s="83"/>
      <c r="ATU10" s="83"/>
      <c r="ATV10" s="83"/>
      <c r="ATW10" s="83"/>
      <c r="ATX10" s="83"/>
      <c r="ATY10" s="83"/>
      <c r="ATZ10" s="83"/>
      <c r="AUA10" s="83"/>
      <c r="AUB10" s="83"/>
      <c r="AUC10" s="83"/>
      <c r="AUD10" s="83"/>
      <c r="AUE10" s="83"/>
      <c r="AUF10" s="83"/>
      <c r="AUG10" s="83"/>
      <c r="AUH10" s="83"/>
      <c r="AUI10" s="83"/>
      <c r="AUJ10" s="83"/>
      <c r="AUK10" s="83"/>
      <c r="AUL10" s="83"/>
      <c r="AUM10" s="83"/>
      <c r="AUN10" s="83"/>
      <c r="AUO10" s="83"/>
      <c r="AUP10" s="83"/>
      <c r="AUQ10" s="83"/>
      <c r="AUR10" s="83"/>
      <c r="AUS10" s="83"/>
      <c r="AUT10" s="83"/>
      <c r="AUU10" s="83"/>
      <c r="AUV10" s="83"/>
      <c r="AUW10" s="83"/>
      <c r="AUX10" s="83"/>
      <c r="AUY10" s="83"/>
      <c r="AUZ10" s="83"/>
      <c r="AVA10" s="83"/>
      <c r="AVB10" s="83"/>
      <c r="AVC10" s="83"/>
      <c r="AVD10" s="83"/>
      <c r="AVE10" s="83"/>
      <c r="AVF10" s="83"/>
      <c r="AVG10" s="83"/>
      <c r="AVH10" s="83"/>
      <c r="AVI10" s="83"/>
      <c r="AVJ10" s="83"/>
      <c r="AVK10" s="83"/>
      <c r="AVL10" s="83"/>
      <c r="AVM10" s="83"/>
      <c r="AVN10" s="83"/>
      <c r="AVO10" s="83"/>
      <c r="AVP10" s="83"/>
      <c r="AVQ10" s="83"/>
      <c r="AVR10" s="83"/>
      <c r="AVS10" s="83"/>
      <c r="AVT10" s="83"/>
      <c r="AVU10" s="83"/>
      <c r="AVV10" s="83"/>
      <c r="AVW10" s="83"/>
      <c r="AVX10" s="83"/>
      <c r="AVY10" s="83"/>
      <c r="AVZ10" s="83"/>
      <c r="AWA10" s="83"/>
      <c r="AWB10" s="83"/>
      <c r="AWC10" s="83"/>
      <c r="AWD10" s="83"/>
      <c r="AWE10" s="83"/>
      <c r="AWF10" s="83"/>
      <c r="AWG10" s="83"/>
      <c r="AWH10" s="83"/>
      <c r="AWI10" s="83"/>
      <c r="AWJ10" s="83"/>
      <c r="AWK10" s="83"/>
      <c r="AWL10" s="83"/>
      <c r="AWM10" s="83"/>
      <c r="AWN10" s="83"/>
      <c r="AWO10" s="83"/>
      <c r="AWP10" s="83"/>
      <c r="AWQ10" s="83"/>
      <c r="AWR10" s="83"/>
      <c r="AWS10" s="83"/>
      <c r="AWT10" s="83"/>
      <c r="AWU10" s="83"/>
      <c r="AWV10" s="83"/>
      <c r="AWW10" s="83"/>
      <c r="AWX10" s="83"/>
      <c r="AWY10" s="83"/>
      <c r="AWZ10" s="83"/>
      <c r="AXA10" s="83"/>
      <c r="AXB10" s="83"/>
      <c r="AXC10" s="83"/>
      <c r="AXD10" s="83"/>
      <c r="AXE10" s="83"/>
      <c r="AXF10" s="83"/>
      <c r="AXG10" s="83"/>
      <c r="AXH10" s="83"/>
      <c r="AXI10" s="83"/>
      <c r="AXJ10" s="83"/>
      <c r="AXK10" s="83"/>
      <c r="AXL10" s="83"/>
      <c r="AXM10" s="83"/>
      <c r="AXN10" s="83"/>
      <c r="AXO10" s="83"/>
      <c r="AXP10" s="83"/>
      <c r="AXQ10" s="83"/>
      <c r="AXR10" s="83"/>
      <c r="AXS10" s="83"/>
      <c r="AXT10" s="83"/>
      <c r="AXU10" s="83"/>
      <c r="AXV10" s="83"/>
      <c r="AXW10" s="83"/>
      <c r="AXX10" s="83"/>
      <c r="AXY10" s="83"/>
      <c r="AXZ10" s="83"/>
      <c r="AYA10" s="83"/>
      <c r="AYB10" s="83"/>
      <c r="AYC10" s="83"/>
      <c r="AYD10" s="83"/>
      <c r="AYE10" s="83"/>
      <c r="AYF10" s="83"/>
      <c r="AYG10" s="83"/>
      <c r="AYH10" s="83"/>
      <c r="AYI10" s="83"/>
      <c r="AYJ10" s="83"/>
      <c r="AYK10" s="83"/>
      <c r="AYL10" s="83"/>
      <c r="AYM10" s="83"/>
      <c r="AYN10" s="83"/>
      <c r="AYO10" s="83"/>
      <c r="AYP10" s="83"/>
      <c r="AYQ10" s="83"/>
      <c r="AYR10" s="83"/>
      <c r="AYS10" s="83"/>
      <c r="AYT10" s="83"/>
      <c r="AYU10" s="83"/>
      <c r="AYV10" s="83"/>
      <c r="AYW10" s="83"/>
      <c r="AYX10" s="83"/>
      <c r="AYY10" s="83"/>
    </row>
    <row r="11" spans="1:1351" s="92" customFormat="1" ht="23.1" customHeight="1">
      <c r="A11" s="85">
        <v>1</v>
      </c>
      <c r="B11" s="86" t="s">
        <v>70</v>
      </c>
      <c r="C11" s="87" t="s">
        <v>71</v>
      </c>
      <c r="D11" s="88" t="s">
        <v>72</v>
      </c>
      <c r="E11" s="89">
        <v>15586</v>
      </c>
      <c r="F11" s="89">
        <v>623</v>
      </c>
      <c r="G11" s="89">
        <f>SUM(E11:F11)</f>
        <v>16209</v>
      </c>
      <c r="H11" s="90">
        <f>G11</f>
        <v>16209</v>
      </c>
      <c r="I11" s="90">
        <v>9411.6774000000005</v>
      </c>
      <c r="J11" s="91">
        <f t="shared" ref="J11" si="0">ROUND(G11/6/31/60*(M11+L11*60+K11*6*60),2)</f>
        <v>0</v>
      </c>
      <c r="K11" s="92">
        <v>0</v>
      </c>
      <c r="L11" s="92">
        <v>0</v>
      </c>
      <c r="M11" s="92">
        <v>0</v>
      </c>
      <c r="N11" s="90">
        <f t="shared" ref="N11:N12" si="1">I11-J11</f>
        <v>9411.6774000000005</v>
      </c>
      <c r="O11" s="89"/>
      <c r="P11" s="93">
        <f t="shared" ref="P11" si="2">SUM(AL11:AT11)</f>
        <v>847.05096600000002</v>
      </c>
      <c r="Q11" s="89">
        <f t="shared" ref="Q11" si="3">SUM(AV11:AX11)</f>
        <v>200</v>
      </c>
      <c r="R11" s="89">
        <f t="shared" ref="R11" si="4">ROUNDDOWN(G11*5%/2,2)</f>
        <v>405.22</v>
      </c>
      <c r="S11" s="89">
        <f t="shared" ref="S11" si="5">SUM(BA11:BF11)</f>
        <v>100</v>
      </c>
      <c r="T11" s="90">
        <f>O11+P11+Q11+R11+S11</f>
        <v>1552.270966</v>
      </c>
      <c r="U11" s="94">
        <f t="shared" ref="U11:U12" si="6">ROUND(AG11,0)</f>
        <v>3930</v>
      </c>
      <c r="V11" s="94">
        <f>(AF11-U11)</f>
        <v>3929.4064340000004</v>
      </c>
      <c r="W11" s="89">
        <f>U11+V11</f>
        <v>7859.4064340000004</v>
      </c>
      <c r="X11" s="89">
        <f t="shared" ref="X11:X12" si="7">SUM(U11:V11)</f>
        <v>7859.4064340000004</v>
      </c>
      <c r="Y11" s="89">
        <v>1272.7272</v>
      </c>
      <c r="Z11" s="94">
        <f t="shared" ref="Z11:Z12" si="8">SUM(X11:Y11)</f>
        <v>9132.1336339999998</v>
      </c>
      <c r="AA11" s="95">
        <v>1</v>
      </c>
      <c r="AB11" s="89">
        <f>I11*12%</f>
        <v>1129.401288</v>
      </c>
      <c r="AC11" s="96">
        <v>100</v>
      </c>
      <c r="AD11" s="97">
        <f>ROUNDUP(G11*5%/2,2)</f>
        <v>405.23</v>
      </c>
      <c r="AE11" s="96">
        <v>200</v>
      </c>
      <c r="AF11" s="98">
        <f>+N11-T11</f>
        <v>7859.4064340000004</v>
      </c>
      <c r="AG11" s="98">
        <f>(+N11-T11)/2</f>
        <v>3929.7032170000002</v>
      </c>
      <c r="AH11" s="85">
        <v>1</v>
      </c>
      <c r="AI11" s="86" t="s">
        <v>70</v>
      </c>
      <c r="AJ11" s="88" t="s">
        <v>72</v>
      </c>
      <c r="AK11" s="89">
        <f t="shared" ref="AK11:AK12" si="9">O11</f>
        <v>0</v>
      </c>
      <c r="AL11" s="89">
        <f>I11*9%</f>
        <v>847.05096600000002</v>
      </c>
      <c r="AM11" s="89">
        <v>0</v>
      </c>
      <c r="AN11" s="89">
        <v>0</v>
      </c>
      <c r="AO11" s="89">
        <v>0</v>
      </c>
      <c r="AP11" s="89">
        <v>0</v>
      </c>
      <c r="AQ11" s="89">
        <v>0</v>
      </c>
      <c r="AR11" s="89">
        <v>0</v>
      </c>
      <c r="AS11" s="89"/>
      <c r="AT11" s="89">
        <v>0</v>
      </c>
      <c r="AU11" s="93">
        <f t="shared" ref="AU11" si="10">SUM(AL11:AT11)</f>
        <v>847.05096600000002</v>
      </c>
      <c r="AV11" s="96">
        <v>200</v>
      </c>
      <c r="AW11" s="89">
        <v>0</v>
      </c>
      <c r="AX11" s="89">
        <v>0</v>
      </c>
      <c r="AY11" s="89">
        <f>SUM(AV11:AW11)</f>
        <v>200</v>
      </c>
      <c r="AZ11" s="89">
        <f>ROUNDDOWN(G11*5%/2,2)</f>
        <v>405.22</v>
      </c>
      <c r="BB11" s="89"/>
      <c r="BC11" s="89">
        <v>100</v>
      </c>
      <c r="BD11" s="89"/>
      <c r="BE11" s="89">
        <v>0</v>
      </c>
      <c r="BF11" s="89">
        <v>0</v>
      </c>
      <c r="BG11" s="89">
        <f>SUM(BA11:BF11)</f>
        <v>100</v>
      </c>
      <c r="BH11" s="90">
        <f>AK11+AU11+AY11+AZ11+BG11</f>
        <v>1552.270966</v>
      </c>
      <c r="BI11" s="99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  <c r="FZ11" s="100"/>
      <c r="GA11" s="100"/>
      <c r="GB11" s="100"/>
      <c r="GC11" s="100"/>
      <c r="GD11" s="100"/>
      <c r="GE11" s="100"/>
      <c r="GF11" s="100"/>
      <c r="GG11" s="100"/>
      <c r="GH11" s="100"/>
      <c r="GI11" s="100"/>
      <c r="GJ11" s="100"/>
      <c r="GK11" s="100"/>
      <c r="GL11" s="100"/>
      <c r="GM11" s="100"/>
      <c r="GN11" s="100"/>
      <c r="GO11" s="100"/>
      <c r="GP11" s="100"/>
      <c r="GQ11" s="100"/>
      <c r="GR11" s="100"/>
      <c r="GS11" s="100"/>
      <c r="GT11" s="100"/>
      <c r="GU11" s="100"/>
      <c r="GV11" s="100"/>
      <c r="GW11" s="100"/>
      <c r="GX11" s="100"/>
      <c r="GY11" s="100"/>
      <c r="GZ11" s="100"/>
      <c r="HA11" s="100"/>
      <c r="HB11" s="100"/>
      <c r="HC11" s="100"/>
      <c r="HD11" s="100"/>
      <c r="HE11" s="100"/>
      <c r="HF11" s="100"/>
      <c r="HG11" s="100"/>
      <c r="HH11" s="100"/>
      <c r="HI11" s="100"/>
      <c r="HJ11" s="100"/>
      <c r="HK11" s="100"/>
      <c r="HL11" s="100"/>
      <c r="HM11" s="100"/>
      <c r="HN11" s="100"/>
      <c r="HO11" s="100"/>
      <c r="HP11" s="100"/>
      <c r="HQ11" s="100"/>
      <c r="HR11" s="100"/>
      <c r="HS11" s="100"/>
      <c r="HT11" s="100"/>
      <c r="HU11" s="100"/>
      <c r="HV11" s="100"/>
      <c r="HW11" s="100"/>
      <c r="HX11" s="100"/>
      <c r="HY11" s="100"/>
      <c r="HZ11" s="100"/>
      <c r="IA11" s="100"/>
      <c r="IB11" s="100"/>
      <c r="IC11" s="100"/>
      <c r="ID11" s="100"/>
      <c r="IE11" s="100"/>
      <c r="IF11" s="100"/>
      <c r="IG11" s="100"/>
      <c r="IH11" s="100"/>
      <c r="II11" s="100"/>
      <c r="IJ11" s="100"/>
      <c r="IK11" s="100"/>
      <c r="IL11" s="100"/>
      <c r="IM11" s="100"/>
      <c r="IN11" s="100"/>
      <c r="IO11" s="100"/>
      <c r="IP11" s="100"/>
      <c r="IQ11" s="100"/>
      <c r="IR11" s="100"/>
      <c r="IS11" s="100"/>
      <c r="IT11" s="100"/>
      <c r="IU11" s="100"/>
      <c r="IV11" s="100"/>
      <c r="IW11" s="100"/>
      <c r="IX11" s="100"/>
      <c r="IY11" s="100"/>
      <c r="IZ11" s="100"/>
      <c r="JA11" s="100"/>
      <c r="JB11" s="100"/>
      <c r="JC11" s="100"/>
      <c r="JD11" s="100"/>
      <c r="JE11" s="100"/>
      <c r="JF11" s="100"/>
      <c r="JG11" s="100"/>
      <c r="JH11" s="100"/>
      <c r="JI11" s="100"/>
      <c r="JJ11" s="100"/>
      <c r="JK11" s="100"/>
      <c r="JL11" s="100"/>
      <c r="JM11" s="100"/>
      <c r="JN11" s="100"/>
      <c r="JO11" s="100"/>
      <c r="JP11" s="100"/>
      <c r="JQ11" s="100"/>
      <c r="JR11" s="100"/>
      <c r="JS11" s="100"/>
      <c r="JT11" s="100"/>
      <c r="JU11" s="100"/>
      <c r="JV11" s="100"/>
      <c r="JW11" s="100"/>
      <c r="JX11" s="100"/>
      <c r="JY11" s="100"/>
      <c r="JZ11" s="100"/>
      <c r="KA11" s="100"/>
      <c r="KB11" s="100"/>
      <c r="KC11" s="100"/>
      <c r="KD11" s="100"/>
      <c r="KE11" s="100"/>
      <c r="KF11" s="100"/>
      <c r="KG11" s="100"/>
      <c r="KH11" s="100"/>
      <c r="KI11" s="100"/>
      <c r="KJ11" s="100"/>
      <c r="KK11" s="100"/>
      <c r="KL11" s="100"/>
      <c r="KM11" s="100"/>
      <c r="KN11" s="100"/>
      <c r="KO11" s="100"/>
      <c r="KP11" s="100"/>
      <c r="KQ11" s="100"/>
      <c r="KR11" s="100"/>
      <c r="KS11" s="100"/>
      <c r="KT11" s="100"/>
      <c r="KU11" s="100"/>
      <c r="KV11" s="100"/>
      <c r="KW11" s="100"/>
      <c r="KX11" s="100"/>
      <c r="KY11" s="100"/>
      <c r="KZ11" s="100"/>
      <c r="LA11" s="100"/>
      <c r="LB11" s="100"/>
      <c r="LC11" s="100"/>
      <c r="LD11" s="100"/>
      <c r="LE11" s="100"/>
      <c r="LF11" s="100"/>
      <c r="LG11" s="100"/>
      <c r="LH11" s="100"/>
      <c r="LI11" s="100"/>
      <c r="LJ11" s="100"/>
      <c r="LK11" s="100"/>
      <c r="LL11" s="100"/>
      <c r="LM11" s="100"/>
      <c r="LN11" s="100"/>
      <c r="LO11" s="100"/>
      <c r="LP11" s="100"/>
      <c r="LQ11" s="100"/>
      <c r="LR11" s="100"/>
      <c r="LS11" s="100"/>
      <c r="LT11" s="100"/>
      <c r="LU11" s="100"/>
      <c r="LV11" s="100"/>
      <c r="LW11" s="100"/>
      <c r="LX11" s="100"/>
      <c r="LY11" s="100"/>
      <c r="LZ11" s="100"/>
      <c r="MA11" s="100"/>
      <c r="MB11" s="100"/>
      <c r="MC11" s="100"/>
      <c r="MD11" s="100"/>
      <c r="ME11" s="100"/>
      <c r="MF11" s="100"/>
      <c r="MG11" s="100"/>
      <c r="MH11" s="100"/>
      <c r="MI11" s="100"/>
      <c r="MJ11" s="100"/>
      <c r="MK11" s="100"/>
      <c r="ML11" s="100"/>
      <c r="MM11" s="100"/>
      <c r="MN11" s="100"/>
      <c r="MO11" s="100"/>
      <c r="MP11" s="100"/>
      <c r="MQ11" s="100"/>
      <c r="MR11" s="100"/>
      <c r="MS11" s="100"/>
      <c r="MT11" s="100"/>
      <c r="MU11" s="100"/>
      <c r="MV11" s="100"/>
      <c r="MW11" s="100"/>
      <c r="MX11" s="100"/>
      <c r="MY11" s="100"/>
      <c r="MZ11" s="100"/>
      <c r="NA11" s="100"/>
      <c r="NB11" s="100"/>
      <c r="NC11" s="100"/>
      <c r="ND11" s="100"/>
      <c r="NE11" s="100"/>
      <c r="NF11" s="100"/>
      <c r="NG11" s="100"/>
      <c r="NH11" s="100"/>
      <c r="NI11" s="100"/>
      <c r="NJ11" s="100"/>
      <c r="NK11" s="100"/>
      <c r="NL11" s="100"/>
      <c r="NM11" s="100"/>
      <c r="NN11" s="100"/>
      <c r="NO11" s="100"/>
      <c r="NP11" s="100"/>
      <c r="NQ11" s="100"/>
      <c r="NR11" s="100"/>
      <c r="NS11" s="100"/>
      <c r="NT11" s="100"/>
      <c r="NU11" s="100"/>
      <c r="NV11" s="100"/>
      <c r="NW11" s="100"/>
      <c r="NX11" s="100"/>
      <c r="NY11" s="100"/>
      <c r="NZ11" s="100"/>
      <c r="OA11" s="100"/>
      <c r="OB11" s="100"/>
      <c r="OC11" s="100"/>
      <c r="OD11" s="100"/>
      <c r="OE11" s="100"/>
      <c r="OF11" s="100"/>
      <c r="OG11" s="100"/>
      <c r="OH11" s="100"/>
      <c r="OI11" s="100"/>
      <c r="OJ11" s="100"/>
      <c r="OK11" s="100"/>
      <c r="OL11" s="100"/>
      <c r="OM11" s="100"/>
      <c r="ON11" s="100"/>
      <c r="OO11" s="100"/>
      <c r="OP11" s="100"/>
      <c r="OQ11" s="100"/>
      <c r="OR11" s="100"/>
      <c r="OS11" s="100"/>
      <c r="OT11" s="100"/>
      <c r="OU11" s="100"/>
      <c r="OV11" s="100"/>
      <c r="OW11" s="100"/>
      <c r="OX11" s="100"/>
      <c r="OY11" s="100"/>
      <c r="OZ11" s="100"/>
      <c r="PA11" s="100"/>
      <c r="PB11" s="100"/>
      <c r="PC11" s="100"/>
    </row>
    <row r="12" spans="1:1351" s="92" customFormat="1" ht="23.1" customHeight="1">
      <c r="A12" s="85" t="s">
        <v>7</v>
      </c>
      <c r="B12" s="101"/>
      <c r="C12" s="102"/>
      <c r="D12" s="103" t="s">
        <v>73</v>
      </c>
      <c r="E12" s="89"/>
      <c r="F12" s="89"/>
      <c r="G12" s="89" t="s">
        <v>74</v>
      </c>
      <c r="J12" s="91"/>
      <c r="N12" s="90">
        <f t="shared" si="1"/>
        <v>0</v>
      </c>
      <c r="O12" s="89"/>
      <c r="P12" s="89"/>
      <c r="Q12" s="89"/>
      <c r="R12" s="89"/>
      <c r="S12" s="89"/>
      <c r="T12" s="90"/>
      <c r="U12" s="94">
        <f t="shared" si="6"/>
        <v>0</v>
      </c>
      <c r="V12" s="94" t="s">
        <v>7</v>
      </c>
      <c r="W12" s="89"/>
      <c r="X12" s="89">
        <f t="shared" si="7"/>
        <v>0</v>
      </c>
      <c r="Y12" s="89"/>
      <c r="Z12" s="94">
        <f t="shared" si="8"/>
        <v>0</v>
      </c>
      <c r="AA12" s="95" t="s">
        <v>7</v>
      </c>
      <c r="AB12" s="89">
        <f t="shared" ref="AB12" si="11">I12*12%</f>
        <v>0</v>
      </c>
      <c r="AC12" s="104"/>
      <c r="AD12" s="105"/>
      <c r="AE12" s="104"/>
      <c r="AF12" s="98"/>
      <c r="AG12" s="98"/>
      <c r="AH12" s="85" t="s">
        <v>7</v>
      </c>
      <c r="AI12" s="101"/>
      <c r="AJ12" s="103" t="s">
        <v>73</v>
      </c>
      <c r="AK12" s="89">
        <f t="shared" si="9"/>
        <v>0</v>
      </c>
      <c r="AL12" s="89">
        <f t="shared" ref="AL12" si="12">I12*9%</f>
        <v>0</v>
      </c>
      <c r="AM12" s="89"/>
      <c r="AN12" s="89"/>
      <c r="AO12" s="89"/>
      <c r="AP12" s="89"/>
      <c r="AQ12" s="89"/>
      <c r="AR12" s="89"/>
      <c r="AS12" s="89"/>
      <c r="AT12" s="89"/>
      <c r="AU12" s="89"/>
      <c r="AV12" s="96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90"/>
      <c r="BI12" s="99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  <c r="FZ12" s="100"/>
      <c r="GA12" s="100"/>
      <c r="GB12" s="100"/>
      <c r="GC12" s="100"/>
      <c r="GD12" s="100"/>
      <c r="GE12" s="100"/>
      <c r="GF12" s="100"/>
      <c r="GG12" s="100"/>
      <c r="GH12" s="100"/>
      <c r="GI12" s="100"/>
      <c r="GJ12" s="100"/>
      <c r="GK12" s="100"/>
      <c r="GL12" s="100"/>
      <c r="GM12" s="100"/>
      <c r="GN12" s="100"/>
      <c r="GO12" s="100"/>
      <c r="GP12" s="100"/>
      <c r="GQ12" s="100"/>
      <c r="GR12" s="100"/>
      <c r="GS12" s="100"/>
      <c r="GT12" s="100"/>
      <c r="GU12" s="100"/>
      <c r="GV12" s="100"/>
      <c r="GW12" s="100"/>
      <c r="GX12" s="100"/>
      <c r="GY12" s="100"/>
      <c r="GZ12" s="100"/>
      <c r="HA12" s="100"/>
      <c r="HB12" s="100"/>
      <c r="HC12" s="100"/>
      <c r="HD12" s="100"/>
      <c r="HE12" s="100"/>
      <c r="HF12" s="100"/>
      <c r="HG12" s="100"/>
      <c r="HH12" s="100"/>
      <c r="HI12" s="100"/>
      <c r="HJ12" s="100"/>
      <c r="HK12" s="100"/>
      <c r="HL12" s="100"/>
      <c r="HM12" s="100"/>
      <c r="HN12" s="100"/>
      <c r="HO12" s="100"/>
      <c r="HP12" s="100"/>
      <c r="HQ12" s="100"/>
      <c r="HR12" s="100"/>
      <c r="HS12" s="100"/>
      <c r="HT12" s="100"/>
      <c r="HU12" s="100"/>
      <c r="HV12" s="100"/>
      <c r="HW12" s="100"/>
      <c r="HX12" s="100"/>
      <c r="HY12" s="100"/>
      <c r="HZ12" s="100"/>
      <c r="IA12" s="100"/>
      <c r="IB12" s="100"/>
      <c r="IC12" s="100"/>
      <c r="ID12" s="100"/>
      <c r="IE12" s="100"/>
      <c r="IF12" s="100"/>
      <c r="IG12" s="100"/>
      <c r="IH12" s="100"/>
      <c r="II12" s="100"/>
      <c r="IJ12" s="100"/>
      <c r="IK12" s="100"/>
      <c r="IL12" s="100"/>
      <c r="IM12" s="100"/>
      <c r="IN12" s="100"/>
      <c r="IO12" s="100"/>
      <c r="IP12" s="100"/>
      <c r="IQ12" s="100"/>
      <c r="IR12" s="100"/>
      <c r="IS12" s="100"/>
      <c r="IT12" s="100"/>
      <c r="IU12" s="100"/>
      <c r="IV12" s="100"/>
      <c r="IW12" s="100"/>
      <c r="IX12" s="100"/>
      <c r="IY12" s="100"/>
      <c r="IZ12" s="100"/>
      <c r="JA12" s="100"/>
      <c r="JB12" s="100"/>
      <c r="JC12" s="100"/>
      <c r="JD12" s="100"/>
      <c r="JE12" s="100"/>
      <c r="JF12" s="100"/>
      <c r="JG12" s="100"/>
      <c r="JH12" s="100"/>
      <c r="JI12" s="100"/>
      <c r="JJ12" s="100"/>
      <c r="JK12" s="100"/>
      <c r="JL12" s="100"/>
      <c r="JM12" s="100"/>
      <c r="JN12" s="100"/>
      <c r="JO12" s="100"/>
      <c r="JP12" s="100"/>
      <c r="JQ12" s="100"/>
      <c r="JR12" s="100"/>
      <c r="JS12" s="100"/>
      <c r="JT12" s="100"/>
      <c r="JU12" s="100"/>
      <c r="JV12" s="100"/>
      <c r="JW12" s="100"/>
      <c r="JX12" s="100"/>
      <c r="JY12" s="100"/>
      <c r="JZ12" s="100"/>
      <c r="KA12" s="100"/>
      <c r="KB12" s="100"/>
      <c r="KC12" s="100"/>
      <c r="KD12" s="100"/>
      <c r="KE12" s="100"/>
      <c r="KF12" s="100"/>
      <c r="KG12" s="100"/>
      <c r="KH12" s="100"/>
      <c r="KI12" s="100"/>
      <c r="KJ12" s="100"/>
      <c r="KK12" s="100"/>
      <c r="KL12" s="100"/>
      <c r="KM12" s="100"/>
      <c r="KN12" s="100"/>
      <c r="KO12" s="100"/>
      <c r="KP12" s="100"/>
      <c r="KQ12" s="100"/>
      <c r="KR12" s="100"/>
      <c r="KS12" s="100"/>
      <c r="KT12" s="100"/>
      <c r="KU12" s="100"/>
      <c r="KV12" s="100"/>
      <c r="KW12" s="100"/>
      <c r="KX12" s="100"/>
      <c r="KY12" s="100"/>
      <c r="KZ12" s="100"/>
      <c r="LA12" s="100"/>
      <c r="LB12" s="100"/>
      <c r="LC12" s="100"/>
      <c r="LD12" s="100"/>
      <c r="LE12" s="100"/>
      <c r="LF12" s="100"/>
      <c r="LG12" s="100"/>
      <c r="LH12" s="100"/>
      <c r="LI12" s="100"/>
      <c r="LJ12" s="100"/>
      <c r="LK12" s="100"/>
      <c r="LL12" s="100"/>
      <c r="LM12" s="100"/>
      <c r="LN12" s="100"/>
      <c r="LO12" s="100"/>
      <c r="LP12" s="100"/>
      <c r="LQ12" s="100"/>
      <c r="LR12" s="100"/>
      <c r="LS12" s="100"/>
      <c r="LT12" s="100"/>
      <c r="LU12" s="100"/>
      <c r="LV12" s="100"/>
      <c r="LW12" s="100"/>
      <c r="LX12" s="100"/>
      <c r="LY12" s="100"/>
      <c r="LZ12" s="100"/>
      <c r="MA12" s="100"/>
      <c r="MB12" s="100"/>
      <c r="MC12" s="100"/>
      <c r="MD12" s="100"/>
      <c r="ME12" s="100"/>
      <c r="MF12" s="100"/>
      <c r="MG12" s="100"/>
      <c r="MH12" s="100"/>
      <c r="MI12" s="100"/>
      <c r="MJ12" s="100"/>
      <c r="MK12" s="100"/>
      <c r="ML12" s="100"/>
      <c r="MM12" s="100"/>
      <c r="MN12" s="100"/>
      <c r="MO12" s="100"/>
      <c r="MP12" s="100"/>
      <c r="MQ12" s="100"/>
      <c r="MR12" s="100"/>
      <c r="MS12" s="100"/>
      <c r="MT12" s="100"/>
      <c r="MU12" s="100"/>
      <c r="MV12" s="100"/>
      <c r="MW12" s="100"/>
      <c r="MX12" s="100"/>
      <c r="MY12" s="100"/>
      <c r="MZ12" s="100"/>
      <c r="NA12" s="100"/>
      <c r="NB12" s="100"/>
      <c r="NC12" s="100"/>
      <c r="ND12" s="100"/>
      <c r="NE12" s="100"/>
      <c r="NF12" s="100"/>
      <c r="NG12" s="100"/>
      <c r="NH12" s="100"/>
      <c r="NI12" s="100"/>
      <c r="NJ12" s="100"/>
      <c r="NK12" s="100"/>
      <c r="NL12" s="100"/>
      <c r="NM12" s="100"/>
      <c r="NN12" s="100"/>
      <c r="NO12" s="100"/>
      <c r="NP12" s="100"/>
      <c r="NQ12" s="100"/>
      <c r="NR12" s="100"/>
      <c r="NS12" s="100"/>
      <c r="NT12" s="100"/>
      <c r="NU12" s="100"/>
      <c r="NV12" s="100"/>
      <c r="NW12" s="100"/>
      <c r="NX12" s="100"/>
      <c r="NY12" s="100"/>
      <c r="NZ12" s="100"/>
      <c r="OA12" s="100"/>
      <c r="OB12" s="100"/>
      <c r="OC12" s="100"/>
      <c r="OD12" s="100"/>
      <c r="OE12" s="100"/>
      <c r="OF12" s="100"/>
      <c r="OG12" s="100"/>
      <c r="OH12" s="100"/>
      <c r="OI12" s="100"/>
      <c r="OJ12" s="100"/>
      <c r="OK12" s="100"/>
      <c r="OL12" s="100"/>
      <c r="OM12" s="100"/>
      <c r="ON12" s="100"/>
      <c r="OO12" s="100"/>
      <c r="OP12" s="100"/>
      <c r="OQ12" s="100"/>
      <c r="OR12" s="100"/>
      <c r="OS12" s="100"/>
      <c r="OT12" s="100"/>
      <c r="OU12" s="100"/>
      <c r="OV12" s="100"/>
      <c r="OW12" s="100"/>
      <c r="OX12" s="100"/>
      <c r="OY12" s="100"/>
      <c r="OZ12" s="100"/>
      <c r="PA12" s="100"/>
      <c r="PB12" s="100"/>
      <c r="PC12" s="100"/>
      <c r="PD12" s="100"/>
      <c r="PE12" s="100"/>
      <c r="PF12" s="100"/>
      <c r="PG12" s="100"/>
      <c r="PH12" s="100"/>
      <c r="PI12" s="100"/>
      <c r="PJ12" s="100"/>
      <c r="PK12" s="100"/>
      <c r="PL12" s="100"/>
      <c r="PM12" s="100"/>
      <c r="PN12" s="100"/>
      <c r="PO12" s="100"/>
      <c r="PP12" s="100"/>
      <c r="PQ12" s="100"/>
      <c r="PR12" s="100"/>
      <c r="PS12" s="100"/>
      <c r="PT12" s="100"/>
      <c r="PU12" s="100"/>
      <c r="PV12" s="100"/>
      <c r="PW12" s="100"/>
      <c r="PX12" s="100"/>
      <c r="PY12" s="100"/>
      <c r="PZ12" s="100"/>
      <c r="QA12" s="100"/>
      <c r="QB12" s="100"/>
      <c r="QC12" s="100"/>
      <c r="QD12" s="100"/>
      <c r="QE12" s="100"/>
      <c r="QF12" s="100"/>
      <c r="QG12" s="100"/>
      <c r="QH12" s="100"/>
      <c r="QI12" s="100"/>
      <c r="QJ12" s="100"/>
      <c r="QK12" s="100"/>
      <c r="QL12" s="100"/>
      <c r="QM12" s="100"/>
      <c r="QN12" s="100"/>
      <c r="QO12" s="100"/>
      <c r="QP12" s="100"/>
      <c r="QQ12" s="100"/>
      <c r="QR12" s="100"/>
      <c r="QS12" s="100"/>
      <c r="QT12" s="100"/>
      <c r="QU12" s="100"/>
      <c r="QV12" s="100"/>
      <c r="QW12" s="100"/>
      <c r="QX12" s="100"/>
      <c r="QY12" s="100"/>
      <c r="QZ12" s="100"/>
      <c r="RA12" s="100"/>
      <c r="RB12" s="100"/>
      <c r="RC12" s="100"/>
      <c r="RD12" s="100"/>
      <c r="RE12" s="100"/>
      <c r="RF12" s="100"/>
      <c r="RG12" s="100"/>
      <c r="RH12" s="100"/>
      <c r="RI12" s="100"/>
      <c r="RJ12" s="100"/>
      <c r="RK12" s="100"/>
      <c r="RL12" s="100"/>
      <c r="RM12" s="100"/>
      <c r="RN12" s="100"/>
      <c r="RO12" s="100"/>
      <c r="RP12" s="100"/>
      <c r="RQ12" s="100"/>
      <c r="RR12" s="100"/>
      <c r="RS12" s="100"/>
      <c r="RT12" s="100"/>
      <c r="RU12" s="100"/>
      <c r="RV12" s="100"/>
      <c r="RW12" s="100"/>
      <c r="RX12" s="100"/>
      <c r="RY12" s="100"/>
      <c r="RZ12" s="100"/>
      <c r="SA12" s="100"/>
      <c r="SB12" s="100"/>
      <c r="SC12" s="100"/>
      <c r="SD12" s="100"/>
      <c r="SE12" s="100"/>
      <c r="SF12" s="100"/>
      <c r="SG12" s="100"/>
      <c r="SH12" s="100"/>
      <c r="SI12" s="100"/>
      <c r="SJ12" s="100"/>
      <c r="SK12" s="100"/>
      <c r="SL12" s="100"/>
      <c r="SM12" s="100"/>
      <c r="SN12" s="100"/>
      <c r="SO12" s="100"/>
      <c r="SP12" s="100"/>
      <c r="SQ12" s="100"/>
      <c r="SR12" s="100"/>
      <c r="SS12" s="100"/>
      <c r="ST12" s="100"/>
      <c r="SU12" s="100"/>
      <c r="SV12" s="100"/>
      <c r="SW12" s="100"/>
      <c r="SX12" s="100"/>
      <c r="SY12" s="100"/>
      <c r="SZ12" s="100"/>
      <c r="TA12" s="100"/>
      <c r="TB12" s="100"/>
      <c r="TC12" s="100"/>
      <c r="TD12" s="100"/>
      <c r="TE12" s="100"/>
      <c r="TF12" s="100"/>
      <c r="TG12" s="100"/>
      <c r="TH12" s="100"/>
      <c r="TI12" s="100"/>
      <c r="TJ12" s="100"/>
      <c r="TK12" s="100"/>
      <c r="TL12" s="100"/>
      <c r="TM12" s="100"/>
      <c r="TN12" s="100"/>
      <c r="TO12" s="100"/>
      <c r="TP12" s="100"/>
      <c r="TQ12" s="100"/>
      <c r="TR12" s="100"/>
      <c r="TS12" s="100"/>
      <c r="TT12" s="100"/>
      <c r="TU12" s="100"/>
      <c r="TV12" s="100"/>
      <c r="TW12" s="100"/>
      <c r="TX12" s="100"/>
      <c r="TY12" s="100"/>
      <c r="TZ12" s="100"/>
      <c r="UA12" s="100"/>
      <c r="UB12" s="100"/>
      <c r="UC12" s="100"/>
      <c r="UD12" s="100"/>
      <c r="UE12" s="100"/>
      <c r="UF12" s="100"/>
      <c r="UG12" s="100"/>
      <c r="UH12" s="100"/>
      <c r="UI12" s="100"/>
      <c r="UJ12" s="100"/>
      <c r="UK12" s="100"/>
      <c r="UL12" s="100"/>
      <c r="UM12" s="100"/>
      <c r="UN12" s="100"/>
      <c r="UO12" s="100"/>
      <c r="UP12" s="100"/>
      <c r="UQ12" s="100"/>
      <c r="UR12" s="100"/>
      <c r="US12" s="100"/>
      <c r="UT12" s="100"/>
      <c r="UU12" s="100"/>
      <c r="UV12" s="100"/>
      <c r="UW12" s="100"/>
      <c r="UX12" s="100"/>
      <c r="UY12" s="100"/>
      <c r="UZ12" s="100"/>
      <c r="VA12" s="100"/>
      <c r="VB12" s="100"/>
      <c r="VC12" s="100"/>
      <c r="VD12" s="100"/>
      <c r="VE12" s="100"/>
      <c r="VF12" s="100"/>
      <c r="VG12" s="100"/>
      <c r="VH12" s="100"/>
      <c r="VI12" s="100"/>
      <c r="VJ12" s="100"/>
      <c r="VK12" s="100"/>
      <c r="VL12" s="100"/>
      <c r="VM12" s="100"/>
      <c r="VN12" s="100"/>
      <c r="VO12" s="100"/>
      <c r="VP12" s="100"/>
      <c r="VQ12" s="100"/>
      <c r="VR12" s="100"/>
      <c r="VS12" s="100"/>
      <c r="VT12" s="100"/>
      <c r="VU12" s="100"/>
      <c r="VV12" s="100"/>
      <c r="VW12" s="100"/>
      <c r="VX12" s="100"/>
      <c r="VY12" s="100"/>
      <c r="VZ12" s="100"/>
      <c r="WA12" s="100"/>
      <c r="WB12" s="100"/>
      <c r="WC12" s="100"/>
      <c r="WD12" s="100"/>
      <c r="WE12" s="100"/>
      <c r="WF12" s="100"/>
      <c r="WG12" s="100"/>
      <c r="WH12" s="100"/>
      <c r="WI12" s="100"/>
      <c r="WJ12" s="100"/>
      <c r="WK12" s="100"/>
      <c r="WL12" s="100"/>
      <c r="WM12" s="100"/>
      <c r="WN12" s="100"/>
      <c r="WO12" s="100"/>
      <c r="WP12" s="100"/>
      <c r="WQ12" s="100"/>
      <c r="WR12" s="100"/>
      <c r="WS12" s="100"/>
      <c r="WT12" s="100"/>
      <c r="WU12" s="100"/>
      <c r="WV12" s="100"/>
      <c r="WW12" s="100"/>
      <c r="WX12" s="100"/>
      <c r="WY12" s="100"/>
      <c r="WZ12" s="100"/>
      <c r="XA12" s="100"/>
      <c r="XB12" s="100"/>
      <c r="XC12" s="100"/>
      <c r="XD12" s="100"/>
      <c r="XE12" s="100"/>
      <c r="XF12" s="100"/>
      <c r="XG12" s="100"/>
      <c r="XH12" s="100"/>
      <c r="XI12" s="100"/>
      <c r="XJ12" s="100"/>
      <c r="XK12" s="100"/>
      <c r="XL12" s="100"/>
      <c r="XM12" s="100"/>
      <c r="XN12" s="100"/>
      <c r="XO12" s="100"/>
      <c r="XP12" s="100"/>
      <c r="XQ12" s="100"/>
      <c r="XR12" s="100"/>
      <c r="XS12" s="100"/>
      <c r="XT12" s="100"/>
      <c r="XU12" s="100"/>
      <c r="XV12" s="100"/>
      <c r="XW12" s="100"/>
      <c r="XX12" s="100"/>
      <c r="XY12" s="100"/>
      <c r="XZ12" s="100"/>
      <c r="YA12" s="100"/>
      <c r="YB12" s="100"/>
      <c r="YC12" s="100"/>
      <c r="YD12" s="100"/>
      <c r="YE12" s="100"/>
      <c r="YF12" s="100"/>
      <c r="YG12" s="100"/>
      <c r="YH12" s="100"/>
      <c r="YI12" s="100"/>
      <c r="YJ12" s="100"/>
      <c r="YK12" s="100"/>
      <c r="YL12" s="100"/>
      <c r="YM12" s="100"/>
      <c r="YN12" s="100"/>
      <c r="YO12" s="100"/>
      <c r="YP12" s="100"/>
      <c r="YQ12" s="100"/>
      <c r="YR12" s="100"/>
      <c r="YS12" s="100"/>
      <c r="YT12" s="100"/>
      <c r="YU12" s="100"/>
      <c r="YV12" s="100"/>
      <c r="YW12" s="100"/>
      <c r="YX12" s="100"/>
      <c r="YY12" s="100"/>
      <c r="YZ12" s="100"/>
      <c r="ZA12" s="100"/>
      <c r="ZB12" s="100"/>
      <c r="ZC12" s="100"/>
      <c r="ZD12" s="100"/>
      <c r="ZE12" s="100"/>
      <c r="ZF12" s="100"/>
      <c r="ZG12" s="100"/>
      <c r="ZH12" s="100"/>
      <c r="ZI12" s="100"/>
      <c r="ZJ12" s="100"/>
      <c r="ZK12" s="100"/>
      <c r="ZL12" s="100"/>
      <c r="ZM12" s="100"/>
      <c r="ZN12" s="100"/>
      <c r="ZO12" s="100"/>
      <c r="ZP12" s="100"/>
      <c r="ZQ12" s="100"/>
      <c r="ZR12" s="100"/>
      <c r="ZS12" s="100"/>
      <c r="ZT12" s="100"/>
      <c r="ZU12" s="100"/>
      <c r="ZV12" s="100"/>
      <c r="ZW12" s="100"/>
      <c r="ZX12" s="100"/>
      <c r="ZY12" s="100"/>
      <c r="ZZ12" s="100"/>
      <c r="AAA12" s="100"/>
      <c r="AAB12" s="100"/>
      <c r="AAC12" s="100"/>
      <c r="AAD12" s="100"/>
      <c r="AAE12" s="100"/>
      <c r="AAF12" s="100"/>
      <c r="AAG12" s="100"/>
      <c r="AAH12" s="100"/>
      <c r="AAI12" s="100"/>
      <c r="AAJ12" s="100"/>
      <c r="AAK12" s="100"/>
      <c r="AAL12" s="100"/>
      <c r="AAM12" s="100"/>
      <c r="AAN12" s="100"/>
      <c r="AAO12" s="100"/>
      <c r="AAP12" s="100"/>
      <c r="AAQ12" s="100"/>
      <c r="AAR12" s="100"/>
      <c r="AAS12" s="100"/>
      <c r="AAT12" s="100"/>
      <c r="AAU12" s="100"/>
      <c r="AAV12" s="100"/>
      <c r="AAW12" s="100"/>
      <c r="AAX12" s="100"/>
      <c r="AAY12" s="100"/>
      <c r="AAZ12" s="100"/>
      <c r="ABA12" s="100"/>
      <c r="ABB12" s="100"/>
      <c r="ABC12" s="100"/>
      <c r="ABD12" s="100"/>
      <c r="ABE12" s="100"/>
      <c r="ABF12" s="100"/>
      <c r="ABG12" s="100"/>
      <c r="ABH12" s="100"/>
      <c r="ABI12" s="100"/>
      <c r="ABJ12" s="100"/>
      <c r="ABK12" s="100"/>
      <c r="ABL12" s="100"/>
      <c r="ABM12" s="100"/>
      <c r="ABN12" s="100"/>
      <c r="ABO12" s="100"/>
      <c r="ABP12" s="100"/>
      <c r="ABQ12" s="100"/>
      <c r="ABR12" s="100"/>
      <c r="ABS12" s="100"/>
      <c r="ABT12" s="100"/>
      <c r="ABU12" s="100"/>
      <c r="ABV12" s="100"/>
      <c r="ABW12" s="100"/>
      <c r="ABX12" s="100"/>
      <c r="ABY12" s="100"/>
      <c r="ABZ12" s="100"/>
      <c r="ACA12" s="100"/>
      <c r="ACB12" s="100"/>
      <c r="ACC12" s="100"/>
      <c r="ACD12" s="100"/>
      <c r="ACE12" s="100"/>
      <c r="ACF12" s="100"/>
      <c r="ACG12" s="100"/>
      <c r="ACH12" s="100"/>
      <c r="ACI12" s="100"/>
      <c r="ACJ12" s="100"/>
      <c r="ACK12" s="100"/>
      <c r="ACL12" s="100"/>
      <c r="ACM12" s="100"/>
      <c r="ACN12" s="100"/>
      <c r="ACO12" s="100"/>
      <c r="ACP12" s="100"/>
      <c r="ACQ12" s="100"/>
      <c r="ACR12" s="100"/>
      <c r="ACS12" s="100"/>
      <c r="ACT12" s="100"/>
      <c r="ACU12" s="100"/>
      <c r="ACV12" s="100"/>
      <c r="ACW12" s="100"/>
      <c r="ACX12" s="100"/>
      <c r="ACY12" s="100"/>
      <c r="ACZ12" s="100"/>
      <c r="ADA12" s="100"/>
      <c r="ADB12" s="100"/>
      <c r="ADC12" s="100"/>
      <c r="ADD12" s="100"/>
      <c r="ADE12" s="100"/>
      <c r="ADF12" s="100"/>
      <c r="ADG12" s="100"/>
      <c r="ADH12" s="100"/>
      <c r="ADI12" s="100"/>
      <c r="ADJ12" s="100"/>
      <c r="ADK12" s="100"/>
      <c r="ADL12" s="100"/>
      <c r="ADM12" s="100"/>
      <c r="ADN12" s="100"/>
      <c r="ADO12" s="100"/>
      <c r="ADP12" s="100"/>
      <c r="ADQ12" s="100"/>
      <c r="ADR12" s="100"/>
      <c r="ADS12" s="100"/>
      <c r="ADT12" s="100"/>
      <c r="ADU12" s="100"/>
      <c r="ADV12" s="100"/>
      <c r="ADW12" s="100"/>
      <c r="ADX12" s="100"/>
      <c r="ADY12" s="100"/>
      <c r="ADZ12" s="100"/>
      <c r="AEA12" s="100"/>
      <c r="AEB12" s="100"/>
      <c r="AEC12" s="100"/>
      <c r="AED12" s="100"/>
      <c r="AEE12" s="100"/>
      <c r="AEF12" s="100"/>
      <c r="AEG12" s="100"/>
      <c r="AEH12" s="100"/>
      <c r="AEI12" s="100"/>
      <c r="AEJ12" s="100"/>
      <c r="AEK12" s="100"/>
      <c r="AEL12" s="100"/>
      <c r="AEM12" s="100"/>
      <c r="AEN12" s="100"/>
      <c r="AEO12" s="100"/>
      <c r="AEP12" s="100"/>
      <c r="AEQ12" s="100"/>
      <c r="AER12" s="100"/>
      <c r="AES12" s="100"/>
      <c r="AET12" s="100"/>
      <c r="AEU12" s="100"/>
      <c r="AEV12" s="100"/>
      <c r="AEW12" s="100"/>
      <c r="AEX12" s="100"/>
      <c r="AEY12" s="100"/>
      <c r="AEZ12" s="100"/>
      <c r="AFA12" s="100"/>
      <c r="AFB12" s="100"/>
      <c r="AFC12" s="100"/>
      <c r="AFD12" s="100"/>
      <c r="AFE12" s="100"/>
      <c r="AFF12" s="100"/>
      <c r="AFG12" s="100"/>
      <c r="AFH12" s="100"/>
      <c r="AFI12" s="100"/>
      <c r="AFJ12" s="100"/>
      <c r="AFK12" s="100"/>
      <c r="AFL12" s="100"/>
      <c r="AFM12" s="100"/>
      <c r="AFN12" s="100"/>
      <c r="AFO12" s="100"/>
      <c r="AFP12" s="100"/>
      <c r="AFQ12" s="100"/>
      <c r="AFR12" s="100"/>
      <c r="AFS12" s="100"/>
      <c r="AFT12" s="100"/>
      <c r="AFU12" s="100"/>
      <c r="AFV12" s="100"/>
      <c r="AFW12" s="100"/>
      <c r="AFX12" s="100"/>
      <c r="AFY12" s="100"/>
      <c r="AFZ12" s="100"/>
      <c r="AGA12" s="100"/>
      <c r="AGB12" s="100"/>
      <c r="AGC12" s="100"/>
      <c r="AGD12" s="100"/>
      <c r="AGE12" s="100"/>
      <c r="AGF12" s="100"/>
      <c r="AGG12" s="100"/>
      <c r="AGH12" s="100"/>
      <c r="AGI12" s="100"/>
      <c r="AGJ12" s="100"/>
      <c r="AGK12" s="100"/>
      <c r="AGL12" s="100"/>
      <c r="AGM12" s="100"/>
      <c r="AGN12" s="100"/>
      <c r="AGO12" s="100"/>
      <c r="AGP12" s="100"/>
      <c r="AGQ12" s="100"/>
      <c r="AGR12" s="100"/>
      <c r="AGS12" s="100"/>
      <c r="AGT12" s="100"/>
      <c r="AGU12" s="100"/>
      <c r="AGV12" s="100"/>
      <c r="AGW12" s="100"/>
      <c r="AGX12" s="100"/>
      <c r="AGY12" s="100"/>
      <c r="AGZ12" s="100"/>
      <c r="AHA12" s="100"/>
      <c r="AHB12" s="100"/>
      <c r="AHC12" s="100"/>
      <c r="AHD12" s="100"/>
      <c r="AHE12" s="100"/>
      <c r="AHF12" s="100"/>
      <c r="AHG12" s="100"/>
      <c r="AHH12" s="100"/>
      <c r="AHI12" s="100"/>
      <c r="AHJ12" s="100"/>
      <c r="AHK12" s="100"/>
      <c r="AHL12" s="100"/>
      <c r="AHM12" s="100"/>
      <c r="AHN12" s="100"/>
      <c r="AHO12" s="100"/>
      <c r="AHP12" s="100"/>
      <c r="AHQ12" s="100"/>
      <c r="AHR12" s="100"/>
      <c r="AHS12" s="100"/>
      <c r="AHT12" s="100"/>
      <c r="AHU12" s="100"/>
      <c r="AHV12" s="100"/>
      <c r="AHW12" s="100"/>
      <c r="AHX12" s="100"/>
      <c r="AHY12" s="100"/>
      <c r="AHZ12" s="100"/>
      <c r="AIA12" s="100"/>
      <c r="AIB12" s="100"/>
      <c r="AIC12" s="100"/>
      <c r="AID12" s="100"/>
      <c r="AIE12" s="100"/>
      <c r="AIF12" s="100"/>
      <c r="AIG12" s="100"/>
      <c r="AIH12" s="100"/>
      <c r="AII12" s="100"/>
      <c r="AIJ12" s="100"/>
      <c r="AIK12" s="100"/>
      <c r="AIL12" s="100"/>
      <c r="AIM12" s="100"/>
      <c r="AIN12" s="100"/>
      <c r="AIO12" s="100"/>
      <c r="AIP12" s="100"/>
      <c r="AIQ12" s="100"/>
      <c r="AIR12" s="100"/>
      <c r="AIS12" s="100"/>
      <c r="AIT12" s="100"/>
      <c r="AIU12" s="100"/>
      <c r="AIV12" s="100"/>
      <c r="AIW12" s="100"/>
      <c r="AIX12" s="100"/>
      <c r="AIY12" s="100"/>
      <c r="AIZ12" s="100"/>
      <c r="AJA12" s="100"/>
      <c r="AJB12" s="100"/>
      <c r="AJC12" s="100"/>
      <c r="AJD12" s="100"/>
      <c r="AJE12" s="100"/>
      <c r="AJF12" s="100"/>
      <c r="AJG12" s="100"/>
      <c r="AJH12" s="100"/>
      <c r="AJI12" s="100"/>
      <c r="AJJ12" s="100"/>
      <c r="AJK12" s="100"/>
      <c r="AJL12" s="100"/>
      <c r="AJM12" s="100"/>
      <c r="AJN12" s="100"/>
      <c r="AJO12" s="100"/>
      <c r="AJP12" s="100"/>
      <c r="AJQ12" s="100"/>
      <c r="AJR12" s="100"/>
      <c r="AJS12" s="100"/>
      <c r="AJT12" s="100"/>
      <c r="AJU12" s="100"/>
      <c r="AJV12" s="100"/>
      <c r="AJW12" s="100"/>
      <c r="AJX12" s="100"/>
      <c r="AJY12" s="100"/>
      <c r="AJZ12" s="100"/>
      <c r="AKA12" s="100"/>
      <c r="AKB12" s="100"/>
      <c r="AKC12" s="100"/>
      <c r="AKD12" s="100"/>
      <c r="AKE12" s="100"/>
      <c r="AKF12" s="100"/>
      <c r="AKG12" s="100"/>
      <c r="AKH12" s="100"/>
      <c r="AKI12" s="100"/>
      <c r="AKJ12" s="100"/>
      <c r="AKK12" s="100"/>
      <c r="AKL12" s="100"/>
      <c r="AKM12" s="100"/>
      <c r="AKN12" s="100"/>
      <c r="AKO12" s="100"/>
      <c r="AKP12" s="100"/>
      <c r="AKQ12" s="100"/>
      <c r="AKR12" s="100"/>
      <c r="AKS12" s="100"/>
      <c r="AKT12" s="100"/>
      <c r="AKU12" s="100"/>
      <c r="AKV12" s="100"/>
      <c r="AKW12" s="100"/>
      <c r="AKX12" s="100"/>
      <c r="AKY12" s="100"/>
      <c r="AKZ12" s="100"/>
      <c r="ALA12" s="100"/>
      <c r="ALB12" s="100"/>
      <c r="ALC12" s="100"/>
      <c r="ALD12" s="100"/>
      <c r="ALE12" s="100"/>
      <c r="ALF12" s="100"/>
      <c r="ALG12" s="100"/>
      <c r="ALH12" s="100"/>
      <c r="ALI12" s="100"/>
      <c r="ALJ12" s="100"/>
      <c r="ALK12" s="100"/>
      <c r="ALL12" s="100"/>
      <c r="ALM12" s="100"/>
      <c r="ALN12" s="100"/>
      <c r="ALO12" s="100"/>
      <c r="ALP12" s="100"/>
      <c r="ALQ12" s="100"/>
      <c r="ALR12" s="100"/>
      <c r="ALS12" s="100"/>
      <c r="ALT12" s="100"/>
      <c r="ALU12" s="100"/>
      <c r="ALV12" s="100"/>
      <c r="ALW12" s="100"/>
      <c r="ALX12" s="100"/>
      <c r="ALY12" s="100"/>
      <c r="ALZ12" s="100"/>
      <c r="AMA12" s="100"/>
      <c r="AMB12" s="100"/>
      <c r="AMC12" s="100"/>
      <c r="AMD12" s="100"/>
      <c r="AME12" s="100"/>
      <c r="AMF12" s="100"/>
      <c r="AMG12" s="100"/>
      <c r="AMH12" s="100"/>
      <c r="AMI12" s="100"/>
      <c r="AMJ12" s="100"/>
      <c r="AMK12" s="100"/>
      <c r="AML12" s="100"/>
      <c r="AMM12" s="100"/>
      <c r="AMN12" s="100"/>
      <c r="AMO12" s="100"/>
      <c r="AMP12" s="100"/>
      <c r="AMQ12" s="100"/>
      <c r="AMR12" s="100"/>
      <c r="AMS12" s="100"/>
      <c r="AMT12" s="100"/>
      <c r="AMU12" s="100"/>
      <c r="AMV12" s="100"/>
      <c r="AMW12" s="100"/>
      <c r="AMX12" s="100"/>
      <c r="AMY12" s="100"/>
      <c r="AMZ12" s="100"/>
      <c r="ANA12" s="100"/>
      <c r="ANB12" s="100"/>
      <c r="ANC12" s="100"/>
      <c r="AND12" s="100"/>
      <c r="ANE12" s="100"/>
      <c r="ANF12" s="100"/>
      <c r="ANG12" s="100"/>
      <c r="ANH12" s="100"/>
      <c r="ANI12" s="100"/>
      <c r="ANJ12" s="100"/>
      <c r="ANK12" s="100"/>
      <c r="ANL12" s="100"/>
      <c r="ANM12" s="100"/>
      <c r="ANN12" s="100"/>
      <c r="ANO12" s="100"/>
      <c r="ANP12" s="100"/>
      <c r="ANQ12" s="100"/>
      <c r="ANR12" s="100"/>
      <c r="ANS12" s="100"/>
      <c r="ANT12" s="100"/>
      <c r="ANU12" s="100"/>
      <c r="ANV12" s="100"/>
      <c r="ANW12" s="100"/>
      <c r="ANX12" s="100"/>
      <c r="ANY12" s="100"/>
      <c r="ANZ12" s="100"/>
      <c r="AOA12" s="100"/>
      <c r="AOB12" s="100"/>
      <c r="AOC12" s="100"/>
      <c r="AOD12" s="100"/>
      <c r="AOE12" s="100"/>
      <c r="AOF12" s="100"/>
      <c r="AOG12" s="100"/>
      <c r="AOH12" s="100"/>
      <c r="AOI12" s="100"/>
      <c r="AOJ12" s="100"/>
      <c r="AOK12" s="100"/>
      <c r="AOL12" s="100"/>
      <c r="AOM12" s="100"/>
      <c r="AON12" s="100"/>
      <c r="AOO12" s="100"/>
      <c r="AOP12" s="100"/>
      <c r="AOQ12" s="100"/>
      <c r="AOR12" s="100"/>
      <c r="AOS12" s="100"/>
      <c r="AOT12" s="100"/>
      <c r="AOU12" s="100"/>
      <c r="AOV12" s="100"/>
      <c r="AOW12" s="100"/>
      <c r="AOX12" s="100"/>
      <c r="AOY12" s="100"/>
      <c r="AOZ12" s="100"/>
      <c r="APA12" s="100"/>
      <c r="APB12" s="100"/>
      <c r="APC12" s="100"/>
      <c r="APD12" s="100"/>
      <c r="APE12" s="100"/>
      <c r="APF12" s="100"/>
      <c r="APG12" s="100"/>
      <c r="APH12" s="100"/>
      <c r="API12" s="100"/>
      <c r="APJ12" s="100"/>
      <c r="APK12" s="100"/>
      <c r="APL12" s="100"/>
      <c r="APM12" s="100"/>
      <c r="APN12" s="100"/>
      <c r="APO12" s="100"/>
      <c r="APP12" s="100"/>
      <c r="APQ12" s="100"/>
      <c r="APR12" s="100"/>
      <c r="APS12" s="100"/>
      <c r="APT12" s="100"/>
      <c r="APU12" s="100"/>
      <c r="APV12" s="100"/>
      <c r="APW12" s="100"/>
      <c r="APX12" s="100"/>
      <c r="APY12" s="100"/>
      <c r="APZ12" s="100"/>
      <c r="AQA12" s="100"/>
      <c r="AQB12" s="100"/>
      <c r="AQC12" s="100"/>
      <c r="AQD12" s="100"/>
      <c r="AQE12" s="100"/>
      <c r="AQF12" s="100"/>
      <c r="AQG12" s="100"/>
      <c r="AQH12" s="100"/>
      <c r="AQI12" s="100"/>
      <c r="AQJ12" s="100"/>
      <c r="AQK12" s="100"/>
      <c r="AQL12" s="100"/>
      <c r="AQM12" s="100"/>
      <c r="AQN12" s="100"/>
      <c r="AQO12" s="100"/>
      <c r="AQP12" s="100"/>
      <c r="AQQ12" s="100"/>
      <c r="AQR12" s="100"/>
      <c r="AQS12" s="100"/>
      <c r="AQT12" s="100"/>
      <c r="AQU12" s="100"/>
      <c r="AQV12" s="100"/>
      <c r="AQW12" s="100"/>
      <c r="AQX12" s="100"/>
      <c r="AQY12" s="100"/>
      <c r="AQZ12" s="100"/>
      <c r="ARA12" s="100"/>
      <c r="ARB12" s="100"/>
      <c r="ARC12" s="100"/>
      <c r="ARD12" s="100"/>
      <c r="ARE12" s="100"/>
      <c r="ARF12" s="100"/>
      <c r="ARG12" s="100"/>
      <c r="ARH12" s="100"/>
      <c r="ARI12" s="100"/>
      <c r="ARJ12" s="100"/>
      <c r="ARK12" s="100"/>
      <c r="ARL12" s="100"/>
      <c r="ARM12" s="100"/>
      <c r="ARN12" s="100"/>
      <c r="ARO12" s="100"/>
      <c r="ARP12" s="100"/>
      <c r="ARQ12" s="100"/>
      <c r="ARR12" s="100"/>
      <c r="ARS12" s="100"/>
      <c r="ART12" s="100"/>
      <c r="ARU12" s="100"/>
      <c r="ARV12" s="100"/>
      <c r="ARW12" s="100"/>
      <c r="ARX12" s="100"/>
      <c r="ARY12" s="100"/>
      <c r="ARZ12" s="100"/>
      <c r="ASA12" s="100"/>
      <c r="ASB12" s="100"/>
      <c r="ASC12" s="100"/>
      <c r="ASD12" s="100"/>
      <c r="ASE12" s="100"/>
      <c r="ASF12" s="100"/>
      <c r="ASG12" s="100"/>
      <c r="ASH12" s="100"/>
      <c r="ASI12" s="100"/>
      <c r="ASJ12" s="100"/>
      <c r="ASK12" s="100"/>
      <c r="ASL12" s="100"/>
      <c r="ASM12" s="100"/>
      <c r="ASN12" s="100"/>
      <c r="ASO12" s="100"/>
      <c r="ASP12" s="100"/>
      <c r="ASQ12" s="100"/>
      <c r="ASR12" s="100"/>
      <c r="ASS12" s="100"/>
      <c r="AST12" s="100"/>
      <c r="ASU12" s="100"/>
      <c r="ASV12" s="100"/>
      <c r="ASW12" s="100"/>
      <c r="ASX12" s="100"/>
      <c r="ASY12" s="100"/>
      <c r="ASZ12" s="100"/>
      <c r="ATA12" s="100"/>
      <c r="ATB12" s="100"/>
      <c r="ATC12" s="100"/>
      <c r="ATD12" s="100"/>
      <c r="ATE12" s="100"/>
      <c r="ATF12" s="100"/>
      <c r="ATG12" s="100"/>
      <c r="ATH12" s="100"/>
      <c r="ATI12" s="100"/>
      <c r="ATJ12" s="100"/>
      <c r="ATK12" s="100"/>
      <c r="ATL12" s="100"/>
      <c r="ATM12" s="100"/>
      <c r="ATN12" s="100"/>
      <c r="ATO12" s="100"/>
      <c r="ATP12" s="100"/>
      <c r="ATQ12" s="100"/>
      <c r="ATR12" s="100"/>
      <c r="ATS12" s="100"/>
      <c r="ATT12" s="100"/>
      <c r="ATU12" s="100"/>
      <c r="ATV12" s="100"/>
      <c r="ATW12" s="100"/>
      <c r="ATX12" s="100"/>
      <c r="ATY12" s="100"/>
      <c r="ATZ12" s="100"/>
      <c r="AUA12" s="100"/>
      <c r="AUB12" s="100"/>
      <c r="AUC12" s="100"/>
      <c r="AUD12" s="100"/>
      <c r="AUE12" s="100"/>
      <c r="AUF12" s="100"/>
      <c r="AUG12" s="100"/>
      <c r="AUH12" s="100"/>
      <c r="AUI12" s="100"/>
      <c r="AUJ12" s="100"/>
      <c r="AUK12" s="100"/>
      <c r="AUL12" s="100"/>
      <c r="AUM12" s="100"/>
      <c r="AUN12" s="100"/>
      <c r="AUO12" s="100"/>
      <c r="AUP12" s="100"/>
      <c r="AUQ12" s="100"/>
      <c r="AUR12" s="100"/>
      <c r="AUS12" s="100"/>
      <c r="AUT12" s="100"/>
      <c r="AUU12" s="100"/>
      <c r="AUV12" s="100"/>
      <c r="AUW12" s="100"/>
      <c r="AUX12" s="100"/>
      <c r="AUY12" s="100"/>
      <c r="AUZ12" s="100"/>
      <c r="AVA12" s="100"/>
      <c r="AVB12" s="100"/>
      <c r="AVC12" s="100"/>
      <c r="AVD12" s="100"/>
      <c r="AVE12" s="100"/>
      <c r="AVF12" s="100"/>
      <c r="AVG12" s="100"/>
      <c r="AVH12" s="100"/>
      <c r="AVI12" s="100"/>
      <c r="AVJ12" s="100"/>
      <c r="AVK12" s="100"/>
      <c r="AVL12" s="100"/>
      <c r="AVM12" s="100"/>
      <c r="AVN12" s="100"/>
      <c r="AVO12" s="100"/>
      <c r="AVP12" s="100"/>
      <c r="AVQ12" s="100"/>
      <c r="AVR12" s="100"/>
      <c r="AVS12" s="100"/>
      <c r="AVT12" s="100"/>
      <c r="AVU12" s="100"/>
      <c r="AVV12" s="100"/>
      <c r="AVW12" s="100"/>
      <c r="AVX12" s="100"/>
      <c r="AVY12" s="100"/>
      <c r="AVZ12" s="100"/>
      <c r="AWA12" s="100"/>
      <c r="AWB12" s="100"/>
      <c r="AWC12" s="100"/>
      <c r="AWD12" s="100"/>
      <c r="AWE12" s="100"/>
      <c r="AWF12" s="100"/>
      <c r="AWG12" s="100"/>
      <c r="AWH12" s="100"/>
      <c r="AWI12" s="100"/>
      <c r="AWJ12" s="100"/>
      <c r="AWK12" s="100"/>
      <c r="AWL12" s="100"/>
      <c r="AWM12" s="100"/>
      <c r="AWN12" s="100"/>
      <c r="AWO12" s="100"/>
      <c r="AWP12" s="100"/>
      <c r="AWQ12" s="100"/>
      <c r="AWR12" s="100"/>
      <c r="AWS12" s="100"/>
      <c r="AWT12" s="100"/>
      <c r="AWU12" s="100"/>
      <c r="AWV12" s="100"/>
      <c r="AWW12" s="100"/>
      <c r="AWX12" s="100"/>
      <c r="AWY12" s="100"/>
      <c r="AWZ12" s="100"/>
      <c r="AXA12" s="100"/>
      <c r="AXB12" s="100"/>
      <c r="AXC12" s="100"/>
      <c r="AXD12" s="100"/>
      <c r="AXE12" s="100"/>
      <c r="AXF12" s="100"/>
      <c r="AXG12" s="100"/>
      <c r="AXH12" s="100"/>
      <c r="AXI12" s="100"/>
      <c r="AXJ12" s="100"/>
      <c r="AXK12" s="100"/>
      <c r="AXL12" s="100"/>
      <c r="AXM12" s="100"/>
      <c r="AXN12" s="100"/>
      <c r="AXO12" s="100"/>
      <c r="AXP12" s="100"/>
      <c r="AXQ12" s="100"/>
      <c r="AXR12" s="100"/>
      <c r="AXS12" s="100"/>
      <c r="AXT12" s="100"/>
      <c r="AXU12" s="100"/>
      <c r="AXV12" s="100"/>
      <c r="AXW12" s="100"/>
      <c r="AXX12" s="100"/>
      <c r="AXY12" s="100"/>
      <c r="AXZ12" s="100"/>
      <c r="AYA12" s="100"/>
      <c r="AYB12" s="100"/>
      <c r="AYC12" s="100"/>
      <c r="AYD12" s="100"/>
      <c r="AYE12" s="100"/>
      <c r="AYF12" s="100"/>
      <c r="AYG12" s="100"/>
      <c r="AYH12" s="100"/>
      <c r="AYI12" s="100"/>
      <c r="AYJ12" s="100"/>
      <c r="AYK12" s="100"/>
      <c r="AYL12" s="100"/>
      <c r="AYM12" s="100"/>
      <c r="AYN12" s="100"/>
      <c r="AYO12" s="100"/>
      <c r="AYP12" s="100"/>
      <c r="AYQ12" s="100"/>
      <c r="AYR12" s="100"/>
      <c r="AYS12" s="100"/>
      <c r="AYT12" s="100"/>
      <c r="AYU12" s="100"/>
      <c r="AYV12" s="100"/>
      <c r="AYW12" s="100"/>
      <c r="AYX12" s="100"/>
      <c r="AYY12" s="100"/>
    </row>
    <row r="13" spans="1:1351" s="109" customFormat="1" ht="23.1" customHeight="1">
      <c r="A13" s="106"/>
      <c r="B13" s="107" t="s">
        <v>75</v>
      </c>
      <c r="C13" s="108"/>
      <c r="E13" s="110">
        <f t="shared" ref="E13:J13" si="13">SUM(E11:E12)</f>
        <v>15586</v>
      </c>
      <c r="F13" s="110">
        <f t="shared" si="13"/>
        <v>623</v>
      </c>
      <c r="G13" s="110">
        <f t="shared" si="13"/>
        <v>16209</v>
      </c>
      <c r="H13" s="110">
        <f t="shared" si="13"/>
        <v>16209</v>
      </c>
      <c r="I13" s="110">
        <f t="shared" si="13"/>
        <v>9411.6774000000005</v>
      </c>
      <c r="J13" s="110">
        <f t="shared" si="13"/>
        <v>0</v>
      </c>
      <c r="K13" s="110">
        <v>0</v>
      </c>
      <c r="L13" s="110">
        <v>0</v>
      </c>
      <c r="M13" s="110">
        <v>0</v>
      </c>
      <c r="N13" s="110">
        <f t="shared" ref="N13:Z13" si="14">SUM(N11:N12)</f>
        <v>9411.6774000000005</v>
      </c>
      <c r="O13" s="110">
        <f t="shared" si="14"/>
        <v>0</v>
      </c>
      <c r="P13" s="110">
        <f t="shared" si="14"/>
        <v>847.05096600000002</v>
      </c>
      <c r="Q13" s="110">
        <f t="shared" si="14"/>
        <v>200</v>
      </c>
      <c r="R13" s="110">
        <f t="shared" si="14"/>
        <v>405.22</v>
      </c>
      <c r="S13" s="110">
        <f t="shared" si="14"/>
        <v>100</v>
      </c>
      <c r="T13" s="110">
        <f t="shared" si="14"/>
        <v>1552.270966</v>
      </c>
      <c r="U13" s="110">
        <f t="shared" si="14"/>
        <v>3930</v>
      </c>
      <c r="V13" s="110">
        <f t="shared" si="14"/>
        <v>3929.4064340000004</v>
      </c>
      <c r="W13" s="110">
        <f t="shared" si="14"/>
        <v>7859.4064340000004</v>
      </c>
      <c r="X13" s="110">
        <f t="shared" si="14"/>
        <v>7859.4064340000004</v>
      </c>
      <c r="Y13" s="110">
        <f t="shared" si="14"/>
        <v>1272.7272</v>
      </c>
      <c r="Z13" s="110">
        <f t="shared" si="14"/>
        <v>9132.1336339999998</v>
      </c>
      <c r="AA13" s="111"/>
      <c r="AB13" s="112">
        <f t="shared" ref="AB13:AG13" si="15">SUM(AB11:AB12)</f>
        <v>1129.401288</v>
      </c>
      <c r="AC13" s="112">
        <f t="shared" si="15"/>
        <v>100</v>
      </c>
      <c r="AD13" s="112">
        <f t="shared" si="15"/>
        <v>405.23</v>
      </c>
      <c r="AE13" s="112">
        <f t="shared" si="15"/>
        <v>200</v>
      </c>
      <c r="AF13" s="112">
        <f t="shared" si="15"/>
        <v>7859.4064340000004</v>
      </c>
      <c r="AG13" s="112">
        <f t="shared" si="15"/>
        <v>3929.7032170000002</v>
      </c>
      <c r="AH13" s="106"/>
      <c r="AI13" s="107" t="s">
        <v>75</v>
      </c>
      <c r="AK13" s="110">
        <f t="shared" ref="AK13:BH13" si="16">SUM(AK11:AK12)</f>
        <v>0</v>
      </c>
      <c r="AL13" s="110">
        <f t="shared" si="16"/>
        <v>847.05096600000002</v>
      </c>
      <c r="AM13" s="110">
        <f t="shared" si="16"/>
        <v>0</v>
      </c>
      <c r="AN13" s="110">
        <f t="shared" si="16"/>
        <v>0</v>
      </c>
      <c r="AO13" s="110">
        <f t="shared" si="16"/>
        <v>0</v>
      </c>
      <c r="AP13" s="110">
        <f t="shared" si="16"/>
        <v>0</v>
      </c>
      <c r="AQ13" s="110">
        <f t="shared" si="16"/>
        <v>0</v>
      </c>
      <c r="AR13" s="110">
        <f t="shared" si="16"/>
        <v>0</v>
      </c>
      <c r="AS13" s="110">
        <f t="shared" si="16"/>
        <v>0</v>
      </c>
      <c r="AT13" s="110">
        <f t="shared" si="16"/>
        <v>0</v>
      </c>
      <c r="AU13" s="110">
        <f t="shared" si="16"/>
        <v>847.05096600000002</v>
      </c>
      <c r="AV13" s="110">
        <f t="shared" si="16"/>
        <v>200</v>
      </c>
      <c r="AW13" s="110">
        <f t="shared" si="16"/>
        <v>0</v>
      </c>
      <c r="AX13" s="110">
        <f t="shared" si="16"/>
        <v>0</v>
      </c>
      <c r="AY13" s="110">
        <f t="shared" si="16"/>
        <v>200</v>
      </c>
      <c r="AZ13" s="110">
        <f t="shared" si="16"/>
        <v>405.22</v>
      </c>
      <c r="BA13" s="110">
        <f t="shared" si="16"/>
        <v>0</v>
      </c>
      <c r="BB13" s="110">
        <f t="shared" si="16"/>
        <v>0</v>
      </c>
      <c r="BC13" s="110">
        <f t="shared" si="16"/>
        <v>100</v>
      </c>
      <c r="BD13" s="110">
        <f t="shared" si="16"/>
        <v>0</v>
      </c>
      <c r="BE13" s="110">
        <f t="shared" si="16"/>
        <v>0</v>
      </c>
      <c r="BF13" s="110">
        <f t="shared" si="16"/>
        <v>0</v>
      </c>
      <c r="BG13" s="110">
        <f t="shared" si="16"/>
        <v>100</v>
      </c>
      <c r="BH13" s="110">
        <f t="shared" si="16"/>
        <v>1552.270966</v>
      </c>
      <c r="BI13" s="113"/>
      <c r="BJ13" s="113"/>
      <c r="BK13" s="113"/>
      <c r="BL13" s="113"/>
      <c r="BM13" s="113"/>
      <c r="BN13" s="113"/>
      <c r="BO13" s="113"/>
      <c r="BP13" s="113"/>
      <c r="BQ13" s="113"/>
      <c r="BR13" s="113"/>
      <c r="BS13" s="113"/>
      <c r="BT13" s="113"/>
      <c r="BU13" s="113"/>
      <c r="BV13" s="113"/>
      <c r="BW13" s="113"/>
      <c r="BX13" s="113"/>
      <c r="BY13" s="113"/>
      <c r="BZ13" s="113"/>
      <c r="CA13" s="113"/>
      <c r="CB13" s="113"/>
      <c r="CC13" s="113"/>
      <c r="CD13" s="113"/>
      <c r="CE13" s="113"/>
      <c r="CF13" s="113"/>
      <c r="CG13" s="113"/>
      <c r="CH13" s="113"/>
      <c r="CI13" s="113"/>
      <c r="CJ13" s="113"/>
      <c r="CK13" s="113"/>
      <c r="CL13" s="113"/>
      <c r="CM13" s="113"/>
      <c r="CN13" s="113"/>
      <c r="CO13" s="113"/>
      <c r="CP13" s="113"/>
      <c r="CQ13" s="113"/>
      <c r="CR13" s="113"/>
      <c r="CS13" s="113"/>
      <c r="CT13" s="113"/>
      <c r="CU13" s="113"/>
      <c r="CV13" s="113"/>
      <c r="CW13" s="113"/>
      <c r="CX13" s="113"/>
      <c r="CY13" s="113"/>
      <c r="CZ13" s="113"/>
      <c r="DA13" s="113"/>
      <c r="DB13" s="113"/>
      <c r="DC13" s="113"/>
      <c r="DD13" s="113"/>
      <c r="DE13" s="113"/>
      <c r="DF13" s="113"/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3"/>
      <c r="DU13" s="113"/>
      <c r="DV13" s="113"/>
      <c r="DW13" s="113"/>
      <c r="DX13" s="113"/>
      <c r="DY13" s="113"/>
      <c r="DZ13" s="113"/>
      <c r="EA13" s="113"/>
      <c r="EB13" s="113"/>
      <c r="EC13" s="113"/>
      <c r="ED13" s="113"/>
      <c r="EE13" s="113"/>
      <c r="EF13" s="113"/>
      <c r="EG13" s="113"/>
      <c r="EH13" s="113"/>
      <c r="EI13" s="113"/>
      <c r="EJ13" s="113"/>
      <c r="EK13" s="113"/>
      <c r="EL13" s="113"/>
      <c r="EM13" s="113"/>
      <c r="EN13" s="113"/>
      <c r="EO13" s="113"/>
      <c r="EP13" s="113"/>
      <c r="EQ13" s="113"/>
      <c r="ER13" s="113"/>
      <c r="ES13" s="113"/>
      <c r="ET13" s="113"/>
      <c r="EU13" s="113"/>
      <c r="EV13" s="113"/>
      <c r="EW13" s="113"/>
      <c r="EX13" s="113"/>
      <c r="EY13" s="113"/>
      <c r="EZ13" s="113"/>
      <c r="FA13" s="113"/>
      <c r="FB13" s="113"/>
      <c r="FC13" s="113"/>
      <c r="FD13" s="113"/>
      <c r="FE13" s="113"/>
      <c r="FF13" s="113"/>
      <c r="FG13" s="113"/>
      <c r="FH13" s="113"/>
      <c r="FI13" s="113"/>
      <c r="FJ13" s="113"/>
      <c r="FK13" s="113"/>
      <c r="FL13" s="113"/>
      <c r="FM13" s="113"/>
      <c r="FN13" s="113"/>
      <c r="FO13" s="113"/>
      <c r="FP13" s="113"/>
      <c r="FQ13" s="113"/>
      <c r="FR13" s="113"/>
      <c r="FS13" s="113"/>
      <c r="FT13" s="113"/>
      <c r="FU13" s="113"/>
      <c r="FV13" s="113"/>
      <c r="FW13" s="113"/>
      <c r="FX13" s="113"/>
      <c r="FY13" s="113"/>
      <c r="FZ13" s="113"/>
      <c r="GA13" s="113"/>
      <c r="GB13" s="113"/>
      <c r="GC13" s="113"/>
      <c r="GD13" s="113"/>
      <c r="GE13" s="113"/>
      <c r="GF13" s="113"/>
      <c r="GG13" s="113"/>
      <c r="GH13" s="113"/>
      <c r="GI13" s="113"/>
      <c r="GJ13" s="113"/>
      <c r="GK13" s="113"/>
      <c r="GL13" s="113"/>
      <c r="GM13" s="113"/>
      <c r="GN13" s="113"/>
      <c r="GO13" s="113"/>
      <c r="GP13" s="113"/>
      <c r="GQ13" s="113"/>
      <c r="GR13" s="113"/>
      <c r="GS13" s="113"/>
      <c r="GT13" s="113"/>
      <c r="GU13" s="113"/>
      <c r="GV13" s="113"/>
      <c r="GW13" s="113"/>
      <c r="GX13" s="113"/>
      <c r="GY13" s="113"/>
      <c r="GZ13" s="113"/>
      <c r="HA13" s="113"/>
      <c r="HB13" s="113"/>
      <c r="HC13" s="113"/>
      <c r="HD13" s="113"/>
      <c r="HE13" s="113"/>
      <c r="HF13" s="113"/>
      <c r="HG13" s="113"/>
      <c r="HH13" s="113"/>
      <c r="HI13" s="113"/>
      <c r="HJ13" s="113"/>
      <c r="HK13" s="113"/>
      <c r="HL13" s="113"/>
      <c r="HM13" s="113"/>
      <c r="HN13" s="113"/>
      <c r="HO13" s="113"/>
      <c r="HP13" s="113"/>
      <c r="HQ13" s="113"/>
      <c r="HR13" s="113"/>
      <c r="HS13" s="113"/>
      <c r="HT13" s="113"/>
      <c r="HU13" s="113"/>
      <c r="HV13" s="113"/>
      <c r="HW13" s="113"/>
      <c r="HX13" s="113"/>
      <c r="HY13" s="113"/>
      <c r="HZ13" s="113"/>
      <c r="IA13" s="113"/>
      <c r="IB13" s="113"/>
      <c r="IC13" s="113"/>
      <c r="ID13" s="113"/>
      <c r="IE13" s="113"/>
      <c r="IF13" s="113"/>
      <c r="IG13" s="113"/>
      <c r="IH13" s="113"/>
      <c r="II13" s="113"/>
      <c r="IJ13" s="113"/>
      <c r="IK13" s="113"/>
      <c r="IL13" s="113"/>
      <c r="IM13" s="113"/>
      <c r="IN13" s="113"/>
      <c r="IO13" s="113"/>
      <c r="IP13" s="113"/>
      <c r="IQ13" s="113"/>
      <c r="IR13" s="113"/>
      <c r="IS13" s="113"/>
      <c r="IT13" s="113"/>
      <c r="IU13" s="113"/>
      <c r="IV13" s="113"/>
      <c r="IW13" s="113"/>
      <c r="IX13" s="113"/>
      <c r="IY13" s="113"/>
      <c r="IZ13" s="113"/>
      <c r="JA13" s="113"/>
      <c r="JB13" s="113"/>
      <c r="JC13" s="113"/>
      <c r="JD13" s="113"/>
      <c r="JE13" s="113"/>
      <c r="JF13" s="113"/>
      <c r="JG13" s="113"/>
      <c r="JH13" s="113"/>
      <c r="JI13" s="113"/>
      <c r="JJ13" s="113"/>
      <c r="JK13" s="113"/>
      <c r="JL13" s="113"/>
      <c r="JM13" s="113"/>
      <c r="JN13" s="113"/>
      <c r="JO13" s="113"/>
      <c r="JP13" s="113"/>
      <c r="JQ13" s="113"/>
      <c r="JR13" s="113"/>
      <c r="JS13" s="113"/>
      <c r="JT13" s="113"/>
      <c r="JU13" s="113"/>
      <c r="JV13" s="113"/>
      <c r="JW13" s="113"/>
      <c r="JX13" s="113"/>
      <c r="JY13" s="113"/>
      <c r="JZ13" s="113"/>
      <c r="KA13" s="113"/>
      <c r="KB13" s="113"/>
      <c r="KC13" s="113"/>
      <c r="KD13" s="113"/>
      <c r="KE13" s="113"/>
      <c r="KF13" s="113"/>
      <c r="KG13" s="113"/>
      <c r="KH13" s="113"/>
      <c r="KI13" s="113"/>
      <c r="KJ13" s="113"/>
      <c r="KK13" s="113"/>
      <c r="KL13" s="113"/>
      <c r="KM13" s="113"/>
      <c r="KN13" s="113"/>
      <c r="KO13" s="113"/>
      <c r="KP13" s="113"/>
      <c r="KQ13" s="113"/>
      <c r="KR13" s="113"/>
      <c r="KS13" s="113"/>
      <c r="KT13" s="113"/>
      <c r="KU13" s="113"/>
      <c r="KV13" s="113"/>
      <c r="KW13" s="113"/>
      <c r="KX13" s="113"/>
      <c r="KY13" s="113"/>
      <c r="KZ13" s="113"/>
      <c r="LA13" s="113"/>
      <c r="LB13" s="113"/>
      <c r="LC13" s="113"/>
      <c r="LD13" s="113"/>
      <c r="LE13" s="113"/>
      <c r="LF13" s="113"/>
      <c r="LG13" s="113"/>
      <c r="LH13" s="113"/>
      <c r="LI13" s="113"/>
      <c r="LJ13" s="113"/>
      <c r="LK13" s="113"/>
      <c r="LL13" s="113"/>
      <c r="LM13" s="113"/>
      <c r="LN13" s="113"/>
      <c r="LO13" s="113"/>
      <c r="LP13" s="113"/>
      <c r="LQ13" s="113"/>
      <c r="LR13" s="113"/>
      <c r="LS13" s="113"/>
      <c r="LT13" s="113"/>
      <c r="LU13" s="113"/>
      <c r="LV13" s="113"/>
      <c r="LW13" s="113"/>
      <c r="LX13" s="113"/>
      <c r="LY13" s="113"/>
      <c r="LZ13" s="113"/>
      <c r="MA13" s="113"/>
      <c r="MB13" s="113"/>
      <c r="MC13" s="113"/>
      <c r="MD13" s="113"/>
      <c r="ME13" s="113"/>
      <c r="MF13" s="113"/>
      <c r="MG13" s="113"/>
      <c r="MH13" s="113"/>
      <c r="MI13" s="113"/>
      <c r="MJ13" s="113"/>
      <c r="MK13" s="113"/>
      <c r="ML13" s="113"/>
      <c r="MM13" s="113"/>
      <c r="MN13" s="113"/>
      <c r="MO13" s="113"/>
      <c r="MP13" s="113"/>
      <c r="MQ13" s="113"/>
      <c r="MR13" s="113"/>
      <c r="MS13" s="113"/>
      <c r="MT13" s="113"/>
      <c r="MU13" s="113"/>
      <c r="MV13" s="113"/>
      <c r="MW13" s="113"/>
      <c r="MX13" s="113"/>
      <c r="MY13" s="113"/>
      <c r="MZ13" s="113"/>
      <c r="NA13" s="113"/>
      <c r="NB13" s="113"/>
      <c r="NC13" s="113"/>
      <c r="ND13" s="113"/>
      <c r="NE13" s="113"/>
      <c r="NF13" s="113"/>
      <c r="NG13" s="113"/>
      <c r="NH13" s="113"/>
      <c r="NI13" s="113"/>
      <c r="NJ13" s="113"/>
      <c r="NK13" s="113"/>
      <c r="NL13" s="113"/>
      <c r="NM13" s="113"/>
      <c r="NN13" s="113"/>
      <c r="NO13" s="113"/>
      <c r="NP13" s="113"/>
      <c r="NQ13" s="113"/>
      <c r="NR13" s="113"/>
      <c r="NS13" s="113"/>
      <c r="NT13" s="113"/>
      <c r="NU13" s="113"/>
      <c r="NV13" s="113"/>
      <c r="NW13" s="113"/>
      <c r="NX13" s="113"/>
      <c r="NY13" s="113"/>
      <c r="NZ13" s="113"/>
      <c r="OA13" s="113"/>
      <c r="OB13" s="113"/>
      <c r="OC13" s="113"/>
      <c r="OD13" s="113"/>
      <c r="OE13" s="113"/>
      <c r="OF13" s="113"/>
      <c r="OG13" s="113"/>
      <c r="OH13" s="113"/>
      <c r="OI13" s="113"/>
      <c r="OJ13" s="113"/>
      <c r="OK13" s="113"/>
      <c r="OL13" s="113"/>
      <c r="OM13" s="113"/>
      <c r="ON13" s="113"/>
      <c r="OO13" s="113"/>
      <c r="OP13" s="113"/>
      <c r="OQ13" s="113"/>
      <c r="OR13" s="113"/>
      <c r="OS13" s="113"/>
      <c r="OT13" s="113"/>
      <c r="OU13" s="113"/>
      <c r="OV13" s="113"/>
      <c r="OW13" s="113"/>
      <c r="OX13" s="113"/>
      <c r="OY13" s="113"/>
      <c r="OZ13" s="113"/>
      <c r="PA13" s="113"/>
      <c r="PB13" s="113"/>
      <c r="PC13" s="113"/>
      <c r="PD13" s="113"/>
      <c r="PE13" s="113"/>
      <c r="PF13" s="113"/>
      <c r="PG13" s="113"/>
      <c r="PH13" s="113"/>
      <c r="PI13" s="113"/>
      <c r="PJ13" s="113"/>
      <c r="PK13" s="113"/>
      <c r="PL13" s="113"/>
      <c r="PM13" s="113"/>
      <c r="PN13" s="113"/>
      <c r="PO13" s="113"/>
      <c r="PP13" s="113"/>
      <c r="PQ13" s="113"/>
      <c r="PR13" s="113"/>
      <c r="PS13" s="113"/>
      <c r="PT13" s="113"/>
      <c r="PU13" s="113"/>
      <c r="PV13" s="113"/>
      <c r="PW13" s="113"/>
      <c r="PX13" s="113"/>
      <c r="PY13" s="113"/>
      <c r="PZ13" s="113"/>
      <c r="QA13" s="113"/>
      <c r="QB13" s="113"/>
      <c r="QC13" s="113"/>
      <c r="QD13" s="113"/>
      <c r="QE13" s="113"/>
      <c r="QF13" s="113"/>
      <c r="QG13" s="113"/>
      <c r="QH13" s="113"/>
      <c r="QI13" s="113"/>
      <c r="QJ13" s="113"/>
      <c r="QK13" s="113"/>
      <c r="QL13" s="113"/>
      <c r="QM13" s="113"/>
      <c r="QN13" s="113"/>
      <c r="QO13" s="113"/>
      <c r="QP13" s="113"/>
      <c r="QQ13" s="113"/>
      <c r="QR13" s="113"/>
      <c r="QS13" s="113"/>
      <c r="QT13" s="113"/>
      <c r="QU13" s="113"/>
      <c r="QV13" s="113"/>
      <c r="QW13" s="113"/>
      <c r="QX13" s="113"/>
      <c r="QY13" s="113"/>
      <c r="QZ13" s="113"/>
      <c r="RA13" s="113"/>
      <c r="RB13" s="113"/>
      <c r="RC13" s="113"/>
      <c r="RD13" s="113"/>
      <c r="RE13" s="113"/>
      <c r="RF13" s="113"/>
      <c r="RG13" s="113"/>
      <c r="RH13" s="113"/>
      <c r="RI13" s="113"/>
      <c r="RJ13" s="113"/>
      <c r="RK13" s="113"/>
      <c r="RL13" s="113"/>
      <c r="RM13" s="113"/>
      <c r="RN13" s="113"/>
      <c r="RO13" s="113"/>
      <c r="RP13" s="113"/>
      <c r="RQ13" s="113"/>
      <c r="RR13" s="113"/>
      <c r="RS13" s="113"/>
      <c r="RT13" s="113"/>
      <c r="RU13" s="113"/>
      <c r="RV13" s="113"/>
      <c r="RW13" s="113"/>
      <c r="RX13" s="113"/>
      <c r="RY13" s="113"/>
      <c r="RZ13" s="113"/>
      <c r="SA13" s="113"/>
      <c r="SB13" s="113"/>
      <c r="SC13" s="113"/>
      <c r="SD13" s="113"/>
      <c r="SE13" s="113"/>
      <c r="SF13" s="113"/>
      <c r="SG13" s="113"/>
      <c r="SH13" s="113"/>
      <c r="SI13" s="113"/>
      <c r="SJ13" s="113"/>
      <c r="SK13" s="113"/>
      <c r="SL13" s="113"/>
      <c r="SM13" s="113"/>
      <c r="SN13" s="113"/>
      <c r="SO13" s="113"/>
      <c r="SP13" s="113"/>
      <c r="SQ13" s="113"/>
      <c r="SR13" s="113"/>
      <c r="SS13" s="113"/>
      <c r="ST13" s="113"/>
      <c r="SU13" s="113"/>
      <c r="SV13" s="113"/>
      <c r="SW13" s="113"/>
      <c r="SX13" s="113"/>
      <c r="SY13" s="113"/>
      <c r="SZ13" s="113"/>
      <c r="TA13" s="113"/>
      <c r="TB13" s="113"/>
      <c r="TC13" s="113"/>
      <c r="TD13" s="113"/>
      <c r="TE13" s="113"/>
      <c r="TF13" s="113"/>
      <c r="TG13" s="113"/>
      <c r="TH13" s="113"/>
      <c r="TI13" s="113"/>
      <c r="TJ13" s="113"/>
      <c r="TK13" s="113"/>
      <c r="TL13" s="113"/>
      <c r="TM13" s="113"/>
      <c r="TN13" s="113"/>
      <c r="TO13" s="113"/>
      <c r="TP13" s="113"/>
      <c r="TQ13" s="113"/>
      <c r="TR13" s="113"/>
      <c r="TS13" s="113"/>
      <c r="TT13" s="113"/>
      <c r="TU13" s="113"/>
      <c r="TV13" s="113"/>
      <c r="TW13" s="113"/>
      <c r="TX13" s="113"/>
      <c r="TY13" s="113"/>
      <c r="TZ13" s="113"/>
      <c r="UA13" s="113"/>
      <c r="UB13" s="113"/>
      <c r="UC13" s="113"/>
      <c r="UD13" s="113"/>
      <c r="UE13" s="113"/>
      <c r="UF13" s="113"/>
      <c r="UG13" s="113"/>
      <c r="UH13" s="113"/>
      <c r="UI13" s="113"/>
      <c r="UJ13" s="113"/>
      <c r="UK13" s="113"/>
      <c r="UL13" s="113"/>
      <c r="UM13" s="113"/>
      <c r="UN13" s="113"/>
      <c r="UO13" s="113"/>
      <c r="UP13" s="113"/>
      <c r="UQ13" s="113"/>
      <c r="UR13" s="113"/>
      <c r="US13" s="113"/>
      <c r="UT13" s="113"/>
      <c r="UU13" s="113"/>
      <c r="UV13" s="113"/>
      <c r="UW13" s="113"/>
      <c r="UX13" s="113"/>
      <c r="UY13" s="113"/>
      <c r="UZ13" s="113"/>
      <c r="VA13" s="113"/>
      <c r="VB13" s="113"/>
      <c r="VC13" s="113"/>
      <c r="VD13" s="113"/>
      <c r="VE13" s="113"/>
      <c r="VF13" s="113"/>
      <c r="VG13" s="113"/>
      <c r="VH13" s="113"/>
      <c r="VI13" s="113"/>
      <c r="VJ13" s="113"/>
      <c r="VK13" s="113"/>
      <c r="VL13" s="113"/>
      <c r="VM13" s="113"/>
      <c r="VN13" s="113"/>
      <c r="VO13" s="113"/>
      <c r="VP13" s="113"/>
      <c r="VQ13" s="113"/>
      <c r="VR13" s="113"/>
      <c r="VS13" s="113"/>
      <c r="VT13" s="113"/>
      <c r="VU13" s="113"/>
      <c r="VV13" s="113"/>
      <c r="VW13" s="113"/>
      <c r="VX13" s="113"/>
      <c r="VY13" s="113"/>
      <c r="VZ13" s="113"/>
      <c r="WA13" s="113"/>
      <c r="WB13" s="113"/>
      <c r="WC13" s="113"/>
      <c r="WD13" s="113"/>
      <c r="WE13" s="113"/>
      <c r="WF13" s="113"/>
      <c r="WG13" s="113"/>
      <c r="WH13" s="113"/>
      <c r="WI13" s="113"/>
      <c r="WJ13" s="113"/>
      <c r="WK13" s="113"/>
      <c r="WL13" s="113"/>
      <c r="WM13" s="113"/>
      <c r="WN13" s="113"/>
      <c r="WO13" s="113"/>
      <c r="WP13" s="113"/>
      <c r="WQ13" s="113"/>
      <c r="WR13" s="113"/>
      <c r="WS13" s="113"/>
      <c r="WT13" s="113"/>
      <c r="WU13" s="113"/>
      <c r="WV13" s="113"/>
      <c r="WW13" s="113"/>
      <c r="WX13" s="113"/>
      <c r="WY13" s="113"/>
      <c r="WZ13" s="113"/>
      <c r="XA13" s="113"/>
      <c r="XB13" s="113"/>
      <c r="XC13" s="113"/>
      <c r="XD13" s="113"/>
      <c r="XE13" s="113"/>
      <c r="XF13" s="113"/>
      <c r="XG13" s="113"/>
      <c r="XH13" s="113"/>
      <c r="XI13" s="113"/>
      <c r="XJ13" s="113"/>
      <c r="XK13" s="113"/>
      <c r="XL13" s="113"/>
      <c r="XM13" s="113"/>
      <c r="XN13" s="113"/>
      <c r="XO13" s="113"/>
      <c r="XP13" s="113"/>
      <c r="XQ13" s="113"/>
      <c r="XR13" s="113"/>
      <c r="XS13" s="113"/>
      <c r="XT13" s="113"/>
      <c r="XU13" s="113"/>
      <c r="XV13" s="113"/>
      <c r="XW13" s="113"/>
      <c r="XX13" s="113"/>
      <c r="XY13" s="113"/>
      <c r="XZ13" s="113"/>
      <c r="YA13" s="113"/>
      <c r="YB13" s="113"/>
      <c r="YC13" s="113"/>
      <c r="YD13" s="113"/>
      <c r="YE13" s="113"/>
      <c r="YF13" s="113"/>
      <c r="YG13" s="113"/>
      <c r="YH13" s="113"/>
      <c r="YI13" s="113"/>
      <c r="YJ13" s="113"/>
      <c r="YK13" s="113"/>
      <c r="YL13" s="113"/>
      <c r="YM13" s="113"/>
      <c r="YN13" s="113"/>
      <c r="YO13" s="113"/>
      <c r="YP13" s="113"/>
      <c r="YQ13" s="113"/>
      <c r="YR13" s="113"/>
      <c r="YS13" s="113"/>
      <c r="YT13" s="113"/>
      <c r="YU13" s="113"/>
      <c r="YV13" s="113"/>
      <c r="YW13" s="113"/>
      <c r="YX13" s="113"/>
      <c r="YY13" s="113"/>
      <c r="YZ13" s="113"/>
      <c r="ZA13" s="113"/>
      <c r="ZB13" s="113"/>
      <c r="ZC13" s="113"/>
      <c r="ZD13" s="113"/>
      <c r="ZE13" s="113"/>
      <c r="ZF13" s="113"/>
      <c r="ZG13" s="113"/>
      <c r="ZH13" s="113"/>
      <c r="ZI13" s="113"/>
      <c r="ZJ13" s="113"/>
      <c r="ZK13" s="113"/>
      <c r="ZL13" s="113"/>
      <c r="ZM13" s="113"/>
      <c r="ZN13" s="113"/>
      <c r="ZO13" s="113"/>
      <c r="ZP13" s="113"/>
      <c r="ZQ13" s="113"/>
      <c r="ZR13" s="113"/>
      <c r="ZS13" s="113"/>
      <c r="ZT13" s="113"/>
      <c r="ZU13" s="113"/>
      <c r="ZV13" s="113"/>
      <c r="ZW13" s="113"/>
      <c r="ZX13" s="113"/>
      <c r="ZY13" s="113"/>
      <c r="ZZ13" s="113"/>
      <c r="AAA13" s="113"/>
      <c r="AAB13" s="113"/>
      <c r="AAC13" s="113"/>
      <c r="AAD13" s="113"/>
      <c r="AAE13" s="113"/>
      <c r="AAF13" s="113"/>
      <c r="AAG13" s="113"/>
      <c r="AAH13" s="113"/>
      <c r="AAI13" s="113"/>
      <c r="AAJ13" s="113"/>
      <c r="AAK13" s="113"/>
      <c r="AAL13" s="113"/>
      <c r="AAM13" s="113"/>
      <c r="AAN13" s="113"/>
      <c r="AAO13" s="113"/>
      <c r="AAP13" s="113"/>
      <c r="AAQ13" s="113"/>
      <c r="AAR13" s="113"/>
      <c r="AAS13" s="113"/>
      <c r="AAT13" s="113"/>
      <c r="AAU13" s="113"/>
      <c r="AAV13" s="113"/>
      <c r="AAW13" s="113"/>
      <c r="AAX13" s="113"/>
      <c r="AAY13" s="113"/>
      <c r="AAZ13" s="113"/>
      <c r="ABA13" s="113"/>
      <c r="ABB13" s="113"/>
      <c r="ABC13" s="113"/>
      <c r="ABD13" s="113"/>
      <c r="ABE13" s="113"/>
      <c r="ABF13" s="113"/>
      <c r="ABG13" s="113"/>
      <c r="ABH13" s="113"/>
      <c r="ABI13" s="113"/>
      <c r="ABJ13" s="113"/>
      <c r="ABK13" s="113"/>
      <c r="ABL13" s="113"/>
      <c r="ABM13" s="113"/>
      <c r="ABN13" s="113"/>
      <c r="ABO13" s="113"/>
      <c r="ABP13" s="113"/>
      <c r="ABQ13" s="113"/>
      <c r="ABR13" s="113"/>
      <c r="ABS13" s="113"/>
      <c r="ABT13" s="113"/>
      <c r="ABU13" s="113"/>
      <c r="ABV13" s="113"/>
      <c r="ABW13" s="113"/>
      <c r="ABX13" s="113"/>
      <c r="ABY13" s="113"/>
      <c r="ABZ13" s="113"/>
      <c r="ACA13" s="113"/>
      <c r="ACB13" s="113"/>
      <c r="ACC13" s="113"/>
      <c r="ACD13" s="113"/>
      <c r="ACE13" s="113"/>
      <c r="ACF13" s="113"/>
      <c r="ACG13" s="113"/>
      <c r="ACH13" s="113"/>
      <c r="ACI13" s="113"/>
      <c r="ACJ13" s="113"/>
      <c r="ACK13" s="113"/>
      <c r="ACL13" s="113"/>
      <c r="ACM13" s="113"/>
      <c r="ACN13" s="113"/>
      <c r="ACO13" s="113"/>
      <c r="ACP13" s="113"/>
      <c r="ACQ13" s="113"/>
      <c r="ACR13" s="113"/>
      <c r="ACS13" s="113"/>
      <c r="ACT13" s="113"/>
      <c r="ACU13" s="113"/>
      <c r="ACV13" s="113"/>
      <c r="ACW13" s="113"/>
      <c r="ACX13" s="113"/>
      <c r="ACY13" s="113"/>
      <c r="ACZ13" s="113"/>
      <c r="ADA13" s="113"/>
      <c r="ADB13" s="113"/>
      <c r="ADC13" s="113"/>
      <c r="ADD13" s="113"/>
      <c r="ADE13" s="113"/>
      <c r="ADF13" s="113"/>
      <c r="ADG13" s="113"/>
      <c r="ADH13" s="113"/>
      <c r="ADI13" s="113"/>
      <c r="ADJ13" s="113"/>
      <c r="ADK13" s="113"/>
      <c r="ADL13" s="113"/>
      <c r="ADM13" s="113"/>
      <c r="ADN13" s="113"/>
      <c r="ADO13" s="113"/>
      <c r="ADP13" s="113"/>
      <c r="ADQ13" s="113"/>
      <c r="ADR13" s="113"/>
      <c r="ADS13" s="113"/>
      <c r="ADT13" s="113"/>
      <c r="ADU13" s="113"/>
      <c r="ADV13" s="113"/>
      <c r="ADW13" s="113"/>
      <c r="ADX13" s="113"/>
      <c r="ADY13" s="113"/>
      <c r="ADZ13" s="113"/>
      <c r="AEA13" s="113"/>
      <c r="AEB13" s="113"/>
      <c r="AEC13" s="113"/>
      <c r="AED13" s="113"/>
      <c r="AEE13" s="113"/>
      <c r="AEF13" s="113"/>
      <c r="AEG13" s="113"/>
      <c r="AEH13" s="113"/>
      <c r="AEI13" s="113"/>
      <c r="AEJ13" s="113"/>
      <c r="AEK13" s="113"/>
      <c r="AEL13" s="113"/>
      <c r="AEM13" s="113"/>
      <c r="AEN13" s="113"/>
      <c r="AEO13" s="113"/>
      <c r="AEP13" s="113"/>
      <c r="AEQ13" s="113"/>
      <c r="AER13" s="113"/>
      <c r="AES13" s="113"/>
      <c r="AET13" s="113"/>
      <c r="AEU13" s="113"/>
      <c r="AEV13" s="113"/>
      <c r="AEW13" s="113"/>
      <c r="AEX13" s="113"/>
      <c r="AEY13" s="113"/>
      <c r="AEZ13" s="113"/>
      <c r="AFA13" s="113"/>
      <c r="AFB13" s="113"/>
      <c r="AFC13" s="113"/>
      <c r="AFD13" s="113"/>
      <c r="AFE13" s="113"/>
      <c r="AFF13" s="113"/>
      <c r="AFG13" s="113"/>
      <c r="AFH13" s="113"/>
      <c r="AFI13" s="113"/>
      <c r="AFJ13" s="113"/>
      <c r="AFK13" s="113"/>
      <c r="AFL13" s="113"/>
      <c r="AFM13" s="113"/>
      <c r="AFN13" s="113"/>
      <c r="AFO13" s="113"/>
      <c r="AFP13" s="113"/>
      <c r="AFQ13" s="113"/>
      <c r="AFR13" s="113"/>
      <c r="AFS13" s="113"/>
      <c r="AFT13" s="113"/>
      <c r="AFU13" s="113"/>
      <c r="AFV13" s="113"/>
      <c r="AFW13" s="113"/>
      <c r="AFX13" s="113"/>
      <c r="AFY13" s="113"/>
      <c r="AFZ13" s="113"/>
      <c r="AGA13" s="113"/>
      <c r="AGB13" s="113"/>
      <c r="AGC13" s="113"/>
      <c r="AGD13" s="113"/>
      <c r="AGE13" s="113"/>
      <c r="AGF13" s="113"/>
      <c r="AGG13" s="113"/>
      <c r="AGH13" s="113"/>
      <c r="AGI13" s="113"/>
      <c r="AGJ13" s="113"/>
      <c r="AGK13" s="113"/>
      <c r="AGL13" s="113"/>
      <c r="AGM13" s="113"/>
      <c r="AGN13" s="113"/>
      <c r="AGO13" s="113"/>
      <c r="AGP13" s="113"/>
      <c r="AGQ13" s="113"/>
      <c r="AGR13" s="113"/>
      <c r="AGS13" s="113"/>
      <c r="AGT13" s="113"/>
      <c r="AGU13" s="113"/>
      <c r="AGV13" s="113"/>
      <c r="AGW13" s="113"/>
      <c r="AGX13" s="113"/>
      <c r="AGY13" s="113"/>
      <c r="AGZ13" s="113"/>
      <c r="AHA13" s="113"/>
      <c r="AHB13" s="113"/>
      <c r="AHC13" s="113"/>
      <c r="AHD13" s="113"/>
      <c r="AHE13" s="113"/>
      <c r="AHF13" s="113"/>
      <c r="AHG13" s="113"/>
      <c r="AHH13" s="113"/>
      <c r="AHI13" s="113"/>
      <c r="AHJ13" s="113"/>
      <c r="AHK13" s="113"/>
      <c r="AHL13" s="113"/>
      <c r="AHM13" s="113"/>
      <c r="AHN13" s="113"/>
      <c r="AHO13" s="113"/>
      <c r="AHP13" s="113"/>
      <c r="AHQ13" s="113"/>
      <c r="AHR13" s="113"/>
      <c r="AHS13" s="113"/>
      <c r="AHT13" s="113"/>
      <c r="AHU13" s="113"/>
      <c r="AHV13" s="113"/>
      <c r="AHW13" s="113"/>
      <c r="AHX13" s="113"/>
      <c r="AHY13" s="113"/>
      <c r="AHZ13" s="113"/>
      <c r="AIA13" s="113"/>
      <c r="AIB13" s="113"/>
      <c r="AIC13" s="113"/>
      <c r="AID13" s="113"/>
      <c r="AIE13" s="113"/>
      <c r="AIF13" s="113"/>
      <c r="AIG13" s="113"/>
      <c r="AIH13" s="113"/>
      <c r="AII13" s="113"/>
      <c r="AIJ13" s="113"/>
      <c r="AIK13" s="113"/>
      <c r="AIL13" s="113"/>
      <c r="AIM13" s="113"/>
      <c r="AIN13" s="113"/>
      <c r="AIO13" s="113"/>
      <c r="AIP13" s="113"/>
      <c r="AIQ13" s="113"/>
      <c r="AIR13" s="113"/>
      <c r="AIS13" s="113"/>
      <c r="AIT13" s="113"/>
      <c r="AIU13" s="113"/>
      <c r="AIV13" s="113"/>
      <c r="AIW13" s="113"/>
      <c r="AIX13" s="113"/>
      <c r="AIY13" s="113"/>
      <c r="AIZ13" s="113"/>
      <c r="AJA13" s="113"/>
      <c r="AJB13" s="113"/>
      <c r="AJC13" s="113"/>
      <c r="AJD13" s="113"/>
      <c r="AJE13" s="113"/>
      <c r="AJF13" s="113"/>
      <c r="AJG13" s="113"/>
      <c r="AJH13" s="113"/>
      <c r="AJI13" s="113"/>
      <c r="AJJ13" s="113"/>
      <c r="AJK13" s="113"/>
      <c r="AJL13" s="113"/>
      <c r="AJM13" s="113"/>
      <c r="AJN13" s="113"/>
      <c r="AJO13" s="113"/>
      <c r="AJP13" s="113"/>
      <c r="AJQ13" s="113"/>
      <c r="AJR13" s="113"/>
      <c r="AJS13" s="113"/>
      <c r="AJT13" s="113"/>
      <c r="AJU13" s="113"/>
      <c r="AJV13" s="113"/>
      <c r="AJW13" s="113"/>
      <c r="AJX13" s="113"/>
      <c r="AJY13" s="113"/>
      <c r="AJZ13" s="113"/>
      <c r="AKA13" s="113"/>
      <c r="AKB13" s="113"/>
      <c r="AKC13" s="113"/>
      <c r="AKD13" s="113"/>
      <c r="AKE13" s="113"/>
      <c r="AKF13" s="113"/>
      <c r="AKG13" s="113"/>
      <c r="AKH13" s="113"/>
      <c r="AKI13" s="113"/>
      <c r="AKJ13" s="113"/>
      <c r="AKK13" s="113"/>
      <c r="AKL13" s="113"/>
      <c r="AKM13" s="113"/>
      <c r="AKN13" s="113"/>
      <c r="AKO13" s="113"/>
      <c r="AKP13" s="113"/>
      <c r="AKQ13" s="113"/>
      <c r="AKR13" s="113"/>
      <c r="AKS13" s="113"/>
      <c r="AKT13" s="113"/>
      <c r="AKU13" s="113"/>
      <c r="AKV13" s="113"/>
      <c r="AKW13" s="113"/>
      <c r="AKX13" s="113"/>
      <c r="AKY13" s="113"/>
      <c r="AKZ13" s="113"/>
      <c r="ALA13" s="113"/>
      <c r="ALB13" s="113"/>
      <c r="ALC13" s="113"/>
      <c r="ALD13" s="113"/>
      <c r="ALE13" s="113"/>
      <c r="ALF13" s="113"/>
      <c r="ALG13" s="113"/>
      <c r="ALH13" s="113"/>
      <c r="ALI13" s="113"/>
      <c r="ALJ13" s="113"/>
      <c r="ALK13" s="113"/>
      <c r="ALL13" s="113"/>
      <c r="ALM13" s="113"/>
      <c r="ALN13" s="113"/>
      <c r="ALO13" s="113"/>
      <c r="ALP13" s="113"/>
      <c r="ALQ13" s="113"/>
      <c r="ALR13" s="113"/>
      <c r="ALS13" s="113"/>
      <c r="ALT13" s="113"/>
      <c r="ALU13" s="113"/>
      <c r="ALV13" s="113"/>
      <c r="ALW13" s="113"/>
      <c r="ALX13" s="113"/>
      <c r="ALY13" s="113"/>
      <c r="ALZ13" s="113"/>
      <c r="AMA13" s="113"/>
      <c r="AMB13" s="113"/>
      <c r="AMC13" s="113"/>
      <c r="AMD13" s="113"/>
      <c r="AME13" s="113"/>
      <c r="AMF13" s="113"/>
      <c r="AMG13" s="113"/>
      <c r="AMH13" s="113"/>
      <c r="AMI13" s="113"/>
      <c r="AMJ13" s="113"/>
      <c r="AMK13" s="113"/>
      <c r="AML13" s="113"/>
      <c r="AMM13" s="113"/>
      <c r="AMN13" s="113"/>
      <c r="AMO13" s="113"/>
      <c r="AMP13" s="113"/>
      <c r="AMQ13" s="113"/>
      <c r="AMR13" s="113"/>
      <c r="AMS13" s="113"/>
      <c r="AMT13" s="113"/>
      <c r="AMU13" s="113"/>
      <c r="AMV13" s="113"/>
      <c r="AMW13" s="113"/>
      <c r="AMX13" s="113"/>
      <c r="AMY13" s="113"/>
      <c r="AMZ13" s="113"/>
      <c r="ANA13" s="113"/>
      <c r="ANB13" s="113"/>
      <c r="ANC13" s="113"/>
      <c r="AND13" s="113"/>
      <c r="ANE13" s="113"/>
      <c r="ANF13" s="113"/>
      <c r="ANG13" s="113"/>
      <c r="ANH13" s="113"/>
      <c r="ANI13" s="113"/>
      <c r="ANJ13" s="113"/>
      <c r="ANK13" s="113"/>
      <c r="ANL13" s="113"/>
      <c r="ANM13" s="113"/>
      <c r="ANN13" s="113"/>
      <c r="ANO13" s="113"/>
      <c r="ANP13" s="113"/>
      <c r="ANQ13" s="113"/>
      <c r="ANR13" s="113"/>
      <c r="ANS13" s="113"/>
      <c r="ANT13" s="113"/>
      <c r="ANU13" s="113"/>
      <c r="ANV13" s="113"/>
      <c r="ANW13" s="113"/>
      <c r="ANX13" s="113"/>
      <c r="ANY13" s="113"/>
      <c r="ANZ13" s="113"/>
      <c r="AOA13" s="113"/>
      <c r="AOB13" s="113"/>
      <c r="AOC13" s="113"/>
      <c r="AOD13" s="113"/>
      <c r="AOE13" s="113"/>
      <c r="AOF13" s="113"/>
      <c r="AOG13" s="113"/>
      <c r="AOH13" s="113"/>
      <c r="AOI13" s="113"/>
      <c r="AOJ13" s="113"/>
      <c r="AOK13" s="113"/>
      <c r="AOL13" s="113"/>
      <c r="AOM13" s="113"/>
      <c r="AON13" s="113"/>
      <c r="AOO13" s="113"/>
      <c r="AOP13" s="113"/>
      <c r="AOQ13" s="113"/>
      <c r="AOR13" s="113"/>
      <c r="AOS13" s="113"/>
      <c r="AOT13" s="113"/>
      <c r="AOU13" s="113"/>
      <c r="AOV13" s="113"/>
      <c r="AOW13" s="113"/>
      <c r="AOX13" s="113"/>
      <c r="AOY13" s="113"/>
      <c r="AOZ13" s="113"/>
      <c r="APA13" s="113"/>
      <c r="APB13" s="113"/>
      <c r="APC13" s="113"/>
      <c r="APD13" s="113"/>
      <c r="APE13" s="113"/>
      <c r="APF13" s="113"/>
      <c r="APG13" s="113"/>
      <c r="APH13" s="113"/>
      <c r="API13" s="113"/>
      <c r="APJ13" s="113"/>
      <c r="APK13" s="113"/>
      <c r="APL13" s="113"/>
      <c r="APM13" s="113"/>
      <c r="APN13" s="113"/>
      <c r="APO13" s="113"/>
      <c r="APP13" s="113"/>
      <c r="APQ13" s="113"/>
      <c r="APR13" s="113"/>
      <c r="APS13" s="113"/>
      <c r="APT13" s="113"/>
      <c r="APU13" s="113"/>
      <c r="APV13" s="113"/>
      <c r="APW13" s="113"/>
      <c r="APX13" s="113"/>
      <c r="APY13" s="113"/>
      <c r="APZ13" s="113"/>
      <c r="AQA13" s="113"/>
      <c r="AQB13" s="113"/>
      <c r="AQC13" s="113"/>
      <c r="AQD13" s="113"/>
      <c r="AQE13" s="113"/>
      <c r="AQF13" s="113"/>
      <c r="AQG13" s="113"/>
      <c r="AQH13" s="113"/>
      <c r="AQI13" s="113"/>
      <c r="AQJ13" s="113"/>
      <c r="AQK13" s="113"/>
      <c r="AQL13" s="113"/>
      <c r="AQM13" s="113"/>
      <c r="AQN13" s="113"/>
      <c r="AQO13" s="113"/>
      <c r="AQP13" s="113"/>
      <c r="AQQ13" s="113"/>
      <c r="AQR13" s="113"/>
      <c r="AQS13" s="113"/>
      <c r="AQT13" s="113"/>
      <c r="AQU13" s="113"/>
      <c r="AQV13" s="113"/>
      <c r="AQW13" s="113"/>
      <c r="AQX13" s="113"/>
      <c r="AQY13" s="113"/>
      <c r="AQZ13" s="113"/>
      <c r="ARA13" s="113"/>
      <c r="ARB13" s="113"/>
      <c r="ARC13" s="113"/>
      <c r="ARD13" s="113"/>
      <c r="ARE13" s="113"/>
      <c r="ARF13" s="113"/>
      <c r="ARG13" s="113"/>
      <c r="ARH13" s="113"/>
      <c r="ARI13" s="113"/>
      <c r="ARJ13" s="113"/>
      <c r="ARK13" s="113"/>
      <c r="ARL13" s="113"/>
      <c r="ARM13" s="113"/>
      <c r="ARN13" s="113"/>
      <c r="ARO13" s="113"/>
      <c r="ARP13" s="113"/>
      <c r="ARQ13" s="113"/>
      <c r="ARR13" s="113"/>
      <c r="ARS13" s="113"/>
      <c r="ART13" s="113"/>
      <c r="ARU13" s="113"/>
      <c r="ARV13" s="113"/>
      <c r="ARW13" s="113"/>
      <c r="ARX13" s="113"/>
      <c r="ARY13" s="113"/>
      <c r="ARZ13" s="113"/>
      <c r="ASA13" s="113"/>
      <c r="ASB13" s="113"/>
      <c r="ASC13" s="113"/>
      <c r="ASD13" s="113"/>
      <c r="ASE13" s="113"/>
      <c r="ASF13" s="113"/>
      <c r="ASG13" s="113"/>
      <c r="ASH13" s="113"/>
      <c r="ASI13" s="113"/>
      <c r="ASJ13" s="113"/>
      <c r="ASK13" s="113"/>
      <c r="ASL13" s="113"/>
      <c r="ASM13" s="113"/>
      <c r="ASN13" s="113"/>
      <c r="ASO13" s="113"/>
      <c r="ASP13" s="113"/>
      <c r="ASQ13" s="113"/>
      <c r="ASR13" s="113"/>
      <c r="ASS13" s="113"/>
      <c r="AST13" s="113"/>
      <c r="ASU13" s="113"/>
      <c r="ASV13" s="113"/>
      <c r="ASW13" s="113"/>
      <c r="ASX13" s="113"/>
      <c r="ASY13" s="113"/>
      <c r="ASZ13" s="113"/>
      <c r="ATA13" s="113"/>
      <c r="ATB13" s="113"/>
      <c r="ATC13" s="113"/>
      <c r="ATD13" s="113"/>
      <c r="ATE13" s="113"/>
      <c r="ATF13" s="113"/>
      <c r="ATG13" s="113"/>
      <c r="ATH13" s="113"/>
      <c r="ATI13" s="113"/>
      <c r="ATJ13" s="113"/>
      <c r="ATK13" s="113"/>
      <c r="ATL13" s="113"/>
      <c r="ATM13" s="113"/>
      <c r="ATN13" s="113"/>
      <c r="ATO13" s="113"/>
      <c r="ATP13" s="113"/>
      <c r="ATQ13" s="113"/>
      <c r="ATR13" s="113"/>
      <c r="ATS13" s="113"/>
      <c r="ATT13" s="113"/>
      <c r="ATU13" s="113"/>
      <c r="ATV13" s="113"/>
      <c r="ATW13" s="113"/>
      <c r="ATX13" s="113"/>
      <c r="ATY13" s="113"/>
      <c r="ATZ13" s="113"/>
      <c r="AUA13" s="113"/>
      <c r="AUB13" s="113"/>
      <c r="AUC13" s="113"/>
      <c r="AUD13" s="113"/>
      <c r="AUE13" s="113"/>
      <c r="AUF13" s="113"/>
      <c r="AUG13" s="113"/>
      <c r="AUH13" s="113"/>
      <c r="AUI13" s="113"/>
      <c r="AUJ13" s="113"/>
      <c r="AUK13" s="113"/>
      <c r="AUL13" s="113"/>
      <c r="AUM13" s="113"/>
      <c r="AUN13" s="113"/>
      <c r="AUO13" s="113"/>
      <c r="AUP13" s="113"/>
      <c r="AUQ13" s="113"/>
      <c r="AUR13" s="113"/>
      <c r="AUS13" s="113"/>
      <c r="AUT13" s="113"/>
      <c r="AUU13" s="113"/>
      <c r="AUV13" s="113"/>
      <c r="AUW13" s="113"/>
      <c r="AUX13" s="113"/>
      <c r="AUY13" s="113"/>
      <c r="AUZ13" s="113"/>
      <c r="AVA13" s="113"/>
      <c r="AVB13" s="113"/>
      <c r="AVC13" s="113"/>
      <c r="AVD13" s="113"/>
      <c r="AVE13" s="113"/>
      <c r="AVF13" s="113"/>
      <c r="AVG13" s="113"/>
      <c r="AVH13" s="113"/>
      <c r="AVI13" s="113"/>
      <c r="AVJ13" s="113"/>
      <c r="AVK13" s="113"/>
      <c r="AVL13" s="113"/>
      <c r="AVM13" s="113"/>
      <c r="AVN13" s="113"/>
      <c r="AVO13" s="113"/>
      <c r="AVP13" s="113"/>
      <c r="AVQ13" s="113"/>
      <c r="AVR13" s="113"/>
      <c r="AVS13" s="113"/>
      <c r="AVT13" s="113"/>
      <c r="AVU13" s="113"/>
      <c r="AVV13" s="113"/>
      <c r="AVW13" s="113"/>
      <c r="AVX13" s="113"/>
      <c r="AVY13" s="113"/>
      <c r="AVZ13" s="113"/>
      <c r="AWA13" s="113"/>
      <c r="AWB13" s="113"/>
      <c r="AWC13" s="113"/>
      <c r="AWD13" s="113"/>
      <c r="AWE13" s="113"/>
      <c r="AWF13" s="113"/>
      <c r="AWG13" s="113"/>
      <c r="AWH13" s="113"/>
      <c r="AWI13" s="113"/>
      <c r="AWJ13" s="113"/>
      <c r="AWK13" s="113"/>
      <c r="AWL13" s="113"/>
      <c r="AWM13" s="113"/>
      <c r="AWN13" s="113"/>
      <c r="AWO13" s="113"/>
      <c r="AWP13" s="113"/>
      <c r="AWQ13" s="113"/>
      <c r="AWR13" s="113"/>
      <c r="AWS13" s="113"/>
      <c r="AWT13" s="113"/>
      <c r="AWU13" s="113"/>
      <c r="AWV13" s="113"/>
      <c r="AWW13" s="113"/>
      <c r="AWX13" s="113"/>
      <c r="AWY13" s="113"/>
      <c r="AWZ13" s="113"/>
      <c r="AXA13" s="113"/>
      <c r="AXB13" s="113"/>
      <c r="AXC13" s="113"/>
      <c r="AXD13" s="113"/>
      <c r="AXE13" s="113"/>
      <c r="AXF13" s="113"/>
      <c r="AXG13" s="113"/>
      <c r="AXH13" s="113"/>
      <c r="AXI13" s="113"/>
      <c r="AXJ13" s="113"/>
      <c r="AXK13" s="113"/>
      <c r="AXL13" s="113"/>
      <c r="AXM13" s="113"/>
      <c r="AXN13" s="113"/>
      <c r="AXO13" s="113"/>
      <c r="AXP13" s="113"/>
      <c r="AXQ13" s="113"/>
      <c r="AXR13" s="113"/>
      <c r="AXS13" s="113"/>
      <c r="AXT13" s="113"/>
      <c r="AXU13" s="113"/>
      <c r="AXV13" s="113"/>
      <c r="AXW13" s="113"/>
      <c r="AXX13" s="113"/>
      <c r="AXY13" s="113"/>
      <c r="AXZ13" s="113"/>
      <c r="AYA13" s="113"/>
      <c r="AYB13" s="113"/>
      <c r="AYC13" s="113"/>
      <c r="AYD13" s="113"/>
      <c r="AYE13" s="113"/>
      <c r="AYF13" s="113"/>
      <c r="AYG13" s="113"/>
      <c r="AYH13" s="113"/>
      <c r="AYI13" s="113"/>
      <c r="AYJ13" s="113"/>
      <c r="AYK13" s="113"/>
      <c r="AYL13" s="113"/>
      <c r="AYM13" s="113"/>
      <c r="AYN13" s="113"/>
      <c r="AYO13" s="113"/>
      <c r="AYP13" s="113"/>
      <c r="AYQ13" s="113"/>
      <c r="AYR13" s="113"/>
      <c r="AYS13" s="113"/>
      <c r="AYT13" s="113"/>
      <c r="AYU13" s="113"/>
      <c r="AYV13" s="113"/>
      <c r="AYW13" s="113"/>
      <c r="AYX13" s="113"/>
      <c r="AYY13" s="113"/>
    </row>
    <row r="14" spans="1:1351" s="132" customFormat="1" ht="23.1" customHeight="1" thickBot="1">
      <c r="A14" s="114" t="s">
        <v>7</v>
      </c>
      <c r="B14" s="115"/>
      <c r="C14" s="116"/>
      <c r="D14" s="117"/>
      <c r="E14" s="118"/>
      <c r="F14" s="118"/>
      <c r="G14" s="118" t="s">
        <v>74</v>
      </c>
      <c r="H14" s="119"/>
      <c r="I14" s="119"/>
      <c r="J14" s="120"/>
      <c r="K14" s="119"/>
      <c r="L14" s="119"/>
      <c r="M14" s="119"/>
      <c r="N14" s="121"/>
      <c r="O14" s="118"/>
      <c r="P14" s="118"/>
      <c r="Q14" s="118"/>
      <c r="R14" s="118"/>
      <c r="S14" s="118"/>
      <c r="T14" s="121"/>
      <c r="U14" s="118" t="s">
        <v>7</v>
      </c>
      <c r="V14" s="118" t="s">
        <v>7</v>
      </c>
      <c r="W14" s="118"/>
      <c r="X14" s="122"/>
      <c r="Y14" s="122"/>
      <c r="Z14" s="122"/>
      <c r="AA14" s="122"/>
      <c r="AB14" s="123"/>
      <c r="AC14" s="124"/>
      <c r="AD14" s="125"/>
      <c r="AE14" s="126"/>
      <c r="AF14" s="127"/>
      <c r="AG14" s="128"/>
      <c r="AH14" s="129" t="s">
        <v>7</v>
      </c>
      <c r="AI14" s="115"/>
      <c r="AJ14" s="117"/>
      <c r="AK14" s="118"/>
      <c r="AL14" s="118"/>
      <c r="AM14" s="118"/>
      <c r="AN14" s="118"/>
      <c r="AO14" s="118"/>
      <c r="AP14" s="118"/>
      <c r="AQ14" s="118"/>
      <c r="AR14" s="118"/>
      <c r="AS14" s="118"/>
      <c r="AT14" s="118"/>
      <c r="AU14" s="118"/>
      <c r="AV14" s="130"/>
      <c r="AW14" s="118"/>
      <c r="AX14" s="118"/>
      <c r="AY14" s="118"/>
      <c r="AZ14" s="118"/>
      <c r="BA14" s="118"/>
      <c r="BB14" s="118"/>
      <c r="BC14" s="118"/>
      <c r="BD14" s="118"/>
      <c r="BE14" s="118"/>
      <c r="BF14" s="118"/>
      <c r="BG14" s="118"/>
      <c r="BH14" s="128"/>
      <c r="BI14" s="13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</row>
    <row r="15" spans="1:1351" ht="23.1" customHeight="1">
      <c r="B15" s="3"/>
      <c r="F15" s="133"/>
      <c r="G15" s="133"/>
      <c r="J15" s="133"/>
      <c r="K15" s="133"/>
      <c r="L15" s="133"/>
      <c r="M15" s="133"/>
      <c r="O15" s="133"/>
      <c r="P15" s="133"/>
      <c r="R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4"/>
      <c r="AE15" s="133"/>
      <c r="AF15" s="133"/>
      <c r="AG15" s="133"/>
      <c r="AI15" s="3"/>
      <c r="AK15" s="133"/>
      <c r="AL15" s="133"/>
      <c r="AM15" s="133"/>
      <c r="AN15" s="133"/>
      <c r="AO15" s="133"/>
      <c r="AP15" s="133"/>
      <c r="AQ15" s="133"/>
      <c r="AR15" s="133"/>
      <c r="AS15" s="133"/>
      <c r="AT15" s="133"/>
      <c r="AU15" s="133"/>
      <c r="AV15" s="133"/>
      <c r="AW15" s="133"/>
      <c r="AX15" s="133"/>
      <c r="AZ15" s="133"/>
      <c r="BA15" s="133"/>
      <c r="BB15" s="133"/>
      <c r="BD15" s="133"/>
      <c r="BE15" s="133"/>
      <c r="BF15" s="133"/>
      <c r="BH15" s="133"/>
    </row>
    <row r="16" spans="1:1351" ht="23.1" customHeight="1">
      <c r="B16" s="348" t="s">
        <v>76</v>
      </c>
      <c r="C16" s="348"/>
      <c r="D16" s="348"/>
      <c r="F16" s="133"/>
      <c r="G16" s="133"/>
      <c r="H16" s="348" t="s">
        <v>77</v>
      </c>
      <c r="I16" s="348"/>
      <c r="J16" s="348"/>
      <c r="K16" s="348"/>
      <c r="L16" s="348"/>
      <c r="M16" s="348"/>
      <c r="N16" s="135"/>
      <c r="P16" s="133"/>
      <c r="Q16" s="348" t="s">
        <v>78</v>
      </c>
      <c r="R16" s="348"/>
      <c r="S16" s="348"/>
      <c r="U16" s="133"/>
      <c r="V16" s="366" t="s">
        <v>79</v>
      </c>
      <c r="W16" s="366"/>
      <c r="X16" s="366"/>
      <c r="Y16" s="366"/>
      <c r="Z16" s="366"/>
      <c r="AA16" s="366"/>
      <c r="AB16" s="366"/>
      <c r="AC16" s="133"/>
      <c r="AD16" s="134"/>
      <c r="AE16" s="133"/>
      <c r="AF16" s="133"/>
      <c r="AG16" s="133"/>
      <c r="AI16" s="348" t="s">
        <v>76</v>
      </c>
      <c r="AJ16" s="348"/>
      <c r="AL16" s="133"/>
      <c r="AM16" s="133"/>
      <c r="AN16" s="133"/>
      <c r="AO16" s="133"/>
      <c r="AP16" s="133"/>
      <c r="AQ16" s="133"/>
      <c r="AR16" s="133"/>
      <c r="AS16" s="133"/>
      <c r="AT16" s="133"/>
      <c r="AU16" s="133"/>
      <c r="AV16" s="133"/>
      <c r="AW16" s="133"/>
      <c r="AX16" s="133"/>
      <c r="AZ16" s="133"/>
      <c r="BA16" s="133"/>
      <c r="BB16" s="133"/>
      <c r="BD16" s="133"/>
      <c r="BE16" s="133"/>
      <c r="BF16" s="133"/>
      <c r="BG16" s="133"/>
    </row>
    <row r="17" spans="1:60" ht="23.1" customHeight="1">
      <c r="A17" s="136"/>
      <c r="B17" s="3"/>
      <c r="E17" s="137"/>
      <c r="F17" s="133"/>
      <c r="G17" s="133"/>
      <c r="J17" s="133"/>
      <c r="K17" s="133"/>
      <c r="L17" s="133"/>
      <c r="M17" s="133"/>
      <c r="N17" s="13"/>
      <c r="O17" s="133"/>
      <c r="P17" s="133"/>
      <c r="R17" s="133"/>
      <c r="S17" s="13"/>
      <c r="U17" s="13"/>
      <c r="V17" s="138"/>
      <c r="W17" s="138"/>
      <c r="X17" s="138"/>
      <c r="Y17" s="138"/>
      <c r="Z17" s="138"/>
      <c r="AA17" s="138"/>
      <c r="AB17" s="138"/>
      <c r="AC17" s="133"/>
      <c r="AD17" s="134"/>
      <c r="AE17" s="133"/>
      <c r="AF17" s="133"/>
      <c r="AG17" s="133"/>
      <c r="AH17" s="13"/>
      <c r="AI17" s="3"/>
      <c r="AK17" s="133"/>
      <c r="AL17" s="133"/>
      <c r="AM17" s="133"/>
      <c r="AN17" s="133"/>
      <c r="AO17" s="133"/>
      <c r="AP17" s="133"/>
      <c r="AQ17" s="133"/>
      <c r="AR17" s="133"/>
      <c r="AS17" s="133"/>
      <c r="AT17" s="133"/>
      <c r="AU17" s="133"/>
      <c r="AV17" s="133"/>
      <c r="AW17" s="133"/>
      <c r="AX17" s="133"/>
      <c r="AZ17" s="133"/>
      <c r="BA17" s="133"/>
      <c r="BB17" s="133"/>
      <c r="BD17" s="133"/>
      <c r="BE17" s="133"/>
      <c r="BF17" s="133"/>
      <c r="BG17" s="13"/>
    </row>
    <row r="18" spans="1:60" ht="23.1" customHeight="1">
      <c r="B18" s="3"/>
      <c r="E18" s="139"/>
      <c r="F18" s="133"/>
      <c r="G18" s="133"/>
      <c r="J18" s="133"/>
      <c r="K18" s="133"/>
      <c r="L18" s="133"/>
      <c r="M18" s="133"/>
      <c r="N18" s="139"/>
      <c r="P18" s="133"/>
      <c r="R18" s="133"/>
      <c r="S18" s="137"/>
      <c r="U18" s="137"/>
      <c r="V18" s="138"/>
      <c r="W18" s="138"/>
      <c r="X18" s="138"/>
      <c r="Y18" s="138"/>
      <c r="Z18" s="138"/>
      <c r="AA18" s="138"/>
      <c r="AB18" s="140"/>
      <c r="AC18" s="141"/>
      <c r="AD18" s="134"/>
      <c r="AE18" s="133"/>
      <c r="AF18" s="133"/>
      <c r="AG18" s="133"/>
      <c r="AI18" s="3"/>
      <c r="AL18" s="133"/>
      <c r="AM18" s="133"/>
      <c r="AN18" s="133"/>
      <c r="AO18" s="133"/>
      <c r="AP18" s="133"/>
      <c r="AQ18" s="133"/>
      <c r="AR18" s="133"/>
      <c r="AS18" s="133"/>
      <c r="AT18" s="133"/>
      <c r="AU18" s="133"/>
      <c r="AV18" s="133"/>
      <c r="AW18" s="133"/>
      <c r="AX18" s="133"/>
      <c r="AZ18" s="133"/>
      <c r="BA18" s="133"/>
      <c r="BB18" s="133"/>
      <c r="BD18" s="133"/>
      <c r="BE18" s="133"/>
      <c r="BF18" s="133"/>
      <c r="BG18" s="137"/>
    </row>
    <row r="19" spans="1:60" s="136" customFormat="1" ht="23.1" customHeight="1">
      <c r="B19" s="352" t="s">
        <v>80</v>
      </c>
      <c r="C19" s="352"/>
      <c r="D19" s="352"/>
      <c r="E19" s="13"/>
      <c r="F19" s="13"/>
      <c r="G19" s="13"/>
      <c r="H19" s="352" t="s">
        <v>81</v>
      </c>
      <c r="I19" s="352"/>
      <c r="J19" s="352"/>
      <c r="K19" s="352"/>
      <c r="L19" s="352"/>
      <c r="M19" s="352"/>
      <c r="N19" s="13"/>
      <c r="O19" s="13"/>
      <c r="P19" s="13"/>
      <c r="Q19" s="352" t="s">
        <v>82</v>
      </c>
      <c r="R19" s="352"/>
      <c r="S19" s="352"/>
      <c r="T19" s="13"/>
      <c r="U19" s="13"/>
      <c r="V19" s="369" t="s">
        <v>83</v>
      </c>
      <c r="W19" s="369"/>
      <c r="X19" s="369"/>
      <c r="Y19" s="369"/>
      <c r="Z19" s="369"/>
      <c r="AA19" s="369"/>
      <c r="AB19" s="369"/>
      <c r="AC19" s="13"/>
      <c r="AD19" s="142"/>
      <c r="AE19" s="13"/>
      <c r="AF19" s="13"/>
      <c r="AG19" s="13"/>
      <c r="AH19" s="13"/>
      <c r="AI19" s="352" t="s">
        <v>80</v>
      </c>
      <c r="AJ19" s="352"/>
      <c r="AK19" s="13"/>
      <c r="AL19" s="13"/>
      <c r="AM19" s="13"/>
      <c r="AN19" s="367"/>
      <c r="AO19" s="367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43"/>
      <c r="BD19" s="13"/>
      <c r="BE19" s="13"/>
      <c r="BF19" s="13"/>
      <c r="BG19" s="13"/>
      <c r="BH19" s="13"/>
    </row>
    <row r="20" spans="1:60" ht="23.1" customHeight="1">
      <c r="B20" s="348" t="s">
        <v>84</v>
      </c>
      <c r="C20" s="348"/>
      <c r="D20" s="348"/>
      <c r="H20" s="348" t="s">
        <v>85</v>
      </c>
      <c r="I20" s="348"/>
      <c r="J20" s="348"/>
      <c r="K20" s="348"/>
      <c r="L20" s="348"/>
      <c r="M20" s="348"/>
      <c r="Q20" s="348" t="s">
        <v>86</v>
      </c>
      <c r="R20" s="348"/>
      <c r="S20" s="348"/>
      <c r="V20" s="368" t="s">
        <v>87</v>
      </c>
      <c r="W20" s="368"/>
      <c r="X20" s="368"/>
      <c r="Y20" s="368"/>
      <c r="Z20" s="368"/>
      <c r="AA20" s="368"/>
      <c r="AB20" s="368"/>
      <c r="AI20" s="348" t="s">
        <v>84</v>
      </c>
      <c r="AJ20" s="348"/>
      <c r="AN20" s="144"/>
      <c r="AO20" s="144"/>
    </row>
    <row r="21" spans="1:60" ht="23.1" customHeight="1">
      <c r="F21" s="2">
        <v>31</v>
      </c>
      <c r="AN21" s="144"/>
      <c r="AO21" s="144"/>
    </row>
    <row r="22" spans="1:60" ht="23.1" customHeight="1">
      <c r="F22" s="2">
        <v>25</v>
      </c>
      <c r="I22" s="135" t="e">
        <f>(#REF!/F21)*F22</f>
        <v>#REF!</v>
      </c>
      <c r="J22" s="145"/>
      <c r="K22" s="145"/>
      <c r="L22" s="145"/>
      <c r="M22" s="145"/>
      <c r="N22" s="145"/>
      <c r="O22" s="145"/>
      <c r="P22" s="145"/>
      <c r="Q22" s="145"/>
      <c r="R22" s="145"/>
      <c r="AK22" s="145"/>
      <c r="AL22" s="145"/>
      <c r="AM22" s="145"/>
      <c r="AN22" s="144"/>
      <c r="AO22" s="144"/>
      <c r="AP22" s="146"/>
      <c r="AQ22" s="146"/>
      <c r="AR22" s="146"/>
      <c r="AS22" s="146"/>
      <c r="AT22" s="145"/>
      <c r="AU22" s="145"/>
      <c r="AV22" s="145"/>
      <c r="AW22" s="145"/>
      <c r="AX22" s="145"/>
      <c r="AY22" s="145"/>
      <c r="AZ22" s="145"/>
    </row>
    <row r="23" spans="1:60" ht="23.1" customHeight="1">
      <c r="F23" s="2">
        <v>26</v>
      </c>
      <c r="I23" s="135" t="e">
        <f>(#REF!/F21)*F23</f>
        <v>#REF!</v>
      </c>
      <c r="J23" s="145"/>
      <c r="K23" s="145"/>
      <c r="L23" s="145"/>
      <c r="M23" s="145"/>
      <c r="N23" s="145"/>
      <c r="O23" s="145"/>
      <c r="P23" s="145"/>
      <c r="Q23" s="145"/>
      <c r="R23" s="145"/>
      <c r="AK23" s="145"/>
      <c r="AL23" s="145"/>
      <c r="AM23" s="145"/>
      <c r="AN23" s="144"/>
      <c r="AO23" s="144"/>
      <c r="AP23" s="146"/>
      <c r="AQ23" s="146"/>
      <c r="AR23" s="146"/>
      <c r="AS23" s="146"/>
      <c r="AT23" s="145"/>
      <c r="AU23" s="145"/>
      <c r="AV23" s="145"/>
      <c r="AW23" s="145"/>
      <c r="AX23" s="145"/>
      <c r="AY23" s="145"/>
      <c r="AZ23" s="145"/>
    </row>
    <row r="24" spans="1:60" ht="23.1" customHeight="1">
      <c r="F24" s="2">
        <v>18</v>
      </c>
      <c r="I24" s="135" t="e">
        <f>(#REF!/F21)*F23</f>
        <v>#REF!</v>
      </c>
      <c r="J24" s="145"/>
      <c r="K24" s="145"/>
      <c r="L24" s="145"/>
      <c r="M24" s="145"/>
      <c r="N24" s="145"/>
      <c r="O24" s="145"/>
      <c r="P24" s="145"/>
      <c r="Q24" s="145"/>
      <c r="R24" s="145"/>
      <c r="AK24" s="145"/>
      <c r="AL24" s="145"/>
      <c r="AM24" s="145"/>
      <c r="AN24" s="144"/>
      <c r="AO24" s="144"/>
      <c r="AP24" s="146"/>
      <c r="AQ24" s="146"/>
      <c r="AR24" s="146"/>
      <c r="AS24" s="146"/>
      <c r="AT24" s="145"/>
      <c r="AU24" s="145"/>
      <c r="AV24" s="145"/>
      <c r="AW24" s="145"/>
      <c r="AX24" s="145"/>
      <c r="AY24" s="145"/>
      <c r="AZ24" s="145"/>
    </row>
    <row r="25" spans="1:60" ht="23.1" customHeight="1">
      <c r="I25" s="135">
        <f>(H11/F21)*F24</f>
        <v>9411.677419354839</v>
      </c>
      <c r="J25" s="145"/>
      <c r="K25" s="145"/>
      <c r="L25" s="145"/>
      <c r="M25" s="145"/>
      <c r="N25" s="145"/>
      <c r="O25" s="145"/>
      <c r="P25" s="145"/>
      <c r="Q25" s="145"/>
      <c r="R25" s="145"/>
      <c r="AK25" s="145"/>
      <c r="AL25" s="145"/>
      <c r="AM25" s="145"/>
      <c r="AN25" s="144"/>
      <c r="AO25" s="144"/>
      <c r="AP25" s="146"/>
      <c r="AQ25" s="146"/>
      <c r="AR25" s="146"/>
      <c r="AS25" s="146"/>
      <c r="AT25" s="145"/>
      <c r="AU25" s="145"/>
      <c r="AV25" s="145"/>
      <c r="AW25" s="145"/>
      <c r="AX25" s="145"/>
      <c r="AY25" s="145"/>
      <c r="AZ25" s="145"/>
    </row>
    <row r="26" spans="1:60" ht="23.1" customHeight="1">
      <c r="I26" s="135" t="e">
        <f>(#REF!/F21)*F23</f>
        <v>#REF!</v>
      </c>
      <c r="J26" s="145"/>
      <c r="K26" s="145"/>
      <c r="L26" s="145"/>
      <c r="M26" s="145"/>
      <c r="N26" s="145"/>
      <c r="O26" s="145"/>
      <c r="P26" s="145"/>
      <c r="Q26" s="145"/>
      <c r="R26" s="145"/>
      <c r="AK26" s="145"/>
      <c r="AL26" s="145"/>
      <c r="AM26" s="145"/>
      <c r="AN26" s="144"/>
      <c r="AO26" s="144"/>
      <c r="AP26" s="146"/>
      <c r="AQ26" s="146"/>
      <c r="AR26" s="146"/>
      <c r="AS26" s="146"/>
      <c r="AT26" s="145"/>
      <c r="AU26" s="145"/>
      <c r="AV26" s="145"/>
      <c r="AW26" s="145"/>
      <c r="AX26" s="145"/>
      <c r="AY26" s="145"/>
      <c r="AZ26" s="145"/>
    </row>
    <row r="27" spans="1:60" ht="23.1" customHeight="1">
      <c r="J27" s="145"/>
      <c r="K27" s="145"/>
      <c r="L27" s="145"/>
      <c r="M27" s="145"/>
      <c r="N27" s="145"/>
      <c r="O27" s="145"/>
      <c r="P27" s="145"/>
      <c r="Q27" s="145"/>
      <c r="R27" s="145"/>
      <c r="AK27" s="145"/>
      <c r="AL27" s="145"/>
      <c r="AM27" s="145"/>
      <c r="AN27" s="144"/>
      <c r="AO27" s="144"/>
      <c r="AP27" s="146"/>
      <c r="AQ27" s="146"/>
      <c r="AR27" s="146"/>
      <c r="AS27" s="146"/>
      <c r="AT27" s="145"/>
      <c r="AU27" s="145"/>
      <c r="AV27" s="145"/>
      <c r="AW27" s="145"/>
      <c r="AX27" s="145"/>
      <c r="AY27" s="145"/>
      <c r="AZ27" s="145"/>
    </row>
    <row r="28" spans="1:60" ht="23.1" customHeight="1">
      <c r="J28" s="145"/>
      <c r="K28" s="145"/>
      <c r="L28" s="145"/>
      <c r="M28" s="145"/>
      <c r="N28" s="145"/>
      <c r="O28" s="145"/>
      <c r="P28" s="145"/>
      <c r="Q28" s="145"/>
      <c r="R28" s="145"/>
      <c r="AK28" s="145"/>
      <c r="AL28" s="145"/>
      <c r="AM28" s="145"/>
      <c r="AN28" s="144"/>
      <c r="AO28" s="144"/>
      <c r="AP28" s="146"/>
      <c r="AQ28" s="146"/>
      <c r="AR28" s="146"/>
      <c r="AS28" s="146"/>
      <c r="AT28" s="145"/>
      <c r="AU28" s="145"/>
      <c r="AV28" s="145"/>
      <c r="AW28" s="145"/>
      <c r="AX28" s="145"/>
      <c r="AY28" s="145"/>
      <c r="AZ28" s="145"/>
    </row>
    <row r="29" spans="1:60" ht="23.1" customHeight="1">
      <c r="J29" s="145"/>
      <c r="K29" s="145"/>
      <c r="L29" s="145"/>
      <c r="M29" s="145"/>
      <c r="N29" s="145"/>
      <c r="O29" s="145"/>
      <c r="P29" s="145"/>
      <c r="Q29" s="145"/>
      <c r="R29" s="145"/>
      <c r="AK29" s="145"/>
      <c r="AL29" s="145"/>
      <c r="AM29" s="145"/>
      <c r="AN29" s="144"/>
      <c r="AO29" s="144"/>
      <c r="AP29" s="146"/>
      <c r="AQ29" s="146"/>
      <c r="AR29" s="146"/>
      <c r="AS29" s="146"/>
      <c r="AT29" s="145"/>
      <c r="AU29" s="145"/>
      <c r="AV29" s="145"/>
      <c r="AW29" s="145"/>
      <c r="AX29" s="145"/>
      <c r="AY29" s="145"/>
      <c r="AZ29" s="145"/>
    </row>
    <row r="30" spans="1:60" ht="23.1" customHeight="1">
      <c r="J30" s="145"/>
      <c r="K30" s="145"/>
      <c r="L30" s="145"/>
      <c r="M30" s="145"/>
      <c r="N30" s="145"/>
      <c r="O30" s="145"/>
      <c r="P30" s="145"/>
      <c r="Q30" s="145"/>
      <c r="R30" s="145"/>
      <c r="AK30" s="145"/>
      <c r="AL30" s="145"/>
      <c r="AM30" s="145"/>
      <c r="AN30" s="144"/>
      <c r="AO30" s="144"/>
      <c r="AP30" s="146"/>
      <c r="AQ30" s="146"/>
      <c r="AR30" s="146"/>
      <c r="AS30" s="146"/>
      <c r="AT30" s="145"/>
      <c r="AU30" s="145"/>
      <c r="AV30" s="145"/>
      <c r="AW30" s="145"/>
      <c r="AX30" s="145"/>
      <c r="AY30" s="145"/>
      <c r="AZ30" s="145"/>
    </row>
    <row r="31" spans="1:60" ht="23.1" customHeight="1">
      <c r="J31" s="145"/>
      <c r="K31" s="145"/>
      <c r="L31" s="145"/>
      <c r="M31" s="145"/>
      <c r="N31" s="145"/>
      <c r="O31" s="145"/>
      <c r="P31" s="145"/>
      <c r="Q31" s="145"/>
      <c r="R31" s="145"/>
      <c r="AK31" s="145"/>
      <c r="AL31" s="145"/>
      <c r="AM31" s="145"/>
      <c r="AN31" s="144"/>
      <c r="AO31" s="144"/>
      <c r="AP31" s="146"/>
      <c r="AQ31" s="146"/>
      <c r="AR31" s="146"/>
      <c r="AS31" s="146"/>
      <c r="AT31" s="145"/>
      <c r="AU31" s="145"/>
      <c r="AV31" s="145"/>
      <c r="AW31" s="145"/>
      <c r="AX31" s="145"/>
      <c r="AY31" s="145"/>
      <c r="AZ31" s="145"/>
    </row>
    <row r="32" spans="1:60" ht="23.1" customHeight="1">
      <c r="J32" s="145"/>
      <c r="K32" s="145"/>
      <c r="L32" s="145"/>
      <c r="M32" s="145"/>
      <c r="N32" s="145"/>
      <c r="O32" s="145"/>
      <c r="P32" s="145"/>
      <c r="Q32" s="145"/>
      <c r="R32" s="145"/>
      <c r="AK32" s="145"/>
      <c r="AL32" s="145"/>
      <c r="AM32" s="145"/>
      <c r="AN32" s="144"/>
      <c r="AO32" s="144"/>
      <c r="AP32" s="146"/>
      <c r="AQ32" s="146"/>
      <c r="AR32" s="146"/>
      <c r="AS32" s="146"/>
      <c r="AT32" s="145"/>
      <c r="AU32" s="145"/>
      <c r="AV32" s="145"/>
      <c r="AW32" s="145"/>
      <c r="AX32" s="145"/>
      <c r="AY32" s="145"/>
      <c r="AZ32" s="145"/>
    </row>
    <row r="33" spans="1:1351" s="2" customFormat="1" ht="23.1" customHeight="1">
      <c r="A33" s="1"/>
      <c r="C33" s="3"/>
      <c r="J33" s="145"/>
      <c r="K33" s="145"/>
      <c r="L33" s="145"/>
      <c r="M33" s="145"/>
      <c r="N33" s="145"/>
      <c r="O33" s="145"/>
      <c r="P33" s="145"/>
      <c r="Q33" s="145"/>
      <c r="R33" s="145"/>
      <c r="AD33" s="4"/>
      <c r="AK33" s="145"/>
      <c r="AL33" s="145"/>
      <c r="AM33" s="145"/>
      <c r="AN33" s="144"/>
      <c r="AO33" s="144"/>
      <c r="AP33" s="146"/>
      <c r="AQ33" s="146"/>
      <c r="AR33" s="146"/>
      <c r="AS33" s="146"/>
      <c r="AT33" s="145"/>
      <c r="AU33" s="145"/>
      <c r="AV33" s="145"/>
      <c r="AW33" s="145"/>
      <c r="AX33" s="145"/>
      <c r="AY33" s="145"/>
      <c r="AZ33" s="145"/>
      <c r="BC33" s="6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  <c r="AMK33" s="1"/>
      <c r="AML33" s="1"/>
      <c r="AMM33" s="1"/>
      <c r="AMN33" s="1"/>
      <c r="AMO33" s="1"/>
      <c r="AMP33" s="1"/>
      <c r="AMQ33" s="1"/>
      <c r="AMR33" s="1"/>
      <c r="AMS33" s="1"/>
      <c r="AMT33" s="1"/>
      <c r="AMU33" s="1"/>
      <c r="AMV33" s="1"/>
      <c r="AMW33" s="1"/>
      <c r="AMX33" s="1"/>
      <c r="AMY33" s="1"/>
      <c r="AMZ33" s="1"/>
      <c r="ANA33" s="1"/>
      <c r="ANB33" s="1"/>
      <c r="ANC33" s="1"/>
      <c r="AND33" s="1"/>
      <c r="ANE33" s="1"/>
      <c r="ANF33" s="1"/>
      <c r="ANG33" s="1"/>
      <c r="ANH33" s="1"/>
      <c r="ANI33" s="1"/>
      <c r="ANJ33" s="1"/>
      <c r="ANK33" s="1"/>
      <c r="ANL33" s="1"/>
      <c r="ANM33" s="1"/>
      <c r="ANN33" s="1"/>
      <c r="ANO33" s="1"/>
      <c r="ANP33" s="1"/>
      <c r="ANQ33" s="1"/>
      <c r="ANR33" s="1"/>
      <c r="ANS33" s="1"/>
      <c r="ANT33" s="1"/>
      <c r="ANU33" s="1"/>
      <c r="ANV33" s="1"/>
      <c r="ANW33" s="1"/>
      <c r="ANX33" s="1"/>
      <c r="ANY33" s="1"/>
      <c r="ANZ33" s="1"/>
      <c r="AOA33" s="1"/>
      <c r="AOB33" s="1"/>
      <c r="AOC33" s="1"/>
      <c r="AOD33" s="1"/>
      <c r="AOE33" s="1"/>
      <c r="AOF33" s="1"/>
      <c r="AOG33" s="1"/>
      <c r="AOH33" s="1"/>
      <c r="AOI33" s="1"/>
      <c r="AOJ33" s="1"/>
      <c r="AOK33" s="1"/>
      <c r="AOL33" s="1"/>
      <c r="AOM33" s="1"/>
      <c r="AON33" s="1"/>
      <c r="AOO33" s="1"/>
      <c r="AOP33" s="1"/>
      <c r="AOQ33" s="1"/>
      <c r="AOR33" s="1"/>
      <c r="AOS33" s="1"/>
      <c r="AOT33" s="1"/>
      <c r="AOU33" s="1"/>
      <c r="AOV33" s="1"/>
      <c r="AOW33" s="1"/>
      <c r="AOX33" s="1"/>
      <c r="AOY33" s="1"/>
      <c r="AOZ33" s="1"/>
      <c r="APA33" s="1"/>
      <c r="APB33" s="1"/>
      <c r="APC33" s="1"/>
      <c r="APD33" s="1"/>
      <c r="APE33" s="1"/>
      <c r="APF33" s="1"/>
      <c r="APG33" s="1"/>
      <c r="APH33" s="1"/>
      <c r="API33" s="1"/>
      <c r="APJ33" s="1"/>
      <c r="APK33" s="1"/>
      <c r="APL33" s="1"/>
      <c r="APM33" s="1"/>
      <c r="APN33" s="1"/>
      <c r="APO33" s="1"/>
      <c r="APP33" s="1"/>
      <c r="APQ33" s="1"/>
      <c r="APR33" s="1"/>
      <c r="APS33" s="1"/>
      <c r="APT33" s="1"/>
      <c r="APU33" s="1"/>
      <c r="APV33" s="1"/>
      <c r="APW33" s="1"/>
      <c r="APX33" s="1"/>
      <c r="APY33" s="1"/>
      <c r="APZ33" s="1"/>
      <c r="AQA33" s="1"/>
      <c r="AQB33" s="1"/>
      <c r="AQC33" s="1"/>
      <c r="AQD33" s="1"/>
      <c r="AQE33" s="1"/>
      <c r="AQF33" s="1"/>
      <c r="AQG33" s="1"/>
      <c r="AQH33" s="1"/>
      <c r="AQI33" s="1"/>
      <c r="AQJ33" s="1"/>
      <c r="AQK33" s="1"/>
      <c r="AQL33" s="1"/>
      <c r="AQM33" s="1"/>
      <c r="AQN33" s="1"/>
      <c r="AQO33" s="1"/>
      <c r="AQP33" s="1"/>
      <c r="AQQ33" s="1"/>
      <c r="AQR33" s="1"/>
      <c r="AQS33" s="1"/>
      <c r="AQT33" s="1"/>
      <c r="AQU33" s="1"/>
      <c r="AQV33" s="1"/>
      <c r="AQW33" s="1"/>
      <c r="AQX33" s="1"/>
      <c r="AQY33" s="1"/>
      <c r="AQZ33" s="1"/>
      <c r="ARA33" s="1"/>
      <c r="ARB33" s="1"/>
      <c r="ARC33" s="1"/>
      <c r="ARD33" s="1"/>
      <c r="ARE33" s="1"/>
      <c r="ARF33" s="1"/>
      <c r="ARG33" s="1"/>
      <c r="ARH33" s="1"/>
      <c r="ARI33" s="1"/>
      <c r="ARJ33" s="1"/>
      <c r="ARK33" s="1"/>
      <c r="ARL33" s="1"/>
      <c r="ARM33" s="1"/>
      <c r="ARN33" s="1"/>
      <c r="ARO33" s="1"/>
      <c r="ARP33" s="1"/>
      <c r="ARQ33" s="1"/>
      <c r="ARR33" s="1"/>
      <c r="ARS33" s="1"/>
      <c r="ART33" s="1"/>
      <c r="ARU33" s="1"/>
      <c r="ARV33" s="1"/>
      <c r="ARW33" s="1"/>
      <c r="ARX33" s="1"/>
      <c r="ARY33" s="1"/>
      <c r="ARZ33" s="1"/>
      <c r="ASA33" s="1"/>
      <c r="ASB33" s="1"/>
      <c r="ASC33" s="1"/>
      <c r="ASD33" s="1"/>
      <c r="ASE33" s="1"/>
      <c r="ASF33" s="1"/>
      <c r="ASG33" s="1"/>
      <c r="ASH33" s="1"/>
      <c r="ASI33" s="1"/>
      <c r="ASJ33" s="1"/>
      <c r="ASK33" s="1"/>
      <c r="ASL33" s="1"/>
      <c r="ASM33" s="1"/>
      <c r="ASN33" s="1"/>
      <c r="ASO33" s="1"/>
      <c r="ASP33" s="1"/>
      <c r="ASQ33" s="1"/>
      <c r="ASR33" s="1"/>
      <c r="ASS33" s="1"/>
      <c r="AST33" s="1"/>
      <c r="ASU33" s="1"/>
      <c r="ASV33" s="1"/>
      <c r="ASW33" s="1"/>
      <c r="ASX33" s="1"/>
      <c r="ASY33" s="1"/>
      <c r="ASZ33" s="1"/>
      <c r="ATA33" s="1"/>
      <c r="ATB33" s="1"/>
      <c r="ATC33" s="1"/>
      <c r="ATD33" s="1"/>
      <c r="ATE33" s="1"/>
      <c r="ATF33" s="1"/>
      <c r="ATG33" s="1"/>
      <c r="ATH33" s="1"/>
      <c r="ATI33" s="1"/>
      <c r="ATJ33" s="1"/>
      <c r="ATK33" s="1"/>
      <c r="ATL33" s="1"/>
      <c r="ATM33" s="1"/>
      <c r="ATN33" s="1"/>
      <c r="ATO33" s="1"/>
      <c r="ATP33" s="1"/>
      <c r="ATQ33" s="1"/>
      <c r="ATR33" s="1"/>
      <c r="ATS33" s="1"/>
      <c r="ATT33" s="1"/>
      <c r="ATU33" s="1"/>
      <c r="ATV33" s="1"/>
      <c r="ATW33" s="1"/>
      <c r="ATX33" s="1"/>
      <c r="ATY33" s="1"/>
      <c r="ATZ33" s="1"/>
      <c r="AUA33" s="1"/>
      <c r="AUB33" s="1"/>
      <c r="AUC33" s="1"/>
      <c r="AUD33" s="1"/>
      <c r="AUE33" s="1"/>
      <c r="AUF33" s="1"/>
      <c r="AUG33" s="1"/>
      <c r="AUH33" s="1"/>
      <c r="AUI33" s="1"/>
      <c r="AUJ33" s="1"/>
      <c r="AUK33" s="1"/>
      <c r="AUL33" s="1"/>
      <c r="AUM33" s="1"/>
      <c r="AUN33" s="1"/>
      <c r="AUO33" s="1"/>
      <c r="AUP33" s="1"/>
      <c r="AUQ33" s="1"/>
      <c r="AUR33" s="1"/>
      <c r="AUS33" s="1"/>
      <c r="AUT33" s="1"/>
      <c r="AUU33" s="1"/>
      <c r="AUV33" s="1"/>
      <c r="AUW33" s="1"/>
      <c r="AUX33" s="1"/>
      <c r="AUY33" s="1"/>
      <c r="AUZ33" s="1"/>
      <c r="AVA33" s="1"/>
      <c r="AVB33" s="1"/>
      <c r="AVC33" s="1"/>
      <c r="AVD33" s="1"/>
      <c r="AVE33" s="1"/>
      <c r="AVF33" s="1"/>
      <c r="AVG33" s="1"/>
      <c r="AVH33" s="1"/>
      <c r="AVI33" s="1"/>
      <c r="AVJ33" s="1"/>
      <c r="AVK33" s="1"/>
      <c r="AVL33" s="1"/>
      <c r="AVM33" s="1"/>
      <c r="AVN33" s="1"/>
      <c r="AVO33" s="1"/>
      <c r="AVP33" s="1"/>
      <c r="AVQ33" s="1"/>
      <c r="AVR33" s="1"/>
      <c r="AVS33" s="1"/>
      <c r="AVT33" s="1"/>
      <c r="AVU33" s="1"/>
      <c r="AVV33" s="1"/>
      <c r="AVW33" s="1"/>
      <c r="AVX33" s="1"/>
      <c r="AVY33" s="1"/>
      <c r="AVZ33" s="1"/>
      <c r="AWA33" s="1"/>
      <c r="AWB33" s="1"/>
      <c r="AWC33" s="1"/>
      <c r="AWD33" s="1"/>
      <c r="AWE33" s="1"/>
      <c r="AWF33" s="1"/>
      <c r="AWG33" s="1"/>
      <c r="AWH33" s="1"/>
      <c r="AWI33" s="1"/>
      <c r="AWJ33" s="1"/>
      <c r="AWK33" s="1"/>
      <c r="AWL33" s="1"/>
      <c r="AWM33" s="1"/>
      <c r="AWN33" s="1"/>
      <c r="AWO33" s="1"/>
      <c r="AWP33" s="1"/>
      <c r="AWQ33" s="1"/>
      <c r="AWR33" s="1"/>
      <c r="AWS33" s="1"/>
      <c r="AWT33" s="1"/>
      <c r="AWU33" s="1"/>
      <c r="AWV33" s="1"/>
      <c r="AWW33" s="1"/>
      <c r="AWX33" s="1"/>
      <c r="AWY33" s="1"/>
      <c r="AWZ33" s="1"/>
      <c r="AXA33" s="1"/>
      <c r="AXB33" s="1"/>
      <c r="AXC33" s="1"/>
      <c r="AXD33" s="1"/>
      <c r="AXE33" s="1"/>
      <c r="AXF33" s="1"/>
      <c r="AXG33" s="1"/>
      <c r="AXH33" s="1"/>
      <c r="AXI33" s="1"/>
      <c r="AXJ33" s="1"/>
      <c r="AXK33" s="1"/>
      <c r="AXL33" s="1"/>
      <c r="AXM33" s="1"/>
      <c r="AXN33" s="1"/>
      <c r="AXO33" s="1"/>
      <c r="AXP33" s="1"/>
      <c r="AXQ33" s="1"/>
      <c r="AXR33" s="1"/>
      <c r="AXS33" s="1"/>
      <c r="AXT33" s="1"/>
      <c r="AXU33" s="1"/>
      <c r="AXV33" s="1"/>
      <c r="AXW33" s="1"/>
      <c r="AXX33" s="1"/>
      <c r="AXY33" s="1"/>
      <c r="AXZ33" s="1"/>
      <c r="AYA33" s="1"/>
      <c r="AYB33" s="1"/>
      <c r="AYC33" s="1"/>
      <c r="AYD33" s="1"/>
      <c r="AYE33" s="1"/>
      <c r="AYF33" s="1"/>
      <c r="AYG33" s="1"/>
      <c r="AYH33" s="1"/>
      <c r="AYI33" s="1"/>
      <c r="AYJ33" s="1"/>
      <c r="AYK33" s="1"/>
      <c r="AYL33" s="1"/>
      <c r="AYM33" s="1"/>
      <c r="AYN33" s="1"/>
      <c r="AYO33" s="1"/>
      <c r="AYP33" s="1"/>
      <c r="AYQ33" s="1"/>
      <c r="AYR33" s="1"/>
      <c r="AYS33" s="1"/>
      <c r="AYT33" s="1"/>
      <c r="AYU33" s="1"/>
      <c r="AYV33" s="1"/>
      <c r="AYW33" s="1"/>
      <c r="AYX33" s="1"/>
      <c r="AYY33" s="1"/>
    </row>
    <row r="34" spans="1:1351" s="2" customFormat="1" ht="23.1" customHeight="1">
      <c r="A34" s="1"/>
      <c r="C34" s="3"/>
      <c r="J34" s="145"/>
      <c r="K34" s="145"/>
      <c r="L34" s="145"/>
      <c r="M34" s="145"/>
      <c r="N34" s="145"/>
      <c r="O34" s="145"/>
      <c r="P34" s="145"/>
      <c r="Q34" s="145"/>
      <c r="R34" s="145"/>
      <c r="AD34" s="4"/>
      <c r="AK34" s="145"/>
      <c r="AL34" s="145"/>
      <c r="AM34" s="145"/>
      <c r="AN34" s="144"/>
      <c r="AO34" s="144"/>
      <c r="AP34" s="146"/>
      <c r="AQ34" s="146"/>
      <c r="AR34" s="146"/>
      <c r="AS34" s="146"/>
      <c r="AT34" s="145"/>
      <c r="AU34" s="145"/>
      <c r="AV34" s="145"/>
      <c r="AW34" s="145"/>
      <c r="AX34" s="145"/>
      <c r="AY34" s="145"/>
      <c r="AZ34" s="145"/>
      <c r="BC34" s="6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</row>
    <row r="35" spans="1:1351" s="2" customFormat="1" ht="23.1" customHeight="1">
      <c r="A35" s="1"/>
      <c r="C35" s="3"/>
      <c r="J35" s="145"/>
      <c r="K35" s="145"/>
      <c r="L35" s="145"/>
      <c r="M35" s="145"/>
      <c r="N35" s="145"/>
      <c r="O35" s="145"/>
      <c r="P35" s="145"/>
      <c r="Q35" s="145"/>
      <c r="R35" s="145"/>
      <c r="AD35" s="4"/>
      <c r="AK35" s="145"/>
      <c r="AL35" s="145"/>
      <c r="AM35" s="145"/>
      <c r="AN35" s="144"/>
      <c r="AO35" s="144"/>
      <c r="AP35" s="146"/>
      <c r="AQ35" s="146"/>
      <c r="AR35" s="146"/>
      <c r="AS35" s="146"/>
      <c r="AT35" s="145"/>
      <c r="AU35" s="145"/>
      <c r="AV35" s="145"/>
      <c r="AW35" s="145"/>
      <c r="AX35" s="145"/>
      <c r="AY35" s="145"/>
      <c r="AZ35" s="145"/>
      <c r="BC35" s="6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  <c r="AMK35" s="1"/>
      <c r="AML35" s="1"/>
      <c r="AMM35" s="1"/>
      <c r="AMN35" s="1"/>
      <c r="AMO35" s="1"/>
      <c r="AMP35" s="1"/>
      <c r="AMQ35" s="1"/>
      <c r="AMR35" s="1"/>
      <c r="AMS35" s="1"/>
      <c r="AMT35" s="1"/>
      <c r="AMU35" s="1"/>
      <c r="AMV35" s="1"/>
      <c r="AMW35" s="1"/>
      <c r="AMX35" s="1"/>
      <c r="AMY35" s="1"/>
      <c r="AMZ35" s="1"/>
      <c r="ANA35" s="1"/>
      <c r="ANB35" s="1"/>
      <c r="ANC35" s="1"/>
      <c r="AND35" s="1"/>
      <c r="ANE35" s="1"/>
      <c r="ANF35" s="1"/>
      <c r="ANG35" s="1"/>
      <c r="ANH35" s="1"/>
      <c r="ANI35" s="1"/>
      <c r="ANJ35" s="1"/>
      <c r="ANK35" s="1"/>
      <c r="ANL35" s="1"/>
      <c r="ANM35" s="1"/>
      <c r="ANN35" s="1"/>
      <c r="ANO35" s="1"/>
      <c r="ANP35" s="1"/>
      <c r="ANQ35" s="1"/>
      <c r="ANR35" s="1"/>
      <c r="ANS35" s="1"/>
      <c r="ANT35" s="1"/>
      <c r="ANU35" s="1"/>
      <c r="ANV35" s="1"/>
      <c r="ANW35" s="1"/>
      <c r="ANX35" s="1"/>
      <c r="ANY35" s="1"/>
      <c r="ANZ35" s="1"/>
      <c r="AOA35" s="1"/>
      <c r="AOB35" s="1"/>
      <c r="AOC35" s="1"/>
      <c r="AOD35" s="1"/>
      <c r="AOE35" s="1"/>
      <c r="AOF35" s="1"/>
      <c r="AOG35" s="1"/>
      <c r="AOH35" s="1"/>
      <c r="AOI35" s="1"/>
      <c r="AOJ35" s="1"/>
      <c r="AOK35" s="1"/>
      <c r="AOL35" s="1"/>
      <c r="AOM35" s="1"/>
      <c r="AON35" s="1"/>
      <c r="AOO35" s="1"/>
      <c r="AOP35" s="1"/>
      <c r="AOQ35" s="1"/>
      <c r="AOR35" s="1"/>
      <c r="AOS35" s="1"/>
      <c r="AOT35" s="1"/>
      <c r="AOU35" s="1"/>
      <c r="AOV35" s="1"/>
      <c r="AOW35" s="1"/>
      <c r="AOX35" s="1"/>
      <c r="AOY35" s="1"/>
      <c r="AOZ35" s="1"/>
      <c r="APA35" s="1"/>
      <c r="APB35" s="1"/>
      <c r="APC35" s="1"/>
      <c r="APD35" s="1"/>
      <c r="APE35" s="1"/>
      <c r="APF35" s="1"/>
      <c r="APG35" s="1"/>
      <c r="APH35" s="1"/>
      <c r="API35" s="1"/>
      <c r="APJ35" s="1"/>
      <c r="APK35" s="1"/>
      <c r="APL35" s="1"/>
      <c r="APM35" s="1"/>
      <c r="APN35" s="1"/>
      <c r="APO35" s="1"/>
      <c r="APP35" s="1"/>
      <c r="APQ35" s="1"/>
      <c r="APR35" s="1"/>
      <c r="APS35" s="1"/>
      <c r="APT35" s="1"/>
      <c r="APU35" s="1"/>
      <c r="APV35" s="1"/>
      <c r="APW35" s="1"/>
      <c r="APX35" s="1"/>
      <c r="APY35" s="1"/>
      <c r="APZ35" s="1"/>
      <c r="AQA35" s="1"/>
      <c r="AQB35" s="1"/>
      <c r="AQC35" s="1"/>
      <c r="AQD35" s="1"/>
      <c r="AQE35" s="1"/>
      <c r="AQF35" s="1"/>
      <c r="AQG35" s="1"/>
      <c r="AQH35" s="1"/>
      <c r="AQI35" s="1"/>
      <c r="AQJ35" s="1"/>
      <c r="AQK35" s="1"/>
      <c r="AQL35" s="1"/>
      <c r="AQM35" s="1"/>
      <c r="AQN35" s="1"/>
      <c r="AQO35" s="1"/>
      <c r="AQP35" s="1"/>
      <c r="AQQ35" s="1"/>
      <c r="AQR35" s="1"/>
      <c r="AQS35" s="1"/>
      <c r="AQT35" s="1"/>
      <c r="AQU35" s="1"/>
      <c r="AQV35" s="1"/>
      <c r="AQW35" s="1"/>
      <c r="AQX35" s="1"/>
      <c r="AQY35" s="1"/>
      <c r="AQZ35" s="1"/>
      <c r="ARA35" s="1"/>
      <c r="ARB35" s="1"/>
      <c r="ARC35" s="1"/>
      <c r="ARD35" s="1"/>
      <c r="ARE35" s="1"/>
      <c r="ARF35" s="1"/>
      <c r="ARG35" s="1"/>
      <c r="ARH35" s="1"/>
      <c r="ARI35" s="1"/>
      <c r="ARJ35" s="1"/>
      <c r="ARK35" s="1"/>
      <c r="ARL35" s="1"/>
      <c r="ARM35" s="1"/>
      <c r="ARN35" s="1"/>
      <c r="ARO35" s="1"/>
      <c r="ARP35" s="1"/>
      <c r="ARQ35" s="1"/>
      <c r="ARR35" s="1"/>
      <c r="ARS35" s="1"/>
      <c r="ART35" s="1"/>
      <c r="ARU35" s="1"/>
      <c r="ARV35" s="1"/>
      <c r="ARW35" s="1"/>
      <c r="ARX35" s="1"/>
      <c r="ARY35" s="1"/>
      <c r="ARZ35" s="1"/>
      <c r="ASA35" s="1"/>
      <c r="ASB35" s="1"/>
      <c r="ASC35" s="1"/>
      <c r="ASD35" s="1"/>
      <c r="ASE35" s="1"/>
      <c r="ASF35" s="1"/>
      <c r="ASG35" s="1"/>
      <c r="ASH35" s="1"/>
      <c r="ASI35" s="1"/>
      <c r="ASJ35" s="1"/>
      <c r="ASK35" s="1"/>
      <c r="ASL35" s="1"/>
      <c r="ASM35" s="1"/>
      <c r="ASN35" s="1"/>
      <c r="ASO35" s="1"/>
      <c r="ASP35" s="1"/>
      <c r="ASQ35" s="1"/>
      <c r="ASR35" s="1"/>
      <c r="ASS35" s="1"/>
      <c r="AST35" s="1"/>
      <c r="ASU35" s="1"/>
      <c r="ASV35" s="1"/>
      <c r="ASW35" s="1"/>
      <c r="ASX35" s="1"/>
      <c r="ASY35" s="1"/>
      <c r="ASZ35" s="1"/>
      <c r="ATA35" s="1"/>
      <c r="ATB35" s="1"/>
      <c r="ATC35" s="1"/>
      <c r="ATD35" s="1"/>
      <c r="ATE35" s="1"/>
      <c r="ATF35" s="1"/>
      <c r="ATG35" s="1"/>
      <c r="ATH35" s="1"/>
      <c r="ATI35" s="1"/>
      <c r="ATJ35" s="1"/>
      <c r="ATK35" s="1"/>
      <c r="ATL35" s="1"/>
      <c r="ATM35" s="1"/>
      <c r="ATN35" s="1"/>
      <c r="ATO35" s="1"/>
      <c r="ATP35" s="1"/>
      <c r="ATQ35" s="1"/>
      <c r="ATR35" s="1"/>
      <c r="ATS35" s="1"/>
      <c r="ATT35" s="1"/>
      <c r="ATU35" s="1"/>
      <c r="ATV35" s="1"/>
      <c r="ATW35" s="1"/>
      <c r="ATX35" s="1"/>
      <c r="ATY35" s="1"/>
      <c r="ATZ35" s="1"/>
      <c r="AUA35" s="1"/>
      <c r="AUB35" s="1"/>
      <c r="AUC35" s="1"/>
      <c r="AUD35" s="1"/>
      <c r="AUE35" s="1"/>
      <c r="AUF35" s="1"/>
      <c r="AUG35" s="1"/>
      <c r="AUH35" s="1"/>
      <c r="AUI35" s="1"/>
      <c r="AUJ35" s="1"/>
      <c r="AUK35" s="1"/>
      <c r="AUL35" s="1"/>
      <c r="AUM35" s="1"/>
      <c r="AUN35" s="1"/>
      <c r="AUO35" s="1"/>
      <c r="AUP35" s="1"/>
      <c r="AUQ35" s="1"/>
      <c r="AUR35" s="1"/>
      <c r="AUS35" s="1"/>
      <c r="AUT35" s="1"/>
      <c r="AUU35" s="1"/>
      <c r="AUV35" s="1"/>
      <c r="AUW35" s="1"/>
      <c r="AUX35" s="1"/>
      <c r="AUY35" s="1"/>
      <c r="AUZ35" s="1"/>
      <c r="AVA35" s="1"/>
      <c r="AVB35" s="1"/>
      <c r="AVC35" s="1"/>
      <c r="AVD35" s="1"/>
      <c r="AVE35" s="1"/>
      <c r="AVF35" s="1"/>
      <c r="AVG35" s="1"/>
      <c r="AVH35" s="1"/>
      <c r="AVI35" s="1"/>
      <c r="AVJ35" s="1"/>
      <c r="AVK35" s="1"/>
      <c r="AVL35" s="1"/>
      <c r="AVM35" s="1"/>
      <c r="AVN35" s="1"/>
      <c r="AVO35" s="1"/>
      <c r="AVP35" s="1"/>
      <c r="AVQ35" s="1"/>
      <c r="AVR35" s="1"/>
      <c r="AVS35" s="1"/>
      <c r="AVT35" s="1"/>
      <c r="AVU35" s="1"/>
      <c r="AVV35" s="1"/>
      <c r="AVW35" s="1"/>
      <c r="AVX35" s="1"/>
      <c r="AVY35" s="1"/>
      <c r="AVZ35" s="1"/>
      <c r="AWA35" s="1"/>
      <c r="AWB35" s="1"/>
      <c r="AWC35" s="1"/>
      <c r="AWD35" s="1"/>
      <c r="AWE35" s="1"/>
      <c r="AWF35" s="1"/>
      <c r="AWG35" s="1"/>
      <c r="AWH35" s="1"/>
      <c r="AWI35" s="1"/>
      <c r="AWJ35" s="1"/>
      <c r="AWK35" s="1"/>
      <c r="AWL35" s="1"/>
      <c r="AWM35" s="1"/>
      <c r="AWN35" s="1"/>
      <c r="AWO35" s="1"/>
      <c r="AWP35" s="1"/>
      <c r="AWQ35" s="1"/>
      <c r="AWR35" s="1"/>
      <c r="AWS35" s="1"/>
      <c r="AWT35" s="1"/>
      <c r="AWU35" s="1"/>
      <c r="AWV35" s="1"/>
      <c r="AWW35" s="1"/>
      <c r="AWX35" s="1"/>
      <c r="AWY35" s="1"/>
      <c r="AWZ35" s="1"/>
      <c r="AXA35" s="1"/>
      <c r="AXB35" s="1"/>
      <c r="AXC35" s="1"/>
      <c r="AXD35" s="1"/>
      <c r="AXE35" s="1"/>
      <c r="AXF35" s="1"/>
      <c r="AXG35" s="1"/>
      <c r="AXH35" s="1"/>
      <c r="AXI35" s="1"/>
      <c r="AXJ35" s="1"/>
      <c r="AXK35" s="1"/>
      <c r="AXL35" s="1"/>
      <c r="AXM35" s="1"/>
      <c r="AXN35" s="1"/>
      <c r="AXO35" s="1"/>
      <c r="AXP35" s="1"/>
      <c r="AXQ35" s="1"/>
      <c r="AXR35" s="1"/>
      <c r="AXS35" s="1"/>
      <c r="AXT35" s="1"/>
      <c r="AXU35" s="1"/>
      <c r="AXV35" s="1"/>
      <c r="AXW35" s="1"/>
      <c r="AXX35" s="1"/>
      <c r="AXY35" s="1"/>
      <c r="AXZ35" s="1"/>
      <c r="AYA35" s="1"/>
      <c r="AYB35" s="1"/>
      <c r="AYC35" s="1"/>
      <c r="AYD35" s="1"/>
      <c r="AYE35" s="1"/>
      <c r="AYF35" s="1"/>
      <c r="AYG35" s="1"/>
      <c r="AYH35" s="1"/>
      <c r="AYI35" s="1"/>
      <c r="AYJ35" s="1"/>
      <c r="AYK35" s="1"/>
      <c r="AYL35" s="1"/>
      <c r="AYM35" s="1"/>
      <c r="AYN35" s="1"/>
      <c r="AYO35" s="1"/>
      <c r="AYP35" s="1"/>
      <c r="AYQ35" s="1"/>
      <c r="AYR35" s="1"/>
      <c r="AYS35" s="1"/>
      <c r="AYT35" s="1"/>
      <c r="AYU35" s="1"/>
      <c r="AYV35" s="1"/>
      <c r="AYW35" s="1"/>
      <c r="AYX35" s="1"/>
      <c r="AYY35" s="1"/>
    </row>
    <row r="36" spans="1:1351" s="2" customFormat="1" ht="23.1" customHeight="1">
      <c r="A36" s="1"/>
      <c r="C36" s="3"/>
      <c r="AD36" s="4"/>
      <c r="AN36" s="371"/>
      <c r="AO36" s="371"/>
      <c r="AZ36" s="2">
        <v>729.12</v>
      </c>
      <c r="BC36" s="6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  <c r="AMK36" s="1"/>
      <c r="AML36" s="1"/>
      <c r="AMM36" s="1"/>
      <c r="AMN36" s="1"/>
      <c r="AMO36" s="1"/>
      <c r="AMP36" s="1"/>
      <c r="AMQ36" s="1"/>
      <c r="AMR36" s="1"/>
      <c r="AMS36" s="1"/>
      <c r="AMT36" s="1"/>
      <c r="AMU36" s="1"/>
      <c r="AMV36" s="1"/>
      <c r="AMW36" s="1"/>
      <c r="AMX36" s="1"/>
      <c r="AMY36" s="1"/>
      <c r="AMZ36" s="1"/>
      <c r="ANA36" s="1"/>
      <c r="ANB36" s="1"/>
      <c r="ANC36" s="1"/>
      <c r="AND36" s="1"/>
      <c r="ANE36" s="1"/>
      <c r="ANF36" s="1"/>
      <c r="ANG36" s="1"/>
      <c r="ANH36" s="1"/>
      <c r="ANI36" s="1"/>
      <c r="ANJ36" s="1"/>
      <c r="ANK36" s="1"/>
      <c r="ANL36" s="1"/>
      <c r="ANM36" s="1"/>
      <c r="ANN36" s="1"/>
      <c r="ANO36" s="1"/>
      <c r="ANP36" s="1"/>
      <c r="ANQ36" s="1"/>
      <c r="ANR36" s="1"/>
      <c r="ANS36" s="1"/>
      <c r="ANT36" s="1"/>
      <c r="ANU36" s="1"/>
      <c r="ANV36" s="1"/>
      <c r="ANW36" s="1"/>
      <c r="ANX36" s="1"/>
      <c r="ANY36" s="1"/>
      <c r="ANZ36" s="1"/>
      <c r="AOA36" s="1"/>
      <c r="AOB36" s="1"/>
      <c r="AOC36" s="1"/>
      <c r="AOD36" s="1"/>
      <c r="AOE36" s="1"/>
      <c r="AOF36" s="1"/>
      <c r="AOG36" s="1"/>
      <c r="AOH36" s="1"/>
      <c r="AOI36" s="1"/>
      <c r="AOJ36" s="1"/>
      <c r="AOK36" s="1"/>
      <c r="AOL36" s="1"/>
      <c r="AOM36" s="1"/>
      <c r="AON36" s="1"/>
      <c r="AOO36" s="1"/>
      <c r="AOP36" s="1"/>
      <c r="AOQ36" s="1"/>
      <c r="AOR36" s="1"/>
      <c r="AOS36" s="1"/>
      <c r="AOT36" s="1"/>
      <c r="AOU36" s="1"/>
      <c r="AOV36" s="1"/>
      <c r="AOW36" s="1"/>
      <c r="AOX36" s="1"/>
      <c r="AOY36" s="1"/>
      <c r="AOZ36" s="1"/>
      <c r="APA36" s="1"/>
      <c r="APB36" s="1"/>
      <c r="APC36" s="1"/>
      <c r="APD36" s="1"/>
      <c r="APE36" s="1"/>
      <c r="APF36" s="1"/>
      <c r="APG36" s="1"/>
      <c r="APH36" s="1"/>
      <c r="API36" s="1"/>
      <c r="APJ36" s="1"/>
      <c r="APK36" s="1"/>
      <c r="APL36" s="1"/>
      <c r="APM36" s="1"/>
      <c r="APN36" s="1"/>
      <c r="APO36" s="1"/>
      <c r="APP36" s="1"/>
      <c r="APQ36" s="1"/>
      <c r="APR36" s="1"/>
      <c r="APS36" s="1"/>
      <c r="APT36" s="1"/>
      <c r="APU36" s="1"/>
      <c r="APV36" s="1"/>
      <c r="APW36" s="1"/>
      <c r="APX36" s="1"/>
      <c r="APY36" s="1"/>
      <c r="APZ36" s="1"/>
      <c r="AQA36" s="1"/>
      <c r="AQB36" s="1"/>
      <c r="AQC36" s="1"/>
      <c r="AQD36" s="1"/>
      <c r="AQE36" s="1"/>
      <c r="AQF36" s="1"/>
      <c r="AQG36" s="1"/>
      <c r="AQH36" s="1"/>
      <c r="AQI36" s="1"/>
      <c r="AQJ36" s="1"/>
      <c r="AQK36" s="1"/>
      <c r="AQL36" s="1"/>
      <c r="AQM36" s="1"/>
      <c r="AQN36" s="1"/>
      <c r="AQO36" s="1"/>
      <c r="AQP36" s="1"/>
      <c r="AQQ36" s="1"/>
      <c r="AQR36" s="1"/>
      <c r="AQS36" s="1"/>
      <c r="AQT36" s="1"/>
      <c r="AQU36" s="1"/>
      <c r="AQV36" s="1"/>
      <c r="AQW36" s="1"/>
      <c r="AQX36" s="1"/>
      <c r="AQY36" s="1"/>
      <c r="AQZ36" s="1"/>
      <c r="ARA36" s="1"/>
      <c r="ARB36" s="1"/>
      <c r="ARC36" s="1"/>
      <c r="ARD36" s="1"/>
      <c r="ARE36" s="1"/>
      <c r="ARF36" s="1"/>
      <c r="ARG36" s="1"/>
      <c r="ARH36" s="1"/>
      <c r="ARI36" s="1"/>
      <c r="ARJ36" s="1"/>
      <c r="ARK36" s="1"/>
      <c r="ARL36" s="1"/>
      <c r="ARM36" s="1"/>
      <c r="ARN36" s="1"/>
      <c r="ARO36" s="1"/>
      <c r="ARP36" s="1"/>
      <c r="ARQ36" s="1"/>
      <c r="ARR36" s="1"/>
      <c r="ARS36" s="1"/>
      <c r="ART36" s="1"/>
      <c r="ARU36" s="1"/>
      <c r="ARV36" s="1"/>
      <c r="ARW36" s="1"/>
      <c r="ARX36" s="1"/>
      <c r="ARY36" s="1"/>
      <c r="ARZ36" s="1"/>
      <c r="ASA36" s="1"/>
      <c r="ASB36" s="1"/>
      <c r="ASC36" s="1"/>
      <c r="ASD36" s="1"/>
      <c r="ASE36" s="1"/>
      <c r="ASF36" s="1"/>
      <c r="ASG36" s="1"/>
      <c r="ASH36" s="1"/>
      <c r="ASI36" s="1"/>
      <c r="ASJ36" s="1"/>
      <c r="ASK36" s="1"/>
      <c r="ASL36" s="1"/>
      <c r="ASM36" s="1"/>
      <c r="ASN36" s="1"/>
      <c r="ASO36" s="1"/>
      <c r="ASP36" s="1"/>
      <c r="ASQ36" s="1"/>
      <c r="ASR36" s="1"/>
      <c r="ASS36" s="1"/>
      <c r="AST36" s="1"/>
      <c r="ASU36" s="1"/>
      <c r="ASV36" s="1"/>
      <c r="ASW36" s="1"/>
      <c r="ASX36" s="1"/>
      <c r="ASY36" s="1"/>
      <c r="ASZ36" s="1"/>
      <c r="ATA36" s="1"/>
      <c r="ATB36" s="1"/>
      <c r="ATC36" s="1"/>
      <c r="ATD36" s="1"/>
      <c r="ATE36" s="1"/>
      <c r="ATF36" s="1"/>
      <c r="ATG36" s="1"/>
      <c r="ATH36" s="1"/>
      <c r="ATI36" s="1"/>
      <c r="ATJ36" s="1"/>
      <c r="ATK36" s="1"/>
      <c r="ATL36" s="1"/>
      <c r="ATM36" s="1"/>
      <c r="ATN36" s="1"/>
      <c r="ATO36" s="1"/>
      <c r="ATP36" s="1"/>
      <c r="ATQ36" s="1"/>
      <c r="ATR36" s="1"/>
      <c r="ATS36" s="1"/>
      <c r="ATT36" s="1"/>
      <c r="ATU36" s="1"/>
      <c r="ATV36" s="1"/>
      <c r="ATW36" s="1"/>
      <c r="ATX36" s="1"/>
      <c r="ATY36" s="1"/>
      <c r="ATZ36" s="1"/>
      <c r="AUA36" s="1"/>
      <c r="AUB36" s="1"/>
      <c r="AUC36" s="1"/>
      <c r="AUD36" s="1"/>
      <c r="AUE36" s="1"/>
      <c r="AUF36" s="1"/>
      <c r="AUG36" s="1"/>
      <c r="AUH36" s="1"/>
      <c r="AUI36" s="1"/>
      <c r="AUJ36" s="1"/>
      <c r="AUK36" s="1"/>
      <c r="AUL36" s="1"/>
      <c r="AUM36" s="1"/>
      <c r="AUN36" s="1"/>
      <c r="AUO36" s="1"/>
      <c r="AUP36" s="1"/>
      <c r="AUQ36" s="1"/>
      <c r="AUR36" s="1"/>
      <c r="AUS36" s="1"/>
      <c r="AUT36" s="1"/>
      <c r="AUU36" s="1"/>
      <c r="AUV36" s="1"/>
      <c r="AUW36" s="1"/>
      <c r="AUX36" s="1"/>
      <c r="AUY36" s="1"/>
      <c r="AUZ36" s="1"/>
      <c r="AVA36" s="1"/>
      <c r="AVB36" s="1"/>
      <c r="AVC36" s="1"/>
      <c r="AVD36" s="1"/>
      <c r="AVE36" s="1"/>
      <c r="AVF36" s="1"/>
      <c r="AVG36" s="1"/>
      <c r="AVH36" s="1"/>
      <c r="AVI36" s="1"/>
      <c r="AVJ36" s="1"/>
      <c r="AVK36" s="1"/>
      <c r="AVL36" s="1"/>
      <c r="AVM36" s="1"/>
      <c r="AVN36" s="1"/>
      <c r="AVO36" s="1"/>
      <c r="AVP36" s="1"/>
      <c r="AVQ36" s="1"/>
      <c r="AVR36" s="1"/>
      <c r="AVS36" s="1"/>
      <c r="AVT36" s="1"/>
      <c r="AVU36" s="1"/>
      <c r="AVV36" s="1"/>
      <c r="AVW36" s="1"/>
      <c r="AVX36" s="1"/>
      <c r="AVY36" s="1"/>
      <c r="AVZ36" s="1"/>
      <c r="AWA36" s="1"/>
      <c r="AWB36" s="1"/>
      <c r="AWC36" s="1"/>
      <c r="AWD36" s="1"/>
      <c r="AWE36" s="1"/>
      <c r="AWF36" s="1"/>
      <c r="AWG36" s="1"/>
      <c r="AWH36" s="1"/>
      <c r="AWI36" s="1"/>
      <c r="AWJ36" s="1"/>
      <c r="AWK36" s="1"/>
      <c r="AWL36" s="1"/>
      <c r="AWM36" s="1"/>
      <c r="AWN36" s="1"/>
      <c r="AWO36" s="1"/>
      <c r="AWP36" s="1"/>
      <c r="AWQ36" s="1"/>
      <c r="AWR36" s="1"/>
      <c r="AWS36" s="1"/>
      <c r="AWT36" s="1"/>
      <c r="AWU36" s="1"/>
      <c r="AWV36" s="1"/>
      <c r="AWW36" s="1"/>
      <c r="AWX36" s="1"/>
      <c r="AWY36" s="1"/>
      <c r="AWZ36" s="1"/>
      <c r="AXA36" s="1"/>
      <c r="AXB36" s="1"/>
      <c r="AXC36" s="1"/>
      <c r="AXD36" s="1"/>
      <c r="AXE36" s="1"/>
      <c r="AXF36" s="1"/>
      <c r="AXG36" s="1"/>
      <c r="AXH36" s="1"/>
      <c r="AXI36" s="1"/>
      <c r="AXJ36" s="1"/>
      <c r="AXK36" s="1"/>
      <c r="AXL36" s="1"/>
      <c r="AXM36" s="1"/>
      <c r="AXN36" s="1"/>
      <c r="AXO36" s="1"/>
      <c r="AXP36" s="1"/>
      <c r="AXQ36" s="1"/>
      <c r="AXR36" s="1"/>
      <c r="AXS36" s="1"/>
      <c r="AXT36" s="1"/>
      <c r="AXU36" s="1"/>
      <c r="AXV36" s="1"/>
      <c r="AXW36" s="1"/>
      <c r="AXX36" s="1"/>
      <c r="AXY36" s="1"/>
      <c r="AXZ36" s="1"/>
      <c r="AYA36" s="1"/>
      <c r="AYB36" s="1"/>
      <c r="AYC36" s="1"/>
      <c r="AYD36" s="1"/>
      <c r="AYE36" s="1"/>
      <c r="AYF36" s="1"/>
      <c r="AYG36" s="1"/>
      <c r="AYH36" s="1"/>
      <c r="AYI36" s="1"/>
      <c r="AYJ36" s="1"/>
      <c r="AYK36" s="1"/>
      <c r="AYL36" s="1"/>
      <c r="AYM36" s="1"/>
      <c r="AYN36" s="1"/>
      <c r="AYO36" s="1"/>
      <c r="AYP36" s="1"/>
      <c r="AYQ36" s="1"/>
      <c r="AYR36" s="1"/>
      <c r="AYS36" s="1"/>
      <c r="AYT36" s="1"/>
      <c r="AYU36" s="1"/>
      <c r="AYV36" s="1"/>
      <c r="AYW36" s="1"/>
      <c r="AYX36" s="1"/>
      <c r="AYY36" s="1"/>
    </row>
    <row r="37" spans="1:1351" s="2" customFormat="1" ht="23.1" customHeight="1">
      <c r="A37" s="1"/>
      <c r="C37" s="3"/>
      <c r="AD37" s="4"/>
      <c r="AN37" s="147"/>
      <c r="AO37" s="147"/>
      <c r="AZ37" s="2">
        <v>329.28</v>
      </c>
      <c r="BC37" s="6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  <c r="AMK37" s="1"/>
      <c r="AML37" s="1"/>
      <c r="AMM37" s="1"/>
      <c r="AMN37" s="1"/>
      <c r="AMO37" s="1"/>
      <c r="AMP37" s="1"/>
      <c r="AMQ37" s="1"/>
      <c r="AMR37" s="1"/>
      <c r="AMS37" s="1"/>
      <c r="AMT37" s="1"/>
      <c r="AMU37" s="1"/>
      <c r="AMV37" s="1"/>
      <c r="AMW37" s="1"/>
      <c r="AMX37" s="1"/>
      <c r="AMY37" s="1"/>
      <c r="AMZ37" s="1"/>
      <c r="ANA37" s="1"/>
      <c r="ANB37" s="1"/>
      <c r="ANC37" s="1"/>
      <c r="AND37" s="1"/>
      <c r="ANE37" s="1"/>
      <c r="ANF37" s="1"/>
      <c r="ANG37" s="1"/>
      <c r="ANH37" s="1"/>
      <c r="ANI37" s="1"/>
      <c r="ANJ37" s="1"/>
      <c r="ANK37" s="1"/>
      <c r="ANL37" s="1"/>
      <c r="ANM37" s="1"/>
      <c r="ANN37" s="1"/>
      <c r="ANO37" s="1"/>
      <c r="ANP37" s="1"/>
      <c r="ANQ37" s="1"/>
      <c r="ANR37" s="1"/>
      <c r="ANS37" s="1"/>
      <c r="ANT37" s="1"/>
      <c r="ANU37" s="1"/>
      <c r="ANV37" s="1"/>
      <c r="ANW37" s="1"/>
      <c r="ANX37" s="1"/>
      <c r="ANY37" s="1"/>
      <c r="ANZ37" s="1"/>
      <c r="AOA37" s="1"/>
      <c r="AOB37" s="1"/>
      <c r="AOC37" s="1"/>
      <c r="AOD37" s="1"/>
      <c r="AOE37" s="1"/>
      <c r="AOF37" s="1"/>
      <c r="AOG37" s="1"/>
      <c r="AOH37" s="1"/>
      <c r="AOI37" s="1"/>
      <c r="AOJ37" s="1"/>
      <c r="AOK37" s="1"/>
      <c r="AOL37" s="1"/>
      <c r="AOM37" s="1"/>
      <c r="AON37" s="1"/>
      <c r="AOO37" s="1"/>
      <c r="AOP37" s="1"/>
      <c r="AOQ37" s="1"/>
      <c r="AOR37" s="1"/>
      <c r="AOS37" s="1"/>
      <c r="AOT37" s="1"/>
      <c r="AOU37" s="1"/>
      <c r="AOV37" s="1"/>
      <c r="AOW37" s="1"/>
      <c r="AOX37" s="1"/>
      <c r="AOY37" s="1"/>
      <c r="AOZ37" s="1"/>
      <c r="APA37" s="1"/>
      <c r="APB37" s="1"/>
      <c r="APC37" s="1"/>
      <c r="APD37" s="1"/>
      <c r="APE37" s="1"/>
      <c r="APF37" s="1"/>
      <c r="APG37" s="1"/>
      <c r="APH37" s="1"/>
      <c r="API37" s="1"/>
      <c r="APJ37" s="1"/>
      <c r="APK37" s="1"/>
      <c r="APL37" s="1"/>
      <c r="APM37" s="1"/>
      <c r="APN37" s="1"/>
      <c r="APO37" s="1"/>
      <c r="APP37" s="1"/>
      <c r="APQ37" s="1"/>
      <c r="APR37" s="1"/>
      <c r="APS37" s="1"/>
      <c r="APT37" s="1"/>
      <c r="APU37" s="1"/>
      <c r="APV37" s="1"/>
      <c r="APW37" s="1"/>
      <c r="APX37" s="1"/>
      <c r="APY37" s="1"/>
      <c r="APZ37" s="1"/>
      <c r="AQA37" s="1"/>
      <c r="AQB37" s="1"/>
      <c r="AQC37" s="1"/>
      <c r="AQD37" s="1"/>
      <c r="AQE37" s="1"/>
      <c r="AQF37" s="1"/>
      <c r="AQG37" s="1"/>
      <c r="AQH37" s="1"/>
      <c r="AQI37" s="1"/>
      <c r="AQJ37" s="1"/>
      <c r="AQK37" s="1"/>
      <c r="AQL37" s="1"/>
      <c r="AQM37" s="1"/>
      <c r="AQN37" s="1"/>
      <c r="AQO37" s="1"/>
      <c r="AQP37" s="1"/>
      <c r="AQQ37" s="1"/>
      <c r="AQR37" s="1"/>
      <c r="AQS37" s="1"/>
      <c r="AQT37" s="1"/>
      <c r="AQU37" s="1"/>
      <c r="AQV37" s="1"/>
      <c r="AQW37" s="1"/>
      <c r="AQX37" s="1"/>
      <c r="AQY37" s="1"/>
      <c r="AQZ37" s="1"/>
      <c r="ARA37" s="1"/>
      <c r="ARB37" s="1"/>
      <c r="ARC37" s="1"/>
      <c r="ARD37" s="1"/>
      <c r="ARE37" s="1"/>
      <c r="ARF37" s="1"/>
      <c r="ARG37" s="1"/>
      <c r="ARH37" s="1"/>
      <c r="ARI37" s="1"/>
      <c r="ARJ37" s="1"/>
      <c r="ARK37" s="1"/>
      <c r="ARL37" s="1"/>
      <c r="ARM37" s="1"/>
      <c r="ARN37" s="1"/>
      <c r="ARO37" s="1"/>
      <c r="ARP37" s="1"/>
      <c r="ARQ37" s="1"/>
      <c r="ARR37" s="1"/>
      <c r="ARS37" s="1"/>
      <c r="ART37" s="1"/>
      <c r="ARU37" s="1"/>
      <c r="ARV37" s="1"/>
      <c r="ARW37" s="1"/>
      <c r="ARX37" s="1"/>
      <c r="ARY37" s="1"/>
      <c r="ARZ37" s="1"/>
      <c r="ASA37" s="1"/>
      <c r="ASB37" s="1"/>
      <c r="ASC37" s="1"/>
      <c r="ASD37" s="1"/>
      <c r="ASE37" s="1"/>
      <c r="ASF37" s="1"/>
      <c r="ASG37" s="1"/>
      <c r="ASH37" s="1"/>
      <c r="ASI37" s="1"/>
      <c r="ASJ37" s="1"/>
      <c r="ASK37" s="1"/>
      <c r="ASL37" s="1"/>
      <c r="ASM37" s="1"/>
      <c r="ASN37" s="1"/>
      <c r="ASO37" s="1"/>
      <c r="ASP37" s="1"/>
      <c r="ASQ37" s="1"/>
      <c r="ASR37" s="1"/>
      <c r="ASS37" s="1"/>
      <c r="AST37" s="1"/>
      <c r="ASU37" s="1"/>
      <c r="ASV37" s="1"/>
      <c r="ASW37" s="1"/>
      <c r="ASX37" s="1"/>
      <c r="ASY37" s="1"/>
      <c r="ASZ37" s="1"/>
      <c r="ATA37" s="1"/>
      <c r="ATB37" s="1"/>
      <c r="ATC37" s="1"/>
      <c r="ATD37" s="1"/>
      <c r="ATE37" s="1"/>
      <c r="ATF37" s="1"/>
      <c r="ATG37" s="1"/>
      <c r="ATH37" s="1"/>
      <c r="ATI37" s="1"/>
      <c r="ATJ37" s="1"/>
      <c r="ATK37" s="1"/>
      <c r="ATL37" s="1"/>
      <c r="ATM37" s="1"/>
      <c r="ATN37" s="1"/>
      <c r="ATO37" s="1"/>
      <c r="ATP37" s="1"/>
      <c r="ATQ37" s="1"/>
      <c r="ATR37" s="1"/>
      <c r="ATS37" s="1"/>
      <c r="ATT37" s="1"/>
      <c r="ATU37" s="1"/>
      <c r="ATV37" s="1"/>
      <c r="ATW37" s="1"/>
      <c r="ATX37" s="1"/>
      <c r="ATY37" s="1"/>
      <c r="ATZ37" s="1"/>
      <c r="AUA37" s="1"/>
      <c r="AUB37" s="1"/>
      <c r="AUC37" s="1"/>
      <c r="AUD37" s="1"/>
      <c r="AUE37" s="1"/>
      <c r="AUF37" s="1"/>
      <c r="AUG37" s="1"/>
      <c r="AUH37" s="1"/>
      <c r="AUI37" s="1"/>
      <c r="AUJ37" s="1"/>
      <c r="AUK37" s="1"/>
      <c r="AUL37" s="1"/>
      <c r="AUM37" s="1"/>
      <c r="AUN37" s="1"/>
      <c r="AUO37" s="1"/>
      <c r="AUP37" s="1"/>
      <c r="AUQ37" s="1"/>
      <c r="AUR37" s="1"/>
      <c r="AUS37" s="1"/>
      <c r="AUT37" s="1"/>
      <c r="AUU37" s="1"/>
      <c r="AUV37" s="1"/>
      <c r="AUW37" s="1"/>
      <c r="AUX37" s="1"/>
      <c r="AUY37" s="1"/>
      <c r="AUZ37" s="1"/>
      <c r="AVA37" s="1"/>
      <c r="AVB37" s="1"/>
      <c r="AVC37" s="1"/>
      <c r="AVD37" s="1"/>
      <c r="AVE37" s="1"/>
      <c r="AVF37" s="1"/>
      <c r="AVG37" s="1"/>
      <c r="AVH37" s="1"/>
      <c r="AVI37" s="1"/>
      <c r="AVJ37" s="1"/>
      <c r="AVK37" s="1"/>
      <c r="AVL37" s="1"/>
      <c r="AVM37" s="1"/>
      <c r="AVN37" s="1"/>
      <c r="AVO37" s="1"/>
      <c r="AVP37" s="1"/>
      <c r="AVQ37" s="1"/>
      <c r="AVR37" s="1"/>
      <c r="AVS37" s="1"/>
      <c r="AVT37" s="1"/>
      <c r="AVU37" s="1"/>
      <c r="AVV37" s="1"/>
      <c r="AVW37" s="1"/>
      <c r="AVX37" s="1"/>
      <c r="AVY37" s="1"/>
      <c r="AVZ37" s="1"/>
      <c r="AWA37" s="1"/>
      <c r="AWB37" s="1"/>
      <c r="AWC37" s="1"/>
      <c r="AWD37" s="1"/>
      <c r="AWE37" s="1"/>
      <c r="AWF37" s="1"/>
      <c r="AWG37" s="1"/>
      <c r="AWH37" s="1"/>
      <c r="AWI37" s="1"/>
      <c r="AWJ37" s="1"/>
      <c r="AWK37" s="1"/>
      <c r="AWL37" s="1"/>
      <c r="AWM37" s="1"/>
      <c r="AWN37" s="1"/>
      <c r="AWO37" s="1"/>
      <c r="AWP37" s="1"/>
      <c r="AWQ37" s="1"/>
      <c r="AWR37" s="1"/>
      <c r="AWS37" s="1"/>
      <c r="AWT37" s="1"/>
      <c r="AWU37" s="1"/>
      <c r="AWV37" s="1"/>
      <c r="AWW37" s="1"/>
      <c r="AWX37" s="1"/>
      <c r="AWY37" s="1"/>
      <c r="AWZ37" s="1"/>
      <c r="AXA37" s="1"/>
      <c r="AXB37" s="1"/>
      <c r="AXC37" s="1"/>
      <c r="AXD37" s="1"/>
      <c r="AXE37" s="1"/>
      <c r="AXF37" s="1"/>
      <c r="AXG37" s="1"/>
      <c r="AXH37" s="1"/>
      <c r="AXI37" s="1"/>
      <c r="AXJ37" s="1"/>
      <c r="AXK37" s="1"/>
      <c r="AXL37" s="1"/>
      <c r="AXM37" s="1"/>
      <c r="AXN37" s="1"/>
      <c r="AXO37" s="1"/>
      <c r="AXP37" s="1"/>
      <c r="AXQ37" s="1"/>
      <c r="AXR37" s="1"/>
      <c r="AXS37" s="1"/>
      <c r="AXT37" s="1"/>
      <c r="AXU37" s="1"/>
      <c r="AXV37" s="1"/>
      <c r="AXW37" s="1"/>
      <c r="AXX37" s="1"/>
      <c r="AXY37" s="1"/>
      <c r="AXZ37" s="1"/>
      <c r="AYA37" s="1"/>
      <c r="AYB37" s="1"/>
      <c r="AYC37" s="1"/>
      <c r="AYD37" s="1"/>
      <c r="AYE37" s="1"/>
      <c r="AYF37" s="1"/>
      <c r="AYG37" s="1"/>
      <c r="AYH37" s="1"/>
      <c r="AYI37" s="1"/>
      <c r="AYJ37" s="1"/>
      <c r="AYK37" s="1"/>
      <c r="AYL37" s="1"/>
      <c r="AYM37" s="1"/>
      <c r="AYN37" s="1"/>
      <c r="AYO37" s="1"/>
      <c r="AYP37" s="1"/>
      <c r="AYQ37" s="1"/>
      <c r="AYR37" s="1"/>
      <c r="AYS37" s="1"/>
      <c r="AYT37" s="1"/>
      <c r="AYU37" s="1"/>
      <c r="AYV37" s="1"/>
      <c r="AYW37" s="1"/>
      <c r="AYX37" s="1"/>
      <c r="AYY37" s="1"/>
    </row>
    <row r="38" spans="1:1351" s="2" customFormat="1" ht="23.1" customHeight="1">
      <c r="A38" s="1"/>
      <c r="C38" s="3"/>
      <c r="AN38" s="147"/>
      <c r="AO38" s="147"/>
      <c r="AZ38" s="2">
        <f>SUM(AZ36:AZ37)</f>
        <v>1058.4000000000001</v>
      </c>
      <c r="BC38" s="6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  <c r="AMK38" s="1"/>
      <c r="AML38" s="1"/>
      <c r="AMM38" s="1"/>
      <c r="AMN38" s="1"/>
      <c r="AMO38" s="1"/>
      <c r="AMP38" s="1"/>
      <c r="AMQ38" s="1"/>
      <c r="AMR38" s="1"/>
      <c r="AMS38" s="1"/>
      <c r="AMT38" s="1"/>
      <c r="AMU38" s="1"/>
      <c r="AMV38" s="1"/>
      <c r="AMW38" s="1"/>
      <c r="AMX38" s="1"/>
      <c r="AMY38" s="1"/>
      <c r="AMZ38" s="1"/>
      <c r="ANA38" s="1"/>
      <c r="ANB38" s="1"/>
      <c r="ANC38" s="1"/>
      <c r="AND38" s="1"/>
      <c r="ANE38" s="1"/>
      <c r="ANF38" s="1"/>
      <c r="ANG38" s="1"/>
      <c r="ANH38" s="1"/>
      <c r="ANI38" s="1"/>
      <c r="ANJ38" s="1"/>
      <c r="ANK38" s="1"/>
      <c r="ANL38" s="1"/>
      <c r="ANM38" s="1"/>
      <c r="ANN38" s="1"/>
      <c r="ANO38" s="1"/>
      <c r="ANP38" s="1"/>
      <c r="ANQ38" s="1"/>
      <c r="ANR38" s="1"/>
      <c r="ANS38" s="1"/>
      <c r="ANT38" s="1"/>
      <c r="ANU38" s="1"/>
      <c r="ANV38" s="1"/>
      <c r="ANW38" s="1"/>
      <c r="ANX38" s="1"/>
      <c r="ANY38" s="1"/>
      <c r="ANZ38" s="1"/>
      <c r="AOA38" s="1"/>
      <c r="AOB38" s="1"/>
      <c r="AOC38" s="1"/>
      <c r="AOD38" s="1"/>
      <c r="AOE38" s="1"/>
      <c r="AOF38" s="1"/>
      <c r="AOG38" s="1"/>
      <c r="AOH38" s="1"/>
      <c r="AOI38" s="1"/>
      <c r="AOJ38" s="1"/>
      <c r="AOK38" s="1"/>
      <c r="AOL38" s="1"/>
      <c r="AOM38" s="1"/>
      <c r="AON38" s="1"/>
      <c r="AOO38" s="1"/>
      <c r="AOP38" s="1"/>
      <c r="AOQ38" s="1"/>
      <c r="AOR38" s="1"/>
      <c r="AOS38" s="1"/>
      <c r="AOT38" s="1"/>
      <c r="AOU38" s="1"/>
      <c r="AOV38" s="1"/>
      <c r="AOW38" s="1"/>
      <c r="AOX38" s="1"/>
      <c r="AOY38" s="1"/>
      <c r="AOZ38" s="1"/>
      <c r="APA38" s="1"/>
      <c r="APB38" s="1"/>
      <c r="APC38" s="1"/>
      <c r="APD38" s="1"/>
      <c r="APE38" s="1"/>
      <c r="APF38" s="1"/>
      <c r="APG38" s="1"/>
      <c r="APH38" s="1"/>
      <c r="API38" s="1"/>
      <c r="APJ38" s="1"/>
      <c r="APK38" s="1"/>
      <c r="APL38" s="1"/>
      <c r="APM38" s="1"/>
      <c r="APN38" s="1"/>
      <c r="APO38" s="1"/>
      <c r="APP38" s="1"/>
      <c r="APQ38" s="1"/>
      <c r="APR38" s="1"/>
      <c r="APS38" s="1"/>
      <c r="APT38" s="1"/>
      <c r="APU38" s="1"/>
      <c r="APV38" s="1"/>
      <c r="APW38" s="1"/>
      <c r="APX38" s="1"/>
      <c r="APY38" s="1"/>
      <c r="APZ38" s="1"/>
      <c r="AQA38" s="1"/>
      <c r="AQB38" s="1"/>
      <c r="AQC38" s="1"/>
      <c r="AQD38" s="1"/>
      <c r="AQE38" s="1"/>
      <c r="AQF38" s="1"/>
      <c r="AQG38" s="1"/>
      <c r="AQH38" s="1"/>
      <c r="AQI38" s="1"/>
      <c r="AQJ38" s="1"/>
      <c r="AQK38" s="1"/>
      <c r="AQL38" s="1"/>
      <c r="AQM38" s="1"/>
      <c r="AQN38" s="1"/>
      <c r="AQO38" s="1"/>
      <c r="AQP38" s="1"/>
      <c r="AQQ38" s="1"/>
      <c r="AQR38" s="1"/>
      <c r="AQS38" s="1"/>
      <c r="AQT38" s="1"/>
      <c r="AQU38" s="1"/>
      <c r="AQV38" s="1"/>
      <c r="AQW38" s="1"/>
      <c r="AQX38" s="1"/>
      <c r="AQY38" s="1"/>
      <c r="AQZ38" s="1"/>
      <c r="ARA38" s="1"/>
      <c r="ARB38" s="1"/>
      <c r="ARC38" s="1"/>
      <c r="ARD38" s="1"/>
      <c r="ARE38" s="1"/>
      <c r="ARF38" s="1"/>
      <c r="ARG38" s="1"/>
      <c r="ARH38" s="1"/>
      <c r="ARI38" s="1"/>
      <c r="ARJ38" s="1"/>
      <c r="ARK38" s="1"/>
      <c r="ARL38" s="1"/>
      <c r="ARM38" s="1"/>
      <c r="ARN38" s="1"/>
      <c r="ARO38" s="1"/>
      <c r="ARP38" s="1"/>
      <c r="ARQ38" s="1"/>
      <c r="ARR38" s="1"/>
      <c r="ARS38" s="1"/>
      <c r="ART38" s="1"/>
      <c r="ARU38" s="1"/>
      <c r="ARV38" s="1"/>
      <c r="ARW38" s="1"/>
      <c r="ARX38" s="1"/>
      <c r="ARY38" s="1"/>
      <c r="ARZ38" s="1"/>
      <c r="ASA38" s="1"/>
      <c r="ASB38" s="1"/>
      <c r="ASC38" s="1"/>
      <c r="ASD38" s="1"/>
      <c r="ASE38" s="1"/>
      <c r="ASF38" s="1"/>
      <c r="ASG38" s="1"/>
      <c r="ASH38" s="1"/>
      <c r="ASI38" s="1"/>
      <c r="ASJ38" s="1"/>
      <c r="ASK38" s="1"/>
      <c r="ASL38" s="1"/>
      <c r="ASM38" s="1"/>
      <c r="ASN38" s="1"/>
      <c r="ASO38" s="1"/>
      <c r="ASP38" s="1"/>
      <c r="ASQ38" s="1"/>
      <c r="ASR38" s="1"/>
      <c r="ASS38" s="1"/>
      <c r="AST38" s="1"/>
      <c r="ASU38" s="1"/>
      <c r="ASV38" s="1"/>
      <c r="ASW38" s="1"/>
      <c r="ASX38" s="1"/>
      <c r="ASY38" s="1"/>
      <c r="ASZ38" s="1"/>
      <c r="ATA38" s="1"/>
      <c r="ATB38" s="1"/>
      <c r="ATC38" s="1"/>
      <c r="ATD38" s="1"/>
      <c r="ATE38" s="1"/>
      <c r="ATF38" s="1"/>
      <c r="ATG38" s="1"/>
      <c r="ATH38" s="1"/>
      <c r="ATI38" s="1"/>
      <c r="ATJ38" s="1"/>
      <c r="ATK38" s="1"/>
      <c r="ATL38" s="1"/>
      <c r="ATM38" s="1"/>
      <c r="ATN38" s="1"/>
      <c r="ATO38" s="1"/>
      <c r="ATP38" s="1"/>
      <c r="ATQ38" s="1"/>
      <c r="ATR38" s="1"/>
      <c r="ATS38" s="1"/>
      <c r="ATT38" s="1"/>
      <c r="ATU38" s="1"/>
      <c r="ATV38" s="1"/>
      <c r="ATW38" s="1"/>
      <c r="ATX38" s="1"/>
      <c r="ATY38" s="1"/>
      <c r="ATZ38" s="1"/>
      <c r="AUA38" s="1"/>
      <c r="AUB38" s="1"/>
      <c r="AUC38" s="1"/>
      <c r="AUD38" s="1"/>
      <c r="AUE38" s="1"/>
      <c r="AUF38" s="1"/>
      <c r="AUG38" s="1"/>
      <c r="AUH38" s="1"/>
      <c r="AUI38" s="1"/>
      <c r="AUJ38" s="1"/>
      <c r="AUK38" s="1"/>
      <c r="AUL38" s="1"/>
      <c r="AUM38" s="1"/>
      <c r="AUN38" s="1"/>
      <c r="AUO38" s="1"/>
      <c r="AUP38" s="1"/>
      <c r="AUQ38" s="1"/>
      <c r="AUR38" s="1"/>
      <c r="AUS38" s="1"/>
      <c r="AUT38" s="1"/>
      <c r="AUU38" s="1"/>
      <c r="AUV38" s="1"/>
      <c r="AUW38" s="1"/>
      <c r="AUX38" s="1"/>
      <c r="AUY38" s="1"/>
      <c r="AUZ38" s="1"/>
      <c r="AVA38" s="1"/>
      <c r="AVB38" s="1"/>
      <c r="AVC38" s="1"/>
      <c r="AVD38" s="1"/>
      <c r="AVE38" s="1"/>
      <c r="AVF38" s="1"/>
      <c r="AVG38" s="1"/>
      <c r="AVH38" s="1"/>
      <c r="AVI38" s="1"/>
      <c r="AVJ38" s="1"/>
      <c r="AVK38" s="1"/>
      <c r="AVL38" s="1"/>
      <c r="AVM38" s="1"/>
      <c r="AVN38" s="1"/>
      <c r="AVO38" s="1"/>
      <c r="AVP38" s="1"/>
      <c r="AVQ38" s="1"/>
      <c r="AVR38" s="1"/>
      <c r="AVS38" s="1"/>
      <c r="AVT38" s="1"/>
      <c r="AVU38" s="1"/>
      <c r="AVV38" s="1"/>
      <c r="AVW38" s="1"/>
      <c r="AVX38" s="1"/>
      <c r="AVY38" s="1"/>
      <c r="AVZ38" s="1"/>
      <c r="AWA38" s="1"/>
      <c r="AWB38" s="1"/>
      <c r="AWC38" s="1"/>
      <c r="AWD38" s="1"/>
      <c r="AWE38" s="1"/>
      <c r="AWF38" s="1"/>
      <c r="AWG38" s="1"/>
      <c r="AWH38" s="1"/>
      <c r="AWI38" s="1"/>
      <c r="AWJ38" s="1"/>
      <c r="AWK38" s="1"/>
      <c r="AWL38" s="1"/>
      <c r="AWM38" s="1"/>
      <c r="AWN38" s="1"/>
      <c r="AWO38" s="1"/>
      <c r="AWP38" s="1"/>
      <c r="AWQ38" s="1"/>
      <c r="AWR38" s="1"/>
      <c r="AWS38" s="1"/>
      <c r="AWT38" s="1"/>
      <c r="AWU38" s="1"/>
      <c r="AWV38" s="1"/>
      <c r="AWW38" s="1"/>
      <c r="AWX38" s="1"/>
      <c r="AWY38" s="1"/>
      <c r="AWZ38" s="1"/>
      <c r="AXA38" s="1"/>
      <c r="AXB38" s="1"/>
      <c r="AXC38" s="1"/>
      <c r="AXD38" s="1"/>
      <c r="AXE38" s="1"/>
      <c r="AXF38" s="1"/>
      <c r="AXG38" s="1"/>
      <c r="AXH38" s="1"/>
      <c r="AXI38" s="1"/>
      <c r="AXJ38" s="1"/>
      <c r="AXK38" s="1"/>
      <c r="AXL38" s="1"/>
      <c r="AXM38" s="1"/>
      <c r="AXN38" s="1"/>
      <c r="AXO38" s="1"/>
      <c r="AXP38" s="1"/>
      <c r="AXQ38" s="1"/>
      <c r="AXR38" s="1"/>
      <c r="AXS38" s="1"/>
      <c r="AXT38" s="1"/>
      <c r="AXU38" s="1"/>
      <c r="AXV38" s="1"/>
      <c r="AXW38" s="1"/>
      <c r="AXX38" s="1"/>
      <c r="AXY38" s="1"/>
      <c r="AXZ38" s="1"/>
      <c r="AYA38" s="1"/>
      <c r="AYB38" s="1"/>
      <c r="AYC38" s="1"/>
      <c r="AYD38" s="1"/>
      <c r="AYE38" s="1"/>
      <c r="AYF38" s="1"/>
      <c r="AYG38" s="1"/>
      <c r="AYH38" s="1"/>
      <c r="AYI38" s="1"/>
      <c r="AYJ38" s="1"/>
      <c r="AYK38" s="1"/>
      <c r="AYL38" s="1"/>
      <c r="AYM38" s="1"/>
      <c r="AYN38" s="1"/>
      <c r="AYO38" s="1"/>
      <c r="AYP38" s="1"/>
      <c r="AYQ38" s="1"/>
      <c r="AYR38" s="1"/>
      <c r="AYS38" s="1"/>
      <c r="AYT38" s="1"/>
      <c r="AYU38" s="1"/>
      <c r="AYV38" s="1"/>
      <c r="AYW38" s="1"/>
      <c r="AYX38" s="1"/>
      <c r="AYY38" s="1"/>
    </row>
    <row r="39" spans="1:1351" s="2" customFormat="1" ht="23.1" customHeight="1">
      <c r="A39" s="1"/>
      <c r="C39" s="3"/>
      <c r="AD39" s="4"/>
      <c r="AN39" s="147"/>
      <c r="AO39" s="147"/>
      <c r="BC39" s="6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  <c r="AMK39" s="1"/>
      <c r="AML39" s="1"/>
      <c r="AMM39" s="1"/>
      <c r="AMN39" s="1"/>
      <c r="AMO39" s="1"/>
      <c r="AMP39" s="1"/>
      <c r="AMQ39" s="1"/>
      <c r="AMR39" s="1"/>
      <c r="AMS39" s="1"/>
      <c r="AMT39" s="1"/>
      <c r="AMU39" s="1"/>
      <c r="AMV39" s="1"/>
      <c r="AMW39" s="1"/>
      <c r="AMX39" s="1"/>
      <c r="AMY39" s="1"/>
      <c r="AMZ39" s="1"/>
      <c r="ANA39" s="1"/>
      <c r="ANB39" s="1"/>
      <c r="ANC39" s="1"/>
      <c r="AND39" s="1"/>
      <c r="ANE39" s="1"/>
      <c r="ANF39" s="1"/>
      <c r="ANG39" s="1"/>
      <c r="ANH39" s="1"/>
      <c r="ANI39" s="1"/>
      <c r="ANJ39" s="1"/>
      <c r="ANK39" s="1"/>
      <c r="ANL39" s="1"/>
      <c r="ANM39" s="1"/>
      <c r="ANN39" s="1"/>
      <c r="ANO39" s="1"/>
      <c r="ANP39" s="1"/>
      <c r="ANQ39" s="1"/>
      <c r="ANR39" s="1"/>
      <c r="ANS39" s="1"/>
      <c r="ANT39" s="1"/>
      <c r="ANU39" s="1"/>
      <c r="ANV39" s="1"/>
      <c r="ANW39" s="1"/>
      <c r="ANX39" s="1"/>
      <c r="ANY39" s="1"/>
      <c r="ANZ39" s="1"/>
      <c r="AOA39" s="1"/>
      <c r="AOB39" s="1"/>
      <c r="AOC39" s="1"/>
      <c r="AOD39" s="1"/>
      <c r="AOE39" s="1"/>
      <c r="AOF39" s="1"/>
      <c r="AOG39" s="1"/>
      <c r="AOH39" s="1"/>
      <c r="AOI39" s="1"/>
      <c r="AOJ39" s="1"/>
      <c r="AOK39" s="1"/>
      <c r="AOL39" s="1"/>
      <c r="AOM39" s="1"/>
      <c r="AON39" s="1"/>
      <c r="AOO39" s="1"/>
      <c r="AOP39" s="1"/>
      <c r="AOQ39" s="1"/>
      <c r="AOR39" s="1"/>
      <c r="AOS39" s="1"/>
      <c r="AOT39" s="1"/>
      <c r="AOU39" s="1"/>
      <c r="AOV39" s="1"/>
      <c r="AOW39" s="1"/>
      <c r="AOX39" s="1"/>
      <c r="AOY39" s="1"/>
      <c r="AOZ39" s="1"/>
      <c r="APA39" s="1"/>
      <c r="APB39" s="1"/>
      <c r="APC39" s="1"/>
      <c r="APD39" s="1"/>
      <c r="APE39" s="1"/>
      <c r="APF39" s="1"/>
      <c r="APG39" s="1"/>
      <c r="APH39" s="1"/>
      <c r="API39" s="1"/>
      <c r="APJ39" s="1"/>
      <c r="APK39" s="1"/>
      <c r="APL39" s="1"/>
      <c r="APM39" s="1"/>
      <c r="APN39" s="1"/>
      <c r="APO39" s="1"/>
      <c r="APP39" s="1"/>
      <c r="APQ39" s="1"/>
      <c r="APR39" s="1"/>
      <c r="APS39" s="1"/>
      <c r="APT39" s="1"/>
      <c r="APU39" s="1"/>
      <c r="APV39" s="1"/>
      <c r="APW39" s="1"/>
      <c r="APX39" s="1"/>
      <c r="APY39" s="1"/>
      <c r="APZ39" s="1"/>
      <c r="AQA39" s="1"/>
      <c r="AQB39" s="1"/>
      <c r="AQC39" s="1"/>
      <c r="AQD39" s="1"/>
      <c r="AQE39" s="1"/>
      <c r="AQF39" s="1"/>
      <c r="AQG39" s="1"/>
      <c r="AQH39" s="1"/>
      <c r="AQI39" s="1"/>
      <c r="AQJ39" s="1"/>
      <c r="AQK39" s="1"/>
      <c r="AQL39" s="1"/>
      <c r="AQM39" s="1"/>
      <c r="AQN39" s="1"/>
      <c r="AQO39" s="1"/>
      <c r="AQP39" s="1"/>
      <c r="AQQ39" s="1"/>
      <c r="AQR39" s="1"/>
      <c r="AQS39" s="1"/>
      <c r="AQT39" s="1"/>
      <c r="AQU39" s="1"/>
      <c r="AQV39" s="1"/>
      <c r="AQW39" s="1"/>
      <c r="AQX39" s="1"/>
      <c r="AQY39" s="1"/>
      <c r="AQZ39" s="1"/>
      <c r="ARA39" s="1"/>
      <c r="ARB39" s="1"/>
      <c r="ARC39" s="1"/>
      <c r="ARD39" s="1"/>
      <c r="ARE39" s="1"/>
      <c r="ARF39" s="1"/>
      <c r="ARG39" s="1"/>
      <c r="ARH39" s="1"/>
      <c r="ARI39" s="1"/>
      <c r="ARJ39" s="1"/>
      <c r="ARK39" s="1"/>
      <c r="ARL39" s="1"/>
      <c r="ARM39" s="1"/>
      <c r="ARN39" s="1"/>
      <c r="ARO39" s="1"/>
      <c r="ARP39" s="1"/>
      <c r="ARQ39" s="1"/>
      <c r="ARR39" s="1"/>
      <c r="ARS39" s="1"/>
      <c r="ART39" s="1"/>
      <c r="ARU39" s="1"/>
      <c r="ARV39" s="1"/>
      <c r="ARW39" s="1"/>
      <c r="ARX39" s="1"/>
      <c r="ARY39" s="1"/>
      <c r="ARZ39" s="1"/>
      <c r="ASA39" s="1"/>
      <c r="ASB39" s="1"/>
      <c r="ASC39" s="1"/>
      <c r="ASD39" s="1"/>
      <c r="ASE39" s="1"/>
      <c r="ASF39" s="1"/>
      <c r="ASG39" s="1"/>
      <c r="ASH39" s="1"/>
      <c r="ASI39" s="1"/>
      <c r="ASJ39" s="1"/>
      <c r="ASK39" s="1"/>
      <c r="ASL39" s="1"/>
      <c r="ASM39" s="1"/>
      <c r="ASN39" s="1"/>
      <c r="ASO39" s="1"/>
      <c r="ASP39" s="1"/>
      <c r="ASQ39" s="1"/>
      <c r="ASR39" s="1"/>
      <c r="ASS39" s="1"/>
      <c r="AST39" s="1"/>
      <c r="ASU39" s="1"/>
      <c r="ASV39" s="1"/>
      <c r="ASW39" s="1"/>
      <c r="ASX39" s="1"/>
      <c r="ASY39" s="1"/>
      <c r="ASZ39" s="1"/>
      <c r="ATA39" s="1"/>
      <c r="ATB39" s="1"/>
      <c r="ATC39" s="1"/>
      <c r="ATD39" s="1"/>
      <c r="ATE39" s="1"/>
      <c r="ATF39" s="1"/>
      <c r="ATG39" s="1"/>
      <c r="ATH39" s="1"/>
      <c r="ATI39" s="1"/>
      <c r="ATJ39" s="1"/>
      <c r="ATK39" s="1"/>
      <c r="ATL39" s="1"/>
      <c r="ATM39" s="1"/>
      <c r="ATN39" s="1"/>
      <c r="ATO39" s="1"/>
      <c r="ATP39" s="1"/>
      <c r="ATQ39" s="1"/>
      <c r="ATR39" s="1"/>
      <c r="ATS39" s="1"/>
      <c r="ATT39" s="1"/>
      <c r="ATU39" s="1"/>
      <c r="ATV39" s="1"/>
      <c r="ATW39" s="1"/>
      <c r="ATX39" s="1"/>
      <c r="ATY39" s="1"/>
      <c r="ATZ39" s="1"/>
      <c r="AUA39" s="1"/>
      <c r="AUB39" s="1"/>
      <c r="AUC39" s="1"/>
      <c r="AUD39" s="1"/>
      <c r="AUE39" s="1"/>
      <c r="AUF39" s="1"/>
      <c r="AUG39" s="1"/>
      <c r="AUH39" s="1"/>
      <c r="AUI39" s="1"/>
      <c r="AUJ39" s="1"/>
      <c r="AUK39" s="1"/>
      <c r="AUL39" s="1"/>
      <c r="AUM39" s="1"/>
      <c r="AUN39" s="1"/>
      <c r="AUO39" s="1"/>
      <c r="AUP39" s="1"/>
      <c r="AUQ39" s="1"/>
      <c r="AUR39" s="1"/>
      <c r="AUS39" s="1"/>
      <c r="AUT39" s="1"/>
      <c r="AUU39" s="1"/>
      <c r="AUV39" s="1"/>
      <c r="AUW39" s="1"/>
      <c r="AUX39" s="1"/>
      <c r="AUY39" s="1"/>
      <c r="AUZ39" s="1"/>
      <c r="AVA39" s="1"/>
      <c r="AVB39" s="1"/>
      <c r="AVC39" s="1"/>
      <c r="AVD39" s="1"/>
      <c r="AVE39" s="1"/>
      <c r="AVF39" s="1"/>
      <c r="AVG39" s="1"/>
      <c r="AVH39" s="1"/>
      <c r="AVI39" s="1"/>
      <c r="AVJ39" s="1"/>
      <c r="AVK39" s="1"/>
      <c r="AVL39" s="1"/>
      <c r="AVM39" s="1"/>
      <c r="AVN39" s="1"/>
      <c r="AVO39" s="1"/>
      <c r="AVP39" s="1"/>
      <c r="AVQ39" s="1"/>
      <c r="AVR39" s="1"/>
      <c r="AVS39" s="1"/>
      <c r="AVT39" s="1"/>
      <c r="AVU39" s="1"/>
      <c r="AVV39" s="1"/>
      <c r="AVW39" s="1"/>
      <c r="AVX39" s="1"/>
      <c r="AVY39" s="1"/>
      <c r="AVZ39" s="1"/>
      <c r="AWA39" s="1"/>
      <c r="AWB39" s="1"/>
      <c r="AWC39" s="1"/>
      <c r="AWD39" s="1"/>
      <c r="AWE39" s="1"/>
      <c r="AWF39" s="1"/>
      <c r="AWG39" s="1"/>
      <c r="AWH39" s="1"/>
      <c r="AWI39" s="1"/>
      <c r="AWJ39" s="1"/>
      <c r="AWK39" s="1"/>
      <c r="AWL39" s="1"/>
      <c r="AWM39" s="1"/>
      <c r="AWN39" s="1"/>
      <c r="AWO39" s="1"/>
      <c r="AWP39" s="1"/>
      <c r="AWQ39" s="1"/>
      <c r="AWR39" s="1"/>
      <c r="AWS39" s="1"/>
      <c r="AWT39" s="1"/>
      <c r="AWU39" s="1"/>
      <c r="AWV39" s="1"/>
      <c r="AWW39" s="1"/>
      <c r="AWX39" s="1"/>
      <c r="AWY39" s="1"/>
      <c r="AWZ39" s="1"/>
      <c r="AXA39" s="1"/>
      <c r="AXB39" s="1"/>
      <c r="AXC39" s="1"/>
      <c r="AXD39" s="1"/>
      <c r="AXE39" s="1"/>
      <c r="AXF39" s="1"/>
      <c r="AXG39" s="1"/>
      <c r="AXH39" s="1"/>
      <c r="AXI39" s="1"/>
      <c r="AXJ39" s="1"/>
      <c r="AXK39" s="1"/>
      <c r="AXL39" s="1"/>
      <c r="AXM39" s="1"/>
      <c r="AXN39" s="1"/>
      <c r="AXO39" s="1"/>
      <c r="AXP39" s="1"/>
      <c r="AXQ39" s="1"/>
      <c r="AXR39" s="1"/>
      <c r="AXS39" s="1"/>
      <c r="AXT39" s="1"/>
      <c r="AXU39" s="1"/>
      <c r="AXV39" s="1"/>
      <c r="AXW39" s="1"/>
      <c r="AXX39" s="1"/>
      <c r="AXY39" s="1"/>
      <c r="AXZ39" s="1"/>
      <c r="AYA39" s="1"/>
      <c r="AYB39" s="1"/>
      <c r="AYC39" s="1"/>
      <c r="AYD39" s="1"/>
      <c r="AYE39" s="1"/>
      <c r="AYF39" s="1"/>
      <c r="AYG39" s="1"/>
      <c r="AYH39" s="1"/>
      <c r="AYI39" s="1"/>
      <c r="AYJ39" s="1"/>
      <c r="AYK39" s="1"/>
      <c r="AYL39" s="1"/>
      <c r="AYM39" s="1"/>
      <c r="AYN39" s="1"/>
      <c r="AYO39" s="1"/>
      <c r="AYP39" s="1"/>
      <c r="AYQ39" s="1"/>
      <c r="AYR39" s="1"/>
      <c r="AYS39" s="1"/>
      <c r="AYT39" s="1"/>
      <c r="AYU39" s="1"/>
      <c r="AYV39" s="1"/>
      <c r="AYW39" s="1"/>
      <c r="AYX39" s="1"/>
      <c r="AYY39" s="1"/>
    </row>
    <row r="40" spans="1:1351" s="2" customFormat="1" ht="23.1" customHeight="1">
      <c r="A40" s="1"/>
      <c r="C40" s="3"/>
      <c r="AD40" s="4"/>
      <c r="AN40" s="372"/>
      <c r="AO40" s="372"/>
      <c r="BC40" s="6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  <c r="AMK40" s="1"/>
      <c r="AML40" s="1"/>
      <c r="AMM40" s="1"/>
      <c r="AMN40" s="1"/>
      <c r="AMO40" s="1"/>
      <c r="AMP40" s="1"/>
      <c r="AMQ40" s="1"/>
      <c r="AMR40" s="1"/>
      <c r="AMS40" s="1"/>
      <c r="AMT40" s="1"/>
      <c r="AMU40" s="1"/>
      <c r="AMV40" s="1"/>
      <c r="AMW40" s="1"/>
      <c r="AMX40" s="1"/>
      <c r="AMY40" s="1"/>
      <c r="AMZ40" s="1"/>
      <c r="ANA40" s="1"/>
      <c r="ANB40" s="1"/>
      <c r="ANC40" s="1"/>
      <c r="AND40" s="1"/>
      <c r="ANE40" s="1"/>
      <c r="ANF40" s="1"/>
      <c r="ANG40" s="1"/>
      <c r="ANH40" s="1"/>
      <c r="ANI40" s="1"/>
      <c r="ANJ40" s="1"/>
      <c r="ANK40" s="1"/>
      <c r="ANL40" s="1"/>
      <c r="ANM40" s="1"/>
      <c r="ANN40" s="1"/>
      <c r="ANO40" s="1"/>
      <c r="ANP40" s="1"/>
      <c r="ANQ40" s="1"/>
      <c r="ANR40" s="1"/>
      <c r="ANS40" s="1"/>
      <c r="ANT40" s="1"/>
      <c r="ANU40" s="1"/>
      <c r="ANV40" s="1"/>
      <c r="ANW40" s="1"/>
      <c r="ANX40" s="1"/>
      <c r="ANY40" s="1"/>
      <c r="ANZ40" s="1"/>
      <c r="AOA40" s="1"/>
      <c r="AOB40" s="1"/>
      <c r="AOC40" s="1"/>
      <c r="AOD40" s="1"/>
      <c r="AOE40" s="1"/>
      <c r="AOF40" s="1"/>
      <c r="AOG40" s="1"/>
      <c r="AOH40" s="1"/>
      <c r="AOI40" s="1"/>
      <c r="AOJ40" s="1"/>
      <c r="AOK40" s="1"/>
      <c r="AOL40" s="1"/>
      <c r="AOM40" s="1"/>
      <c r="AON40" s="1"/>
      <c r="AOO40" s="1"/>
      <c r="AOP40" s="1"/>
      <c r="AOQ40" s="1"/>
      <c r="AOR40" s="1"/>
      <c r="AOS40" s="1"/>
      <c r="AOT40" s="1"/>
      <c r="AOU40" s="1"/>
      <c r="AOV40" s="1"/>
      <c r="AOW40" s="1"/>
      <c r="AOX40" s="1"/>
      <c r="AOY40" s="1"/>
      <c r="AOZ40" s="1"/>
      <c r="APA40" s="1"/>
      <c r="APB40" s="1"/>
      <c r="APC40" s="1"/>
      <c r="APD40" s="1"/>
      <c r="APE40" s="1"/>
      <c r="APF40" s="1"/>
      <c r="APG40" s="1"/>
      <c r="APH40" s="1"/>
      <c r="API40" s="1"/>
      <c r="APJ40" s="1"/>
      <c r="APK40" s="1"/>
      <c r="APL40" s="1"/>
      <c r="APM40" s="1"/>
      <c r="APN40" s="1"/>
      <c r="APO40" s="1"/>
      <c r="APP40" s="1"/>
      <c r="APQ40" s="1"/>
      <c r="APR40" s="1"/>
      <c r="APS40" s="1"/>
      <c r="APT40" s="1"/>
      <c r="APU40" s="1"/>
      <c r="APV40" s="1"/>
      <c r="APW40" s="1"/>
      <c r="APX40" s="1"/>
      <c r="APY40" s="1"/>
      <c r="APZ40" s="1"/>
      <c r="AQA40" s="1"/>
      <c r="AQB40" s="1"/>
      <c r="AQC40" s="1"/>
      <c r="AQD40" s="1"/>
      <c r="AQE40" s="1"/>
      <c r="AQF40" s="1"/>
      <c r="AQG40" s="1"/>
      <c r="AQH40" s="1"/>
      <c r="AQI40" s="1"/>
      <c r="AQJ40" s="1"/>
      <c r="AQK40" s="1"/>
      <c r="AQL40" s="1"/>
      <c r="AQM40" s="1"/>
      <c r="AQN40" s="1"/>
      <c r="AQO40" s="1"/>
      <c r="AQP40" s="1"/>
      <c r="AQQ40" s="1"/>
      <c r="AQR40" s="1"/>
      <c r="AQS40" s="1"/>
      <c r="AQT40" s="1"/>
      <c r="AQU40" s="1"/>
      <c r="AQV40" s="1"/>
      <c r="AQW40" s="1"/>
      <c r="AQX40" s="1"/>
      <c r="AQY40" s="1"/>
      <c r="AQZ40" s="1"/>
      <c r="ARA40" s="1"/>
      <c r="ARB40" s="1"/>
      <c r="ARC40" s="1"/>
      <c r="ARD40" s="1"/>
      <c r="ARE40" s="1"/>
      <c r="ARF40" s="1"/>
      <c r="ARG40" s="1"/>
      <c r="ARH40" s="1"/>
      <c r="ARI40" s="1"/>
      <c r="ARJ40" s="1"/>
      <c r="ARK40" s="1"/>
      <c r="ARL40" s="1"/>
      <c r="ARM40" s="1"/>
      <c r="ARN40" s="1"/>
      <c r="ARO40" s="1"/>
      <c r="ARP40" s="1"/>
      <c r="ARQ40" s="1"/>
      <c r="ARR40" s="1"/>
      <c r="ARS40" s="1"/>
      <c r="ART40" s="1"/>
      <c r="ARU40" s="1"/>
      <c r="ARV40" s="1"/>
      <c r="ARW40" s="1"/>
      <c r="ARX40" s="1"/>
      <c r="ARY40" s="1"/>
      <c r="ARZ40" s="1"/>
      <c r="ASA40" s="1"/>
      <c r="ASB40" s="1"/>
      <c r="ASC40" s="1"/>
      <c r="ASD40" s="1"/>
      <c r="ASE40" s="1"/>
      <c r="ASF40" s="1"/>
      <c r="ASG40" s="1"/>
      <c r="ASH40" s="1"/>
      <c r="ASI40" s="1"/>
      <c r="ASJ40" s="1"/>
      <c r="ASK40" s="1"/>
      <c r="ASL40" s="1"/>
      <c r="ASM40" s="1"/>
      <c r="ASN40" s="1"/>
      <c r="ASO40" s="1"/>
      <c r="ASP40" s="1"/>
      <c r="ASQ40" s="1"/>
      <c r="ASR40" s="1"/>
      <c r="ASS40" s="1"/>
      <c r="AST40" s="1"/>
      <c r="ASU40" s="1"/>
      <c r="ASV40" s="1"/>
      <c r="ASW40" s="1"/>
      <c r="ASX40" s="1"/>
      <c r="ASY40" s="1"/>
      <c r="ASZ40" s="1"/>
      <c r="ATA40" s="1"/>
      <c r="ATB40" s="1"/>
      <c r="ATC40" s="1"/>
      <c r="ATD40" s="1"/>
      <c r="ATE40" s="1"/>
      <c r="ATF40" s="1"/>
      <c r="ATG40" s="1"/>
      <c r="ATH40" s="1"/>
      <c r="ATI40" s="1"/>
      <c r="ATJ40" s="1"/>
      <c r="ATK40" s="1"/>
      <c r="ATL40" s="1"/>
      <c r="ATM40" s="1"/>
      <c r="ATN40" s="1"/>
      <c r="ATO40" s="1"/>
      <c r="ATP40" s="1"/>
      <c r="ATQ40" s="1"/>
      <c r="ATR40" s="1"/>
      <c r="ATS40" s="1"/>
      <c r="ATT40" s="1"/>
      <c r="ATU40" s="1"/>
      <c r="ATV40" s="1"/>
      <c r="ATW40" s="1"/>
      <c r="ATX40" s="1"/>
      <c r="ATY40" s="1"/>
      <c r="ATZ40" s="1"/>
      <c r="AUA40" s="1"/>
      <c r="AUB40" s="1"/>
      <c r="AUC40" s="1"/>
      <c r="AUD40" s="1"/>
      <c r="AUE40" s="1"/>
      <c r="AUF40" s="1"/>
      <c r="AUG40" s="1"/>
      <c r="AUH40" s="1"/>
      <c r="AUI40" s="1"/>
      <c r="AUJ40" s="1"/>
      <c r="AUK40" s="1"/>
      <c r="AUL40" s="1"/>
      <c r="AUM40" s="1"/>
      <c r="AUN40" s="1"/>
      <c r="AUO40" s="1"/>
      <c r="AUP40" s="1"/>
      <c r="AUQ40" s="1"/>
      <c r="AUR40" s="1"/>
      <c r="AUS40" s="1"/>
      <c r="AUT40" s="1"/>
      <c r="AUU40" s="1"/>
      <c r="AUV40" s="1"/>
      <c r="AUW40" s="1"/>
      <c r="AUX40" s="1"/>
      <c r="AUY40" s="1"/>
      <c r="AUZ40" s="1"/>
      <c r="AVA40" s="1"/>
      <c r="AVB40" s="1"/>
      <c r="AVC40" s="1"/>
      <c r="AVD40" s="1"/>
      <c r="AVE40" s="1"/>
      <c r="AVF40" s="1"/>
      <c r="AVG40" s="1"/>
      <c r="AVH40" s="1"/>
      <c r="AVI40" s="1"/>
      <c r="AVJ40" s="1"/>
      <c r="AVK40" s="1"/>
      <c r="AVL40" s="1"/>
      <c r="AVM40" s="1"/>
      <c r="AVN40" s="1"/>
      <c r="AVO40" s="1"/>
      <c r="AVP40" s="1"/>
      <c r="AVQ40" s="1"/>
      <c r="AVR40" s="1"/>
      <c r="AVS40" s="1"/>
      <c r="AVT40" s="1"/>
      <c r="AVU40" s="1"/>
      <c r="AVV40" s="1"/>
      <c r="AVW40" s="1"/>
      <c r="AVX40" s="1"/>
      <c r="AVY40" s="1"/>
      <c r="AVZ40" s="1"/>
      <c r="AWA40" s="1"/>
      <c r="AWB40" s="1"/>
      <c r="AWC40" s="1"/>
      <c r="AWD40" s="1"/>
      <c r="AWE40" s="1"/>
      <c r="AWF40" s="1"/>
      <c r="AWG40" s="1"/>
      <c r="AWH40" s="1"/>
      <c r="AWI40" s="1"/>
      <c r="AWJ40" s="1"/>
      <c r="AWK40" s="1"/>
      <c r="AWL40" s="1"/>
      <c r="AWM40" s="1"/>
      <c r="AWN40" s="1"/>
      <c r="AWO40" s="1"/>
      <c r="AWP40" s="1"/>
      <c r="AWQ40" s="1"/>
      <c r="AWR40" s="1"/>
      <c r="AWS40" s="1"/>
      <c r="AWT40" s="1"/>
      <c r="AWU40" s="1"/>
      <c r="AWV40" s="1"/>
      <c r="AWW40" s="1"/>
      <c r="AWX40" s="1"/>
      <c r="AWY40" s="1"/>
      <c r="AWZ40" s="1"/>
      <c r="AXA40" s="1"/>
      <c r="AXB40" s="1"/>
      <c r="AXC40" s="1"/>
      <c r="AXD40" s="1"/>
      <c r="AXE40" s="1"/>
      <c r="AXF40" s="1"/>
      <c r="AXG40" s="1"/>
      <c r="AXH40" s="1"/>
      <c r="AXI40" s="1"/>
      <c r="AXJ40" s="1"/>
      <c r="AXK40" s="1"/>
      <c r="AXL40" s="1"/>
      <c r="AXM40" s="1"/>
      <c r="AXN40" s="1"/>
      <c r="AXO40" s="1"/>
      <c r="AXP40" s="1"/>
      <c r="AXQ40" s="1"/>
      <c r="AXR40" s="1"/>
      <c r="AXS40" s="1"/>
      <c r="AXT40" s="1"/>
      <c r="AXU40" s="1"/>
      <c r="AXV40" s="1"/>
      <c r="AXW40" s="1"/>
      <c r="AXX40" s="1"/>
      <c r="AXY40" s="1"/>
      <c r="AXZ40" s="1"/>
      <c r="AYA40" s="1"/>
      <c r="AYB40" s="1"/>
      <c r="AYC40" s="1"/>
      <c r="AYD40" s="1"/>
      <c r="AYE40" s="1"/>
      <c r="AYF40" s="1"/>
      <c r="AYG40" s="1"/>
      <c r="AYH40" s="1"/>
      <c r="AYI40" s="1"/>
      <c r="AYJ40" s="1"/>
      <c r="AYK40" s="1"/>
      <c r="AYL40" s="1"/>
      <c r="AYM40" s="1"/>
      <c r="AYN40" s="1"/>
      <c r="AYO40" s="1"/>
      <c r="AYP40" s="1"/>
      <c r="AYQ40" s="1"/>
      <c r="AYR40" s="1"/>
      <c r="AYS40" s="1"/>
      <c r="AYT40" s="1"/>
      <c r="AYU40" s="1"/>
      <c r="AYV40" s="1"/>
      <c r="AYW40" s="1"/>
      <c r="AYX40" s="1"/>
      <c r="AYY40" s="1"/>
    </row>
    <row r="41" spans="1:1351" s="2" customFormat="1" ht="23.1" customHeight="1">
      <c r="A41" s="1"/>
      <c r="C41" s="3"/>
      <c r="AD41" s="4"/>
      <c r="AN41" s="144"/>
      <c r="AO41" s="144"/>
      <c r="BC41" s="6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  <c r="AMK41" s="1"/>
      <c r="AML41" s="1"/>
      <c r="AMM41" s="1"/>
      <c r="AMN41" s="1"/>
      <c r="AMO41" s="1"/>
      <c r="AMP41" s="1"/>
      <c r="AMQ41" s="1"/>
      <c r="AMR41" s="1"/>
      <c r="AMS41" s="1"/>
      <c r="AMT41" s="1"/>
      <c r="AMU41" s="1"/>
      <c r="AMV41" s="1"/>
      <c r="AMW41" s="1"/>
      <c r="AMX41" s="1"/>
      <c r="AMY41" s="1"/>
      <c r="AMZ41" s="1"/>
      <c r="ANA41" s="1"/>
      <c r="ANB41" s="1"/>
      <c r="ANC41" s="1"/>
      <c r="AND41" s="1"/>
      <c r="ANE41" s="1"/>
      <c r="ANF41" s="1"/>
      <c r="ANG41" s="1"/>
      <c r="ANH41" s="1"/>
      <c r="ANI41" s="1"/>
      <c r="ANJ41" s="1"/>
      <c r="ANK41" s="1"/>
      <c r="ANL41" s="1"/>
      <c r="ANM41" s="1"/>
      <c r="ANN41" s="1"/>
      <c r="ANO41" s="1"/>
      <c r="ANP41" s="1"/>
      <c r="ANQ41" s="1"/>
      <c r="ANR41" s="1"/>
      <c r="ANS41" s="1"/>
      <c r="ANT41" s="1"/>
      <c r="ANU41" s="1"/>
      <c r="ANV41" s="1"/>
      <c r="ANW41" s="1"/>
      <c r="ANX41" s="1"/>
      <c r="ANY41" s="1"/>
      <c r="ANZ41" s="1"/>
      <c r="AOA41" s="1"/>
      <c r="AOB41" s="1"/>
      <c r="AOC41" s="1"/>
      <c r="AOD41" s="1"/>
      <c r="AOE41" s="1"/>
      <c r="AOF41" s="1"/>
      <c r="AOG41" s="1"/>
      <c r="AOH41" s="1"/>
      <c r="AOI41" s="1"/>
      <c r="AOJ41" s="1"/>
      <c r="AOK41" s="1"/>
      <c r="AOL41" s="1"/>
      <c r="AOM41" s="1"/>
      <c r="AON41" s="1"/>
      <c r="AOO41" s="1"/>
      <c r="AOP41" s="1"/>
      <c r="AOQ41" s="1"/>
      <c r="AOR41" s="1"/>
      <c r="AOS41" s="1"/>
      <c r="AOT41" s="1"/>
      <c r="AOU41" s="1"/>
      <c r="AOV41" s="1"/>
      <c r="AOW41" s="1"/>
      <c r="AOX41" s="1"/>
      <c r="AOY41" s="1"/>
      <c r="AOZ41" s="1"/>
      <c r="APA41" s="1"/>
      <c r="APB41" s="1"/>
      <c r="APC41" s="1"/>
      <c r="APD41" s="1"/>
      <c r="APE41" s="1"/>
      <c r="APF41" s="1"/>
      <c r="APG41" s="1"/>
      <c r="APH41" s="1"/>
      <c r="API41" s="1"/>
      <c r="APJ41" s="1"/>
      <c r="APK41" s="1"/>
      <c r="APL41" s="1"/>
      <c r="APM41" s="1"/>
      <c r="APN41" s="1"/>
      <c r="APO41" s="1"/>
      <c r="APP41" s="1"/>
      <c r="APQ41" s="1"/>
      <c r="APR41" s="1"/>
      <c r="APS41" s="1"/>
      <c r="APT41" s="1"/>
      <c r="APU41" s="1"/>
      <c r="APV41" s="1"/>
      <c r="APW41" s="1"/>
      <c r="APX41" s="1"/>
      <c r="APY41" s="1"/>
      <c r="APZ41" s="1"/>
      <c r="AQA41" s="1"/>
      <c r="AQB41" s="1"/>
      <c r="AQC41" s="1"/>
      <c r="AQD41" s="1"/>
      <c r="AQE41" s="1"/>
      <c r="AQF41" s="1"/>
      <c r="AQG41" s="1"/>
      <c r="AQH41" s="1"/>
      <c r="AQI41" s="1"/>
      <c r="AQJ41" s="1"/>
      <c r="AQK41" s="1"/>
      <c r="AQL41" s="1"/>
      <c r="AQM41" s="1"/>
      <c r="AQN41" s="1"/>
      <c r="AQO41" s="1"/>
      <c r="AQP41" s="1"/>
      <c r="AQQ41" s="1"/>
      <c r="AQR41" s="1"/>
      <c r="AQS41" s="1"/>
      <c r="AQT41" s="1"/>
      <c r="AQU41" s="1"/>
      <c r="AQV41" s="1"/>
      <c r="AQW41" s="1"/>
      <c r="AQX41" s="1"/>
      <c r="AQY41" s="1"/>
      <c r="AQZ41" s="1"/>
      <c r="ARA41" s="1"/>
      <c r="ARB41" s="1"/>
      <c r="ARC41" s="1"/>
      <c r="ARD41" s="1"/>
      <c r="ARE41" s="1"/>
      <c r="ARF41" s="1"/>
      <c r="ARG41" s="1"/>
      <c r="ARH41" s="1"/>
      <c r="ARI41" s="1"/>
      <c r="ARJ41" s="1"/>
      <c r="ARK41" s="1"/>
      <c r="ARL41" s="1"/>
      <c r="ARM41" s="1"/>
      <c r="ARN41" s="1"/>
      <c r="ARO41" s="1"/>
      <c r="ARP41" s="1"/>
      <c r="ARQ41" s="1"/>
      <c r="ARR41" s="1"/>
      <c r="ARS41" s="1"/>
      <c r="ART41" s="1"/>
      <c r="ARU41" s="1"/>
      <c r="ARV41" s="1"/>
      <c r="ARW41" s="1"/>
      <c r="ARX41" s="1"/>
      <c r="ARY41" s="1"/>
      <c r="ARZ41" s="1"/>
      <c r="ASA41" s="1"/>
      <c r="ASB41" s="1"/>
      <c r="ASC41" s="1"/>
      <c r="ASD41" s="1"/>
      <c r="ASE41" s="1"/>
      <c r="ASF41" s="1"/>
      <c r="ASG41" s="1"/>
      <c r="ASH41" s="1"/>
      <c r="ASI41" s="1"/>
      <c r="ASJ41" s="1"/>
      <c r="ASK41" s="1"/>
      <c r="ASL41" s="1"/>
      <c r="ASM41" s="1"/>
      <c r="ASN41" s="1"/>
      <c r="ASO41" s="1"/>
      <c r="ASP41" s="1"/>
      <c r="ASQ41" s="1"/>
      <c r="ASR41" s="1"/>
      <c r="ASS41" s="1"/>
      <c r="AST41" s="1"/>
      <c r="ASU41" s="1"/>
      <c r="ASV41" s="1"/>
      <c r="ASW41" s="1"/>
      <c r="ASX41" s="1"/>
      <c r="ASY41" s="1"/>
      <c r="ASZ41" s="1"/>
      <c r="ATA41" s="1"/>
      <c r="ATB41" s="1"/>
      <c r="ATC41" s="1"/>
      <c r="ATD41" s="1"/>
      <c r="ATE41" s="1"/>
      <c r="ATF41" s="1"/>
      <c r="ATG41" s="1"/>
      <c r="ATH41" s="1"/>
      <c r="ATI41" s="1"/>
      <c r="ATJ41" s="1"/>
      <c r="ATK41" s="1"/>
      <c r="ATL41" s="1"/>
      <c r="ATM41" s="1"/>
      <c r="ATN41" s="1"/>
      <c r="ATO41" s="1"/>
      <c r="ATP41" s="1"/>
      <c r="ATQ41" s="1"/>
      <c r="ATR41" s="1"/>
      <c r="ATS41" s="1"/>
      <c r="ATT41" s="1"/>
      <c r="ATU41" s="1"/>
      <c r="ATV41" s="1"/>
      <c r="ATW41" s="1"/>
      <c r="ATX41" s="1"/>
      <c r="ATY41" s="1"/>
      <c r="ATZ41" s="1"/>
      <c r="AUA41" s="1"/>
      <c r="AUB41" s="1"/>
      <c r="AUC41" s="1"/>
      <c r="AUD41" s="1"/>
      <c r="AUE41" s="1"/>
      <c r="AUF41" s="1"/>
      <c r="AUG41" s="1"/>
      <c r="AUH41" s="1"/>
      <c r="AUI41" s="1"/>
      <c r="AUJ41" s="1"/>
      <c r="AUK41" s="1"/>
      <c r="AUL41" s="1"/>
      <c r="AUM41" s="1"/>
      <c r="AUN41" s="1"/>
      <c r="AUO41" s="1"/>
      <c r="AUP41" s="1"/>
      <c r="AUQ41" s="1"/>
      <c r="AUR41" s="1"/>
      <c r="AUS41" s="1"/>
      <c r="AUT41" s="1"/>
      <c r="AUU41" s="1"/>
      <c r="AUV41" s="1"/>
      <c r="AUW41" s="1"/>
      <c r="AUX41" s="1"/>
      <c r="AUY41" s="1"/>
      <c r="AUZ41" s="1"/>
      <c r="AVA41" s="1"/>
      <c r="AVB41" s="1"/>
      <c r="AVC41" s="1"/>
      <c r="AVD41" s="1"/>
      <c r="AVE41" s="1"/>
      <c r="AVF41" s="1"/>
      <c r="AVG41" s="1"/>
      <c r="AVH41" s="1"/>
      <c r="AVI41" s="1"/>
      <c r="AVJ41" s="1"/>
      <c r="AVK41" s="1"/>
      <c r="AVL41" s="1"/>
      <c r="AVM41" s="1"/>
      <c r="AVN41" s="1"/>
      <c r="AVO41" s="1"/>
      <c r="AVP41" s="1"/>
      <c r="AVQ41" s="1"/>
      <c r="AVR41" s="1"/>
      <c r="AVS41" s="1"/>
      <c r="AVT41" s="1"/>
      <c r="AVU41" s="1"/>
      <c r="AVV41" s="1"/>
      <c r="AVW41" s="1"/>
      <c r="AVX41" s="1"/>
      <c r="AVY41" s="1"/>
      <c r="AVZ41" s="1"/>
      <c r="AWA41" s="1"/>
      <c r="AWB41" s="1"/>
      <c r="AWC41" s="1"/>
      <c r="AWD41" s="1"/>
      <c r="AWE41" s="1"/>
      <c r="AWF41" s="1"/>
      <c r="AWG41" s="1"/>
      <c r="AWH41" s="1"/>
      <c r="AWI41" s="1"/>
      <c r="AWJ41" s="1"/>
      <c r="AWK41" s="1"/>
      <c r="AWL41" s="1"/>
      <c r="AWM41" s="1"/>
      <c r="AWN41" s="1"/>
      <c r="AWO41" s="1"/>
      <c r="AWP41" s="1"/>
      <c r="AWQ41" s="1"/>
      <c r="AWR41" s="1"/>
      <c r="AWS41" s="1"/>
      <c r="AWT41" s="1"/>
      <c r="AWU41" s="1"/>
      <c r="AWV41" s="1"/>
      <c r="AWW41" s="1"/>
      <c r="AWX41" s="1"/>
      <c r="AWY41" s="1"/>
      <c r="AWZ41" s="1"/>
      <c r="AXA41" s="1"/>
      <c r="AXB41" s="1"/>
      <c r="AXC41" s="1"/>
      <c r="AXD41" s="1"/>
      <c r="AXE41" s="1"/>
      <c r="AXF41" s="1"/>
      <c r="AXG41" s="1"/>
      <c r="AXH41" s="1"/>
      <c r="AXI41" s="1"/>
      <c r="AXJ41" s="1"/>
      <c r="AXK41" s="1"/>
      <c r="AXL41" s="1"/>
      <c r="AXM41" s="1"/>
      <c r="AXN41" s="1"/>
      <c r="AXO41" s="1"/>
      <c r="AXP41" s="1"/>
      <c r="AXQ41" s="1"/>
      <c r="AXR41" s="1"/>
      <c r="AXS41" s="1"/>
      <c r="AXT41" s="1"/>
      <c r="AXU41" s="1"/>
      <c r="AXV41" s="1"/>
      <c r="AXW41" s="1"/>
      <c r="AXX41" s="1"/>
      <c r="AXY41" s="1"/>
      <c r="AXZ41" s="1"/>
      <c r="AYA41" s="1"/>
      <c r="AYB41" s="1"/>
      <c r="AYC41" s="1"/>
      <c r="AYD41" s="1"/>
      <c r="AYE41" s="1"/>
      <c r="AYF41" s="1"/>
      <c r="AYG41" s="1"/>
      <c r="AYH41" s="1"/>
      <c r="AYI41" s="1"/>
      <c r="AYJ41" s="1"/>
      <c r="AYK41" s="1"/>
      <c r="AYL41" s="1"/>
      <c r="AYM41" s="1"/>
      <c r="AYN41" s="1"/>
      <c r="AYO41" s="1"/>
      <c r="AYP41" s="1"/>
      <c r="AYQ41" s="1"/>
      <c r="AYR41" s="1"/>
      <c r="AYS41" s="1"/>
      <c r="AYT41" s="1"/>
      <c r="AYU41" s="1"/>
      <c r="AYV41" s="1"/>
      <c r="AYW41" s="1"/>
      <c r="AYX41" s="1"/>
      <c r="AYY41" s="1"/>
    </row>
    <row r="42" spans="1:1351" s="2" customFormat="1" ht="23.1" customHeight="1">
      <c r="A42" s="1"/>
      <c r="C42" s="3"/>
      <c r="AD42" s="4"/>
      <c r="AN42" s="144"/>
      <c r="AO42" s="144"/>
      <c r="BC42" s="6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1"/>
      <c r="AOF42" s="1"/>
      <c r="AOG42" s="1"/>
      <c r="AOH42" s="1"/>
      <c r="AOI42" s="1"/>
      <c r="AOJ42" s="1"/>
      <c r="AOK42" s="1"/>
      <c r="AOL42" s="1"/>
      <c r="AOM42" s="1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1"/>
      <c r="AQS42" s="1"/>
      <c r="AQT42" s="1"/>
      <c r="AQU42" s="1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1"/>
      <c r="AYG42" s="1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</row>
    <row r="43" spans="1:1351" s="2" customFormat="1" ht="23.1" customHeight="1">
      <c r="A43" s="1"/>
      <c r="C43" s="3"/>
      <c r="AD43" s="4"/>
      <c r="AN43" s="144"/>
      <c r="AO43" s="144"/>
      <c r="BC43" s="6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  <c r="AMK43" s="1"/>
      <c r="AML43" s="1"/>
      <c r="AMM43" s="1"/>
      <c r="AMN43" s="1"/>
      <c r="AMO43" s="1"/>
      <c r="AMP43" s="1"/>
      <c r="AMQ43" s="1"/>
      <c r="AMR43" s="1"/>
      <c r="AMS43" s="1"/>
      <c r="AMT43" s="1"/>
      <c r="AMU43" s="1"/>
      <c r="AMV43" s="1"/>
      <c r="AMW43" s="1"/>
      <c r="AMX43" s="1"/>
      <c r="AMY43" s="1"/>
      <c r="AMZ43" s="1"/>
      <c r="ANA43" s="1"/>
      <c r="ANB43" s="1"/>
      <c r="ANC43" s="1"/>
      <c r="AND43" s="1"/>
      <c r="ANE43" s="1"/>
      <c r="ANF43" s="1"/>
      <c r="ANG43" s="1"/>
      <c r="ANH43" s="1"/>
      <c r="ANI43" s="1"/>
      <c r="ANJ43" s="1"/>
      <c r="ANK43" s="1"/>
      <c r="ANL43" s="1"/>
      <c r="ANM43" s="1"/>
      <c r="ANN43" s="1"/>
      <c r="ANO43" s="1"/>
      <c r="ANP43" s="1"/>
      <c r="ANQ43" s="1"/>
      <c r="ANR43" s="1"/>
      <c r="ANS43" s="1"/>
      <c r="ANT43" s="1"/>
      <c r="ANU43" s="1"/>
      <c r="ANV43" s="1"/>
      <c r="ANW43" s="1"/>
      <c r="ANX43" s="1"/>
      <c r="ANY43" s="1"/>
      <c r="ANZ43" s="1"/>
      <c r="AOA43" s="1"/>
      <c r="AOB43" s="1"/>
      <c r="AOC43" s="1"/>
      <c r="AOD43" s="1"/>
      <c r="AOE43" s="1"/>
      <c r="AOF43" s="1"/>
      <c r="AOG43" s="1"/>
      <c r="AOH43" s="1"/>
      <c r="AOI43" s="1"/>
      <c r="AOJ43" s="1"/>
      <c r="AOK43" s="1"/>
      <c r="AOL43" s="1"/>
      <c r="AOM43" s="1"/>
      <c r="AON43" s="1"/>
      <c r="AOO43" s="1"/>
      <c r="AOP43" s="1"/>
      <c r="AOQ43" s="1"/>
      <c r="AOR43" s="1"/>
      <c r="AOS43" s="1"/>
      <c r="AOT43" s="1"/>
      <c r="AOU43" s="1"/>
      <c r="AOV43" s="1"/>
      <c r="AOW43" s="1"/>
      <c r="AOX43" s="1"/>
      <c r="AOY43" s="1"/>
      <c r="AOZ43" s="1"/>
      <c r="APA43" s="1"/>
      <c r="APB43" s="1"/>
      <c r="APC43" s="1"/>
      <c r="APD43" s="1"/>
      <c r="APE43" s="1"/>
      <c r="APF43" s="1"/>
      <c r="APG43" s="1"/>
      <c r="APH43" s="1"/>
      <c r="API43" s="1"/>
      <c r="APJ43" s="1"/>
      <c r="APK43" s="1"/>
      <c r="APL43" s="1"/>
      <c r="APM43" s="1"/>
      <c r="APN43" s="1"/>
      <c r="APO43" s="1"/>
      <c r="APP43" s="1"/>
      <c r="APQ43" s="1"/>
      <c r="APR43" s="1"/>
      <c r="APS43" s="1"/>
      <c r="APT43" s="1"/>
      <c r="APU43" s="1"/>
      <c r="APV43" s="1"/>
      <c r="APW43" s="1"/>
      <c r="APX43" s="1"/>
      <c r="APY43" s="1"/>
      <c r="APZ43" s="1"/>
      <c r="AQA43" s="1"/>
      <c r="AQB43" s="1"/>
      <c r="AQC43" s="1"/>
      <c r="AQD43" s="1"/>
      <c r="AQE43" s="1"/>
      <c r="AQF43" s="1"/>
      <c r="AQG43" s="1"/>
      <c r="AQH43" s="1"/>
      <c r="AQI43" s="1"/>
      <c r="AQJ43" s="1"/>
      <c r="AQK43" s="1"/>
      <c r="AQL43" s="1"/>
      <c r="AQM43" s="1"/>
      <c r="AQN43" s="1"/>
      <c r="AQO43" s="1"/>
      <c r="AQP43" s="1"/>
      <c r="AQQ43" s="1"/>
      <c r="AQR43" s="1"/>
      <c r="AQS43" s="1"/>
      <c r="AQT43" s="1"/>
      <c r="AQU43" s="1"/>
      <c r="AQV43" s="1"/>
      <c r="AQW43" s="1"/>
      <c r="AQX43" s="1"/>
      <c r="AQY43" s="1"/>
      <c r="AQZ43" s="1"/>
      <c r="ARA43" s="1"/>
      <c r="ARB43" s="1"/>
      <c r="ARC43" s="1"/>
      <c r="ARD43" s="1"/>
      <c r="ARE43" s="1"/>
      <c r="ARF43" s="1"/>
      <c r="ARG43" s="1"/>
      <c r="ARH43" s="1"/>
      <c r="ARI43" s="1"/>
      <c r="ARJ43" s="1"/>
      <c r="ARK43" s="1"/>
      <c r="ARL43" s="1"/>
      <c r="ARM43" s="1"/>
      <c r="ARN43" s="1"/>
      <c r="ARO43" s="1"/>
      <c r="ARP43" s="1"/>
      <c r="ARQ43" s="1"/>
      <c r="ARR43" s="1"/>
      <c r="ARS43" s="1"/>
      <c r="ART43" s="1"/>
      <c r="ARU43" s="1"/>
      <c r="ARV43" s="1"/>
      <c r="ARW43" s="1"/>
      <c r="ARX43" s="1"/>
      <c r="ARY43" s="1"/>
      <c r="ARZ43" s="1"/>
      <c r="ASA43" s="1"/>
      <c r="ASB43" s="1"/>
      <c r="ASC43" s="1"/>
      <c r="ASD43" s="1"/>
      <c r="ASE43" s="1"/>
      <c r="ASF43" s="1"/>
      <c r="ASG43" s="1"/>
      <c r="ASH43" s="1"/>
      <c r="ASI43" s="1"/>
      <c r="ASJ43" s="1"/>
      <c r="ASK43" s="1"/>
      <c r="ASL43" s="1"/>
      <c r="ASM43" s="1"/>
      <c r="ASN43" s="1"/>
      <c r="ASO43" s="1"/>
      <c r="ASP43" s="1"/>
      <c r="ASQ43" s="1"/>
      <c r="ASR43" s="1"/>
      <c r="ASS43" s="1"/>
      <c r="AST43" s="1"/>
      <c r="ASU43" s="1"/>
      <c r="ASV43" s="1"/>
      <c r="ASW43" s="1"/>
      <c r="ASX43" s="1"/>
      <c r="ASY43" s="1"/>
      <c r="ASZ43" s="1"/>
      <c r="ATA43" s="1"/>
      <c r="ATB43" s="1"/>
      <c r="ATC43" s="1"/>
      <c r="ATD43" s="1"/>
      <c r="ATE43" s="1"/>
      <c r="ATF43" s="1"/>
      <c r="ATG43" s="1"/>
      <c r="ATH43" s="1"/>
      <c r="ATI43" s="1"/>
      <c r="ATJ43" s="1"/>
      <c r="ATK43" s="1"/>
      <c r="ATL43" s="1"/>
      <c r="ATM43" s="1"/>
      <c r="ATN43" s="1"/>
      <c r="ATO43" s="1"/>
      <c r="ATP43" s="1"/>
      <c r="ATQ43" s="1"/>
      <c r="ATR43" s="1"/>
      <c r="ATS43" s="1"/>
      <c r="ATT43" s="1"/>
      <c r="ATU43" s="1"/>
      <c r="ATV43" s="1"/>
      <c r="ATW43" s="1"/>
      <c r="ATX43" s="1"/>
      <c r="ATY43" s="1"/>
      <c r="ATZ43" s="1"/>
      <c r="AUA43" s="1"/>
      <c r="AUB43" s="1"/>
      <c r="AUC43" s="1"/>
      <c r="AUD43" s="1"/>
      <c r="AUE43" s="1"/>
      <c r="AUF43" s="1"/>
      <c r="AUG43" s="1"/>
      <c r="AUH43" s="1"/>
      <c r="AUI43" s="1"/>
      <c r="AUJ43" s="1"/>
      <c r="AUK43" s="1"/>
      <c r="AUL43" s="1"/>
      <c r="AUM43" s="1"/>
      <c r="AUN43" s="1"/>
      <c r="AUO43" s="1"/>
      <c r="AUP43" s="1"/>
      <c r="AUQ43" s="1"/>
      <c r="AUR43" s="1"/>
      <c r="AUS43" s="1"/>
      <c r="AUT43" s="1"/>
      <c r="AUU43" s="1"/>
      <c r="AUV43" s="1"/>
      <c r="AUW43" s="1"/>
      <c r="AUX43" s="1"/>
      <c r="AUY43" s="1"/>
      <c r="AUZ43" s="1"/>
      <c r="AVA43" s="1"/>
      <c r="AVB43" s="1"/>
      <c r="AVC43" s="1"/>
      <c r="AVD43" s="1"/>
      <c r="AVE43" s="1"/>
      <c r="AVF43" s="1"/>
      <c r="AVG43" s="1"/>
      <c r="AVH43" s="1"/>
      <c r="AVI43" s="1"/>
      <c r="AVJ43" s="1"/>
      <c r="AVK43" s="1"/>
      <c r="AVL43" s="1"/>
      <c r="AVM43" s="1"/>
      <c r="AVN43" s="1"/>
      <c r="AVO43" s="1"/>
      <c r="AVP43" s="1"/>
      <c r="AVQ43" s="1"/>
      <c r="AVR43" s="1"/>
      <c r="AVS43" s="1"/>
      <c r="AVT43" s="1"/>
      <c r="AVU43" s="1"/>
      <c r="AVV43" s="1"/>
      <c r="AVW43" s="1"/>
      <c r="AVX43" s="1"/>
      <c r="AVY43" s="1"/>
      <c r="AVZ43" s="1"/>
      <c r="AWA43" s="1"/>
      <c r="AWB43" s="1"/>
      <c r="AWC43" s="1"/>
      <c r="AWD43" s="1"/>
      <c r="AWE43" s="1"/>
      <c r="AWF43" s="1"/>
      <c r="AWG43" s="1"/>
      <c r="AWH43" s="1"/>
      <c r="AWI43" s="1"/>
      <c r="AWJ43" s="1"/>
      <c r="AWK43" s="1"/>
      <c r="AWL43" s="1"/>
      <c r="AWM43" s="1"/>
      <c r="AWN43" s="1"/>
      <c r="AWO43" s="1"/>
      <c r="AWP43" s="1"/>
      <c r="AWQ43" s="1"/>
      <c r="AWR43" s="1"/>
      <c r="AWS43" s="1"/>
      <c r="AWT43" s="1"/>
      <c r="AWU43" s="1"/>
      <c r="AWV43" s="1"/>
      <c r="AWW43" s="1"/>
      <c r="AWX43" s="1"/>
      <c r="AWY43" s="1"/>
      <c r="AWZ43" s="1"/>
      <c r="AXA43" s="1"/>
      <c r="AXB43" s="1"/>
      <c r="AXC43" s="1"/>
      <c r="AXD43" s="1"/>
      <c r="AXE43" s="1"/>
      <c r="AXF43" s="1"/>
      <c r="AXG43" s="1"/>
      <c r="AXH43" s="1"/>
      <c r="AXI43" s="1"/>
      <c r="AXJ43" s="1"/>
      <c r="AXK43" s="1"/>
      <c r="AXL43" s="1"/>
      <c r="AXM43" s="1"/>
      <c r="AXN43" s="1"/>
      <c r="AXO43" s="1"/>
      <c r="AXP43" s="1"/>
      <c r="AXQ43" s="1"/>
      <c r="AXR43" s="1"/>
      <c r="AXS43" s="1"/>
      <c r="AXT43" s="1"/>
      <c r="AXU43" s="1"/>
      <c r="AXV43" s="1"/>
      <c r="AXW43" s="1"/>
      <c r="AXX43" s="1"/>
      <c r="AXY43" s="1"/>
      <c r="AXZ43" s="1"/>
      <c r="AYA43" s="1"/>
      <c r="AYB43" s="1"/>
      <c r="AYC43" s="1"/>
      <c r="AYD43" s="1"/>
      <c r="AYE43" s="1"/>
      <c r="AYF43" s="1"/>
      <c r="AYG43" s="1"/>
      <c r="AYH43" s="1"/>
      <c r="AYI43" s="1"/>
      <c r="AYJ43" s="1"/>
      <c r="AYK43" s="1"/>
      <c r="AYL43" s="1"/>
      <c r="AYM43" s="1"/>
      <c r="AYN43" s="1"/>
      <c r="AYO43" s="1"/>
      <c r="AYP43" s="1"/>
      <c r="AYQ43" s="1"/>
      <c r="AYR43" s="1"/>
      <c r="AYS43" s="1"/>
      <c r="AYT43" s="1"/>
      <c r="AYU43" s="1"/>
      <c r="AYV43" s="1"/>
      <c r="AYW43" s="1"/>
      <c r="AYX43" s="1"/>
      <c r="AYY43" s="1"/>
    </row>
    <row r="44" spans="1:1351" s="2" customFormat="1" ht="23.1" customHeight="1">
      <c r="A44" s="1"/>
      <c r="C44" s="3"/>
      <c r="AD44" s="4"/>
      <c r="AN44" s="372"/>
      <c r="AO44" s="372"/>
      <c r="BC44" s="6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  <c r="AMK44" s="1"/>
      <c r="AML44" s="1"/>
      <c r="AMM44" s="1"/>
      <c r="AMN44" s="1"/>
      <c r="AMO44" s="1"/>
      <c r="AMP44" s="1"/>
      <c r="AMQ44" s="1"/>
      <c r="AMR44" s="1"/>
      <c r="AMS44" s="1"/>
      <c r="AMT44" s="1"/>
      <c r="AMU44" s="1"/>
      <c r="AMV44" s="1"/>
      <c r="AMW44" s="1"/>
      <c r="AMX44" s="1"/>
      <c r="AMY44" s="1"/>
      <c r="AMZ44" s="1"/>
      <c r="ANA44" s="1"/>
      <c r="ANB44" s="1"/>
      <c r="ANC44" s="1"/>
      <c r="AND44" s="1"/>
      <c r="ANE44" s="1"/>
      <c r="ANF44" s="1"/>
      <c r="ANG44" s="1"/>
      <c r="ANH44" s="1"/>
      <c r="ANI44" s="1"/>
      <c r="ANJ44" s="1"/>
      <c r="ANK44" s="1"/>
      <c r="ANL44" s="1"/>
      <c r="ANM44" s="1"/>
      <c r="ANN44" s="1"/>
      <c r="ANO44" s="1"/>
      <c r="ANP44" s="1"/>
      <c r="ANQ44" s="1"/>
      <c r="ANR44" s="1"/>
      <c r="ANS44" s="1"/>
      <c r="ANT44" s="1"/>
      <c r="ANU44" s="1"/>
      <c r="ANV44" s="1"/>
      <c r="ANW44" s="1"/>
      <c r="ANX44" s="1"/>
      <c r="ANY44" s="1"/>
      <c r="ANZ44" s="1"/>
      <c r="AOA44" s="1"/>
      <c r="AOB44" s="1"/>
      <c r="AOC44" s="1"/>
      <c r="AOD44" s="1"/>
      <c r="AOE44" s="1"/>
      <c r="AOF44" s="1"/>
      <c r="AOG44" s="1"/>
      <c r="AOH44" s="1"/>
      <c r="AOI44" s="1"/>
      <c r="AOJ44" s="1"/>
      <c r="AOK44" s="1"/>
      <c r="AOL44" s="1"/>
      <c r="AOM44" s="1"/>
      <c r="AON44" s="1"/>
      <c r="AOO44" s="1"/>
      <c r="AOP44" s="1"/>
      <c r="AOQ44" s="1"/>
      <c r="AOR44" s="1"/>
      <c r="AOS44" s="1"/>
      <c r="AOT44" s="1"/>
      <c r="AOU44" s="1"/>
      <c r="AOV44" s="1"/>
      <c r="AOW44" s="1"/>
      <c r="AOX44" s="1"/>
      <c r="AOY44" s="1"/>
      <c r="AOZ44" s="1"/>
      <c r="APA44" s="1"/>
      <c r="APB44" s="1"/>
      <c r="APC44" s="1"/>
      <c r="APD44" s="1"/>
      <c r="APE44" s="1"/>
      <c r="APF44" s="1"/>
      <c r="APG44" s="1"/>
      <c r="APH44" s="1"/>
      <c r="API44" s="1"/>
      <c r="APJ44" s="1"/>
      <c r="APK44" s="1"/>
      <c r="APL44" s="1"/>
      <c r="APM44" s="1"/>
      <c r="APN44" s="1"/>
      <c r="APO44" s="1"/>
      <c r="APP44" s="1"/>
      <c r="APQ44" s="1"/>
      <c r="APR44" s="1"/>
      <c r="APS44" s="1"/>
      <c r="APT44" s="1"/>
      <c r="APU44" s="1"/>
      <c r="APV44" s="1"/>
      <c r="APW44" s="1"/>
      <c r="APX44" s="1"/>
      <c r="APY44" s="1"/>
      <c r="APZ44" s="1"/>
      <c r="AQA44" s="1"/>
      <c r="AQB44" s="1"/>
      <c r="AQC44" s="1"/>
      <c r="AQD44" s="1"/>
      <c r="AQE44" s="1"/>
      <c r="AQF44" s="1"/>
      <c r="AQG44" s="1"/>
      <c r="AQH44" s="1"/>
      <c r="AQI44" s="1"/>
      <c r="AQJ44" s="1"/>
      <c r="AQK44" s="1"/>
      <c r="AQL44" s="1"/>
      <c r="AQM44" s="1"/>
      <c r="AQN44" s="1"/>
      <c r="AQO44" s="1"/>
      <c r="AQP44" s="1"/>
      <c r="AQQ44" s="1"/>
      <c r="AQR44" s="1"/>
      <c r="AQS44" s="1"/>
      <c r="AQT44" s="1"/>
      <c r="AQU44" s="1"/>
      <c r="AQV44" s="1"/>
      <c r="AQW44" s="1"/>
      <c r="AQX44" s="1"/>
      <c r="AQY44" s="1"/>
      <c r="AQZ44" s="1"/>
      <c r="ARA44" s="1"/>
      <c r="ARB44" s="1"/>
      <c r="ARC44" s="1"/>
      <c r="ARD44" s="1"/>
      <c r="ARE44" s="1"/>
      <c r="ARF44" s="1"/>
      <c r="ARG44" s="1"/>
      <c r="ARH44" s="1"/>
      <c r="ARI44" s="1"/>
      <c r="ARJ44" s="1"/>
      <c r="ARK44" s="1"/>
      <c r="ARL44" s="1"/>
      <c r="ARM44" s="1"/>
      <c r="ARN44" s="1"/>
      <c r="ARO44" s="1"/>
      <c r="ARP44" s="1"/>
      <c r="ARQ44" s="1"/>
      <c r="ARR44" s="1"/>
      <c r="ARS44" s="1"/>
      <c r="ART44" s="1"/>
      <c r="ARU44" s="1"/>
      <c r="ARV44" s="1"/>
      <c r="ARW44" s="1"/>
      <c r="ARX44" s="1"/>
      <c r="ARY44" s="1"/>
      <c r="ARZ44" s="1"/>
      <c r="ASA44" s="1"/>
      <c r="ASB44" s="1"/>
      <c r="ASC44" s="1"/>
      <c r="ASD44" s="1"/>
      <c r="ASE44" s="1"/>
      <c r="ASF44" s="1"/>
      <c r="ASG44" s="1"/>
      <c r="ASH44" s="1"/>
      <c r="ASI44" s="1"/>
      <c r="ASJ44" s="1"/>
      <c r="ASK44" s="1"/>
      <c r="ASL44" s="1"/>
      <c r="ASM44" s="1"/>
      <c r="ASN44" s="1"/>
      <c r="ASO44" s="1"/>
      <c r="ASP44" s="1"/>
      <c r="ASQ44" s="1"/>
      <c r="ASR44" s="1"/>
      <c r="ASS44" s="1"/>
      <c r="AST44" s="1"/>
      <c r="ASU44" s="1"/>
      <c r="ASV44" s="1"/>
      <c r="ASW44" s="1"/>
      <c r="ASX44" s="1"/>
      <c r="ASY44" s="1"/>
      <c r="ASZ44" s="1"/>
      <c r="ATA44" s="1"/>
      <c r="ATB44" s="1"/>
      <c r="ATC44" s="1"/>
      <c r="ATD44" s="1"/>
      <c r="ATE44" s="1"/>
      <c r="ATF44" s="1"/>
      <c r="ATG44" s="1"/>
      <c r="ATH44" s="1"/>
      <c r="ATI44" s="1"/>
      <c r="ATJ44" s="1"/>
      <c r="ATK44" s="1"/>
      <c r="ATL44" s="1"/>
      <c r="ATM44" s="1"/>
      <c r="ATN44" s="1"/>
      <c r="ATO44" s="1"/>
      <c r="ATP44" s="1"/>
      <c r="ATQ44" s="1"/>
      <c r="ATR44" s="1"/>
      <c r="ATS44" s="1"/>
      <c r="ATT44" s="1"/>
      <c r="ATU44" s="1"/>
      <c r="ATV44" s="1"/>
      <c r="ATW44" s="1"/>
      <c r="ATX44" s="1"/>
      <c r="ATY44" s="1"/>
      <c r="ATZ44" s="1"/>
      <c r="AUA44" s="1"/>
      <c r="AUB44" s="1"/>
      <c r="AUC44" s="1"/>
      <c r="AUD44" s="1"/>
      <c r="AUE44" s="1"/>
      <c r="AUF44" s="1"/>
      <c r="AUG44" s="1"/>
      <c r="AUH44" s="1"/>
      <c r="AUI44" s="1"/>
      <c r="AUJ44" s="1"/>
      <c r="AUK44" s="1"/>
      <c r="AUL44" s="1"/>
      <c r="AUM44" s="1"/>
      <c r="AUN44" s="1"/>
      <c r="AUO44" s="1"/>
      <c r="AUP44" s="1"/>
      <c r="AUQ44" s="1"/>
      <c r="AUR44" s="1"/>
      <c r="AUS44" s="1"/>
      <c r="AUT44" s="1"/>
      <c r="AUU44" s="1"/>
      <c r="AUV44" s="1"/>
      <c r="AUW44" s="1"/>
      <c r="AUX44" s="1"/>
      <c r="AUY44" s="1"/>
      <c r="AUZ44" s="1"/>
      <c r="AVA44" s="1"/>
      <c r="AVB44" s="1"/>
      <c r="AVC44" s="1"/>
      <c r="AVD44" s="1"/>
      <c r="AVE44" s="1"/>
      <c r="AVF44" s="1"/>
      <c r="AVG44" s="1"/>
      <c r="AVH44" s="1"/>
      <c r="AVI44" s="1"/>
      <c r="AVJ44" s="1"/>
      <c r="AVK44" s="1"/>
      <c r="AVL44" s="1"/>
      <c r="AVM44" s="1"/>
      <c r="AVN44" s="1"/>
      <c r="AVO44" s="1"/>
      <c r="AVP44" s="1"/>
      <c r="AVQ44" s="1"/>
      <c r="AVR44" s="1"/>
      <c r="AVS44" s="1"/>
      <c r="AVT44" s="1"/>
      <c r="AVU44" s="1"/>
      <c r="AVV44" s="1"/>
      <c r="AVW44" s="1"/>
      <c r="AVX44" s="1"/>
      <c r="AVY44" s="1"/>
      <c r="AVZ44" s="1"/>
      <c r="AWA44" s="1"/>
      <c r="AWB44" s="1"/>
      <c r="AWC44" s="1"/>
      <c r="AWD44" s="1"/>
      <c r="AWE44" s="1"/>
      <c r="AWF44" s="1"/>
      <c r="AWG44" s="1"/>
      <c r="AWH44" s="1"/>
      <c r="AWI44" s="1"/>
      <c r="AWJ44" s="1"/>
      <c r="AWK44" s="1"/>
      <c r="AWL44" s="1"/>
      <c r="AWM44" s="1"/>
      <c r="AWN44" s="1"/>
      <c r="AWO44" s="1"/>
      <c r="AWP44" s="1"/>
      <c r="AWQ44" s="1"/>
      <c r="AWR44" s="1"/>
      <c r="AWS44" s="1"/>
      <c r="AWT44" s="1"/>
      <c r="AWU44" s="1"/>
      <c r="AWV44" s="1"/>
      <c r="AWW44" s="1"/>
      <c r="AWX44" s="1"/>
      <c r="AWY44" s="1"/>
      <c r="AWZ44" s="1"/>
      <c r="AXA44" s="1"/>
      <c r="AXB44" s="1"/>
      <c r="AXC44" s="1"/>
      <c r="AXD44" s="1"/>
      <c r="AXE44" s="1"/>
      <c r="AXF44" s="1"/>
      <c r="AXG44" s="1"/>
      <c r="AXH44" s="1"/>
      <c r="AXI44" s="1"/>
      <c r="AXJ44" s="1"/>
      <c r="AXK44" s="1"/>
      <c r="AXL44" s="1"/>
      <c r="AXM44" s="1"/>
      <c r="AXN44" s="1"/>
      <c r="AXO44" s="1"/>
      <c r="AXP44" s="1"/>
      <c r="AXQ44" s="1"/>
      <c r="AXR44" s="1"/>
      <c r="AXS44" s="1"/>
      <c r="AXT44" s="1"/>
      <c r="AXU44" s="1"/>
      <c r="AXV44" s="1"/>
      <c r="AXW44" s="1"/>
      <c r="AXX44" s="1"/>
      <c r="AXY44" s="1"/>
      <c r="AXZ44" s="1"/>
      <c r="AYA44" s="1"/>
      <c r="AYB44" s="1"/>
      <c r="AYC44" s="1"/>
      <c r="AYD44" s="1"/>
      <c r="AYE44" s="1"/>
      <c r="AYF44" s="1"/>
      <c r="AYG44" s="1"/>
      <c r="AYH44" s="1"/>
      <c r="AYI44" s="1"/>
      <c r="AYJ44" s="1"/>
      <c r="AYK44" s="1"/>
      <c r="AYL44" s="1"/>
      <c r="AYM44" s="1"/>
      <c r="AYN44" s="1"/>
      <c r="AYO44" s="1"/>
      <c r="AYP44" s="1"/>
      <c r="AYQ44" s="1"/>
      <c r="AYR44" s="1"/>
      <c r="AYS44" s="1"/>
      <c r="AYT44" s="1"/>
      <c r="AYU44" s="1"/>
      <c r="AYV44" s="1"/>
      <c r="AYW44" s="1"/>
      <c r="AYX44" s="1"/>
      <c r="AYY44" s="1"/>
    </row>
    <row r="45" spans="1:1351" s="2" customFormat="1" ht="23.1" customHeight="1">
      <c r="A45" s="1"/>
      <c r="C45" s="3"/>
      <c r="AD45" s="4"/>
      <c r="AN45" s="144"/>
      <c r="AO45" s="144"/>
      <c r="BC45" s="6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  <c r="AMK45" s="1"/>
      <c r="AML45" s="1"/>
      <c r="AMM45" s="1"/>
      <c r="AMN45" s="1"/>
      <c r="AMO45" s="1"/>
      <c r="AMP45" s="1"/>
      <c r="AMQ45" s="1"/>
      <c r="AMR45" s="1"/>
      <c r="AMS45" s="1"/>
      <c r="AMT45" s="1"/>
      <c r="AMU45" s="1"/>
      <c r="AMV45" s="1"/>
      <c r="AMW45" s="1"/>
      <c r="AMX45" s="1"/>
      <c r="AMY45" s="1"/>
      <c r="AMZ45" s="1"/>
      <c r="ANA45" s="1"/>
      <c r="ANB45" s="1"/>
      <c r="ANC45" s="1"/>
      <c r="AND45" s="1"/>
      <c r="ANE45" s="1"/>
      <c r="ANF45" s="1"/>
      <c r="ANG45" s="1"/>
      <c r="ANH45" s="1"/>
      <c r="ANI45" s="1"/>
      <c r="ANJ45" s="1"/>
      <c r="ANK45" s="1"/>
      <c r="ANL45" s="1"/>
      <c r="ANM45" s="1"/>
      <c r="ANN45" s="1"/>
      <c r="ANO45" s="1"/>
      <c r="ANP45" s="1"/>
      <c r="ANQ45" s="1"/>
      <c r="ANR45" s="1"/>
      <c r="ANS45" s="1"/>
      <c r="ANT45" s="1"/>
      <c r="ANU45" s="1"/>
      <c r="ANV45" s="1"/>
      <c r="ANW45" s="1"/>
      <c r="ANX45" s="1"/>
      <c r="ANY45" s="1"/>
      <c r="ANZ45" s="1"/>
      <c r="AOA45" s="1"/>
      <c r="AOB45" s="1"/>
      <c r="AOC45" s="1"/>
      <c r="AOD45" s="1"/>
      <c r="AOE45" s="1"/>
      <c r="AOF45" s="1"/>
      <c r="AOG45" s="1"/>
      <c r="AOH45" s="1"/>
      <c r="AOI45" s="1"/>
      <c r="AOJ45" s="1"/>
      <c r="AOK45" s="1"/>
      <c r="AOL45" s="1"/>
      <c r="AOM45" s="1"/>
      <c r="AON45" s="1"/>
      <c r="AOO45" s="1"/>
      <c r="AOP45" s="1"/>
      <c r="AOQ45" s="1"/>
      <c r="AOR45" s="1"/>
      <c r="AOS45" s="1"/>
      <c r="AOT45" s="1"/>
      <c r="AOU45" s="1"/>
      <c r="AOV45" s="1"/>
      <c r="AOW45" s="1"/>
      <c r="AOX45" s="1"/>
      <c r="AOY45" s="1"/>
      <c r="AOZ45" s="1"/>
      <c r="APA45" s="1"/>
      <c r="APB45" s="1"/>
      <c r="APC45" s="1"/>
      <c r="APD45" s="1"/>
      <c r="APE45" s="1"/>
      <c r="APF45" s="1"/>
      <c r="APG45" s="1"/>
      <c r="APH45" s="1"/>
      <c r="API45" s="1"/>
      <c r="APJ45" s="1"/>
      <c r="APK45" s="1"/>
      <c r="APL45" s="1"/>
      <c r="APM45" s="1"/>
      <c r="APN45" s="1"/>
      <c r="APO45" s="1"/>
      <c r="APP45" s="1"/>
      <c r="APQ45" s="1"/>
      <c r="APR45" s="1"/>
      <c r="APS45" s="1"/>
      <c r="APT45" s="1"/>
      <c r="APU45" s="1"/>
      <c r="APV45" s="1"/>
      <c r="APW45" s="1"/>
      <c r="APX45" s="1"/>
      <c r="APY45" s="1"/>
      <c r="APZ45" s="1"/>
      <c r="AQA45" s="1"/>
      <c r="AQB45" s="1"/>
      <c r="AQC45" s="1"/>
      <c r="AQD45" s="1"/>
      <c r="AQE45" s="1"/>
      <c r="AQF45" s="1"/>
      <c r="AQG45" s="1"/>
      <c r="AQH45" s="1"/>
      <c r="AQI45" s="1"/>
      <c r="AQJ45" s="1"/>
      <c r="AQK45" s="1"/>
      <c r="AQL45" s="1"/>
      <c r="AQM45" s="1"/>
      <c r="AQN45" s="1"/>
      <c r="AQO45" s="1"/>
      <c r="AQP45" s="1"/>
      <c r="AQQ45" s="1"/>
      <c r="AQR45" s="1"/>
      <c r="AQS45" s="1"/>
      <c r="AQT45" s="1"/>
      <c r="AQU45" s="1"/>
      <c r="AQV45" s="1"/>
      <c r="AQW45" s="1"/>
      <c r="AQX45" s="1"/>
      <c r="AQY45" s="1"/>
      <c r="AQZ45" s="1"/>
      <c r="ARA45" s="1"/>
      <c r="ARB45" s="1"/>
      <c r="ARC45" s="1"/>
      <c r="ARD45" s="1"/>
      <c r="ARE45" s="1"/>
      <c r="ARF45" s="1"/>
      <c r="ARG45" s="1"/>
      <c r="ARH45" s="1"/>
      <c r="ARI45" s="1"/>
      <c r="ARJ45" s="1"/>
      <c r="ARK45" s="1"/>
      <c r="ARL45" s="1"/>
      <c r="ARM45" s="1"/>
      <c r="ARN45" s="1"/>
      <c r="ARO45" s="1"/>
      <c r="ARP45" s="1"/>
      <c r="ARQ45" s="1"/>
      <c r="ARR45" s="1"/>
      <c r="ARS45" s="1"/>
      <c r="ART45" s="1"/>
      <c r="ARU45" s="1"/>
      <c r="ARV45" s="1"/>
      <c r="ARW45" s="1"/>
      <c r="ARX45" s="1"/>
      <c r="ARY45" s="1"/>
      <c r="ARZ45" s="1"/>
      <c r="ASA45" s="1"/>
      <c r="ASB45" s="1"/>
      <c r="ASC45" s="1"/>
      <c r="ASD45" s="1"/>
      <c r="ASE45" s="1"/>
      <c r="ASF45" s="1"/>
      <c r="ASG45" s="1"/>
      <c r="ASH45" s="1"/>
      <c r="ASI45" s="1"/>
      <c r="ASJ45" s="1"/>
      <c r="ASK45" s="1"/>
      <c r="ASL45" s="1"/>
      <c r="ASM45" s="1"/>
      <c r="ASN45" s="1"/>
      <c r="ASO45" s="1"/>
      <c r="ASP45" s="1"/>
      <c r="ASQ45" s="1"/>
      <c r="ASR45" s="1"/>
      <c r="ASS45" s="1"/>
      <c r="AST45" s="1"/>
      <c r="ASU45" s="1"/>
      <c r="ASV45" s="1"/>
      <c r="ASW45" s="1"/>
      <c r="ASX45" s="1"/>
      <c r="ASY45" s="1"/>
      <c r="ASZ45" s="1"/>
      <c r="ATA45" s="1"/>
      <c r="ATB45" s="1"/>
      <c r="ATC45" s="1"/>
      <c r="ATD45" s="1"/>
      <c r="ATE45" s="1"/>
      <c r="ATF45" s="1"/>
      <c r="ATG45" s="1"/>
      <c r="ATH45" s="1"/>
      <c r="ATI45" s="1"/>
      <c r="ATJ45" s="1"/>
      <c r="ATK45" s="1"/>
      <c r="ATL45" s="1"/>
      <c r="ATM45" s="1"/>
      <c r="ATN45" s="1"/>
      <c r="ATO45" s="1"/>
      <c r="ATP45" s="1"/>
      <c r="ATQ45" s="1"/>
      <c r="ATR45" s="1"/>
      <c r="ATS45" s="1"/>
      <c r="ATT45" s="1"/>
      <c r="ATU45" s="1"/>
      <c r="ATV45" s="1"/>
      <c r="ATW45" s="1"/>
      <c r="ATX45" s="1"/>
      <c r="ATY45" s="1"/>
      <c r="ATZ45" s="1"/>
      <c r="AUA45" s="1"/>
      <c r="AUB45" s="1"/>
      <c r="AUC45" s="1"/>
      <c r="AUD45" s="1"/>
      <c r="AUE45" s="1"/>
      <c r="AUF45" s="1"/>
      <c r="AUG45" s="1"/>
      <c r="AUH45" s="1"/>
      <c r="AUI45" s="1"/>
      <c r="AUJ45" s="1"/>
      <c r="AUK45" s="1"/>
      <c r="AUL45" s="1"/>
      <c r="AUM45" s="1"/>
      <c r="AUN45" s="1"/>
      <c r="AUO45" s="1"/>
      <c r="AUP45" s="1"/>
      <c r="AUQ45" s="1"/>
      <c r="AUR45" s="1"/>
      <c r="AUS45" s="1"/>
      <c r="AUT45" s="1"/>
      <c r="AUU45" s="1"/>
      <c r="AUV45" s="1"/>
      <c r="AUW45" s="1"/>
      <c r="AUX45" s="1"/>
      <c r="AUY45" s="1"/>
      <c r="AUZ45" s="1"/>
      <c r="AVA45" s="1"/>
      <c r="AVB45" s="1"/>
      <c r="AVC45" s="1"/>
      <c r="AVD45" s="1"/>
      <c r="AVE45" s="1"/>
      <c r="AVF45" s="1"/>
      <c r="AVG45" s="1"/>
      <c r="AVH45" s="1"/>
      <c r="AVI45" s="1"/>
      <c r="AVJ45" s="1"/>
      <c r="AVK45" s="1"/>
      <c r="AVL45" s="1"/>
      <c r="AVM45" s="1"/>
      <c r="AVN45" s="1"/>
      <c r="AVO45" s="1"/>
      <c r="AVP45" s="1"/>
      <c r="AVQ45" s="1"/>
      <c r="AVR45" s="1"/>
      <c r="AVS45" s="1"/>
      <c r="AVT45" s="1"/>
      <c r="AVU45" s="1"/>
      <c r="AVV45" s="1"/>
      <c r="AVW45" s="1"/>
      <c r="AVX45" s="1"/>
      <c r="AVY45" s="1"/>
      <c r="AVZ45" s="1"/>
      <c r="AWA45" s="1"/>
      <c r="AWB45" s="1"/>
      <c r="AWC45" s="1"/>
      <c r="AWD45" s="1"/>
      <c r="AWE45" s="1"/>
      <c r="AWF45" s="1"/>
      <c r="AWG45" s="1"/>
      <c r="AWH45" s="1"/>
      <c r="AWI45" s="1"/>
      <c r="AWJ45" s="1"/>
      <c r="AWK45" s="1"/>
      <c r="AWL45" s="1"/>
      <c r="AWM45" s="1"/>
      <c r="AWN45" s="1"/>
      <c r="AWO45" s="1"/>
      <c r="AWP45" s="1"/>
      <c r="AWQ45" s="1"/>
      <c r="AWR45" s="1"/>
      <c r="AWS45" s="1"/>
      <c r="AWT45" s="1"/>
      <c r="AWU45" s="1"/>
      <c r="AWV45" s="1"/>
      <c r="AWW45" s="1"/>
      <c r="AWX45" s="1"/>
      <c r="AWY45" s="1"/>
      <c r="AWZ45" s="1"/>
      <c r="AXA45" s="1"/>
      <c r="AXB45" s="1"/>
      <c r="AXC45" s="1"/>
      <c r="AXD45" s="1"/>
      <c r="AXE45" s="1"/>
      <c r="AXF45" s="1"/>
      <c r="AXG45" s="1"/>
      <c r="AXH45" s="1"/>
      <c r="AXI45" s="1"/>
      <c r="AXJ45" s="1"/>
      <c r="AXK45" s="1"/>
      <c r="AXL45" s="1"/>
      <c r="AXM45" s="1"/>
      <c r="AXN45" s="1"/>
      <c r="AXO45" s="1"/>
      <c r="AXP45" s="1"/>
      <c r="AXQ45" s="1"/>
      <c r="AXR45" s="1"/>
      <c r="AXS45" s="1"/>
      <c r="AXT45" s="1"/>
      <c r="AXU45" s="1"/>
      <c r="AXV45" s="1"/>
      <c r="AXW45" s="1"/>
      <c r="AXX45" s="1"/>
      <c r="AXY45" s="1"/>
      <c r="AXZ45" s="1"/>
      <c r="AYA45" s="1"/>
      <c r="AYB45" s="1"/>
      <c r="AYC45" s="1"/>
      <c r="AYD45" s="1"/>
      <c r="AYE45" s="1"/>
      <c r="AYF45" s="1"/>
      <c r="AYG45" s="1"/>
      <c r="AYH45" s="1"/>
      <c r="AYI45" s="1"/>
      <c r="AYJ45" s="1"/>
      <c r="AYK45" s="1"/>
      <c r="AYL45" s="1"/>
      <c r="AYM45" s="1"/>
      <c r="AYN45" s="1"/>
      <c r="AYO45" s="1"/>
      <c r="AYP45" s="1"/>
      <c r="AYQ45" s="1"/>
      <c r="AYR45" s="1"/>
      <c r="AYS45" s="1"/>
      <c r="AYT45" s="1"/>
      <c r="AYU45" s="1"/>
      <c r="AYV45" s="1"/>
      <c r="AYW45" s="1"/>
      <c r="AYX45" s="1"/>
      <c r="AYY45" s="1"/>
    </row>
    <row r="46" spans="1:1351" s="2" customFormat="1" ht="23.1" customHeight="1">
      <c r="A46" s="1"/>
      <c r="C46" s="3"/>
      <c r="AD46" s="4"/>
      <c r="AN46" s="144"/>
      <c r="AO46" s="144"/>
      <c r="BC46" s="6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  <c r="AMK46" s="1"/>
      <c r="AML46" s="1"/>
      <c r="AMM46" s="1"/>
      <c r="AMN46" s="1"/>
      <c r="AMO46" s="1"/>
      <c r="AMP46" s="1"/>
      <c r="AMQ46" s="1"/>
      <c r="AMR46" s="1"/>
      <c r="AMS46" s="1"/>
      <c r="AMT46" s="1"/>
      <c r="AMU46" s="1"/>
      <c r="AMV46" s="1"/>
      <c r="AMW46" s="1"/>
      <c r="AMX46" s="1"/>
      <c r="AMY46" s="1"/>
      <c r="AMZ46" s="1"/>
      <c r="ANA46" s="1"/>
      <c r="ANB46" s="1"/>
      <c r="ANC46" s="1"/>
      <c r="AND46" s="1"/>
      <c r="ANE46" s="1"/>
      <c r="ANF46" s="1"/>
      <c r="ANG46" s="1"/>
      <c r="ANH46" s="1"/>
      <c r="ANI46" s="1"/>
      <c r="ANJ46" s="1"/>
      <c r="ANK46" s="1"/>
      <c r="ANL46" s="1"/>
      <c r="ANM46" s="1"/>
      <c r="ANN46" s="1"/>
      <c r="ANO46" s="1"/>
      <c r="ANP46" s="1"/>
      <c r="ANQ46" s="1"/>
      <c r="ANR46" s="1"/>
      <c r="ANS46" s="1"/>
      <c r="ANT46" s="1"/>
      <c r="ANU46" s="1"/>
      <c r="ANV46" s="1"/>
      <c r="ANW46" s="1"/>
      <c r="ANX46" s="1"/>
      <c r="ANY46" s="1"/>
      <c r="ANZ46" s="1"/>
      <c r="AOA46" s="1"/>
      <c r="AOB46" s="1"/>
      <c r="AOC46" s="1"/>
      <c r="AOD46" s="1"/>
      <c r="AOE46" s="1"/>
      <c r="AOF46" s="1"/>
      <c r="AOG46" s="1"/>
      <c r="AOH46" s="1"/>
      <c r="AOI46" s="1"/>
      <c r="AOJ46" s="1"/>
      <c r="AOK46" s="1"/>
      <c r="AOL46" s="1"/>
      <c r="AOM46" s="1"/>
      <c r="AON46" s="1"/>
      <c r="AOO46" s="1"/>
      <c r="AOP46" s="1"/>
      <c r="AOQ46" s="1"/>
      <c r="AOR46" s="1"/>
      <c r="AOS46" s="1"/>
      <c r="AOT46" s="1"/>
      <c r="AOU46" s="1"/>
      <c r="AOV46" s="1"/>
      <c r="AOW46" s="1"/>
      <c r="AOX46" s="1"/>
      <c r="AOY46" s="1"/>
      <c r="AOZ46" s="1"/>
      <c r="APA46" s="1"/>
      <c r="APB46" s="1"/>
      <c r="APC46" s="1"/>
      <c r="APD46" s="1"/>
      <c r="APE46" s="1"/>
      <c r="APF46" s="1"/>
      <c r="APG46" s="1"/>
      <c r="APH46" s="1"/>
      <c r="API46" s="1"/>
      <c r="APJ46" s="1"/>
      <c r="APK46" s="1"/>
      <c r="APL46" s="1"/>
      <c r="APM46" s="1"/>
      <c r="APN46" s="1"/>
      <c r="APO46" s="1"/>
      <c r="APP46" s="1"/>
      <c r="APQ46" s="1"/>
      <c r="APR46" s="1"/>
      <c r="APS46" s="1"/>
      <c r="APT46" s="1"/>
      <c r="APU46" s="1"/>
      <c r="APV46" s="1"/>
      <c r="APW46" s="1"/>
      <c r="APX46" s="1"/>
      <c r="APY46" s="1"/>
      <c r="APZ46" s="1"/>
      <c r="AQA46" s="1"/>
      <c r="AQB46" s="1"/>
      <c r="AQC46" s="1"/>
      <c r="AQD46" s="1"/>
      <c r="AQE46" s="1"/>
      <c r="AQF46" s="1"/>
      <c r="AQG46" s="1"/>
      <c r="AQH46" s="1"/>
      <c r="AQI46" s="1"/>
      <c r="AQJ46" s="1"/>
      <c r="AQK46" s="1"/>
      <c r="AQL46" s="1"/>
      <c r="AQM46" s="1"/>
      <c r="AQN46" s="1"/>
      <c r="AQO46" s="1"/>
      <c r="AQP46" s="1"/>
      <c r="AQQ46" s="1"/>
      <c r="AQR46" s="1"/>
      <c r="AQS46" s="1"/>
      <c r="AQT46" s="1"/>
      <c r="AQU46" s="1"/>
      <c r="AQV46" s="1"/>
      <c r="AQW46" s="1"/>
      <c r="AQX46" s="1"/>
      <c r="AQY46" s="1"/>
      <c r="AQZ46" s="1"/>
      <c r="ARA46" s="1"/>
      <c r="ARB46" s="1"/>
      <c r="ARC46" s="1"/>
      <c r="ARD46" s="1"/>
      <c r="ARE46" s="1"/>
      <c r="ARF46" s="1"/>
      <c r="ARG46" s="1"/>
      <c r="ARH46" s="1"/>
      <c r="ARI46" s="1"/>
      <c r="ARJ46" s="1"/>
      <c r="ARK46" s="1"/>
      <c r="ARL46" s="1"/>
      <c r="ARM46" s="1"/>
      <c r="ARN46" s="1"/>
      <c r="ARO46" s="1"/>
      <c r="ARP46" s="1"/>
      <c r="ARQ46" s="1"/>
      <c r="ARR46" s="1"/>
      <c r="ARS46" s="1"/>
      <c r="ART46" s="1"/>
      <c r="ARU46" s="1"/>
      <c r="ARV46" s="1"/>
      <c r="ARW46" s="1"/>
      <c r="ARX46" s="1"/>
      <c r="ARY46" s="1"/>
      <c r="ARZ46" s="1"/>
      <c r="ASA46" s="1"/>
      <c r="ASB46" s="1"/>
      <c r="ASC46" s="1"/>
      <c r="ASD46" s="1"/>
      <c r="ASE46" s="1"/>
      <c r="ASF46" s="1"/>
      <c r="ASG46" s="1"/>
      <c r="ASH46" s="1"/>
      <c r="ASI46" s="1"/>
      <c r="ASJ46" s="1"/>
      <c r="ASK46" s="1"/>
      <c r="ASL46" s="1"/>
      <c r="ASM46" s="1"/>
      <c r="ASN46" s="1"/>
      <c r="ASO46" s="1"/>
      <c r="ASP46" s="1"/>
      <c r="ASQ46" s="1"/>
      <c r="ASR46" s="1"/>
      <c r="ASS46" s="1"/>
      <c r="AST46" s="1"/>
      <c r="ASU46" s="1"/>
      <c r="ASV46" s="1"/>
      <c r="ASW46" s="1"/>
      <c r="ASX46" s="1"/>
      <c r="ASY46" s="1"/>
      <c r="ASZ46" s="1"/>
      <c r="ATA46" s="1"/>
      <c r="ATB46" s="1"/>
      <c r="ATC46" s="1"/>
      <c r="ATD46" s="1"/>
      <c r="ATE46" s="1"/>
      <c r="ATF46" s="1"/>
      <c r="ATG46" s="1"/>
      <c r="ATH46" s="1"/>
      <c r="ATI46" s="1"/>
      <c r="ATJ46" s="1"/>
      <c r="ATK46" s="1"/>
      <c r="ATL46" s="1"/>
      <c r="ATM46" s="1"/>
      <c r="ATN46" s="1"/>
      <c r="ATO46" s="1"/>
      <c r="ATP46" s="1"/>
      <c r="ATQ46" s="1"/>
      <c r="ATR46" s="1"/>
      <c r="ATS46" s="1"/>
      <c r="ATT46" s="1"/>
      <c r="ATU46" s="1"/>
      <c r="ATV46" s="1"/>
      <c r="ATW46" s="1"/>
      <c r="ATX46" s="1"/>
      <c r="ATY46" s="1"/>
      <c r="ATZ46" s="1"/>
      <c r="AUA46" s="1"/>
      <c r="AUB46" s="1"/>
      <c r="AUC46" s="1"/>
      <c r="AUD46" s="1"/>
      <c r="AUE46" s="1"/>
      <c r="AUF46" s="1"/>
      <c r="AUG46" s="1"/>
      <c r="AUH46" s="1"/>
      <c r="AUI46" s="1"/>
      <c r="AUJ46" s="1"/>
      <c r="AUK46" s="1"/>
      <c r="AUL46" s="1"/>
      <c r="AUM46" s="1"/>
      <c r="AUN46" s="1"/>
      <c r="AUO46" s="1"/>
      <c r="AUP46" s="1"/>
      <c r="AUQ46" s="1"/>
      <c r="AUR46" s="1"/>
      <c r="AUS46" s="1"/>
      <c r="AUT46" s="1"/>
      <c r="AUU46" s="1"/>
      <c r="AUV46" s="1"/>
      <c r="AUW46" s="1"/>
      <c r="AUX46" s="1"/>
      <c r="AUY46" s="1"/>
      <c r="AUZ46" s="1"/>
      <c r="AVA46" s="1"/>
      <c r="AVB46" s="1"/>
      <c r="AVC46" s="1"/>
      <c r="AVD46" s="1"/>
      <c r="AVE46" s="1"/>
      <c r="AVF46" s="1"/>
      <c r="AVG46" s="1"/>
      <c r="AVH46" s="1"/>
      <c r="AVI46" s="1"/>
      <c r="AVJ46" s="1"/>
      <c r="AVK46" s="1"/>
      <c r="AVL46" s="1"/>
      <c r="AVM46" s="1"/>
      <c r="AVN46" s="1"/>
      <c r="AVO46" s="1"/>
      <c r="AVP46" s="1"/>
      <c r="AVQ46" s="1"/>
      <c r="AVR46" s="1"/>
      <c r="AVS46" s="1"/>
      <c r="AVT46" s="1"/>
      <c r="AVU46" s="1"/>
      <c r="AVV46" s="1"/>
      <c r="AVW46" s="1"/>
      <c r="AVX46" s="1"/>
      <c r="AVY46" s="1"/>
      <c r="AVZ46" s="1"/>
      <c r="AWA46" s="1"/>
      <c r="AWB46" s="1"/>
      <c r="AWC46" s="1"/>
      <c r="AWD46" s="1"/>
      <c r="AWE46" s="1"/>
      <c r="AWF46" s="1"/>
      <c r="AWG46" s="1"/>
      <c r="AWH46" s="1"/>
      <c r="AWI46" s="1"/>
      <c r="AWJ46" s="1"/>
      <c r="AWK46" s="1"/>
      <c r="AWL46" s="1"/>
      <c r="AWM46" s="1"/>
      <c r="AWN46" s="1"/>
      <c r="AWO46" s="1"/>
      <c r="AWP46" s="1"/>
      <c r="AWQ46" s="1"/>
      <c r="AWR46" s="1"/>
      <c r="AWS46" s="1"/>
      <c r="AWT46" s="1"/>
      <c r="AWU46" s="1"/>
      <c r="AWV46" s="1"/>
      <c r="AWW46" s="1"/>
      <c r="AWX46" s="1"/>
      <c r="AWY46" s="1"/>
      <c r="AWZ46" s="1"/>
      <c r="AXA46" s="1"/>
      <c r="AXB46" s="1"/>
      <c r="AXC46" s="1"/>
      <c r="AXD46" s="1"/>
      <c r="AXE46" s="1"/>
      <c r="AXF46" s="1"/>
      <c r="AXG46" s="1"/>
      <c r="AXH46" s="1"/>
      <c r="AXI46" s="1"/>
      <c r="AXJ46" s="1"/>
      <c r="AXK46" s="1"/>
      <c r="AXL46" s="1"/>
      <c r="AXM46" s="1"/>
      <c r="AXN46" s="1"/>
      <c r="AXO46" s="1"/>
      <c r="AXP46" s="1"/>
      <c r="AXQ46" s="1"/>
      <c r="AXR46" s="1"/>
      <c r="AXS46" s="1"/>
      <c r="AXT46" s="1"/>
      <c r="AXU46" s="1"/>
      <c r="AXV46" s="1"/>
      <c r="AXW46" s="1"/>
      <c r="AXX46" s="1"/>
      <c r="AXY46" s="1"/>
      <c r="AXZ46" s="1"/>
      <c r="AYA46" s="1"/>
      <c r="AYB46" s="1"/>
      <c r="AYC46" s="1"/>
      <c r="AYD46" s="1"/>
      <c r="AYE46" s="1"/>
      <c r="AYF46" s="1"/>
      <c r="AYG46" s="1"/>
      <c r="AYH46" s="1"/>
      <c r="AYI46" s="1"/>
      <c r="AYJ46" s="1"/>
      <c r="AYK46" s="1"/>
      <c r="AYL46" s="1"/>
      <c r="AYM46" s="1"/>
      <c r="AYN46" s="1"/>
      <c r="AYO46" s="1"/>
      <c r="AYP46" s="1"/>
      <c r="AYQ46" s="1"/>
      <c r="AYR46" s="1"/>
      <c r="AYS46" s="1"/>
      <c r="AYT46" s="1"/>
      <c r="AYU46" s="1"/>
      <c r="AYV46" s="1"/>
      <c r="AYW46" s="1"/>
      <c r="AYX46" s="1"/>
      <c r="AYY46" s="1"/>
    </row>
    <row r="47" spans="1:1351" s="2" customFormat="1" ht="23.1" customHeight="1">
      <c r="A47" s="1"/>
      <c r="C47" s="3"/>
      <c r="AD47" s="4"/>
      <c r="AN47" s="144"/>
      <c r="AO47" s="144"/>
      <c r="BC47" s="6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  <c r="AMK47" s="1"/>
      <c r="AML47" s="1"/>
      <c r="AMM47" s="1"/>
      <c r="AMN47" s="1"/>
      <c r="AMO47" s="1"/>
      <c r="AMP47" s="1"/>
      <c r="AMQ47" s="1"/>
      <c r="AMR47" s="1"/>
      <c r="AMS47" s="1"/>
      <c r="AMT47" s="1"/>
      <c r="AMU47" s="1"/>
      <c r="AMV47" s="1"/>
      <c r="AMW47" s="1"/>
      <c r="AMX47" s="1"/>
      <c r="AMY47" s="1"/>
      <c r="AMZ47" s="1"/>
      <c r="ANA47" s="1"/>
      <c r="ANB47" s="1"/>
      <c r="ANC47" s="1"/>
      <c r="AND47" s="1"/>
      <c r="ANE47" s="1"/>
      <c r="ANF47" s="1"/>
      <c r="ANG47" s="1"/>
      <c r="ANH47" s="1"/>
      <c r="ANI47" s="1"/>
      <c r="ANJ47" s="1"/>
      <c r="ANK47" s="1"/>
      <c r="ANL47" s="1"/>
      <c r="ANM47" s="1"/>
      <c r="ANN47" s="1"/>
      <c r="ANO47" s="1"/>
      <c r="ANP47" s="1"/>
      <c r="ANQ47" s="1"/>
      <c r="ANR47" s="1"/>
      <c r="ANS47" s="1"/>
      <c r="ANT47" s="1"/>
      <c r="ANU47" s="1"/>
      <c r="ANV47" s="1"/>
      <c r="ANW47" s="1"/>
      <c r="ANX47" s="1"/>
      <c r="ANY47" s="1"/>
      <c r="ANZ47" s="1"/>
      <c r="AOA47" s="1"/>
      <c r="AOB47" s="1"/>
      <c r="AOC47" s="1"/>
      <c r="AOD47" s="1"/>
      <c r="AOE47" s="1"/>
      <c r="AOF47" s="1"/>
      <c r="AOG47" s="1"/>
      <c r="AOH47" s="1"/>
      <c r="AOI47" s="1"/>
      <c r="AOJ47" s="1"/>
      <c r="AOK47" s="1"/>
      <c r="AOL47" s="1"/>
      <c r="AOM47" s="1"/>
      <c r="AON47" s="1"/>
      <c r="AOO47" s="1"/>
      <c r="AOP47" s="1"/>
      <c r="AOQ47" s="1"/>
      <c r="AOR47" s="1"/>
      <c r="AOS47" s="1"/>
      <c r="AOT47" s="1"/>
      <c r="AOU47" s="1"/>
      <c r="AOV47" s="1"/>
      <c r="AOW47" s="1"/>
      <c r="AOX47" s="1"/>
      <c r="AOY47" s="1"/>
      <c r="AOZ47" s="1"/>
      <c r="APA47" s="1"/>
      <c r="APB47" s="1"/>
      <c r="APC47" s="1"/>
      <c r="APD47" s="1"/>
      <c r="APE47" s="1"/>
      <c r="APF47" s="1"/>
      <c r="APG47" s="1"/>
      <c r="APH47" s="1"/>
      <c r="API47" s="1"/>
      <c r="APJ47" s="1"/>
      <c r="APK47" s="1"/>
      <c r="APL47" s="1"/>
      <c r="APM47" s="1"/>
      <c r="APN47" s="1"/>
      <c r="APO47" s="1"/>
      <c r="APP47" s="1"/>
      <c r="APQ47" s="1"/>
      <c r="APR47" s="1"/>
      <c r="APS47" s="1"/>
      <c r="APT47" s="1"/>
      <c r="APU47" s="1"/>
      <c r="APV47" s="1"/>
      <c r="APW47" s="1"/>
      <c r="APX47" s="1"/>
      <c r="APY47" s="1"/>
      <c r="APZ47" s="1"/>
      <c r="AQA47" s="1"/>
      <c r="AQB47" s="1"/>
      <c r="AQC47" s="1"/>
      <c r="AQD47" s="1"/>
      <c r="AQE47" s="1"/>
      <c r="AQF47" s="1"/>
      <c r="AQG47" s="1"/>
      <c r="AQH47" s="1"/>
      <c r="AQI47" s="1"/>
      <c r="AQJ47" s="1"/>
      <c r="AQK47" s="1"/>
      <c r="AQL47" s="1"/>
      <c r="AQM47" s="1"/>
      <c r="AQN47" s="1"/>
      <c r="AQO47" s="1"/>
      <c r="AQP47" s="1"/>
      <c r="AQQ47" s="1"/>
      <c r="AQR47" s="1"/>
      <c r="AQS47" s="1"/>
      <c r="AQT47" s="1"/>
      <c r="AQU47" s="1"/>
      <c r="AQV47" s="1"/>
      <c r="AQW47" s="1"/>
      <c r="AQX47" s="1"/>
      <c r="AQY47" s="1"/>
      <c r="AQZ47" s="1"/>
      <c r="ARA47" s="1"/>
      <c r="ARB47" s="1"/>
      <c r="ARC47" s="1"/>
      <c r="ARD47" s="1"/>
      <c r="ARE47" s="1"/>
      <c r="ARF47" s="1"/>
      <c r="ARG47" s="1"/>
      <c r="ARH47" s="1"/>
      <c r="ARI47" s="1"/>
      <c r="ARJ47" s="1"/>
      <c r="ARK47" s="1"/>
      <c r="ARL47" s="1"/>
      <c r="ARM47" s="1"/>
      <c r="ARN47" s="1"/>
      <c r="ARO47" s="1"/>
      <c r="ARP47" s="1"/>
      <c r="ARQ47" s="1"/>
      <c r="ARR47" s="1"/>
      <c r="ARS47" s="1"/>
      <c r="ART47" s="1"/>
      <c r="ARU47" s="1"/>
      <c r="ARV47" s="1"/>
      <c r="ARW47" s="1"/>
      <c r="ARX47" s="1"/>
      <c r="ARY47" s="1"/>
      <c r="ARZ47" s="1"/>
      <c r="ASA47" s="1"/>
      <c r="ASB47" s="1"/>
      <c r="ASC47" s="1"/>
      <c r="ASD47" s="1"/>
      <c r="ASE47" s="1"/>
      <c r="ASF47" s="1"/>
      <c r="ASG47" s="1"/>
      <c r="ASH47" s="1"/>
      <c r="ASI47" s="1"/>
      <c r="ASJ47" s="1"/>
      <c r="ASK47" s="1"/>
      <c r="ASL47" s="1"/>
      <c r="ASM47" s="1"/>
      <c r="ASN47" s="1"/>
      <c r="ASO47" s="1"/>
      <c r="ASP47" s="1"/>
      <c r="ASQ47" s="1"/>
      <c r="ASR47" s="1"/>
      <c r="ASS47" s="1"/>
      <c r="AST47" s="1"/>
      <c r="ASU47" s="1"/>
      <c r="ASV47" s="1"/>
      <c r="ASW47" s="1"/>
      <c r="ASX47" s="1"/>
      <c r="ASY47" s="1"/>
      <c r="ASZ47" s="1"/>
      <c r="ATA47" s="1"/>
      <c r="ATB47" s="1"/>
      <c r="ATC47" s="1"/>
      <c r="ATD47" s="1"/>
      <c r="ATE47" s="1"/>
      <c r="ATF47" s="1"/>
      <c r="ATG47" s="1"/>
      <c r="ATH47" s="1"/>
      <c r="ATI47" s="1"/>
      <c r="ATJ47" s="1"/>
      <c r="ATK47" s="1"/>
      <c r="ATL47" s="1"/>
      <c r="ATM47" s="1"/>
      <c r="ATN47" s="1"/>
      <c r="ATO47" s="1"/>
      <c r="ATP47" s="1"/>
      <c r="ATQ47" s="1"/>
      <c r="ATR47" s="1"/>
      <c r="ATS47" s="1"/>
      <c r="ATT47" s="1"/>
      <c r="ATU47" s="1"/>
      <c r="ATV47" s="1"/>
      <c r="ATW47" s="1"/>
      <c r="ATX47" s="1"/>
      <c r="ATY47" s="1"/>
      <c r="ATZ47" s="1"/>
      <c r="AUA47" s="1"/>
      <c r="AUB47" s="1"/>
      <c r="AUC47" s="1"/>
      <c r="AUD47" s="1"/>
      <c r="AUE47" s="1"/>
      <c r="AUF47" s="1"/>
      <c r="AUG47" s="1"/>
      <c r="AUH47" s="1"/>
      <c r="AUI47" s="1"/>
      <c r="AUJ47" s="1"/>
      <c r="AUK47" s="1"/>
      <c r="AUL47" s="1"/>
      <c r="AUM47" s="1"/>
      <c r="AUN47" s="1"/>
      <c r="AUO47" s="1"/>
      <c r="AUP47" s="1"/>
      <c r="AUQ47" s="1"/>
      <c r="AUR47" s="1"/>
      <c r="AUS47" s="1"/>
      <c r="AUT47" s="1"/>
      <c r="AUU47" s="1"/>
      <c r="AUV47" s="1"/>
      <c r="AUW47" s="1"/>
      <c r="AUX47" s="1"/>
      <c r="AUY47" s="1"/>
      <c r="AUZ47" s="1"/>
      <c r="AVA47" s="1"/>
      <c r="AVB47" s="1"/>
      <c r="AVC47" s="1"/>
      <c r="AVD47" s="1"/>
      <c r="AVE47" s="1"/>
      <c r="AVF47" s="1"/>
      <c r="AVG47" s="1"/>
      <c r="AVH47" s="1"/>
      <c r="AVI47" s="1"/>
      <c r="AVJ47" s="1"/>
      <c r="AVK47" s="1"/>
      <c r="AVL47" s="1"/>
      <c r="AVM47" s="1"/>
      <c r="AVN47" s="1"/>
      <c r="AVO47" s="1"/>
      <c r="AVP47" s="1"/>
      <c r="AVQ47" s="1"/>
      <c r="AVR47" s="1"/>
      <c r="AVS47" s="1"/>
      <c r="AVT47" s="1"/>
      <c r="AVU47" s="1"/>
      <c r="AVV47" s="1"/>
      <c r="AVW47" s="1"/>
      <c r="AVX47" s="1"/>
      <c r="AVY47" s="1"/>
      <c r="AVZ47" s="1"/>
      <c r="AWA47" s="1"/>
      <c r="AWB47" s="1"/>
      <c r="AWC47" s="1"/>
      <c r="AWD47" s="1"/>
      <c r="AWE47" s="1"/>
      <c r="AWF47" s="1"/>
      <c r="AWG47" s="1"/>
      <c r="AWH47" s="1"/>
      <c r="AWI47" s="1"/>
      <c r="AWJ47" s="1"/>
      <c r="AWK47" s="1"/>
      <c r="AWL47" s="1"/>
      <c r="AWM47" s="1"/>
      <c r="AWN47" s="1"/>
      <c r="AWO47" s="1"/>
      <c r="AWP47" s="1"/>
      <c r="AWQ47" s="1"/>
      <c r="AWR47" s="1"/>
      <c r="AWS47" s="1"/>
      <c r="AWT47" s="1"/>
      <c r="AWU47" s="1"/>
      <c r="AWV47" s="1"/>
      <c r="AWW47" s="1"/>
      <c r="AWX47" s="1"/>
      <c r="AWY47" s="1"/>
      <c r="AWZ47" s="1"/>
      <c r="AXA47" s="1"/>
      <c r="AXB47" s="1"/>
      <c r="AXC47" s="1"/>
      <c r="AXD47" s="1"/>
      <c r="AXE47" s="1"/>
      <c r="AXF47" s="1"/>
      <c r="AXG47" s="1"/>
      <c r="AXH47" s="1"/>
      <c r="AXI47" s="1"/>
      <c r="AXJ47" s="1"/>
      <c r="AXK47" s="1"/>
      <c r="AXL47" s="1"/>
      <c r="AXM47" s="1"/>
      <c r="AXN47" s="1"/>
      <c r="AXO47" s="1"/>
      <c r="AXP47" s="1"/>
      <c r="AXQ47" s="1"/>
      <c r="AXR47" s="1"/>
      <c r="AXS47" s="1"/>
      <c r="AXT47" s="1"/>
      <c r="AXU47" s="1"/>
      <c r="AXV47" s="1"/>
      <c r="AXW47" s="1"/>
      <c r="AXX47" s="1"/>
      <c r="AXY47" s="1"/>
      <c r="AXZ47" s="1"/>
      <c r="AYA47" s="1"/>
      <c r="AYB47" s="1"/>
      <c r="AYC47" s="1"/>
      <c r="AYD47" s="1"/>
      <c r="AYE47" s="1"/>
      <c r="AYF47" s="1"/>
      <c r="AYG47" s="1"/>
      <c r="AYH47" s="1"/>
      <c r="AYI47" s="1"/>
      <c r="AYJ47" s="1"/>
      <c r="AYK47" s="1"/>
      <c r="AYL47" s="1"/>
      <c r="AYM47" s="1"/>
      <c r="AYN47" s="1"/>
      <c r="AYO47" s="1"/>
      <c r="AYP47" s="1"/>
      <c r="AYQ47" s="1"/>
      <c r="AYR47" s="1"/>
      <c r="AYS47" s="1"/>
      <c r="AYT47" s="1"/>
      <c r="AYU47" s="1"/>
      <c r="AYV47" s="1"/>
      <c r="AYW47" s="1"/>
      <c r="AYX47" s="1"/>
      <c r="AYY47" s="1"/>
    </row>
    <row r="48" spans="1:1351" s="2" customFormat="1" ht="23.1" customHeight="1">
      <c r="A48" s="1"/>
      <c r="C48" s="3"/>
      <c r="AD48" s="4"/>
      <c r="AN48" s="372"/>
      <c r="AO48" s="372"/>
      <c r="BC48" s="6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</row>
    <row r="49" spans="1:1351" s="2" customFormat="1" ht="23.1" customHeight="1">
      <c r="A49" s="1"/>
      <c r="C49" s="3"/>
      <c r="AD49" s="4"/>
      <c r="AN49" s="144"/>
      <c r="AO49" s="144"/>
      <c r="BC49" s="6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  <c r="AVU49" s="1"/>
      <c r="AVV49" s="1"/>
      <c r="AVW49" s="1"/>
      <c r="AVX49" s="1"/>
      <c r="AVY49" s="1"/>
      <c r="AVZ49" s="1"/>
      <c r="AWA49" s="1"/>
      <c r="AWB49" s="1"/>
      <c r="AWC49" s="1"/>
      <c r="AWD49" s="1"/>
      <c r="AWE49" s="1"/>
      <c r="AWF49" s="1"/>
      <c r="AWG49" s="1"/>
      <c r="AWH49" s="1"/>
      <c r="AWI49" s="1"/>
      <c r="AWJ49" s="1"/>
      <c r="AWK49" s="1"/>
      <c r="AWL49" s="1"/>
      <c r="AWM49" s="1"/>
      <c r="AWN49" s="1"/>
      <c r="AWO49" s="1"/>
      <c r="AWP49" s="1"/>
      <c r="AWQ49" s="1"/>
      <c r="AWR49" s="1"/>
      <c r="AWS49" s="1"/>
      <c r="AWT49" s="1"/>
      <c r="AWU49" s="1"/>
      <c r="AWV49" s="1"/>
      <c r="AWW49" s="1"/>
      <c r="AWX49" s="1"/>
      <c r="AWY49" s="1"/>
      <c r="AWZ49" s="1"/>
      <c r="AXA49" s="1"/>
      <c r="AXB49" s="1"/>
      <c r="AXC49" s="1"/>
      <c r="AXD49" s="1"/>
      <c r="AXE49" s="1"/>
      <c r="AXF49" s="1"/>
      <c r="AXG49" s="1"/>
      <c r="AXH49" s="1"/>
      <c r="AXI49" s="1"/>
      <c r="AXJ49" s="1"/>
      <c r="AXK49" s="1"/>
      <c r="AXL49" s="1"/>
      <c r="AXM49" s="1"/>
      <c r="AXN49" s="1"/>
      <c r="AXO49" s="1"/>
      <c r="AXP49" s="1"/>
      <c r="AXQ49" s="1"/>
      <c r="AXR49" s="1"/>
      <c r="AXS49" s="1"/>
      <c r="AXT49" s="1"/>
      <c r="AXU49" s="1"/>
      <c r="AXV49" s="1"/>
      <c r="AXW49" s="1"/>
      <c r="AXX49" s="1"/>
      <c r="AXY49" s="1"/>
      <c r="AXZ49" s="1"/>
      <c r="AYA49" s="1"/>
      <c r="AYB49" s="1"/>
      <c r="AYC49" s="1"/>
      <c r="AYD49" s="1"/>
      <c r="AYE49" s="1"/>
      <c r="AYF49" s="1"/>
      <c r="AYG49" s="1"/>
      <c r="AYH49" s="1"/>
      <c r="AYI49" s="1"/>
      <c r="AYJ49" s="1"/>
      <c r="AYK49" s="1"/>
      <c r="AYL49" s="1"/>
      <c r="AYM49" s="1"/>
      <c r="AYN49" s="1"/>
      <c r="AYO49" s="1"/>
      <c r="AYP49" s="1"/>
      <c r="AYQ49" s="1"/>
      <c r="AYR49" s="1"/>
      <c r="AYS49" s="1"/>
      <c r="AYT49" s="1"/>
      <c r="AYU49" s="1"/>
      <c r="AYV49" s="1"/>
      <c r="AYW49" s="1"/>
      <c r="AYX49" s="1"/>
      <c r="AYY49" s="1"/>
    </row>
    <row r="50" spans="1:1351" s="2" customFormat="1" ht="23.1" customHeight="1">
      <c r="A50" s="1"/>
      <c r="C50" s="3"/>
      <c r="AD50" s="4"/>
      <c r="AN50" s="144"/>
      <c r="AO50" s="144"/>
      <c r="BC50" s="6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  <c r="AMK50" s="1"/>
      <c r="AML50" s="1"/>
      <c r="AMM50" s="1"/>
      <c r="AMN50" s="1"/>
      <c r="AMO50" s="1"/>
      <c r="AMP50" s="1"/>
      <c r="AMQ50" s="1"/>
      <c r="AMR50" s="1"/>
      <c r="AMS50" s="1"/>
      <c r="AMT50" s="1"/>
      <c r="AMU50" s="1"/>
      <c r="AMV50" s="1"/>
      <c r="AMW50" s="1"/>
      <c r="AMX50" s="1"/>
      <c r="AMY50" s="1"/>
      <c r="AMZ50" s="1"/>
      <c r="ANA50" s="1"/>
      <c r="ANB50" s="1"/>
      <c r="ANC50" s="1"/>
      <c r="AND50" s="1"/>
      <c r="ANE50" s="1"/>
      <c r="ANF50" s="1"/>
      <c r="ANG50" s="1"/>
      <c r="ANH50" s="1"/>
      <c r="ANI50" s="1"/>
      <c r="ANJ50" s="1"/>
      <c r="ANK50" s="1"/>
      <c r="ANL50" s="1"/>
      <c r="ANM50" s="1"/>
      <c r="ANN50" s="1"/>
      <c r="ANO50" s="1"/>
      <c r="ANP50" s="1"/>
      <c r="ANQ50" s="1"/>
      <c r="ANR50" s="1"/>
      <c r="ANS50" s="1"/>
      <c r="ANT50" s="1"/>
      <c r="ANU50" s="1"/>
      <c r="ANV50" s="1"/>
      <c r="ANW50" s="1"/>
      <c r="ANX50" s="1"/>
      <c r="ANY50" s="1"/>
      <c r="ANZ50" s="1"/>
      <c r="AOA50" s="1"/>
      <c r="AOB50" s="1"/>
      <c r="AOC50" s="1"/>
      <c r="AOD50" s="1"/>
      <c r="AOE50" s="1"/>
      <c r="AOF50" s="1"/>
      <c r="AOG50" s="1"/>
      <c r="AOH50" s="1"/>
      <c r="AOI50" s="1"/>
      <c r="AOJ50" s="1"/>
      <c r="AOK50" s="1"/>
      <c r="AOL50" s="1"/>
      <c r="AOM50" s="1"/>
      <c r="AON50" s="1"/>
      <c r="AOO50" s="1"/>
      <c r="AOP50" s="1"/>
      <c r="AOQ50" s="1"/>
      <c r="AOR50" s="1"/>
      <c r="AOS50" s="1"/>
      <c r="AOT50" s="1"/>
      <c r="AOU50" s="1"/>
      <c r="AOV50" s="1"/>
      <c r="AOW50" s="1"/>
      <c r="AOX50" s="1"/>
      <c r="AOY50" s="1"/>
      <c r="AOZ50" s="1"/>
      <c r="APA50" s="1"/>
      <c r="APB50" s="1"/>
      <c r="APC50" s="1"/>
      <c r="APD50" s="1"/>
      <c r="APE50" s="1"/>
      <c r="APF50" s="1"/>
      <c r="APG50" s="1"/>
      <c r="APH50" s="1"/>
      <c r="API50" s="1"/>
      <c r="APJ50" s="1"/>
      <c r="APK50" s="1"/>
      <c r="APL50" s="1"/>
      <c r="APM50" s="1"/>
      <c r="APN50" s="1"/>
      <c r="APO50" s="1"/>
      <c r="APP50" s="1"/>
      <c r="APQ50" s="1"/>
      <c r="APR50" s="1"/>
      <c r="APS50" s="1"/>
      <c r="APT50" s="1"/>
      <c r="APU50" s="1"/>
      <c r="APV50" s="1"/>
      <c r="APW50" s="1"/>
      <c r="APX50" s="1"/>
      <c r="APY50" s="1"/>
      <c r="APZ50" s="1"/>
      <c r="AQA50" s="1"/>
      <c r="AQB50" s="1"/>
      <c r="AQC50" s="1"/>
      <c r="AQD50" s="1"/>
      <c r="AQE50" s="1"/>
      <c r="AQF50" s="1"/>
      <c r="AQG50" s="1"/>
      <c r="AQH50" s="1"/>
      <c r="AQI50" s="1"/>
      <c r="AQJ50" s="1"/>
      <c r="AQK50" s="1"/>
      <c r="AQL50" s="1"/>
      <c r="AQM50" s="1"/>
      <c r="AQN50" s="1"/>
      <c r="AQO50" s="1"/>
      <c r="AQP50" s="1"/>
      <c r="AQQ50" s="1"/>
      <c r="AQR50" s="1"/>
      <c r="AQS50" s="1"/>
      <c r="AQT50" s="1"/>
      <c r="AQU50" s="1"/>
      <c r="AQV50" s="1"/>
      <c r="AQW50" s="1"/>
      <c r="AQX50" s="1"/>
      <c r="AQY50" s="1"/>
      <c r="AQZ50" s="1"/>
      <c r="ARA50" s="1"/>
      <c r="ARB50" s="1"/>
      <c r="ARC50" s="1"/>
      <c r="ARD50" s="1"/>
      <c r="ARE50" s="1"/>
      <c r="ARF50" s="1"/>
      <c r="ARG50" s="1"/>
      <c r="ARH50" s="1"/>
      <c r="ARI50" s="1"/>
      <c r="ARJ50" s="1"/>
      <c r="ARK50" s="1"/>
      <c r="ARL50" s="1"/>
      <c r="ARM50" s="1"/>
      <c r="ARN50" s="1"/>
      <c r="ARO50" s="1"/>
      <c r="ARP50" s="1"/>
      <c r="ARQ50" s="1"/>
      <c r="ARR50" s="1"/>
      <c r="ARS50" s="1"/>
      <c r="ART50" s="1"/>
      <c r="ARU50" s="1"/>
      <c r="ARV50" s="1"/>
      <c r="ARW50" s="1"/>
      <c r="ARX50" s="1"/>
      <c r="ARY50" s="1"/>
      <c r="ARZ50" s="1"/>
      <c r="ASA50" s="1"/>
      <c r="ASB50" s="1"/>
      <c r="ASC50" s="1"/>
      <c r="ASD50" s="1"/>
      <c r="ASE50" s="1"/>
      <c r="ASF50" s="1"/>
      <c r="ASG50" s="1"/>
      <c r="ASH50" s="1"/>
      <c r="ASI50" s="1"/>
      <c r="ASJ50" s="1"/>
      <c r="ASK50" s="1"/>
      <c r="ASL50" s="1"/>
      <c r="ASM50" s="1"/>
      <c r="ASN50" s="1"/>
      <c r="ASO50" s="1"/>
      <c r="ASP50" s="1"/>
      <c r="ASQ50" s="1"/>
      <c r="ASR50" s="1"/>
      <c r="ASS50" s="1"/>
      <c r="AST50" s="1"/>
      <c r="ASU50" s="1"/>
      <c r="ASV50" s="1"/>
      <c r="ASW50" s="1"/>
      <c r="ASX50" s="1"/>
      <c r="ASY50" s="1"/>
      <c r="ASZ50" s="1"/>
      <c r="ATA50" s="1"/>
      <c r="ATB50" s="1"/>
      <c r="ATC50" s="1"/>
      <c r="ATD50" s="1"/>
      <c r="ATE50" s="1"/>
      <c r="ATF50" s="1"/>
      <c r="ATG50" s="1"/>
      <c r="ATH50" s="1"/>
      <c r="ATI50" s="1"/>
      <c r="ATJ50" s="1"/>
      <c r="ATK50" s="1"/>
      <c r="ATL50" s="1"/>
      <c r="ATM50" s="1"/>
      <c r="ATN50" s="1"/>
      <c r="ATO50" s="1"/>
      <c r="ATP50" s="1"/>
      <c r="ATQ50" s="1"/>
      <c r="ATR50" s="1"/>
      <c r="ATS50" s="1"/>
      <c r="ATT50" s="1"/>
      <c r="ATU50" s="1"/>
      <c r="ATV50" s="1"/>
      <c r="ATW50" s="1"/>
      <c r="ATX50" s="1"/>
      <c r="ATY50" s="1"/>
      <c r="ATZ50" s="1"/>
      <c r="AUA50" s="1"/>
      <c r="AUB50" s="1"/>
      <c r="AUC50" s="1"/>
      <c r="AUD50" s="1"/>
      <c r="AUE50" s="1"/>
      <c r="AUF50" s="1"/>
      <c r="AUG50" s="1"/>
      <c r="AUH50" s="1"/>
      <c r="AUI50" s="1"/>
      <c r="AUJ50" s="1"/>
      <c r="AUK50" s="1"/>
      <c r="AUL50" s="1"/>
      <c r="AUM50" s="1"/>
      <c r="AUN50" s="1"/>
      <c r="AUO50" s="1"/>
      <c r="AUP50" s="1"/>
      <c r="AUQ50" s="1"/>
      <c r="AUR50" s="1"/>
      <c r="AUS50" s="1"/>
      <c r="AUT50" s="1"/>
      <c r="AUU50" s="1"/>
      <c r="AUV50" s="1"/>
      <c r="AUW50" s="1"/>
      <c r="AUX50" s="1"/>
      <c r="AUY50" s="1"/>
      <c r="AUZ50" s="1"/>
      <c r="AVA50" s="1"/>
      <c r="AVB50" s="1"/>
      <c r="AVC50" s="1"/>
      <c r="AVD50" s="1"/>
      <c r="AVE50" s="1"/>
      <c r="AVF50" s="1"/>
      <c r="AVG50" s="1"/>
      <c r="AVH50" s="1"/>
      <c r="AVI50" s="1"/>
      <c r="AVJ50" s="1"/>
      <c r="AVK50" s="1"/>
      <c r="AVL50" s="1"/>
      <c r="AVM50" s="1"/>
      <c r="AVN50" s="1"/>
      <c r="AVO50" s="1"/>
      <c r="AVP50" s="1"/>
      <c r="AVQ50" s="1"/>
      <c r="AVR50" s="1"/>
      <c r="AVS50" s="1"/>
      <c r="AVT50" s="1"/>
      <c r="AVU50" s="1"/>
      <c r="AVV50" s="1"/>
      <c r="AVW50" s="1"/>
      <c r="AVX50" s="1"/>
      <c r="AVY50" s="1"/>
      <c r="AVZ50" s="1"/>
      <c r="AWA50" s="1"/>
      <c r="AWB50" s="1"/>
      <c r="AWC50" s="1"/>
      <c r="AWD50" s="1"/>
      <c r="AWE50" s="1"/>
      <c r="AWF50" s="1"/>
      <c r="AWG50" s="1"/>
      <c r="AWH50" s="1"/>
      <c r="AWI50" s="1"/>
      <c r="AWJ50" s="1"/>
      <c r="AWK50" s="1"/>
      <c r="AWL50" s="1"/>
      <c r="AWM50" s="1"/>
      <c r="AWN50" s="1"/>
      <c r="AWO50" s="1"/>
      <c r="AWP50" s="1"/>
      <c r="AWQ50" s="1"/>
      <c r="AWR50" s="1"/>
      <c r="AWS50" s="1"/>
      <c r="AWT50" s="1"/>
      <c r="AWU50" s="1"/>
      <c r="AWV50" s="1"/>
      <c r="AWW50" s="1"/>
      <c r="AWX50" s="1"/>
      <c r="AWY50" s="1"/>
      <c r="AWZ50" s="1"/>
      <c r="AXA50" s="1"/>
      <c r="AXB50" s="1"/>
      <c r="AXC50" s="1"/>
      <c r="AXD50" s="1"/>
      <c r="AXE50" s="1"/>
      <c r="AXF50" s="1"/>
      <c r="AXG50" s="1"/>
      <c r="AXH50" s="1"/>
      <c r="AXI50" s="1"/>
      <c r="AXJ50" s="1"/>
      <c r="AXK50" s="1"/>
      <c r="AXL50" s="1"/>
      <c r="AXM50" s="1"/>
      <c r="AXN50" s="1"/>
      <c r="AXO50" s="1"/>
      <c r="AXP50" s="1"/>
      <c r="AXQ50" s="1"/>
      <c r="AXR50" s="1"/>
      <c r="AXS50" s="1"/>
      <c r="AXT50" s="1"/>
      <c r="AXU50" s="1"/>
      <c r="AXV50" s="1"/>
      <c r="AXW50" s="1"/>
      <c r="AXX50" s="1"/>
      <c r="AXY50" s="1"/>
      <c r="AXZ50" s="1"/>
      <c r="AYA50" s="1"/>
      <c r="AYB50" s="1"/>
      <c r="AYC50" s="1"/>
      <c r="AYD50" s="1"/>
      <c r="AYE50" s="1"/>
      <c r="AYF50" s="1"/>
      <c r="AYG50" s="1"/>
      <c r="AYH50" s="1"/>
      <c r="AYI50" s="1"/>
      <c r="AYJ50" s="1"/>
      <c r="AYK50" s="1"/>
      <c r="AYL50" s="1"/>
      <c r="AYM50" s="1"/>
      <c r="AYN50" s="1"/>
      <c r="AYO50" s="1"/>
      <c r="AYP50" s="1"/>
      <c r="AYQ50" s="1"/>
      <c r="AYR50" s="1"/>
      <c r="AYS50" s="1"/>
      <c r="AYT50" s="1"/>
      <c r="AYU50" s="1"/>
      <c r="AYV50" s="1"/>
      <c r="AYW50" s="1"/>
      <c r="AYX50" s="1"/>
      <c r="AYY50" s="1"/>
    </row>
    <row r="51" spans="1:1351" s="2" customFormat="1" ht="23.1" customHeight="1">
      <c r="A51" s="1"/>
      <c r="C51" s="3"/>
      <c r="AD51" s="4"/>
      <c r="AN51" s="144"/>
      <c r="AO51" s="144"/>
      <c r="BC51" s="6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  <c r="AMK51" s="1"/>
      <c r="AML51" s="1"/>
      <c r="AMM51" s="1"/>
      <c r="AMN51" s="1"/>
      <c r="AMO51" s="1"/>
      <c r="AMP51" s="1"/>
      <c r="AMQ51" s="1"/>
      <c r="AMR51" s="1"/>
      <c r="AMS51" s="1"/>
      <c r="AMT51" s="1"/>
      <c r="AMU51" s="1"/>
      <c r="AMV51" s="1"/>
      <c r="AMW51" s="1"/>
      <c r="AMX51" s="1"/>
      <c r="AMY51" s="1"/>
      <c r="AMZ51" s="1"/>
      <c r="ANA51" s="1"/>
      <c r="ANB51" s="1"/>
      <c r="ANC51" s="1"/>
      <c r="AND51" s="1"/>
      <c r="ANE51" s="1"/>
      <c r="ANF51" s="1"/>
      <c r="ANG51" s="1"/>
      <c r="ANH51" s="1"/>
      <c r="ANI51" s="1"/>
      <c r="ANJ51" s="1"/>
      <c r="ANK51" s="1"/>
      <c r="ANL51" s="1"/>
      <c r="ANM51" s="1"/>
      <c r="ANN51" s="1"/>
      <c r="ANO51" s="1"/>
      <c r="ANP51" s="1"/>
      <c r="ANQ51" s="1"/>
      <c r="ANR51" s="1"/>
      <c r="ANS51" s="1"/>
      <c r="ANT51" s="1"/>
      <c r="ANU51" s="1"/>
      <c r="ANV51" s="1"/>
      <c r="ANW51" s="1"/>
      <c r="ANX51" s="1"/>
      <c r="ANY51" s="1"/>
      <c r="ANZ51" s="1"/>
      <c r="AOA51" s="1"/>
      <c r="AOB51" s="1"/>
      <c r="AOC51" s="1"/>
      <c r="AOD51" s="1"/>
      <c r="AOE51" s="1"/>
      <c r="AOF51" s="1"/>
      <c r="AOG51" s="1"/>
      <c r="AOH51" s="1"/>
      <c r="AOI51" s="1"/>
      <c r="AOJ51" s="1"/>
      <c r="AOK51" s="1"/>
      <c r="AOL51" s="1"/>
      <c r="AOM51" s="1"/>
      <c r="AON51" s="1"/>
      <c r="AOO51" s="1"/>
      <c r="AOP51" s="1"/>
      <c r="AOQ51" s="1"/>
      <c r="AOR51" s="1"/>
      <c r="AOS51" s="1"/>
      <c r="AOT51" s="1"/>
      <c r="AOU51" s="1"/>
      <c r="AOV51" s="1"/>
      <c r="AOW51" s="1"/>
      <c r="AOX51" s="1"/>
      <c r="AOY51" s="1"/>
      <c r="AOZ51" s="1"/>
      <c r="APA51" s="1"/>
      <c r="APB51" s="1"/>
      <c r="APC51" s="1"/>
      <c r="APD51" s="1"/>
      <c r="APE51" s="1"/>
      <c r="APF51" s="1"/>
      <c r="APG51" s="1"/>
      <c r="APH51" s="1"/>
      <c r="API51" s="1"/>
      <c r="APJ51" s="1"/>
      <c r="APK51" s="1"/>
      <c r="APL51" s="1"/>
      <c r="APM51" s="1"/>
      <c r="APN51" s="1"/>
      <c r="APO51" s="1"/>
      <c r="APP51" s="1"/>
      <c r="APQ51" s="1"/>
      <c r="APR51" s="1"/>
      <c r="APS51" s="1"/>
      <c r="APT51" s="1"/>
      <c r="APU51" s="1"/>
      <c r="APV51" s="1"/>
      <c r="APW51" s="1"/>
      <c r="APX51" s="1"/>
      <c r="APY51" s="1"/>
      <c r="APZ51" s="1"/>
      <c r="AQA51" s="1"/>
      <c r="AQB51" s="1"/>
      <c r="AQC51" s="1"/>
      <c r="AQD51" s="1"/>
      <c r="AQE51" s="1"/>
      <c r="AQF51" s="1"/>
      <c r="AQG51" s="1"/>
      <c r="AQH51" s="1"/>
      <c r="AQI51" s="1"/>
      <c r="AQJ51" s="1"/>
      <c r="AQK51" s="1"/>
      <c r="AQL51" s="1"/>
      <c r="AQM51" s="1"/>
      <c r="AQN51" s="1"/>
      <c r="AQO51" s="1"/>
      <c r="AQP51" s="1"/>
      <c r="AQQ51" s="1"/>
      <c r="AQR51" s="1"/>
      <c r="AQS51" s="1"/>
      <c r="AQT51" s="1"/>
      <c r="AQU51" s="1"/>
      <c r="AQV51" s="1"/>
      <c r="AQW51" s="1"/>
      <c r="AQX51" s="1"/>
      <c r="AQY51" s="1"/>
      <c r="AQZ51" s="1"/>
      <c r="ARA51" s="1"/>
      <c r="ARB51" s="1"/>
      <c r="ARC51" s="1"/>
      <c r="ARD51" s="1"/>
      <c r="ARE51" s="1"/>
      <c r="ARF51" s="1"/>
      <c r="ARG51" s="1"/>
      <c r="ARH51" s="1"/>
      <c r="ARI51" s="1"/>
      <c r="ARJ51" s="1"/>
      <c r="ARK51" s="1"/>
      <c r="ARL51" s="1"/>
      <c r="ARM51" s="1"/>
      <c r="ARN51" s="1"/>
      <c r="ARO51" s="1"/>
      <c r="ARP51" s="1"/>
      <c r="ARQ51" s="1"/>
      <c r="ARR51" s="1"/>
      <c r="ARS51" s="1"/>
      <c r="ART51" s="1"/>
      <c r="ARU51" s="1"/>
      <c r="ARV51" s="1"/>
      <c r="ARW51" s="1"/>
      <c r="ARX51" s="1"/>
      <c r="ARY51" s="1"/>
      <c r="ARZ51" s="1"/>
      <c r="ASA51" s="1"/>
      <c r="ASB51" s="1"/>
      <c r="ASC51" s="1"/>
      <c r="ASD51" s="1"/>
      <c r="ASE51" s="1"/>
      <c r="ASF51" s="1"/>
      <c r="ASG51" s="1"/>
      <c r="ASH51" s="1"/>
      <c r="ASI51" s="1"/>
      <c r="ASJ51" s="1"/>
      <c r="ASK51" s="1"/>
      <c r="ASL51" s="1"/>
      <c r="ASM51" s="1"/>
      <c r="ASN51" s="1"/>
      <c r="ASO51" s="1"/>
      <c r="ASP51" s="1"/>
      <c r="ASQ51" s="1"/>
      <c r="ASR51" s="1"/>
      <c r="ASS51" s="1"/>
      <c r="AST51" s="1"/>
      <c r="ASU51" s="1"/>
      <c r="ASV51" s="1"/>
      <c r="ASW51" s="1"/>
      <c r="ASX51" s="1"/>
      <c r="ASY51" s="1"/>
      <c r="ASZ51" s="1"/>
      <c r="ATA51" s="1"/>
      <c r="ATB51" s="1"/>
      <c r="ATC51" s="1"/>
      <c r="ATD51" s="1"/>
      <c r="ATE51" s="1"/>
      <c r="ATF51" s="1"/>
      <c r="ATG51" s="1"/>
      <c r="ATH51" s="1"/>
      <c r="ATI51" s="1"/>
      <c r="ATJ51" s="1"/>
      <c r="ATK51" s="1"/>
      <c r="ATL51" s="1"/>
      <c r="ATM51" s="1"/>
      <c r="ATN51" s="1"/>
      <c r="ATO51" s="1"/>
      <c r="ATP51" s="1"/>
      <c r="ATQ51" s="1"/>
      <c r="ATR51" s="1"/>
      <c r="ATS51" s="1"/>
      <c r="ATT51" s="1"/>
      <c r="ATU51" s="1"/>
      <c r="ATV51" s="1"/>
      <c r="ATW51" s="1"/>
      <c r="ATX51" s="1"/>
      <c r="ATY51" s="1"/>
      <c r="ATZ51" s="1"/>
      <c r="AUA51" s="1"/>
      <c r="AUB51" s="1"/>
      <c r="AUC51" s="1"/>
      <c r="AUD51" s="1"/>
      <c r="AUE51" s="1"/>
      <c r="AUF51" s="1"/>
      <c r="AUG51" s="1"/>
      <c r="AUH51" s="1"/>
      <c r="AUI51" s="1"/>
      <c r="AUJ51" s="1"/>
      <c r="AUK51" s="1"/>
      <c r="AUL51" s="1"/>
      <c r="AUM51" s="1"/>
      <c r="AUN51" s="1"/>
      <c r="AUO51" s="1"/>
      <c r="AUP51" s="1"/>
      <c r="AUQ51" s="1"/>
      <c r="AUR51" s="1"/>
      <c r="AUS51" s="1"/>
      <c r="AUT51" s="1"/>
      <c r="AUU51" s="1"/>
      <c r="AUV51" s="1"/>
      <c r="AUW51" s="1"/>
      <c r="AUX51" s="1"/>
      <c r="AUY51" s="1"/>
      <c r="AUZ51" s="1"/>
      <c r="AVA51" s="1"/>
      <c r="AVB51" s="1"/>
      <c r="AVC51" s="1"/>
      <c r="AVD51" s="1"/>
      <c r="AVE51" s="1"/>
      <c r="AVF51" s="1"/>
      <c r="AVG51" s="1"/>
      <c r="AVH51" s="1"/>
      <c r="AVI51" s="1"/>
      <c r="AVJ51" s="1"/>
      <c r="AVK51" s="1"/>
      <c r="AVL51" s="1"/>
      <c r="AVM51" s="1"/>
      <c r="AVN51" s="1"/>
      <c r="AVO51" s="1"/>
      <c r="AVP51" s="1"/>
      <c r="AVQ51" s="1"/>
      <c r="AVR51" s="1"/>
      <c r="AVS51" s="1"/>
      <c r="AVT51" s="1"/>
      <c r="AVU51" s="1"/>
      <c r="AVV51" s="1"/>
      <c r="AVW51" s="1"/>
      <c r="AVX51" s="1"/>
      <c r="AVY51" s="1"/>
      <c r="AVZ51" s="1"/>
      <c r="AWA51" s="1"/>
      <c r="AWB51" s="1"/>
      <c r="AWC51" s="1"/>
      <c r="AWD51" s="1"/>
      <c r="AWE51" s="1"/>
      <c r="AWF51" s="1"/>
      <c r="AWG51" s="1"/>
      <c r="AWH51" s="1"/>
      <c r="AWI51" s="1"/>
      <c r="AWJ51" s="1"/>
      <c r="AWK51" s="1"/>
      <c r="AWL51" s="1"/>
      <c r="AWM51" s="1"/>
      <c r="AWN51" s="1"/>
      <c r="AWO51" s="1"/>
      <c r="AWP51" s="1"/>
      <c r="AWQ51" s="1"/>
      <c r="AWR51" s="1"/>
      <c r="AWS51" s="1"/>
      <c r="AWT51" s="1"/>
      <c r="AWU51" s="1"/>
      <c r="AWV51" s="1"/>
      <c r="AWW51" s="1"/>
      <c r="AWX51" s="1"/>
      <c r="AWY51" s="1"/>
      <c r="AWZ51" s="1"/>
      <c r="AXA51" s="1"/>
      <c r="AXB51" s="1"/>
      <c r="AXC51" s="1"/>
      <c r="AXD51" s="1"/>
      <c r="AXE51" s="1"/>
      <c r="AXF51" s="1"/>
      <c r="AXG51" s="1"/>
      <c r="AXH51" s="1"/>
      <c r="AXI51" s="1"/>
      <c r="AXJ51" s="1"/>
      <c r="AXK51" s="1"/>
      <c r="AXL51" s="1"/>
      <c r="AXM51" s="1"/>
      <c r="AXN51" s="1"/>
      <c r="AXO51" s="1"/>
      <c r="AXP51" s="1"/>
      <c r="AXQ51" s="1"/>
      <c r="AXR51" s="1"/>
      <c r="AXS51" s="1"/>
      <c r="AXT51" s="1"/>
      <c r="AXU51" s="1"/>
      <c r="AXV51" s="1"/>
      <c r="AXW51" s="1"/>
      <c r="AXX51" s="1"/>
      <c r="AXY51" s="1"/>
      <c r="AXZ51" s="1"/>
      <c r="AYA51" s="1"/>
      <c r="AYB51" s="1"/>
      <c r="AYC51" s="1"/>
      <c r="AYD51" s="1"/>
      <c r="AYE51" s="1"/>
      <c r="AYF51" s="1"/>
      <c r="AYG51" s="1"/>
      <c r="AYH51" s="1"/>
      <c r="AYI51" s="1"/>
      <c r="AYJ51" s="1"/>
      <c r="AYK51" s="1"/>
      <c r="AYL51" s="1"/>
      <c r="AYM51" s="1"/>
      <c r="AYN51" s="1"/>
      <c r="AYO51" s="1"/>
      <c r="AYP51" s="1"/>
      <c r="AYQ51" s="1"/>
      <c r="AYR51" s="1"/>
      <c r="AYS51" s="1"/>
      <c r="AYT51" s="1"/>
      <c r="AYU51" s="1"/>
      <c r="AYV51" s="1"/>
      <c r="AYW51" s="1"/>
      <c r="AYX51" s="1"/>
      <c r="AYY51" s="1"/>
    </row>
    <row r="52" spans="1:1351" s="2" customFormat="1" ht="23.1" customHeight="1">
      <c r="A52" s="1"/>
      <c r="C52" s="3"/>
      <c r="AD52" s="4"/>
      <c r="AN52" s="372"/>
      <c r="AO52" s="372"/>
      <c r="BC52" s="6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1"/>
      <c r="AYG52" s="1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</row>
    <row r="53" spans="1:1351" s="2" customFormat="1" ht="23.1" customHeight="1">
      <c r="A53" s="1"/>
      <c r="C53" s="3"/>
      <c r="AD53" s="4"/>
      <c r="AN53" s="144"/>
      <c r="AO53" s="144"/>
      <c r="BC53" s="6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  <c r="AMK53" s="1"/>
      <c r="AML53" s="1"/>
      <c r="AMM53" s="1"/>
      <c r="AMN53" s="1"/>
      <c r="AMO53" s="1"/>
      <c r="AMP53" s="1"/>
      <c r="AMQ53" s="1"/>
      <c r="AMR53" s="1"/>
      <c r="AMS53" s="1"/>
      <c r="AMT53" s="1"/>
      <c r="AMU53" s="1"/>
      <c r="AMV53" s="1"/>
      <c r="AMW53" s="1"/>
      <c r="AMX53" s="1"/>
      <c r="AMY53" s="1"/>
      <c r="AMZ53" s="1"/>
      <c r="ANA53" s="1"/>
      <c r="ANB53" s="1"/>
      <c r="ANC53" s="1"/>
      <c r="AND53" s="1"/>
      <c r="ANE53" s="1"/>
      <c r="ANF53" s="1"/>
      <c r="ANG53" s="1"/>
      <c r="ANH53" s="1"/>
      <c r="ANI53" s="1"/>
      <c r="ANJ53" s="1"/>
      <c r="ANK53" s="1"/>
      <c r="ANL53" s="1"/>
      <c r="ANM53" s="1"/>
      <c r="ANN53" s="1"/>
      <c r="ANO53" s="1"/>
      <c r="ANP53" s="1"/>
      <c r="ANQ53" s="1"/>
      <c r="ANR53" s="1"/>
      <c r="ANS53" s="1"/>
      <c r="ANT53" s="1"/>
      <c r="ANU53" s="1"/>
      <c r="ANV53" s="1"/>
      <c r="ANW53" s="1"/>
      <c r="ANX53" s="1"/>
      <c r="ANY53" s="1"/>
      <c r="ANZ53" s="1"/>
      <c r="AOA53" s="1"/>
      <c r="AOB53" s="1"/>
      <c r="AOC53" s="1"/>
      <c r="AOD53" s="1"/>
      <c r="AOE53" s="1"/>
      <c r="AOF53" s="1"/>
      <c r="AOG53" s="1"/>
      <c r="AOH53" s="1"/>
      <c r="AOI53" s="1"/>
      <c r="AOJ53" s="1"/>
      <c r="AOK53" s="1"/>
      <c r="AOL53" s="1"/>
      <c r="AOM53" s="1"/>
      <c r="AON53" s="1"/>
      <c r="AOO53" s="1"/>
      <c r="AOP53" s="1"/>
      <c r="AOQ53" s="1"/>
      <c r="AOR53" s="1"/>
      <c r="AOS53" s="1"/>
      <c r="AOT53" s="1"/>
      <c r="AOU53" s="1"/>
      <c r="AOV53" s="1"/>
      <c r="AOW53" s="1"/>
      <c r="AOX53" s="1"/>
      <c r="AOY53" s="1"/>
      <c r="AOZ53" s="1"/>
      <c r="APA53" s="1"/>
      <c r="APB53" s="1"/>
      <c r="APC53" s="1"/>
      <c r="APD53" s="1"/>
      <c r="APE53" s="1"/>
      <c r="APF53" s="1"/>
      <c r="APG53" s="1"/>
      <c r="APH53" s="1"/>
      <c r="API53" s="1"/>
      <c r="APJ53" s="1"/>
      <c r="APK53" s="1"/>
      <c r="APL53" s="1"/>
      <c r="APM53" s="1"/>
      <c r="APN53" s="1"/>
      <c r="APO53" s="1"/>
      <c r="APP53" s="1"/>
      <c r="APQ53" s="1"/>
      <c r="APR53" s="1"/>
      <c r="APS53" s="1"/>
      <c r="APT53" s="1"/>
      <c r="APU53" s="1"/>
      <c r="APV53" s="1"/>
      <c r="APW53" s="1"/>
      <c r="APX53" s="1"/>
      <c r="APY53" s="1"/>
      <c r="APZ53" s="1"/>
      <c r="AQA53" s="1"/>
      <c r="AQB53" s="1"/>
      <c r="AQC53" s="1"/>
      <c r="AQD53" s="1"/>
      <c r="AQE53" s="1"/>
      <c r="AQF53" s="1"/>
      <c r="AQG53" s="1"/>
      <c r="AQH53" s="1"/>
      <c r="AQI53" s="1"/>
      <c r="AQJ53" s="1"/>
      <c r="AQK53" s="1"/>
      <c r="AQL53" s="1"/>
      <c r="AQM53" s="1"/>
      <c r="AQN53" s="1"/>
      <c r="AQO53" s="1"/>
      <c r="AQP53" s="1"/>
      <c r="AQQ53" s="1"/>
      <c r="AQR53" s="1"/>
      <c r="AQS53" s="1"/>
      <c r="AQT53" s="1"/>
      <c r="AQU53" s="1"/>
      <c r="AQV53" s="1"/>
      <c r="AQW53" s="1"/>
      <c r="AQX53" s="1"/>
      <c r="AQY53" s="1"/>
      <c r="AQZ53" s="1"/>
      <c r="ARA53" s="1"/>
      <c r="ARB53" s="1"/>
      <c r="ARC53" s="1"/>
      <c r="ARD53" s="1"/>
      <c r="ARE53" s="1"/>
      <c r="ARF53" s="1"/>
      <c r="ARG53" s="1"/>
      <c r="ARH53" s="1"/>
      <c r="ARI53" s="1"/>
      <c r="ARJ53" s="1"/>
      <c r="ARK53" s="1"/>
      <c r="ARL53" s="1"/>
      <c r="ARM53" s="1"/>
      <c r="ARN53" s="1"/>
      <c r="ARO53" s="1"/>
      <c r="ARP53" s="1"/>
      <c r="ARQ53" s="1"/>
      <c r="ARR53" s="1"/>
      <c r="ARS53" s="1"/>
      <c r="ART53" s="1"/>
      <c r="ARU53" s="1"/>
      <c r="ARV53" s="1"/>
      <c r="ARW53" s="1"/>
      <c r="ARX53" s="1"/>
      <c r="ARY53" s="1"/>
      <c r="ARZ53" s="1"/>
      <c r="ASA53" s="1"/>
      <c r="ASB53" s="1"/>
      <c r="ASC53" s="1"/>
      <c r="ASD53" s="1"/>
      <c r="ASE53" s="1"/>
      <c r="ASF53" s="1"/>
      <c r="ASG53" s="1"/>
      <c r="ASH53" s="1"/>
      <c r="ASI53" s="1"/>
      <c r="ASJ53" s="1"/>
      <c r="ASK53" s="1"/>
      <c r="ASL53" s="1"/>
      <c r="ASM53" s="1"/>
      <c r="ASN53" s="1"/>
      <c r="ASO53" s="1"/>
      <c r="ASP53" s="1"/>
      <c r="ASQ53" s="1"/>
      <c r="ASR53" s="1"/>
      <c r="ASS53" s="1"/>
      <c r="AST53" s="1"/>
      <c r="ASU53" s="1"/>
      <c r="ASV53" s="1"/>
      <c r="ASW53" s="1"/>
      <c r="ASX53" s="1"/>
      <c r="ASY53" s="1"/>
      <c r="ASZ53" s="1"/>
      <c r="ATA53" s="1"/>
      <c r="ATB53" s="1"/>
      <c r="ATC53" s="1"/>
      <c r="ATD53" s="1"/>
      <c r="ATE53" s="1"/>
      <c r="ATF53" s="1"/>
      <c r="ATG53" s="1"/>
      <c r="ATH53" s="1"/>
      <c r="ATI53" s="1"/>
      <c r="ATJ53" s="1"/>
      <c r="ATK53" s="1"/>
      <c r="ATL53" s="1"/>
      <c r="ATM53" s="1"/>
      <c r="ATN53" s="1"/>
      <c r="ATO53" s="1"/>
      <c r="ATP53" s="1"/>
      <c r="ATQ53" s="1"/>
      <c r="ATR53" s="1"/>
      <c r="ATS53" s="1"/>
      <c r="ATT53" s="1"/>
      <c r="ATU53" s="1"/>
      <c r="ATV53" s="1"/>
      <c r="ATW53" s="1"/>
      <c r="ATX53" s="1"/>
      <c r="ATY53" s="1"/>
      <c r="ATZ53" s="1"/>
      <c r="AUA53" s="1"/>
      <c r="AUB53" s="1"/>
      <c r="AUC53" s="1"/>
      <c r="AUD53" s="1"/>
      <c r="AUE53" s="1"/>
      <c r="AUF53" s="1"/>
      <c r="AUG53" s="1"/>
      <c r="AUH53" s="1"/>
      <c r="AUI53" s="1"/>
      <c r="AUJ53" s="1"/>
      <c r="AUK53" s="1"/>
      <c r="AUL53" s="1"/>
      <c r="AUM53" s="1"/>
      <c r="AUN53" s="1"/>
      <c r="AUO53" s="1"/>
      <c r="AUP53" s="1"/>
      <c r="AUQ53" s="1"/>
      <c r="AUR53" s="1"/>
      <c r="AUS53" s="1"/>
      <c r="AUT53" s="1"/>
      <c r="AUU53" s="1"/>
      <c r="AUV53" s="1"/>
      <c r="AUW53" s="1"/>
      <c r="AUX53" s="1"/>
      <c r="AUY53" s="1"/>
      <c r="AUZ53" s="1"/>
      <c r="AVA53" s="1"/>
      <c r="AVB53" s="1"/>
      <c r="AVC53" s="1"/>
      <c r="AVD53" s="1"/>
      <c r="AVE53" s="1"/>
      <c r="AVF53" s="1"/>
      <c r="AVG53" s="1"/>
      <c r="AVH53" s="1"/>
      <c r="AVI53" s="1"/>
      <c r="AVJ53" s="1"/>
      <c r="AVK53" s="1"/>
      <c r="AVL53" s="1"/>
      <c r="AVM53" s="1"/>
      <c r="AVN53" s="1"/>
      <c r="AVO53" s="1"/>
      <c r="AVP53" s="1"/>
      <c r="AVQ53" s="1"/>
      <c r="AVR53" s="1"/>
      <c r="AVS53" s="1"/>
      <c r="AVT53" s="1"/>
      <c r="AVU53" s="1"/>
      <c r="AVV53" s="1"/>
      <c r="AVW53" s="1"/>
      <c r="AVX53" s="1"/>
      <c r="AVY53" s="1"/>
      <c r="AVZ53" s="1"/>
      <c r="AWA53" s="1"/>
      <c r="AWB53" s="1"/>
      <c r="AWC53" s="1"/>
      <c r="AWD53" s="1"/>
      <c r="AWE53" s="1"/>
      <c r="AWF53" s="1"/>
      <c r="AWG53" s="1"/>
      <c r="AWH53" s="1"/>
      <c r="AWI53" s="1"/>
      <c r="AWJ53" s="1"/>
      <c r="AWK53" s="1"/>
      <c r="AWL53" s="1"/>
      <c r="AWM53" s="1"/>
      <c r="AWN53" s="1"/>
      <c r="AWO53" s="1"/>
      <c r="AWP53" s="1"/>
      <c r="AWQ53" s="1"/>
      <c r="AWR53" s="1"/>
      <c r="AWS53" s="1"/>
      <c r="AWT53" s="1"/>
      <c r="AWU53" s="1"/>
      <c r="AWV53" s="1"/>
      <c r="AWW53" s="1"/>
      <c r="AWX53" s="1"/>
      <c r="AWY53" s="1"/>
      <c r="AWZ53" s="1"/>
      <c r="AXA53" s="1"/>
      <c r="AXB53" s="1"/>
      <c r="AXC53" s="1"/>
      <c r="AXD53" s="1"/>
      <c r="AXE53" s="1"/>
      <c r="AXF53" s="1"/>
      <c r="AXG53" s="1"/>
      <c r="AXH53" s="1"/>
      <c r="AXI53" s="1"/>
      <c r="AXJ53" s="1"/>
      <c r="AXK53" s="1"/>
      <c r="AXL53" s="1"/>
      <c r="AXM53" s="1"/>
      <c r="AXN53" s="1"/>
      <c r="AXO53" s="1"/>
      <c r="AXP53" s="1"/>
      <c r="AXQ53" s="1"/>
      <c r="AXR53" s="1"/>
      <c r="AXS53" s="1"/>
      <c r="AXT53" s="1"/>
      <c r="AXU53" s="1"/>
      <c r="AXV53" s="1"/>
      <c r="AXW53" s="1"/>
      <c r="AXX53" s="1"/>
      <c r="AXY53" s="1"/>
      <c r="AXZ53" s="1"/>
      <c r="AYA53" s="1"/>
      <c r="AYB53" s="1"/>
      <c r="AYC53" s="1"/>
      <c r="AYD53" s="1"/>
      <c r="AYE53" s="1"/>
      <c r="AYF53" s="1"/>
      <c r="AYG53" s="1"/>
      <c r="AYH53" s="1"/>
      <c r="AYI53" s="1"/>
      <c r="AYJ53" s="1"/>
      <c r="AYK53" s="1"/>
      <c r="AYL53" s="1"/>
      <c r="AYM53" s="1"/>
      <c r="AYN53" s="1"/>
      <c r="AYO53" s="1"/>
      <c r="AYP53" s="1"/>
      <c r="AYQ53" s="1"/>
      <c r="AYR53" s="1"/>
      <c r="AYS53" s="1"/>
      <c r="AYT53" s="1"/>
      <c r="AYU53" s="1"/>
      <c r="AYV53" s="1"/>
      <c r="AYW53" s="1"/>
      <c r="AYX53" s="1"/>
      <c r="AYY53" s="1"/>
    </row>
    <row r="54" spans="1:1351" s="2" customFormat="1" ht="23.1" customHeight="1">
      <c r="A54" s="1"/>
      <c r="C54" s="3"/>
      <c r="AD54" s="4"/>
      <c r="AN54" s="144"/>
      <c r="AO54" s="144"/>
      <c r="BC54" s="6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  <c r="AMK54" s="1"/>
      <c r="AML54" s="1"/>
      <c r="AMM54" s="1"/>
      <c r="AMN54" s="1"/>
      <c r="AMO54" s="1"/>
      <c r="AMP54" s="1"/>
      <c r="AMQ54" s="1"/>
      <c r="AMR54" s="1"/>
      <c r="AMS54" s="1"/>
      <c r="AMT54" s="1"/>
      <c r="AMU54" s="1"/>
      <c r="AMV54" s="1"/>
      <c r="AMW54" s="1"/>
      <c r="AMX54" s="1"/>
      <c r="AMY54" s="1"/>
      <c r="AMZ54" s="1"/>
      <c r="ANA54" s="1"/>
      <c r="ANB54" s="1"/>
      <c r="ANC54" s="1"/>
      <c r="AND54" s="1"/>
      <c r="ANE54" s="1"/>
      <c r="ANF54" s="1"/>
      <c r="ANG54" s="1"/>
      <c r="ANH54" s="1"/>
      <c r="ANI54" s="1"/>
      <c r="ANJ54" s="1"/>
      <c r="ANK54" s="1"/>
      <c r="ANL54" s="1"/>
      <c r="ANM54" s="1"/>
      <c r="ANN54" s="1"/>
      <c r="ANO54" s="1"/>
      <c r="ANP54" s="1"/>
      <c r="ANQ54" s="1"/>
      <c r="ANR54" s="1"/>
      <c r="ANS54" s="1"/>
      <c r="ANT54" s="1"/>
      <c r="ANU54" s="1"/>
      <c r="ANV54" s="1"/>
      <c r="ANW54" s="1"/>
      <c r="ANX54" s="1"/>
      <c r="ANY54" s="1"/>
      <c r="ANZ54" s="1"/>
      <c r="AOA54" s="1"/>
      <c r="AOB54" s="1"/>
      <c r="AOC54" s="1"/>
      <c r="AOD54" s="1"/>
      <c r="AOE54" s="1"/>
      <c r="AOF54" s="1"/>
      <c r="AOG54" s="1"/>
      <c r="AOH54" s="1"/>
      <c r="AOI54" s="1"/>
      <c r="AOJ54" s="1"/>
      <c r="AOK54" s="1"/>
      <c r="AOL54" s="1"/>
      <c r="AOM54" s="1"/>
      <c r="AON54" s="1"/>
      <c r="AOO54" s="1"/>
      <c r="AOP54" s="1"/>
      <c r="AOQ54" s="1"/>
      <c r="AOR54" s="1"/>
      <c r="AOS54" s="1"/>
      <c r="AOT54" s="1"/>
      <c r="AOU54" s="1"/>
      <c r="AOV54" s="1"/>
      <c r="AOW54" s="1"/>
      <c r="AOX54" s="1"/>
      <c r="AOY54" s="1"/>
      <c r="AOZ54" s="1"/>
      <c r="APA54" s="1"/>
      <c r="APB54" s="1"/>
      <c r="APC54" s="1"/>
      <c r="APD54" s="1"/>
      <c r="APE54" s="1"/>
      <c r="APF54" s="1"/>
      <c r="APG54" s="1"/>
      <c r="APH54" s="1"/>
      <c r="API54" s="1"/>
      <c r="APJ54" s="1"/>
      <c r="APK54" s="1"/>
      <c r="APL54" s="1"/>
      <c r="APM54" s="1"/>
      <c r="APN54" s="1"/>
      <c r="APO54" s="1"/>
      <c r="APP54" s="1"/>
      <c r="APQ54" s="1"/>
      <c r="APR54" s="1"/>
      <c r="APS54" s="1"/>
      <c r="APT54" s="1"/>
      <c r="APU54" s="1"/>
      <c r="APV54" s="1"/>
      <c r="APW54" s="1"/>
      <c r="APX54" s="1"/>
      <c r="APY54" s="1"/>
      <c r="APZ54" s="1"/>
      <c r="AQA54" s="1"/>
      <c r="AQB54" s="1"/>
      <c r="AQC54" s="1"/>
      <c r="AQD54" s="1"/>
      <c r="AQE54" s="1"/>
      <c r="AQF54" s="1"/>
      <c r="AQG54" s="1"/>
      <c r="AQH54" s="1"/>
      <c r="AQI54" s="1"/>
      <c r="AQJ54" s="1"/>
      <c r="AQK54" s="1"/>
      <c r="AQL54" s="1"/>
      <c r="AQM54" s="1"/>
      <c r="AQN54" s="1"/>
      <c r="AQO54" s="1"/>
      <c r="AQP54" s="1"/>
      <c r="AQQ54" s="1"/>
      <c r="AQR54" s="1"/>
      <c r="AQS54" s="1"/>
      <c r="AQT54" s="1"/>
      <c r="AQU54" s="1"/>
      <c r="AQV54" s="1"/>
      <c r="AQW54" s="1"/>
      <c r="AQX54" s="1"/>
      <c r="AQY54" s="1"/>
      <c r="AQZ54" s="1"/>
      <c r="ARA54" s="1"/>
      <c r="ARB54" s="1"/>
      <c r="ARC54" s="1"/>
      <c r="ARD54" s="1"/>
      <c r="ARE54" s="1"/>
      <c r="ARF54" s="1"/>
      <c r="ARG54" s="1"/>
      <c r="ARH54" s="1"/>
      <c r="ARI54" s="1"/>
      <c r="ARJ54" s="1"/>
      <c r="ARK54" s="1"/>
      <c r="ARL54" s="1"/>
      <c r="ARM54" s="1"/>
      <c r="ARN54" s="1"/>
      <c r="ARO54" s="1"/>
      <c r="ARP54" s="1"/>
      <c r="ARQ54" s="1"/>
      <c r="ARR54" s="1"/>
      <c r="ARS54" s="1"/>
      <c r="ART54" s="1"/>
      <c r="ARU54" s="1"/>
      <c r="ARV54" s="1"/>
      <c r="ARW54" s="1"/>
      <c r="ARX54" s="1"/>
      <c r="ARY54" s="1"/>
      <c r="ARZ54" s="1"/>
      <c r="ASA54" s="1"/>
      <c r="ASB54" s="1"/>
      <c r="ASC54" s="1"/>
      <c r="ASD54" s="1"/>
      <c r="ASE54" s="1"/>
      <c r="ASF54" s="1"/>
      <c r="ASG54" s="1"/>
      <c r="ASH54" s="1"/>
      <c r="ASI54" s="1"/>
      <c r="ASJ54" s="1"/>
      <c r="ASK54" s="1"/>
      <c r="ASL54" s="1"/>
      <c r="ASM54" s="1"/>
      <c r="ASN54" s="1"/>
      <c r="ASO54" s="1"/>
      <c r="ASP54" s="1"/>
      <c r="ASQ54" s="1"/>
      <c r="ASR54" s="1"/>
      <c r="ASS54" s="1"/>
      <c r="AST54" s="1"/>
      <c r="ASU54" s="1"/>
      <c r="ASV54" s="1"/>
      <c r="ASW54" s="1"/>
      <c r="ASX54" s="1"/>
      <c r="ASY54" s="1"/>
      <c r="ASZ54" s="1"/>
      <c r="ATA54" s="1"/>
      <c r="ATB54" s="1"/>
      <c r="ATC54" s="1"/>
      <c r="ATD54" s="1"/>
      <c r="ATE54" s="1"/>
      <c r="ATF54" s="1"/>
      <c r="ATG54" s="1"/>
      <c r="ATH54" s="1"/>
      <c r="ATI54" s="1"/>
      <c r="ATJ54" s="1"/>
      <c r="ATK54" s="1"/>
      <c r="ATL54" s="1"/>
      <c r="ATM54" s="1"/>
      <c r="ATN54" s="1"/>
      <c r="ATO54" s="1"/>
      <c r="ATP54" s="1"/>
      <c r="ATQ54" s="1"/>
      <c r="ATR54" s="1"/>
      <c r="ATS54" s="1"/>
      <c r="ATT54" s="1"/>
      <c r="ATU54" s="1"/>
      <c r="ATV54" s="1"/>
      <c r="ATW54" s="1"/>
      <c r="ATX54" s="1"/>
      <c r="ATY54" s="1"/>
      <c r="ATZ54" s="1"/>
      <c r="AUA54" s="1"/>
      <c r="AUB54" s="1"/>
      <c r="AUC54" s="1"/>
      <c r="AUD54" s="1"/>
      <c r="AUE54" s="1"/>
      <c r="AUF54" s="1"/>
      <c r="AUG54" s="1"/>
      <c r="AUH54" s="1"/>
      <c r="AUI54" s="1"/>
      <c r="AUJ54" s="1"/>
      <c r="AUK54" s="1"/>
      <c r="AUL54" s="1"/>
      <c r="AUM54" s="1"/>
      <c r="AUN54" s="1"/>
      <c r="AUO54" s="1"/>
      <c r="AUP54" s="1"/>
      <c r="AUQ54" s="1"/>
      <c r="AUR54" s="1"/>
      <c r="AUS54" s="1"/>
      <c r="AUT54" s="1"/>
      <c r="AUU54" s="1"/>
      <c r="AUV54" s="1"/>
      <c r="AUW54" s="1"/>
      <c r="AUX54" s="1"/>
      <c r="AUY54" s="1"/>
      <c r="AUZ54" s="1"/>
      <c r="AVA54" s="1"/>
      <c r="AVB54" s="1"/>
      <c r="AVC54" s="1"/>
      <c r="AVD54" s="1"/>
      <c r="AVE54" s="1"/>
      <c r="AVF54" s="1"/>
      <c r="AVG54" s="1"/>
      <c r="AVH54" s="1"/>
      <c r="AVI54" s="1"/>
      <c r="AVJ54" s="1"/>
      <c r="AVK54" s="1"/>
      <c r="AVL54" s="1"/>
      <c r="AVM54" s="1"/>
      <c r="AVN54" s="1"/>
      <c r="AVO54" s="1"/>
      <c r="AVP54" s="1"/>
      <c r="AVQ54" s="1"/>
      <c r="AVR54" s="1"/>
      <c r="AVS54" s="1"/>
      <c r="AVT54" s="1"/>
      <c r="AVU54" s="1"/>
      <c r="AVV54" s="1"/>
      <c r="AVW54" s="1"/>
      <c r="AVX54" s="1"/>
      <c r="AVY54" s="1"/>
      <c r="AVZ54" s="1"/>
      <c r="AWA54" s="1"/>
      <c r="AWB54" s="1"/>
      <c r="AWC54" s="1"/>
      <c r="AWD54" s="1"/>
      <c r="AWE54" s="1"/>
      <c r="AWF54" s="1"/>
      <c r="AWG54" s="1"/>
      <c r="AWH54" s="1"/>
      <c r="AWI54" s="1"/>
      <c r="AWJ54" s="1"/>
      <c r="AWK54" s="1"/>
      <c r="AWL54" s="1"/>
      <c r="AWM54" s="1"/>
      <c r="AWN54" s="1"/>
      <c r="AWO54" s="1"/>
      <c r="AWP54" s="1"/>
      <c r="AWQ54" s="1"/>
      <c r="AWR54" s="1"/>
      <c r="AWS54" s="1"/>
      <c r="AWT54" s="1"/>
      <c r="AWU54" s="1"/>
      <c r="AWV54" s="1"/>
      <c r="AWW54" s="1"/>
      <c r="AWX54" s="1"/>
      <c r="AWY54" s="1"/>
      <c r="AWZ54" s="1"/>
      <c r="AXA54" s="1"/>
      <c r="AXB54" s="1"/>
      <c r="AXC54" s="1"/>
      <c r="AXD54" s="1"/>
      <c r="AXE54" s="1"/>
      <c r="AXF54" s="1"/>
      <c r="AXG54" s="1"/>
      <c r="AXH54" s="1"/>
      <c r="AXI54" s="1"/>
      <c r="AXJ54" s="1"/>
      <c r="AXK54" s="1"/>
      <c r="AXL54" s="1"/>
      <c r="AXM54" s="1"/>
      <c r="AXN54" s="1"/>
      <c r="AXO54" s="1"/>
      <c r="AXP54" s="1"/>
      <c r="AXQ54" s="1"/>
      <c r="AXR54" s="1"/>
      <c r="AXS54" s="1"/>
      <c r="AXT54" s="1"/>
      <c r="AXU54" s="1"/>
      <c r="AXV54" s="1"/>
      <c r="AXW54" s="1"/>
      <c r="AXX54" s="1"/>
      <c r="AXY54" s="1"/>
      <c r="AXZ54" s="1"/>
      <c r="AYA54" s="1"/>
      <c r="AYB54" s="1"/>
      <c r="AYC54" s="1"/>
      <c r="AYD54" s="1"/>
      <c r="AYE54" s="1"/>
      <c r="AYF54" s="1"/>
      <c r="AYG54" s="1"/>
      <c r="AYH54" s="1"/>
      <c r="AYI54" s="1"/>
      <c r="AYJ54" s="1"/>
      <c r="AYK54" s="1"/>
      <c r="AYL54" s="1"/>
      <c r="AYM54" s="1"/>
      <c r="AYN54" s="1"/>
      <c r="AYO54" s="1"/>
      <c r="AYP54" s="1"/>
      <c r="AYQ54" s="1"/>
      <c r="AYR54" s="1"/>
      <c r="AYS54" s="1"/>
      <c r="AYT54" s="1"/>
      <c r="AYU54" s="1"/>
      <c r="AYV54" s="1"/>
      <c r="AYW54" s="1"/>
      <c r="AYX54" s="1"/>
      <c r="AYY54" s="1"/>
    </row>
    <row r="55" spans="1:1351" s="2" customFormat="1" ht="23.1" customHeight="1">
      <c r="A55" s="1"/>
      <c r="C55" s="3"/>
      <c r="AD55" s="4"/>
      <c r="AN55" s="144"/>
      <c r="AO55" s="144"/>
      <c r="BC55" s="6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  <c r="AMK55" s="1"/>
      <c r="AML55" s="1"/>
      <c r="AMM55" s="1"/>
      <c r="AMN55" s="1"/>
      <c r="AMO55" s="1"/>
      <c r="AMP55" s="1"/>
      <c r="AMQ55" s="1"/>
      <c r="AMR55" s="1"/>
      <c r="AMS55" s="1"/>
      <c r="AMT55" s="1"/>
      <c r="AMU55" s="1"/>
      <c r="AMV55" s="1"/>
      <c r="AMW55" s="1"/>
      <c r="AMX55" s="1"/>
      <c r="AMY55" s="1"/>
      <c r="AMZ55" s="1"/>
      <c r="ANA55" s="1"/>
      <c r="ANB55" s="1"/>
      <c r="ANC55" s="1"/>
      <c r="AND55" s="1"/>
      <c r="ANE55" s="1"/>
      <c r="ANF55" s="1"/>
      <c r="ANG55" s="1"/>
      <c r="ANH55" s="1"/>
      <c r="ANI55" s="1"/>
      <c r="ANJ55" s="1"/>
      <c r="ANK55" s="1"/>
      <c r="ANL55" s="1"/>
      <c r="ANM55" s="1"/>
      <c r="ANN55" s="1"/>
      <c r="ANO55" s="1"/>
      <c r="ANP55" s="1"/>
      <c r="ANQ55" s="1"/>
      <c r="ANR55" s="1"/>
      <c r="ANS55" s="1"/>
      <c r="ANT55" s="1"/>
      <c r="ANU55" s="1"/>
      <c r="ANV55" s="1"/>
      <c r="ANW55" s="1"/>
      <c r="ANX55" s="1"/>
      <c r="ANY55" s="1"/>
      <c r="ANZ55" s="1"/>
      <c r="AOA55" s="1"/>
      <c r="AOB55" s="1"/>
      <c r="AOC55" s="1"/>
      <c r="AOD55" s="1"/>
      <c r="AOE55" s="1"/>
      <c r="AOF55" s="1"/>
      <c r="AOG55" s="1"/>
      <c r="AOH55" s="1"/>
      <c r="AOI55" s="1"/>
      <c r="AOJ55" s="1"/>
      <c r="AOK55" s="1"/>
      <c r="AOL55" s="1"/>
      <c r="AOM55" s="1"/>
      <c r="AON55" s="1"/>
      <c r="AOO55" s="1"/>
      <c r="AOP55" s="1"/>
      <c r="AOQ55" s="1"/>
      <c r="AOR55" s="1"/>
      <c r="AOS55" s="1"/>
      <c r="AOT55" s="1"/>
      <c r="AOU55" s="1"/>
      <c r="AOV55" s="1"/>
      <c r="AOW55" s="1"/>
      <c r="AOX55" s="1"/>
      <c r="AOY55" s="1"/>
      <c r="AOZ55" s="1"/>
      <c r="APA55" s="1"/>
      <c r="APB55" s="1"/>
      <c r="APC55" s="1"/>
      <c r="APD55" s="1"/>
      <c r="APE55" s="1"/>
      <c r="APF55" s="1"/>
      <c r="APG55" s="1"/>
      <c r="APH55" s="1"/>
      <c r="API55" s="1"/>
      <c r="APJ55" s="1"/>
      <c r="APK55" s="1"/>
      <c r="APL55" s="1"/>
      <c r="APM55" s="1"/>
      <c r="APN55" s="1"/>
      <c r="APO55" s="1"/>
      <c r="APP55" s="1"/>
      <c r="APQ55" s="1"/>
      <c r="APR55" s="1"/>
      <c r="APS55" s="1"/>
      <c r="APT55" s="1"/>
      <c r="APU55" s="1"/>
      <c r="APV55" s="1"/>
      <c r="APW55" s="1"/>
      <c r="APX55" s="1"/>
      <c r="APY55" s="1"/>
      <c r="APZ55" s="1"/>
      <c r="AQA55" s="1"/>
      <c r="AQB55" s="1"/>
      <c r="AQC55" s="1"/>
      <c r="AQD55" s="1"/>
      <c r="AQE55" s="1"/>
      <c r="AQF55" s="1"/>
      <c r="AQG55" s="1"/>
      <c r="AQH55" s="1"/>
      <c r="AQI55" s="1"/>
      <c r="AQJ55" s="1"/>
      <c r="AQK55" s="1"/>
      <c r="AQL55" s="1"/>
      <c r="AQM55" s="1"/>
      <c r="AQN55" s="1"/>
      <c r="AQO55" s="1"/>
      <c r="AQP55" s="1"/>
      <c r="AQQ55" s="1"/>
      <c r="AQR55" s="1"/>
      <c r="AQS55" s="1"/>
      <c r="AQT55" s="1"/>
      <c r="AQU55" s="1"/>
      <c r="AQV55" s="1"/>
      <c r="AQW55" s="1"/>
      <c r="AQX55" s="1"/>
      <c r="AQY55" s="1"/>
      <c r="AQZ55" s="1"/>
      <c r="ARA55" s="1"/>
      <c r="ARB55" s="1"/>
      <c r="ARC55" s="1"/>
      <c r="ARD55" s="1"/>
      <c r="ARE55" s="1"/>
      <c r="ARF55" s="1"/>
      <c r="ARG55" s="1"/>
      <c r="ARH55" s="1"/>
      <c r="ARI55" s="1"/>
      <c r="ARJ55" s="1"/>
      <c r="ARK55" s="1"/>
      <c r="ARL55" s="1"/>
      <c r="ARM55" s="1"/>
      <c r="ARN55" s="1"/>
      <c r="ARO55" s="1"/>
      <c r="ARP55" s="1"/>
      <c r="ARQ55" s="1"/>
      <c r="ARR55" s="1"/>
      <c r="ARS55" s="1"/>
      <c r="ART55" s="1"/>
      <c r="ARU55" s="1"/>
      <c r="ARV55" s="1"/>
      <c r="ARW55" s="1"/>
      <c r="ARX55" s="1"/>
      <c r="ARY55" s="1"/>
      <c r="ARZ55" s="1"/>
      <c r="ASA55" s="1"/>
      <c r="ASB55" s="1"/>
      <c r="ASC55" s="1"/>
      <c r="ASD55" s="1"/>
      <c r="ASE55" s="1"/>
      <c r="ASF55" s="1"/>
      <c r="ASG55" s="1"/>
      <c r="ASH55" s="1"/>
      <c r="ASI55" s="1"/>
      <c r="ASJ55" s="1"/>
      <c r="ASK55" s="1"/>
      <c r="ASL55" s="1"/>
      <c r="ASM55" s="1"/>
      <c r="ASN55" s="1"/>
      <c r="ASO55" s="1"/>
      <c r="ASP55" s="1"/>
      <c r="ASQ55" s="1"/>
      <c r="ASR55" s="1"/>
      <c r="ASS55" s="1"/>
      <c r="AST55" s="1"/>
      <c r="ASU55" s="1"/>
      <c r="ASV55" s="1"/>
      <c r="ASW55" s="1"/>
      <c r="ASX55" s="1"/>
      <c r="ASY55" s="1"/>
      <c r="ASZ55" s="1"/>
      <c r="ATA55" s="1"/>
      <c r="ATB55" s="1"/>
      <c r="ATC55" s="1"/>
      <c r="ATD55" s="1"/>
      <c r="ATE55" s="1"/>
      <c r="ATF55" s="1"/>
      <c r="ATG55" s="1"/>
      <c r="ATH55" s="1"/>
      <c r="ATI55" s="1"/>
      <c r="ATJ55" s="1"/>
      <c r="ATK55" s="1"/>
      <c r="ATL55" s="1"/>
      <c r="ATM55" s="1"/>
      <c r="ATN55" s="1"/>
      <c r="ATO55" s="1"/>
      <c r="ATP55" s="1"/>
      <c r="ATQ55" s="1"/>
      <c r="ATR55" s="1"/>
      <c r="ATS55" s="1"/>
      <c r="ATT55" s="1"/>
      <c r="ATU55" s="1"/>
      <c r="ATV55" s="1"/>
      <c r="ATW55" s="1"/>
      <c r="ATX55" s="1"/>
      <c r="ATY55" s="1"/>
      <c r="ATZ55" s="1"/>
      <c r="AUA55" s="1"/>
      <c r="AUB55" s="1"/>
      <c r="AUC55" s="1"/>
      <c r="AUD55" s="1"/>
      <c r="AUE55" s="1"/>
      <c r="AUF55" s="1"/>
      <c r="AUG55" s="1"/>
      <c r="AUH55" s="1"/>
      <c r="AUI55" s="1"/>
      <c r="AUJ55" s="1"/>
      <c r="AUK55" s="1"/>
      <c r="AUL55" s="1"/>
      <c r="AUM55" s="1"/>
      <c r="AUN55" s="1"/>
      <c r="AUO55" s="1"/>
      <c r="AUP55" s="1"/>
      <c r="AUQ55" s="1"/>
      <c r="AUR55" s="1"/>
      <c r="AUS55" s="1"/>
      <c r="AUT55" s="1"/>
      <c r="AUU55" s="1"/>
      <c r="AUV55" s="1"/>
      <c r="AUW55" s="1"/>
      <c r="AUX55" s="1"/>
      <c r="AUY55" s="1"/>
      <c r="AUZ55" s="1"/>
      <c r="AVA55" s="1"/>
      <c r="AVB55" s="1"/>
      <c r="AVC55" s="1"/>
      <c r="AVD55" s="1"/>
      <c r="AVE55" s="1"/>
      <c r="AVF55" s="1"/>
      <c r="AVG55" s="1"/>
      <c r="AVH55" s="1"/>
      <c r="AVI55" s="1"/>
      <c r="AVJ55" s="1"/>
      <c r="AVK55" s="1"/>
      <c r="AVL55" s="1"/>
      <c r="AVM55" s="1"/>
      <c r="AVN55" s="1"/>
      <c r="AVO55" s="1"/>
      <c r="AVP55" s="1"/>
      <c r="AVQ55" s="1"/>
      <c r="AVR55" s="1"/>
      <c r="AVS55" s="1"/>
      <c r="AVT55" s="1"/>
      <c r="AVU55" s="1"/>
      <c r="AVV55" s="1"/>
      <c r="AVW55" s="1"/>
      <c r="AVX55" s="1"/>
      <c r="AVY55" s="1"/>
      <c r="AVZ55" s="1"/>
      <c r="AWA55" s="1"/>
      <c r="AWB55" s="1"/>
      <c r="AWC55" s="1"/>
      <c r="AWD55" s="1"/>
      <c r="AWE55" s="1"/>
      <c r="AWF55" s="1"/>
      <c r="AWG55" s="1"/>
      <c r="AWH55" s="1"/>
      <c r="AWI55" s="1"/>
      <c r="AWJ55" s="1"/>
      <c r="AWK55" s="1"/>
      <c r="AWL55" s="1"/>
      <c r="AWM55" s="1"/>
      <c r="AWN55" s="1"/>
      <c r="AWO55" s="1"/>
      <c r="AWP55" s="1"/>
      <c r="AWQ55" s="1"/>
      <c r="AWR55" s="1"/>
      <c r="AWS55" s="1"/>
      <c r="AWT55" s="1"/>
      <c r="AWU55" s="1"/>
      <c r="AWV55" s="1"/>
      <c r="AWW55" s="1"/>
      <c r="AWX55" s="1"/>
      <c r="AWY55" s="1"/>
      <c r="AWZ55" s="1"/>
      <c r="AXA55" s="1"/>
      <c r="AXB55" s="1"/>
      <c r="AXC55" s="1"/>
      <c r="AXD55" s="1"/>
      <c r="AXE55" s="1"/>
      <c r="AXF55" s="1"/>
      <c r="AXG55" s="1"/>
      <c r="AXH55" s="1"/>
      <c r="AXI55" s="1"/>
      <c r="AXJ55" s="1"/>
      <c r="AXK55" s="1"/>
      <c r="AXL55" s="1"/>
      <c r="AXM55" s="1"/>
      <c r="AXN55" s="1"/>
      <c r="AXO55" s="1"/>
      <c r="AXP55" s="1"/>
      <c r="AXQ55" s="1"/>
      <c r="AXR55" s="1"/>
      <c r="AXS55" s="1"/>
      <c r="AXT55" s="1"/>
      <c r="AXU55" s="1"/>
      <c r="AXV55" s="1"/>
      <c r="AXW55" s="1"/>
      <c r="AXX55" s="1"/>
      <c r="AXY55" s="1"/>
      <c r="AXZ55" s="1"/>
      <c r="AYA55" s="1"/>
      <c r="AYB55" s="1"/>
      <c r="AYC55" s="1"/>
      <c r="AYD55" s="1"/>
      <c r="AYE55" s="1"/>
      <c r="AYF55" s="1"/>
      <c r="AYG55" s="1"/>
      <c r="AYH55" s="1"/>
      <c r="AYI55" s="1"/>
      <c r="AYJ55" s="1"/>
      <c r="AYK55" s="1"/>
      <c r="AYL55" s="1"/>
      <c r="AYM55" s="1"/>
      <c r="AYN55" s="1"/>
      <c r="AYO55" s="1"/>
      <c r="AYP55" s="1"/>
      <c r="AYQ55" s="1"/>
      <c r="AYR55" s="1"/>
      <c r="AYS55" s="1"/>
      <c r="AYT55" s="1"/>
      <c r="AYU55" s="1"/>
      <c r="AYV55" s="1"/>
      <c r="AYW55" s="1"/>
      <c r="AYX55" s="1"/>
      <c r="AYY55" s="1"/>
    </row>
    <row r="56" spans="1:1351" s="2" customFormat="1" ht="23.1" customHeight="1">
      <c r="A56" s="1"/>
      <c r="C56" s="3"/>
      <c r="AD56" s="4"/>
      <c r="AN56" s="372"/>
      <c r="AO56" s="372"/>
      <c r="BC56" s="6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  <c r="AMK56" s="1"/>
      <c r="AML56" s="1"/>
      <c r="AMM56" s="1"/>
      <c r="AMN56" s="1"/>
      <c r="AMO56" s="1"/>
      <c r="AMP56" s="1"/>
      <c r="AMQ56" s="1"/>
      <c r="AMR56" s="1"/>
      <c r="AMS56" s="1"/>
      <c r="AMT56" s="1"/>
      <c r="AMU56" s="1"/>
      <c r="AMV56" s="1"/>
      <c r="AMW56" s="1"/>
      <c r="AMX56" s="1"/>
      <c r="AMY56" s="1"/>
      <c r="AMZ56" s="1"/>
      <c r="ANA56" s="1"/>
      <c r="ANB56" s="1"/>
      <c r="ANC56" s="1"/>
      <c r="AND56" s="1"/>
      <c r="ANE56" s="1"/>
      <c r="ANF56" s="1"/>
      <c r="ANG56" s="1"/>
      <c r="ANH56" s="1"/>
      <c r="ANI56" s="1"/>
      <c r="ANJ56" s="1"/>
      <c r="ANK56" s="1"/>
      <c r="ANL56" s="1"/>
      <c r="ANM56" s="1"/>
      <c r="ANN56" s="1"/>
      <c r="ANO56" s="1"/>
      <c r="ANP56" s="1"/>
      <c r="ANQ56" s="1"/>
      <c r="ANR56" s="1"/>
      <c r="ANS56" s="1"/>
      <c r="ANT56" s="1"/>
      <c r="ANU56" s="1"/>
      <c r="ANV56" s="1"/>
      <c r="ANW56" s="1"/>
      <c r="ANX56" s="1"/>
      <c r="ANY56" s="1"/>
      <c r="ANZ56" s="1"/>
      <c r="AOA56" s="1"/>
      <c r="AOB56" s="1"/>
      <c r="AOC56" s="1"/>
      <c r="AOD56" s="1"/>
      <c r="AOE56" s="1"/>
      <c r="AOF56" s="1"/>
      <c r="AOG56" s="1"/>
      <c r="AOH56" s="1"/>
      <c r="AOI56" s="1"/>
      <c r="AOJ56" s="1"/>
      <c r="AOK56" s="1"/>
      <c r="AOL56" s="1"/>
      <c r="AOM56" s="1"/>
      <c r="AON56" s="1"/>
      <c r="AOO56" s="1"/>
      <c r="AOP56" s="1"/>
      <c r="AOQ56" s="1"/>
      <c r="AOR56" s="1"/>
      <c r="AOS56" s="1"/>
      <c r="AOT56" s="1"/>
      <c r="AOU56" s="1"/>
      <c r="AOV56" s="1"/>
      <c r="AOW56" s="1"/>
      <c r="AOX56" s="1"/>
      <c r="AOY56" s="1"/>
      <c r="AOZ56" s="1"/>
      <c r="APA56" s="1"/>
      <c r="APB56" s="1"/>
      <c r="APC56" s="1"/>
      <c r="APD56" s="1"/>
      <c r="APE56" s="1"/>
      <c r="APF56" s="1"/>
      <c r="APG56" s="1"/>
      <c r="APH56" s="1"/>
      <c r="API56" s="1"/>
      <c r="APJ56" s="1"/>
      <c r="APK56" s="1"/>
      <c r="APL56" s="1"/>
      <c r="APM56" s="1"/>
      <c r="APN56" s="1"/>
      <c r="APO56" s="1"/>
      <c r="APP56" s="1"/>
      <c r="APQ56" s="1"/>
      <c r="APR56" s="1"/>
      <c r="APS56" s="1"/>
      <c r="APT56" s="1"/>
      <c r="APU56" s="1"/>
      <c r="APV56" s="1"/>
      <c r="APW56" s="1"/>
      <c r="APX56" s="1"/>
      <c r="APY56" s="1"/>
      <c r="APZ56" s="1"/>
      <c r="AQA56" s="1"/>
      <c r="AQB56" s="1"/>
      <c r="AQC56" s="1"/>
      <c r="AQD56" s="1"/>
      <c r="AQE56" s="1"/>
      <c r="AQF56" s="1"/>
      <c r="AQG56" s="1"/>
      <c r="AQH56" s="1"/>
      <c r="AQI56" s="1"/>
      <c r="AQJ56" s="1"/>
      <c r="AQK56" s="1"/>
      <c r="AQL56" s="1"/>
      <c r="AQM56" s="1"/>
      <c r="AQN56" s="1"/>
      <c r="AQO56" s="1"/>
      <c r="AQP56" s="1"/>
      <c r="AQQ56" s="1"/>
      <c r="AQR56" s="1"/>
      <c r="AQS56" s="1"/>
      <c r="AQT56" s="1"/>
      <c r="AQU56" s="1"/>
      <c r="AQV56" s="1"/>
      <c r="AQW56" s="1"/>
      <c r="AQX56" s="1"/>
      <c r="AQY56" s="1"/>
      <c r="AQZ56" s="1"/>
      <c r="ARA56" s="1"/>
      <c r="ARB56" s="1"/>
      <c r="ARC56" s="1"/>
      <c r="ARD56" s="1"/>
      <c r="ARE56" s="1"/>
      <c r="ARF56" s="1"/>
      <c r="ARG56" s="1"/>
      <c r="ARH56" s="1"/>
      <c r="ARI56" s="1"/>
      <c r="ARJ56" s="1"/>
      <c r="ARK56" s="1"/>
      <c r="ARL56" s="1"/>
      <c r="ARM56" s="1"/>
      <c r="ARN56" s="1"/>
      <c r="ARO56" s="1"/>
      <c r="ARP56" s="1"/>
      <c r="ARQ56" s="1"/>
      <c r="ARR56" s="1"/>
      <c r="ARS56" s="1"/>
      <c r="ART56" s="1"/>
      <c r="ARU56" s="1"/>
      <c r="ARV56" s="1"/>
      <c r="ARW56" s="1"/>
      <c r="ARX56" s="1"/>
      <c r="ARY56" s="1"/>
      <c r="ARZ56" s="1"/>
      <c r="ASA56" s="1"/>
      <c r="ASB56" s="1"/>
      <c r="ASC56" s="1"/>
      <c r="ASD56" s="1"/>
      <c r="ASE56" s="1"/>
      <c r="ASF56" s="1"/>
      <c r="ASG56" s="1"/>
      <c r="ASH56" s="1"/>
      <c r="ASI56" s="1"/>
      <c r="ASJ56" s="1"/>
      <c r="ASK56" s="1"/>
      <c r="ASL56" s="1"/>
      <c r="ASM56" s="1"/>
      <c r="ASN56" s="1"/>
      <c r="ASO56" s="1"/>
      <c r="ASP56" s="1"/>
      <c r="ASQ56" s="1"/>
      <c r="ASR56" s="1"/>
      <c r="ASS56" s="1"/>
      <c r="AST56" s="1"/>
      <c r="ASU56" s="1"/>
      <c r="ASV56" s="1"/>
      <c r="ASW56" s="1"/>
      <c r="ASX56" s="1"/>
      <c r="ASY56" s="1"/>
      <c r="ASZ56" s="1"/>
      <c r="ATA56" s="1"/>
      <c r="ATB56" s="1"/>
      <c r="ATC56" s="1"/>
      <c r="ATD56" s="1"/>
      <c r="ATE56" s="1"/>
      <c r="ATF56" s="1"/>
      <c r="ATG56" s="1"/>
      <c r="ATH56" s="1"/>
      <c r="ATI56" s="1"/>
      <c r="ATJ56" s="1"/>
      <c r="ATK56" s="1"/>
      <c r="ATL56" s="1"/>
      <c r="ATM56" s="1"/>
      <c r="ATN56" s="1"/>
      <c r="ATO56" s="1"/>
      <c r="ATP56" s="1"/>
      <c r="ATQ56" s="1"/>
      <c r="ATR56" s="1"/>
      <c r="ATS56" s="1"/>
      <c r="ATT56" s="1"/>
      <c r="ATU56" s="1"/>
      <c r="ATV56" s="1"/>
      <c r="ATW56" s="1"/>
      <c r="ATX56" s="1"/>
      <c r="ATY56" s="1"/>
      <c r="ATZ56" s="1"/>
      <c r="AUA56" s="1"/>
      <c r="AUB56" s="1"/>
      <c r="AUC56" s="1"/>
      <c r="AUD56" s="1"/>
      <c r="AUE56" s="1"/>
      <c r="AUF56" s="1"/>
      <c r="AUG56" s="1"/>
      <c r="AUH56" s="1"/>
      <c r="AUI56" s="1"/>
      <c r="AUJ56" s="1"/>
      <c r="AUK56" s="1"/>
      <c r="AUL56" s="1"/>
      <c r="AUM56" s="1"/>
      <c r="AUN56" s="1"/>
      <c r="AUO56" s="1"/>
      <c r="AUP56" s="1"/>
      <c r="AUQ56" s="1"/>
      <c r="AUR56" s="1"/>
      <c r="AUS56" s="1"/>
      <c r="AUT56" s="1"/>
      <c r="AUU56" s="1"/>
      <c r="AUV56" s="1"/>
      <c r="AUW56" s="1"/>
      <c r="AUX56" s="1"/>
      <c r="AUY56" s="1"/>
      <c r="AUZ56" s="1"/>
      <c r="AVA56" s="1"/>
      <c r="AVB56" s="1"/>
      <c r="AVC56" s="1"/>
      <c r="AVD56" s="1"/>
      <c r="AVE56" s="1"/>
      <c r="AVF56" s="1"/>
      <c r="AVG56" s="1"/>
      <c r="AVH56" s="1"/>
      <c r="AVI56" s="1"/>
      <c r="AVJ56" s="1"/>
      <c r="AVK56" s="1"/>
      <c r="AVL56" s="1"/>
      <c r="AVM56" s="1"/>
      <c r="AVN56" s="1"/>
      <c r="AVO56" s="1"/>
      <c r="AVP56" s="1"/>
      <c r="AVQ56" s="1"/>
      <c r="AVR56" s="1"/>
      <c r="AVS56" s="1"/>
      <c r="AVT56" s="1"/>
      <c r="AVU56" s="1"/>
      <c r="AVV56" s="1"/>
      <c r="AVW56" s="1"/>
      <c r="AVX56" s="1"/>
      <c r="AVY56" s="1"/>
      <c r="AVZ56" s="1"/>
      <c r="AWA56" s="1"/>
      <c r="AWB56" s="1"/>
      <c r="AWC56" s="1"/>
      <c r="AWD56" s="1"/>
      <c r="AWE56" s="1"/>
      <c r="AWF56" s="1"/>
      <c r="AWG56" s="1"/>
      <c r="AWH56" s="1"/>
      <c r="AWI56" s="1"/>
      <c r="AWJ56" s="1"/>
      <c r="AWK56" s="1"/>
      <c r="AWL56" s="1"/>
      <c r="AWM56" s="1"/>
      <c r="AWN56" s="1"/>
      <c r="AWO56" s="1"/>
      <c r="AWP56" s="1"/>
      <c r="AWQ56" s="1"/>
      <c r="AWR56" s="1"/>
      <c r="AWS56" s="1"/>
      <c r="AWT56" s="1"/>
      <c r="AWU56" s="1"/>
      <c r="AWV56" s="1"/>
      <c r="AWW56" s="1"/>
      <c r="AWX56" s="1"/>
      <c r="AWY56" s="1"/>
      <c r="AWZ56" s="1"/>
      <c r="AXA56" s="1"/>
      <c r="AXB56" s="1"/>
      <c r="AXC56" s="1"/>
      <c r="AXD56" s="1"/>
      <c r="AXE56" s="1"/>
      <c r="AXF56" s="1"/>
      <c r="AXG56" s="1"/>
      <c r="AXH56" s="1"/>
      <c r="AXI56" s="1"/>
      <c r="AXJ56" s="1"/>
      <c r="AXK56" s="1"/>
      <c r="AXL56" s="1"/>
      <c r="AXM56" s="1"/>
      <c r="AXN56" s="1"/>
      <c r="AXO56" s="1"/>
      <c r="AXP56" s="1"/>
      <c r="AXQ56" s="1"/>
      <c r="AXR56" s="1"/>
      <c r="AXS56" s="1"/>
      <c r="AXT56" s="1"/>
      <c r="AXU56" s="1"/>
      <c r="AXV56" s="1"/>
      <c r="AXW56" s="1"/>
      <c r="AXX56" s="1"/>
      <c r="AXY56" s="1"/>
      <c r="AXZ56" s="1"/>
      <c r="AYA56" s="1"/>
      <c r="AYB56" s="1"/>
      <c r="AYC56" s="1"/>
      <c r="AYD56" s="1"/>
      <c r="AYE56" s="1"/>
      <c r="AYF56" s="1"/>
      <c r="AYG56" s="1"/>
      <c r="AYH56" s="1"/>
      <c r="AYI56" s="1"/>
      <c r="AYJ56" s="1"/>
      <c r="AYK56" s="1"/>
      <c r="AYL56" s="1"/>
      <c r="AYM56" s="1"/>
      <c r="AYN56" s="1"/>
      <c r="AYO56" s="1"/>
      <c r="AYP56" s="1"/>
      <c r="AYQ56" s="1"/>
      <c r="AYR56" s="1"/>
      <c r="AYS56" s="1"/>
      <c r="AYT56" s="1"/>
      <c r="AYU56" s="1"/>
      <c r="AYV56" s="1"/>
      <c r="AYW56" s="1"/>
      <c r="AYX56" s="1"/>
      <c r="AYY56" s="1"/>
    </row>
    <row r="57" spans="1:1351" s="2" customFormat="1" ht="23.1" customHeight="1">
      <c r="A57" s="1"/>
      <c r="C57" s="3"/>
      <c r="AD57" s="4"/>
      <c r="AN57" s="144"/>
      <c r="AO57" s="144"/>
      <c r="BC57" s="6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  <c r="AMK57" s="1"/>
      <c r="AML57" s="1"/>
      <c r="AMM57" s="1"/>
      <c r="AMN57" s="1"/>
      <c r="AMO57" s="1"/>
      <c r="AMP57" s="1"/>
      <c r="AMQ57" s="1"/>
      <c r="AMR57" s="1"/>
      <c r="AMS57" s="1"/>
      <c r="AMT57" s="1"/>
      <c r="AMU57" s="1"/>
      <c r="AMV57" s="1"/>
      <c r="AMW57" s="1"/>
      <c r="AMX57" s="1"/>
      <c r="AMY57" s="1"/>
      <c r="AMZ57" s="1"/>
      <c r="ANA57" s="1"/>
      <c r="ANB57" s="1"/>
      <c r="ANC57" s="1"/>
      <c r="AND57" s="1"/>
      <c r="ANE57" s="1"/>
      <c r="ANF57" s="1"/>
      <c r="ANG57" s="1"/>
      <c r="ANH57" s="1"/>
      <c r="ANI57" s="1"/>
      <c r="ANJ57" s="1"/>
      <c r="ANK57" s="1"/>
      <c r="ANL57" s="1"/>
      <c r="ANM57" s="1"/>
      <c r="ANN57" s="1"/>
      <c r="ANO57" s="1"/>
      <c r="ANP57" s="1"/>
      <c r="ANQ57" s="1"/>
      <c r="ANR57" s="1"/>
      <c r="ANS57" s="1"/>
      <c r="ANT57" s="1"/>
      <c r="ANU57" s="1"/>
      <c r="ANV57" s="1"/>
      <c r="ANW57" s="1"/>
      <c r="ANX57" s="1"/>
      <c r="ANY57" s="1"/>
      <c r="ANZ57" s="1"/>
      <c r="AOA57" s="1"/>
      <c r="AOB57" s="1"/>
      <c r="AOC57" s="1"/>
      <c r="AOD57" s="1"/>
      <c r="AOE57" s="1"/>
      <c r="AOF57" s="1"/>
      <c r="AOG57" s="1"/>
      <c r="AOH57" s="1"/>
      <c r="AOI57" s="1"/>
      <c r="AOJ57" s="1"/>
      <c r="AOK57" s="1"/>
      <c r="AOL57" s="1"/>
      <c r="AOM57" s="1"/>
      <c r="AON57" s="1"/>
      <c r="AOO57" s="1"/>
      <c r="AOP57" s="1"/>
      <c r="AOQ57" s="1"/>
      <c r="AOR57" s="1"/>
      <c r="AOS57" s="1"/>
      <c r="AOT57" s="1"/>
      <c r="AOU57" s="1"/>
      <c r="AOV57" s="1"/>
      <c r="AOW57" s="1"/>
      <c r="AOX57" s="1"/>
      <c r="AOY57" s="1"/>
      <c r="AOZ57" s="1"/>
      <c r="APA57" s="1"/>
      <c r="APB57" s="1"/>
      <c r="APC57" s="1"/>
      <c r="APD57" s="1"/>
      <c r="APE57" s="1"/>
      <c r="APF57" s="1"/>
      <c r="APG57" s="1"/>
      <c r="APH57" s="1"/>
      <c r="API57" s="1"/>
      <c r="APJ57" s="1"/>
      <c r="APK57" s="1"/>
      <c r="APL57" s="1"/>
      <c r="APM57" s="1"/>
      <c r="APN57" s="1"/>
      <c r="APO57" s="1"/>
      <c r="APP57" s="1"/>
      <c r="APQ57" s="1"/>
      <c r="APR57" s="1"/>
      <c r="APS57" s="1"/>
      <c r="APT57" s="1"/>
      <c r="APU57" s="1"/>
      <c r="APV57" s="1"/>
      <c r="APW57" s="1"/>
      <c r="APX57" s="1"/>
      <c r="APY57" s="1"/>
      <c r="APZ57" s="1"/>
      <c r="AQA57" s="1"/>
      <c r="AQB57" s="1"/>
      <c r="AQC57" s="1"/>
      <c r="AQD57" s="1"/>
      <c r="AQE57" s="1"/>
      <c r="AQF57" s="1"/>
      <c r="AQG57" s="1"/>
      <c r="AQH57" s="1"/>
      <c r="AQI57" s="1"/>
      <c r="AQJ57" s="1"/>
      <c r="AQK57" s="1"/>
      <c r="AQL57" s="1"/>
      <c r="AQM57" s="1"/>
      <c r="AQN57" s="1"/>
      <c r="AQO57" s="1"/>
      <c r="AQP57" s="1"/>
      <c r="AQQ57" s="1"/>
      <c r="AQR57" s="1"/>
      <c r="AQS57" s="1"/>
      <c r="AQT57" s="1"/>
      <c r="AQU57" s="1"/>
      <c r="AQV57" s="1"/>
      <c r="AQW57" s="1"/>
      <c r="AQX57" s="1"/>
      <c r="AQY57" s="1"/>
      <c r="AQZ57" s="1"/>
      <c r="ARA57" s="1"/>
      <c r="ARB57" s="1"/>
      <c r="ARC57" s="1"/>
      <c r="ARD57" s="1"/>
      <c r="ARE57" s="1"/>
      <c r="ARF57" s="1"/>
      <c r="ARG57" s="1"/>
      <c r="ARH57" s="1"/>
      <c r="ARI57" s="1"/>
      <c r="ARJ57" s="1"/>
      <c r="ARK57" s="1"/>
      <c r="ARL57" s="1"/>
      <c r="ARM57" s="1"/>
      <c r="ARN57" s="1"/>
      <c r="ARO57" s="1"/>
      <c r="ARP57" s="1"/>
      <c r="ARQ57" s="1"/>
      <c r="ARR57" s="1"/>
      <c r="ARS57" s="1"/>
      <c r="ART57" s="1"/>
      <c r="ARU57" s="1"/>
      <c r="ARV57" s="1"/>
      <c r="ARW57" s="1"/>
      <c r="ARX57" s="1"/>
      <c r="ARY57" s="1"/>
      <c r="ARZ57" s="1"/>
      <c r="ASA57" s="1"/>
      <c r="ASB57" s="1"/>
      <c r="ASC57" s="1"/>
      <c r="ASD57" s="1"/>
      <c r="ASE57" s="1"/>
      <c r="ASF57" s="1"/>
      <c r="ASG57" s="1"/>
      <c r="ASH57" s="1"/>
      <c r="ASI57" s="1"/>
      <c r="ASJ57" s="1"/>
      <c r="ASK57" s="1"/>
      <c r="ASL57" s="1"/>
      <c r="ASM57" s="1"/>
      <c r="ASN57" s="1"/>
      <c r="ASO57" s="1"/>
      <c r="ASP57" s="1"/>
      <c r="ASQ57" s="1"/>
      <c r="ASR57" s="1"/>
      <c r="ASS57" s="1"/>
      <c r="AST57" s="1"/>
      <c r="ASU57" s="1"/>
      <c r="ASV57" s="1"/>
      <c r="ASW57" s="1"/>
      <c r="ASX57" s="1"/>
      <c r="ASY57" s="1"/>
      <c r="ASZ57" s="1"/>
      <c r="ATA57" s="1"/>
      <c r="ATB57" s="1"/>
      <c r="ATC57" s="1"/>
      <c r="ATD57" s="1"/>
      <c r="ATE57" s="1"/>
      <c r="ATF57" s="1"/>
      <c r="ATG57" s="1"/>
      <c r="ATH57" s="1"/>
      <c r="ATI57" s="1"/>
      <c r="ATJ57" s="1"/>
      <c r="ATK57" s="1"/>
      <c r="ATL57" s="1"/>
      <c r="ATM57" s="1"/>
      <c r="ATN57" s="1"/>
      <c r="ATO57" s="1"/>
      <c r="ATP57" s="1"/>
      <c r="ATQ57" s="1"/>
      <c r="ATR57" s="1"/>
      <c r="ATS57" s="1"/>
      <c r="ATT57" s="1"/>
      <c r="ATU57" s="1"/>
      <c r="ATV57" s="1"/>
      <c r="ATW57" s="1"/>
      <c r="ATX57" s="1"/>
      <c r="ATY57" s="1"/>
      <c r="ATZ57" s="1"/>
      <c r="AUA57" s="1"/>
      <c r="AUB57" s="1"/>
      <c r="AUC57" s="1"/>
      <c r="AUD57" s="1"/>
      <c r="AUE57" s="1"/>
      <c r="AUF57" s="1"/>
      <c r="AUG57" s="1"/>
      <c r="AUH57" s="1"/>
      <c r="AUI57" s="1"/>
      <c r="AUJ57" s="1"/>
      <c r="AUK57" s="1"/>
      <c r="AUL57" s="1"/>
      <c r="AUM57" s="1"/>
      <c r="AUN57" s="1"/>
      <c r="AUO57" s="1"/>
      <c r="AUP57" s="1"/>
      <c r="AUQ57" s="1"/>
      <c r="AUR57" s="1"/>
      <c r="AUS57" s="1"/>
      <c r="AUT57" s="1"/>
      <c r="AUU57" s="1"/>
      <c r="AUV57" s="1"/>
      <c r="AUW57" s="1"/>
      <c r="AUX57" s="1"/>
      <c r="AUY57" s="1"/>
      <c r="AUZ57" s="1"/>
      <c r="AVA57" s="1"/>
      <c r="AVB57" s="1"/>
      <c r="AVC57" s="1"/>
      <c r="AVD57" s="1"/>
      <c r="AVE57" s="1"/>
      <c r="AVF57" s="1"/>
      <c r="AVG57" s="1"/>
      <c r="AVH57" s="1"/>
      <c r="AVI57" s="1"/>
      <c r="AVJ57" s="1"/>
      <c r="AVK57" s="1"/>
      <c r="AVL57" s="1"/>
      <c r="AVM57" s="1"/>
      <c r="AVN57" s="1"/>
      <c r="AVO57" s="1"/>
      <c r="AVP57" s="1"/>
      <c r="AVQ57" s="1"/>
      <c r="AVR57" s="1"/>
      <c r="AVS57" s="1"/>
      <c r="AVT57" s="1"/>
      <c r="AVU57" s="1"/>
      <c r="AVV57" s="1"/>
      <c r="AVW57" s="1"/>
      <c r="AVX57" s="1"/>
      <c r="AVY57" s="1"/>
      <c r="AVZ57" s="1"/>
      <c r="AWA57" s="1"/>
      <c r="AWB57" s="1"/>
      <c r="AWC57" s="1"/>
      <c r="AWD57" s="1"/>
      <c r="AWE57" s="1"/>
      <c r="AWF57" s="1"/>
      <c r="AWG57" s="1"/>
      <c r="AWH57" s="1"/>
      <c r="AWI57" s="1"/>
      <c r="AWJ57" s="1"/>
      <c r="AWK57" s="1"/>
      <c r="AWL57" s="1"/>
      <c r="AWM57" s="1"/>
      <c r="AWN57" s="1"/>
      <c r="AWO57" s="1"/>
      <c r="AWP57" s="1"/>
      <c r="AWQ57" s="1"/>
      <c r="AWR57" s="1"/>
      <c r="AWS57" s="1"/>
      <c r="AWT57" s="1"/>
      <c r="AWU57" s="1"/>
      <c r="AWV57" s="1"/>
      <c r="AWW57" s="1"/>
      <c r="AWX57" s="1"/>
      <c r="AWY57" s="1"/>
      <c r="AWZ57" s="1"/>
      <c r="AXA57" s="1"/>
      <c r="AXB57" s="1"/>
      <c r="AXC57" s="1"/>
      <c r="AXD57" s="1"/>
      <c r="AXE57" s="1"/>
      <c r="AXF57" s="1"/>
      <c r="AXG57" s="1"/>
      <c r="AXH57" s="1"/>
      <c r="AXI57" s="1"/>
      <c r="AXJ57" s="1"/>
      <c r="AXK57" s="1"/>
      <c r="AXL57" s="1"/>
      <c r="AXM57" s="1"/>
      <c r="AXN57" s="1"/>
      <c r="AXO57" s="1"/>
      <c r="AXP57" s="1"/>
      <c r="AXQ57" s="1"/>
      <c r="AXR57" s="1"/>
      <c r="AXS57" s="1"/>
      <c r="AXT57" s="1"/>
      <c r="AXU57" s="1"/>
      <c r="AXV57" s="1"/>
      <c r="AXW57" s="1"/>
      <c r="AXX57" s="1"/>
      <c r="AXY57" s="1"/>
      <c r="AXZ57" s="1"/>
      <c r="AYA57" s="1"/>
      <c r="AYB57" s="1"/>
      <c r="AYC57" s="1"/>
      <c r="AYD57" s="1"/>
      <c r="AYE57" s="1"/>
      <c r="AYF57" s="1"/>
      <c r="AYG57" s="1"/>
      <c r="AYH57" s="1"/>
      <c r="AYI57" s="1"/>
      <c r="AYJ57" s="1"/>
      <c r="AYK57" s="1"/>
      <c r="AYL57" s="1"/>
      <c r="AYM57" s="1"/>
      <c r="AYN57" s="1"/>
      <c r="AYO57" s="1"/>
      <c r="AYP57" s="1"/>
      <c r="AYQ57" s="1"/>
      <c r="AYR57" s="1"/>
      <c r="AYS57" s="1"/>
      <c r="AYT57" s="1"/>
      <c r="AYU57" s="1"/>
      <c r="AYV57" s="1"/>
      <c r="AYW57" s="1"/>
      <c r="AYX57" s="1"/>
      <c r="AYY57" s="1"/>
    </row>
    <row r="58" spans="1:1351" s="2" customFormat="1" ht="23.1" customHeight="1">
      <c r="A58" s="1"/>
      <c r="C58" s="3"/>
      <c r="AD58" s="4"/>
      <c r="AN58" s="144"/>
      <c r="AO58" s="144"/>
      <c r="BC58" s="6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</row>
    <row r="59" spans="1:1351" s="2" customFormat="1" ht="23.1" customHeight="1">
      <c r="A59" s="1"/>
      <c r="C59" s="3"/>
      <c r="AD59" s="4"/>
      <c r="AN59" s="144"/>
      <c r="AO59" s="144"/>
      <c r="BC59" s="6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  <c r="AMK59" s="1"/>
      <c r="AML59" s="1"/>
      <c r="AMM59" s="1"/>
      <c r="AMN59" s="1"/>
      <c r="AMO59" s="1"/>
      <c r="AMP59" s="1"/>
      <c r="AMQ59" s="1"/>
      <c r="AMR59" s="1"/>
      <c r="AMS59" s="1"/>
      <c r="AMT59" s="1"/>
      <c r="AMU59" s="1"/>
      <c r="AMV59" s="1"/>
      <c r="AMW59" s="1"/>
      <c r="AMX59" s="1"/>
      <c r="AMY59" s="1"/>
      <c r="AMZ59" s="1"/>
      <c r="ANA59" s="1"/>
      <c r="ANB59" s="1"/>
      <c r="ANC59" s="1"/>
      <c r="AND59" s="1"/>
      <c r="ANE59" s="1"/>
      <c r="ANF59" s="1"/>
      <c r="ANG59" s="1"/>
      <c r="ANH59" s="1"/>
      <c r="ANI59" s="1"/>
      <c r="ANJ59" s="1"/>
      <c r="ANK59" s="1"/>
      <c r="ANL59" s="1"/>
      <c r="ANM59" s="1"/>
      <c r="ANN59" s="1"/>
      <c r="ANO59" s="1"/>
      <c r="ANP59" s="1"/>
      <c r="ANQ59" s="1"/>
      <c r="ANR59" s="1"/>
      <c r="ANS59" s="1"/>
      <c r="ANT59" s="1"/>
      <c r="ANU59" s="1"/>
      <c r="ANV59" s="1"/>
      <c r="ANW59" s="1"/>
      <c r="ANX59" s="1"/>
      <c r="ANY59" s="1"/>
      <c r="ANZ59" s="1"/>
      <c r="AOA59" s="1"/>
      <c r="AOB59" s="1"/>
      <c r="AOC59" s="1"/>
      <c r="AOD59" s="1"/>
      <c r="AOE59" s="1"/>
      <c r="AOF59" s="1"/>
      <c r="AOG59" s="1"/>
      <c r="AOH59" s="1"/>
      <c r="AOI59" s="1"/>
      <c r="AOJ59" s="1"/>
      <c r="AOK59" s="1"/>
      <c r="AOL59" s="1"/>
      <c r="AOM59" s="1"/>
      <c r="AON59" s="1"/>
      <c r="AOO59" s="1"/>
      <c r="AOP59" s="1"/>
      <c r="AOQ59" s="1"/>
      <c r="AOR59" s="1"/>
      <c r="AOS59" s="1"/>
      <c r="AOT59" s="1"/>
      <c r="AOU59" s="1"/>
      <c r="AOV59" s="1"/>
      <c r="AOW59" s="1"/>
      <c r="AOX59" s="1"/>
      <c r="AOY59" s="1"/>
      <c r="AOZ59" s="1"/>
      <c r="APA59" s="1"/>
      <c r="APB59" s="1"/>
      <c r="APC59" s="1"/>
      <c r="APD59" s="1"/>
      <c r="APE59" s="1"/>
      <c r="APF59" s="1"/>
      <c r="APG59" s="1"/>
      <c r="APH59" s="1"/>
      <c r="API59" s="1"/>
      <c r="APJ59" s="1"/>
      <c r="APK59" s="1"/>
      <c r="APL59" s="1"/>
      <c r="APM59" s="1"/>
      <c r="APN59" s="1"/>
      <c r="APO59" s="1"/>
      <c r="APP59" s="1"/>
      <c r="APQ59" s="1"/>
      <c r="APR59" s="1"/>
      <c r="APS59" s="1"/>
      <c r="APT59" s="1"/>
      <c r="APU59" s="1"/>
      <c r="APV59" s="1"/>
      <c r="APW59" s="1"/>
      <c r="APX59" s="1"/>
      <c r="APY59" s="1"/>
      <c r="APZ59" s="1"/>
      <c r="AQA59" s="1"/>
      <c r="AQB59" s="1"/>
      <c r="AQC59" s="1"/>
      <c r="AQD59" s="1"/>
      <c r="AQE59" s="1"/>
      <c r="AQF59" s="1"/>
      <c r="AQG59" s="1"/>
      <c r="AQH59" s="1"/>
      <c r="AQI59" s="1"/>
      <c r="AQJ59" s="1"/>
      <c r="AQK59" s="1"/>
      <c r="AQL59" s="1"/>
      <c r="AQM59" s="1"/>
      <c r="AQN59" s="1"/>
      <c r="AQO59" s="1"/>
      <c r="AQP59" s="1"/>
      <c r="AQQ59" s="1"/>
      <c r="AQR59" s="1"/>
      <c r="AQS59" s="1"/>
      <c r="AQT59" s="1"/>
      <c r="AQU59" s="1"/>
      <c r="AQV59" s="1"/>
      <c r="AQW59" s="1"/>
      <c r="AQX59" s="1"/>
      <c r="AQY59" s="1"/>
      <c r="AQZ59" s="1"/>
      <c r="ARA59" s="1"/>
      <c r="ARB59" s="1"/>
      <c r="ARC59" s="1"/>
      <c r="ARD59" s="1"/>
      <c r="ARE59" s="1"/>
      <c r="ARF59" s="1"/>
      <c r="ARG59" s="1"/>
      <c r="ARH59" s="1"/>
      <c r="ARI59" s="1"/>
      <c r="ARJ59" s="1"/>
      <c r="ARK59" s="1"/>
      <c r="ARL59" s="1"/>
      <c r="ARM59" s="1"/>
      <c r="ARN59" s="1"/>
      <c r="ARO59" s="1"/>
      <c r="ARP59" s="1"/>
      <c r="ARQ59" s="1"/>
      <c r="ARR59" s="1"/>
      <c r="ARS59" s="1"/>
      <c r="ART59" s="1"/>
      <c r="ARU59" s="1"/>
      <c r="ARV59" s="1"/>
      <c r="ARW59" s="1"/>
      <c r="ARX59" s="1"/>
      <c r="ARY59" s="1"/>
      <c r="ARZ59" s="1"/>
      <c r="ASA59" s="1"/>
      <c r="ASB59" s="1"/>
      <c r="ASC59" s="1"/>
      <c r="ASD59" s="1"/>
      <c r="ASE59" s="1"/>
      <c r="ASF59" s="1"/>
      <c r="ASG59" s="1"/>
      <c r="ASH59" s="1"/>
      <c r="ASI59" s="1"/>
      <c r="ASJ59" s="1"/>
      <c r="ASK59" s="1"/>
      <c r="ASL59" s="1"/>
      <c r="ASM59" s="1"/>
      <c r="ASN59" s="1"/>
      <c r="ASO59" s="1"/>
      <c r="ASP59" s="1"/>
      <c r="ASQ59" s="1"/>
      <c r="ASR59" s="1"/>
      <c r="ASS59" s="1"/>
      <c r="AST59" s="1"/>
      <c r="ASU59" s="1"/>
      <c r="ASV59" s="1"/>
      <c r="ASW59" s="1"/>
      <c r="ASX59" s="1"/>
      <c r="ASY59" s="1"/>
      <c r="ASZ59" s="1"/>
      <c r="ATA59" s="1"/>
      <c r="ATB59" s="1"/>
      <c r="ATC59" s="1"/>
      <c r="ATD59" s="1"/>
      <c r="ATE59" s="1"/>
      <c r="ATF59" s="1"/>
      <c r="ATG59" s="1"/>
      <c r="ATH59" s="1"/>
      <c r="ATI59" s="1"/>
      <c r="ATJ59" s="1"/>
      <c r="ATK59" s="1"/>
      <c r="ATL59" s="1"/>
      <c r="ATM59" s="1"/>
      <c r="ATN59" s="1"/>
      <c r="ATO59" s="1"/>
      <c r="ATP59" s="1"/>
      <c r="ATQ59" s="1"/>
      <c r="ATR59" s="1"/>
      <c r="ATS59" s="1"/>
      <c r="ATT59" s="1"/>
      <c r="ATU59" s="1"/>
      <c r="ATV59" s="1"/>
      <c r="ATW59" s="1"/>
      <c r="ATX59" s="1"/>
      <c r="ATY59" s="1"/>
      <c r="ATZ59" s="1"/>
      <c r="AUA59" s="1"/>
      <c r="AUB59" s="1"/>
      <c r="AUC59" s="1"/>
      <c r="AUD59" s="1"/>
      <c r="AUE59" s="1"/>
      <c r="AUF59" s="1"/>
      <c r="AUG59" s="1"/>
      <c r="AUH59" s="1"/>
      <c r="AUI59" s="1"/>
      <c r="AUJ59" s="1"/>
      <c r="AUK59" s="1"/>
      <c r="AUL59" s="1"/>
      <c r="AUM59" s="1"/>
      <c r="AUN59" s="1"/>
      <c r="AUO59" s="1"/>
      <c r="AUP59" s="1"/>
      <c r="AUQ59" s="1"/>
      <c r="AUR59" s="1"/>
      <c r="AUS59" s="1"/>
      <c r="AUT59" s="1"/>
      <c r="AUU59" s="1"/>
      <c r="AUV59" s="1"/>
      <c r="AUW59" s="1"/>
      <c r="AUX59" s="1"/>
      <c r="AUY59" s="1"/>
      <c r="AUZ59" s="1"/>
      <c r="AVA59" s="1"/>
      <c r="AVB59" s="1"/>
      <c r="AVC59" s="1"/>
      <c r="AVD59" s="1"/>
      <c r="AVE59" s="1"/>
      <c r="AVF59" s="1"/>
      <c r="AVG59" s="1"/>
      <c r="AVH59" s="1"/>
      <c r="AVI59" s="1"/>
      <c r="AVJ59" s="1"/>
      <c r="AVK59" s="1"/>
      <c r="AVL59" s="1"/>
      <c r="AVM59" s="1"/>
      <c r="AVN59" s="1"/>
      <c r="AVO59" s="1"/>
      <c r="AVP59" s="1"/>
      <c r="AVQ59" s="1"/>
      <c r="AVR59" s="1"/>
      <c r="AVS59" s="1"/>
      <c r="AVT59" s="1"/>
      <c r="AVU59" s="1"/>
      <c r="AVV59" s="1"/>
      <c r="AVW59" s="1"/>
      <c r="AVX59" s="1"/>
      <c r="AVY59" s="1"/>
      <c r="AVZ59" s="1"/>
      <c r="AWA59" s="1"/>
      <c r="AWB59" s="1"/>
      <c r="AWC59" s="1"/>
      <c r="AWD59" s="1"/>
      <c r="AWE59" s="1"/>
      <c r="AWF59" s="1"/>
      <c r="AWG59" s="1"/>
      <c r="AWH59" s="1"/>
      <c r="AWI59" s="1"/>
      <c r="AWJ59" s="1"/>
      <c r="AWK59" s="1"/>
      <c r="AWL59" s="1"/>
      <c r="AWM59" s="1"/>
      <c r="AWN59" s="1"/>
      <c r="AWO59" s="1"/>
      <c r="AWP59" s="1"/>
      <c r="AWQ59" s="1"/>
      <c r="AWR59" s="1"/>
      <c r="AWS59" s="1"/>
      <c r="AWT59" s="1"/>
      <c r="AWU59" s="1"/>
      <c r="AWV59" s="1"/>
      <c r="AWW59" s="1"/>
      <c r="AWX59" s="1"/>
      <c r="AWY59" s="1"/>
      <c r="AWZ59" s="1"/>
      <c r="AXA59" s="1"/>
      <c r="AXB59" s="1"/>
      <c r="AXC59" s="1"/>
      <c r="AXD59" s="1"/>
      <c r="AXE59" s="1"/>
      <c r="AXF59" s="1"/>
      <c r="AXG59" s="1"/>
      <c r="AXH59" s="1"/>
      <c r="AXI59" s="1"/>
      <c r="AXJ59" s="1"/>
      <c r="AXK59" s="1"/>
      <c r="AXL59" s="1"/>
      <c r="AXM59" s="1"/>
      <c r="AXN59" s="1"/>
      <c r="AXO59" s="1"/>
      <c r="AXP59" s="1"/>
      <c r="AXQ59" s="1"/>
      <c r="AXR59" s="1"/>
      <c r="AXS59" s="1"/>
      <c r="AXT59" s="1"/>
      <c r="AXU59" s="1"/>
      <c r="AXV59" s="1"/>
      <c r="AXW59" s="1"/>
      <c r="AXX59" s="1"/>
      <c r="AXY59" s="1"/>
      <c r="AXZ59" s="1"/>
      <c r="AYA59" s="1"/>
      <c r="AYB59" s="1"/>
      <c r="AYC59" s="1"/>
      <c r="AYD59" s="1"/>
      <c r="AYE59" s="1"/>
      <c r="AYF59" s="1"/>
      <c r="AYG59" s="1"/>
      <c r="AYH59" s="1"/>
      <c r="AYI59" s="1"/>
      <c r="AYJ59" s="1"/>
      <c r="AYK59" s="1"/>
      <c r="AYL59" s="1"/>
      <c r="AYM59" s="1"/>
      <c r="AYN59" s="1"/>
      <c r="AYO59" s="1"/>
      <c r="AYP59" s="1"/>
      <c r="AYQ59" s="1"/>
      <c r="AYR59" s="1"/>
      <c r="AYS59" s="1"/>
      <c r="AYT59" s="1"/>
      <c r="AYU59" s="1"/>
      <c r="AYV59" s="1"/>
      <c r="AYW59" s="1"/>
      <c r="AYX59" s="1"/>
      <c r="AYY59" s="1"/>
    </row>
    <row r="60" spans="1:1351" s="2" customFormat="1" ht="23.1" customHeight="1">
      <c r="A60" s="1"/>
      <c r="C60" s="3"/>
      <c r="AD60" s="4"/>
      <c r="AN60" s="372"/>
      <c r="AO60" s="372"/>
      <c r="BC60" s="6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  <c r="YC60" s="1"/>
      <c r="YD60" s="1"/>
      <c r="YE60" s="1"/>
      <c r="YF60" s="1"/>
      <c r="YG60" s="1"/>
      <c r="YH60" s="1"/>
      <c r="YI60" s="1"/>
      <c r="YJ60" s="1"/>
      <c r="YK60" s="1"/>
      <c r="YL60" s="1"/>
      <c r="YM60" s="1"/>
      <c r="YN60" s="1"/>
      <c r="YO60" s="1"/>
      <c r="YP60" s="1"/>
      <c r="YQ60" s="1"/>
      <c r="YR60" s="1"/>
      <c r="YS60" s="1"/>
      <c r="YT60" s="1"/>
      <c r="YU60" s="1"/>
      <c r="YV60" s="1"/>
      <c r="YW60" s="1"/>
      <c r="YX60" s="1"/>
      <c r="YY60" s="1"/>
      <c r="YZ60" s="1"/>
      <c r="ZA60" s="1"/>
      <c r="ZB60" s="1"/>
      <c r="ZC60" s="1"/>
      <c r="ZD60" s="1"/>
      <c r="ZE60" s="1"/>
      <c r="ZF60" s="1"/>
      <c r="ZG60" s="1"/>
      <c r="ZH60" s="1"/>
      <c r="ZI60" s="1"/>
      <c r="ZJ60" s="1"/>
      <c r="ZK60" s="1"/>
      <c r="ZL60" s="1"/>
      <c r="ZM60" s="1"/>
      <c r="ZN60" s="1"/>
      <c r="ZO60" s="1"/>
      <c r="ZP60" s="1"/>
      <c r="ZQ60" s="1"/>
      <c r="ZR60" s="1"/>
      <c r="ZS60" s="1"/>
      <c r="ZT60" s="1"/>
      <c r="ZU60" s="1"/>
      <c r="ZV60" s="1"/>
      <c r="ZW60" s="1"/>
      <c r="ZX60" s="1"/>
      <c r="ZY60" s="1"/>
      <c r="ZZ60" s="1"/>
      <c r="AAA60" s="1"/>
      <c r="AAB60" s="1"/>
      <c r="AAC60" s="1"/>
      <c r="AAD60" s="1"/>
      <c r="AAE60" s="1"/>
      <c r="AAF60" s="1"/>
      <c r="AAG60" s="1"/>
      <c r="AAH60" s="1"/>
      <c r="AAI60" s="1"/>
      <c r="AAJ60" s="1"/>
      <c r="AAK60" s="1"/>
      <c r="AAL60" s="1"/>
      <c r="AAM60" s="1"/>
      <c r="AAN60" s="1"/>
      <c r="AAO60" s="1"/>
      <c r="AAP60" s="1"/>
      <c r="AAQ60" s="1"/>
      <c r="AAR60" s="1"/>
      <c r="AAS60" s="1"/>
      <c r="AAT60" s="1"/>
      <c r="AAU60" s="1"/>
      <c r="AAV60" s="1"/>
      <c r="AAW60" s="1"/>
      <c r="AAX60" s="1"/>
      <c r="AAY60" s="1"/>
      <c r="AAZ60" s="1"/>
      <c r="ABA60" s="1"/>
      <c r="ABB60" s="1"/>
      <c r="ABC60" s="1"/>
      <c r="ABD60" s="1"/>
      <c r="ABE60" s="1"/>
      <c r="ABF60" s="1"/>
      <c r="ABG60" s="1"/>
      <c r="ABH60" s="1"/>
      <c r="ABI60" s="1"/>
      <c r="ABJ60" s="1"/>
      <c r="ABK60" s="1"/>
      <c r="ABL60" s="1"/>
      <c r="ABM60" s="1"/>
      <c r="ABN60" s="1"/>
      <c r="ABO60" s="1"/>
      <c r="ABP60" s="1"/>
      <c r="ABQ60" s="1"/>
      <c r="ABR60" s="1"/>
      <c r="ABS60" s="1"/>
      <c r="ABT60" s="1"/>
      <c r="ABU60" s="1"/>
      <c r="ABV60" s="1"/>
      <c r="ABW60" s="1"/>
      <c r="ABX60" s="1"/>
      <c r="ABY60" s="1"/>
      <c r="ABZ60" s="1"/>
      <c r="ACA60" s="1"/>
      <c r="ACB60" s="1"/>
      <c r="ACC60" s="1"/>
      <c r="ACD60" s="1"/>
      <c r="ACE60" s="1"/>
      <c r="ACF60" s="1"/>
      <c r="ACG60" s="1"/>
      <c r="ACH60" s="1"/>
      <c r="ACI60" s="1"/>
      <c r="ACJ60" s="1"/>
      <c r="ACK60" s="1"/>
      <c r="ACL60" s="1"/>
      <c r="ACM60" s="1"/>
      <c r="ACN60" s="1"/>
      <c r="ACO60" s="1"/>
      <c r="ACP60" s="1"/>
      <c r="ACQ60" s="1"/>
      <c r="ACR60" s="1"/>
      <c r="ACS60" s="1"/>
      <c r="ACT60" s="1"/>
      <c r="ACU60" s="1"/>
      <c r="ACV60" s="1"/>
      <c r="ACW60" s="1"/>
      <c r="ACX60" s="1"/>
      <c r="ACY60" s="1"/>
      <c r="ACZ60" s="1"/>
      <c r="ADA60" s="1"/>
      <c r="ADB60" s="1"/>
      <c r="ADC60" s="1"/>
      <c r="ADD60" s="1"/>
      <c r="ADE60" s="1"/>
      <c r="ADF60" s="1"/>
      <c r="ADG60" s="1"/>
      <c r="ADH60" s="1"/>
      <c r="ADI60" s="1"/>
      <c r="ADJ60" s="1"/>
      <c r="ADK60" s="1"/>
      <c r="ADL60" s="1"/>
      <c r="ADM60" s="1"/>
      <c r="ADN60" s="1"/>
      <c r="ADO60" s="1"/>
      <c r="ADP60" s="1"/>
      <c r="ADQ60" s="1"/>
      <c r="ADR60" s="1"/>
      <c r="ADS60" s="1"/>
      <c r="ADT60" s="1"/>
      <c r="ADU60" s="1"/>
      <c r="ADV60" s="1"/>
      <c r="ADW60" s="1"/>
      <c r="ADX60" s="1"/>
      <c r="ADY60" s="1"/>
      <c r="ADZ60" s="1"/>
      <c r="AEA60" s="1"/>
      <c r="AEB60" s="1"/>
      <c r="AEC60" s="1"/>
      <c r="AED60" s="1"/>
      <c r="AEE60" s="1"/>
      <c r="AEF60" s="1"/>
      <c r="AEG60" s="1"/>
      <c r="AEH60" s="1"/>
      <c r="AEI60" s="1"/>
      <c r="AEJ60" s="1"/>
      <c r="AEK60" s="1"/>
      <c r="AEL60" s="1"/>
      <c r="AEM60" s="1"/>
      <c r="AEN60" s="1"/>
      <c r="AEO60" s="1"/>
      <c r="AEP60" s="1"/>
      <c r="AEQ60" s="1"/>
      <c r="AER60" s="1"/>
      <c r="AES60" s="1"/>
      <c r="AET60" s="1"/>
      <c r="AEU60" s="1"/>
      <c r="AEV60" s="1"/>
      <c r="AEW60" s="1"/>
      <c r="AEX60" s="1"/>
      <c r="AEY60" s="1"/>
      <c r="AEZ60" s="1"/>
      <c r="AFA60" s="1"/>
      <c r="AFB60" s="1"/>
      <c r="AFC60" s="1"/>
      <c r="AFD60" s="1"/>
      <c r="AFE60" s="1"/>
      <c r="AFF60" s="1"/>
      <c r="AFG60" s="1"/>
      <c r="AFH60" s="1"/>
      <c r="AFI60" s="1"/>
      <c r="AFJ60" s="1"/>
      <c r="AFK60" s="1"/>
      <c r="AFL60" s="1"/>
      <c r="AFM60" s="1"/>
      <c r="AFN60" s="1"/>
      <c r="AFO60" s="1"/>
      <c r="AFP60" s="1"/>
      <c r="AFQ60" s="1"/>
      <c r="AFR60" s="1"/>
      <c r="AFS60" s="1"/>
      <c r="AFT60" s="1"/>
      <c r="AFU60" s="1"/>
      <c r="AFV60" s="1"/>
      <c r="AFW60" s="1"/>
      <c r="AFX60" s="1"/>
      <c r="AFY60" s="1"/>
      <c r="AFZ60" s="1"/>
      <c r="AGA60" s="1"/>
      <c r="AGB60" s="1"/>
      <c r="AGC60" s="1"/>
      <c r="AGD60" s="1"/>
      <c r="AGE60" s="1"/>
      <c r="AGF60" s="1"/>
      <c r="AGG60" s="1"/>
      <c r="AGH60" s="1"/>
      <c r="AGI60" s="1"/>
      <c r="AGJ60" s="1"/>
      <c r="AGK60" s="1"/>
      <c r="AGL60" s="1"/>
      <c r="AGM60" s="1"/>
      <c r="AGN60" s="1"/>
      <c r="AGO60" s="1"/>
      <c r="AGP60" s="1"/>
      <c r="AGQ60" s="1"/>
      <c r="AGR60" s="1"/>
      <c r="AGS60" s="1"/>
      <c r="AGT60" s="1"/>
      <c r="AGU60" s="1"/>
      <c r="AGV60" s="1"/>
      <c r="AGW60" s="1"/>
      <c r="AGX60" s="1"/>
      <c r="AGY60" s="1"/>
      <c r="AGZ60" s="1"/>
      <c r="AHA60" s="1"/>
      <c r="AHB60" s="1"/>
      <c r="AHC60" s="1"/>
      <c r="AHD60" s="1"/>
      <c r="AHE60" s="1"/>
      <c r="AHF60" s="1"/>
      <c r="AHG60" s="1"/>
      <c r="AHH60" s="1"/>
      <c r="AHI60" s="1"/>
      <c r="AHJ60" s="1"/>
      <c r="AHK60" s="1"/>
      <c r="AHL60" s="1"/>
      <c r="AHM60" s="1"/>
      <c r="AHN60" s="1"/>
      <c r="AHO60" s="1"/>
      <c r="AHP60" s="1"/>
      <c r="AHQ60" s="1"/>
      <c r="AHR60" s="1"/>
      <c r="AHS60" s="1"/>
      <c r="AHT60" s="1"/>
      <c r="AHU60" s="1"/>
      <c r="AHV60" s="1"/>
      <c r="AHW60" s="1"/>
      <c r="AHX60" s="1"/>
      <c r="AHY60" s="1"/>
      <c r="AHZ60" s="1"/>
      <c r="AIA60" s="1"/>
      <c r="AIB60" s="1"/>
      <c r="AIC60" s="1"/>
      <c r="AID60" s="1"/>
      <c r="AIE60" s="1"/>
      <c r="AIF60" s="1"/>
      <c r="AIG60" s="1"/>
      <c r="AIH60" s="1"/>
      <c r="AII60" s="1"/>
      <c r="AIJ60" s="1"/>
      <c r="AIK60" s="1"/>
      <c r="AIL60" s="1"/>
      <c r="AIM60" s="1"/>
      <c r="AIN60" s="1"/>
      <c r="AIO60" s="1"/>
      <c r="AIP60" s="1"/>
      <c r="AIQ60" s="1"/>
      <c r="AIR60" s="1"/>
      <c r="AIS60" s="1"/>
      <c r="AIT60" s="1"/>
      <c r="AIU60" s="1"/>
      <c r="AIV60" s="1"/>
      <c r="AIW60" s="1"/>
      <c r="AIX60" s="1"/>
      <c r="AIY60" s="1"/>
      <c r="AIZ60" s="1"/>
      <c r="AJA60" s="1"/>
      <c r="AJB60" s="1"/>
      <c r="AJC60" s="1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1"/>
      <c r="AJP60" s="1"/>
      <c r="AJQ60" s="1"/>
      <c r="AJR60" s="1"/>
      <c r="AJS60" s="1"/>
      <c r="AJT60" s="1"/>
      <c r="AJU60" s="1"/>
      <c r="AJV60" s="1"/>
      <c r="AJW60" s="1"/>
      <c r="AJX60" s="1"/>
      <c r="AJY60" s="1"/>
      <c r="AJZ60" s="1"/>
      <c r="AKA60" s="1"/>
      <c r="AKB60" s="1"/>
      <c r="AKC60" s="1"/>
      <c r="AKD60" s="1"/>
      <c r="AKE60" s="1"/>
      <c r="AKF60" s="1"/>
      <c r="AKG60" s="1"/>
      <c r="AKH60" s="1"/>
      <c r="AKI60" s="1"/>
      <c r="AKJ60" s="1"/>
      <c r="AKK60" s="1"/>
      <c r="AKL60" s="1"/>
      <c r="AKM60" s="1"/>
      <c r="AKN60" s="1"/>
      <c r="AKO60" s="1"/>
      <c r="AKP60" s="1"/>
      <c r="AKQ60" s="1"/>
      <c r="AKR60" s="1"/>
      <c r="AKS60" s="1"/>
      <c r="AKT60" s="1"/>
      <c r="AKU60" s="1"/>
      <c r="AKV60" s="1"/>
      <c r="AKW60" s="1"/>
      <c r="AKX60" s="1"/>
      <c r="AKY60" s="1"/>
      <c r="AKZ60" s="1"/>
      <c r="ALA60" s="1"/>
      <c r="ALB60" s="1"/>
      <c r="ALC60" s="1"/>
      <c r="ALD60" s="1"/>
      <c r="ALE60" s="1"/>
      <c r="ALF60" s="1"/>
      <c r="ALG60" s="1"/>
      <c r="ALH60" s="1"/>
      <c r="ALI60" s="1"/>
      <c r="ALJ60" s="1"/>
      <c r="ALK60" s="1"/>
      <c r="ALL60" s="1"/>
      <c r="ALM60" s="1"/>
      <c r="ALN60" s="1"/>
      <c r="ALO60" s="1"/>
      <c r="ALP60" s="1"/>
      <c r="ALQ60" s="1"/>
      <c r="ALR60" s="1"/>
      <c r="ALS60" s="1"/>
      <c r="ALT60" s="1"/>
      <c r="ALU60" s="1"/>
      <c r="ALV60" s="1"/>
      <c r="ALW60" s="1"/>
      <c r="ALX60" s="1"/>
      <c r="ALY60" s="1"/>
      <c r="ALZ60" s="1"/>
      <c r="AMA60" s="1"/>
      <c r="AMB60" s="1"/>
      <c r="AMC60" s="1"/>
      <c r="AMD60" s="1"/>
      <c r="AME60" s="1"/>
      <c r="AMF60" s="1"/>
      <c r="AMG60" s="1"/>
      <c r="AMH60" s="1"/>
      <c r="AMI60" s="1"/>
      <c r="AMJ60" s="1"/>
      <c r="AMK60" s="1"/>
      <c r="AML60" s="1"/>
      <c r="AMM60" s="1"/>
      <c r="AMN60" s="1"/>
      <c r="AMO60" s="1"/>
      <c r="AMP60" s="1"/>
      <c r="AMQ60" s="1"/>
      <c r="AMR60" s="1"/>
      <c r="AMS60" s="1"/>
      <c r="AMT60" s="1"/>
      <c r="AMU60" s="1"/>
      <c r="AMV60" s="1"/>
      <c r="AMW60" s="1"/>
      <c r="AMX60" s="1"/>
      <c r="AMY60" s="1"/>
      <c r="AMZ60" s="1"/>
      <c r="ANA60" s="1"/>
      <c r="ANB60" s="1"/>
      <c r="ANC60" s="1"/>
      <c r="AND60" s="1"/>
      <c r="ANE60" s="1"/>
      <c r="ANF60" s="1"/>
      <c r="ANG60" s="1"/>
      <c r="ANH60" s="1"/>
      <c r="ANI60" s="1"/>
      <c r="ANJ60" s="1"/>
      <c r="ANK60" s="1"/>
      <c r="ANL60" s="1"/>
      <c r="ANM60" s="1"/>
      <c r="ANN60" s="1"/>
      <c r="ANO60" s="1"/>
      <c r="ANP60" s="1"/>
      <c r="ANQ60" s="1"/>
      <c r="ANR60" s="1"/>
      <c r="ANS60" s="1"/>
      <c r="ANT60" s="1"/>
      <c r="ANU60" s="1"/>
      <c r="ANV60" s="1"/>
      <c r="ANW60" s="1"/>
      <c r="ANX60" s="1"/>
      <c r="ANY60" s="1"/>
      <c r="ANZ60" s="1"/>
      <c r="AOA60" s="1"/>
      <c r="AOB60" s="1"/>
      <c r="AOC60" s="1"/>
      <c r="AOD60" s="1"/>
      <c r="AOE60" s="1"/>
      <c r="AOF60" s="1"/>
      <c r="AOG60" s="1"/>
      <c r="AOH60" s="1"/>
      <c r="AOI60" s="1"/>
      <c r="AOJ60" s="1"/>
      <c r="AOK60" s="1"/>
      <c r="AOL60" s="1"/>
      <c r="AOM60" s="1"/>
      <c r="AON60" s="1"/>
      <c r="AOO60" s="1"/>
      <c r="AOP60" s="1"/>
      <c r="AOQ60" s="1"/>
      <c r="AOR60" s="1"/>
      <c r="AOS60" s="1"/>
      <c r="AOT60" s="1"/>
      <c r="AOU60" s="1"/>
      <c r="AOV60" s="1"/>
      <c r="AOW60" s="1"/>
      <c r="AOX60" s="1"/>
      <c r="AOY60" s="1"/>
      <c r="AOZ60" s="1"/>
      <c r="APA60" s="1"/>
      <c r="APB60" s="1"/>
      <c r="APC60" s="1"/>
      <c r="APD60" s="1"/>
      <c r="APE60" s="1"/>
      <c r="APF60" s="1"/>
      <c r="APG60" s="1"/>
      <c r="APH60" s="1"/>
      <c r="API60" s="1"/>
      <c r="APJ60" s="1"/>
      <c r="APK60" s="1"/>
      <c r="APL60" s="1"/>
      <c r="APM60" s="1"/>
      <c r="APN60" s="1"/>
      <c r="APO60" s="1"/>
      <c r="APP60" s="1"/>
      <c r="APQ60" s="1"/>
      <c r="APR60" s="1"/>
      <c r="APS60" s="1"/>
      <c r="APT60" s="1"/>
      <c r="APU60" s="1"/>
      <c r="APV60" s="1"/>
      <c r="APW60" s="1"/>
      <c r="APX60" s="1"/>
      <c r="APY60" s="1"/>
      <c r="APZ60" s="1"/>
      <c r="AQA60" s="1"/>
      <c r="AQB60" s="1"/>
      <c r="AQC60" s="1"/>
      <c r="AQD60" s="1"/>
      <c r="AQE60" s="1"/>
      <c r="AQF60" s="1"/>
      <c r="AQG60" s="1"/>
      <c r="AQH60" s="1"/>
      <c r="AQI60" s="1"/>
      <c r="AQJ60" s="1"/>
      <c r="AQK60" s="1"/>
      <c r="AQL60" s="1"/>
      <c r="AQM60" s="1"/>
      <c r="AQN60" s="1"/>
      <c r="AQO60" s="1"/>
      <c r="AQP60" s="1"/>
      <c r="AQQ60" s="1"/>
      <c r="AQR60" s="1"/>
      <c r="AQS60" s="1"/>
      <c r="AQT60" s="1"/>
      <c r="AQU60" s="1"/>
      <c r="AQV60" s="1"/>
      <c r="AQW60" s="1"/>
      <c r="AQX60" s="1"/>
      <c r="AQY60" s="1"/>
      <c r="AQZ60" s="1"/>
      <c r="ARA60" s="1"/>
      <c r="ARB60" s="1"/>
      <c r="ARC60" s="1"/>
      <c r="ARD60" s="1"/>
      <c r="ARE60" s="1"/>
      <c r="ARF60" s="1"/>
      <c r="ARG60" s="1"/>
      <c r="ARH60" s="1"/>
      <c r="ARI60" s="1"/>
      <c r="ARJ60" s="1"/>
      <c r="ARK60" s="1"/>
      <c r="ARL60" s="1"/>
      <c r="ARM60" s="1"/>
      <c r="ARN60" s="1"/>
      <c r="ARO60" s="1"/>
      <c r="ARP60" s="1"/>
      <c r="ARQ60" s="1"/>
      <c r="ARR60" s="1"/>
      <c r="ARS60" s="1"/>
      <c r="ART60" s="1"/>
      <c r="ARU60" s="1"/>
      <c r="ARV60" s="1"/>
      <c r="ARW60" s="1"/>
      <c r="ARX60" s="1"/>
      <c r="ARY60" s="1"/>
      <c r="ARZ60" s="1"/>
      <c r="ASA60" s="1"/>
      <c r="ASB60" s="1"/>
      <c r="ASC60" s="1"/>
      <c r="ASD60" s="1"/>
      <c r="ASE60" s="1"/>
      <c r="ASF60" s="1"/>
      <c r="ASG60" s="1"/>
      <c r="ASH60" s="1"/>
      <c r="ASI60" s="1"/>
      <c r="ASJ60" s="1"/>
      <c r="ASK60" s="1"/>
      <c r="ASL60" s="1"/>
      <c r="ASM60" s="1"/>
      <c r="ASN60" s="1"/>
      <c r="ASO60" s="1"/>
      <c r="ASP60" s="1"/>
      <c r="ASQ60" s="1"/>
      <c r="ASR60" s="1"/>
      <c r="ASS60" s="1"/>
      <c r="AST60" s="1"/>
      <c r="ASU60" s="1"/>
      <c r="ASV60" s="1"/>
      <c r="ASW60" s="1"/>
      <c r="ASX60" s="1"/>
      <c r="ASY60" s="1"/>
      <c r="ASZ60" s="1"/>
      <c r="ATA60" s="1"/>
      <c r="ATB60" s="1"/>
      <c r="ATC60" s="1"/>
      <c r="ATD60" s="1"/>
      <c r="ATE60" s="1"/>
      <c r="ATF60" s="1"/>
      <c r="ATG60" s="1"/>
      <c r="ATH60" s="1"/>
      <c r="ATI60" s="1"/>
      <c r="ATJ60" s="1"/>
      <c r="ATK60" s="1"/>
      <c r="ATL60" s="1"/>
      <c r="ATM60" s="1"/>
      <c r="ATN60" s="1"/>
      <c r="ATO60" s="1"/>
      <c r="ATP60" s="1"/>
      <c r="ATQ60" s="1"/>
      <c r="ATR60" s="1"/>
      <c r="ATS60" s="1"/>
      <c r="ATT60" s="1"/>
      <c r="ATU60" s="1"/>
      <c r="ATV60" s="1"/>
      <c r="ATW60" s="1"/>
      <c r="ATX60" s="1"/>
      <c r="ATY60" s="1"/>
      <c r="ATZ60" s="1"/>
      <c r="AUA60" s="1"/>
      <c r="AUB60" s="1"/>
      <c r="AUC60" s="1"/>
      <c r="AUD60" s="1"/>
      <c r="AUE60" s="1"/>
      <c r="AUF60" s="1"/>
      <c r="AUG60" s="1"/>
      <c r="AUH60" s="1"/>
      <c r="AUI60" s="1"/>
      <c r="AUJ60" s="1"/>
      <c r="AUK60" s="1"/>
      <c r="AUL60" s="1"/>
      <c r="AUM60" s="1"/>
      <c r="AUN60" s="1"/>
      <c r="AUO60" s="1"/>
      <c r="AUP60" s="1"/>
      <c r="AUQ60" s="1"/>
      <c r="AUR60" s="1"/>
      <c r="AUS60" s="1"/>
      <c r="AUT60" s="1"/>
      <c r="AUU60" s="1"/>
      <c r="AUV60" s="1"/>
      <c r="AUW60" s="1"/>
      <c r="AUX60" s="1"/>
      <c r="AUY60" s="1"/>
      <c r="AUZ60" s="1"/>
      <c r="AVA60" s="1"/>
      <c r="AVB60" s="1"/>
      <c r="AVC60" s="1"/>
      <c r="AVD60" s="1"/>
      <c r="AVE60" s="1"/>
      <c r="AVF60" s="1"/>
      <c r="AVG60" s="1"/>
      <c r="AVH60" s="1"/>
      <c r="AVI60" s="1"/>
      <c r="AVJ60" s="1"/>
      <c r="AVK60" s="1"/>
      <c r="AVL60" s="1"/>
      <c r="AVM60" s="1"/>
      <c r="AVN60" s="1"/>
      <c r="AVO60" s="1"/>
      <c r="AVP60" s="1"/>
      <c r="AVQ60" s="1"/>
      <c r="AVR60" s="1"/>
      <c r="AVS60" s="1"/>
      <c r="AVT60" s="1"/>
      <c r="AVU60" s="1"/>
      <c r="AVV60" s="1"/>
      <c r="AVW60" s="1"/>
      <c r="AVX60" s="1"/>
      <c r="AVY60" s="1"/>
      <c r="AVZ60" s="1"/>
      <c r="AWA60" s="1"/>
      <c r="AWB60" s="1"/>
      <c r="AWC60" s="1"/>
      <c r="AWD60" s="1"/>
      <c r="AWE60" s="1"/>
      <c r="AWF60" s="1"/>
      <c r="AWG60" s="1"/>
      <c r="AWH60" s="1"/>
      <c r="AWI60" s="1"/>
      <c r="AWJ60" s="1"/>
      <c r="AWK60" s="1"/>
      <c r="AWL60" s="1"/>
      <c r="AWM60" s="1"/>
      <c r="AWN60" s="1"/>
      <c r="AWO60" s="1"/>
      <c r="AWP60" s="1"/>
      <c r="AWQ60" s="1"/>
      <c r="AWR60" s="1"/>
      <c r="AWS60" s="1"/>
      <c r="AWT60" s="1"/>
      <c r="AWU60" s="1"/>
      <c r="AWV60" s="1"/>
      <c r="AWW60" s="1"/>
      <c r="AWX60" s="1"/>
      <c r="AWY60" s="1"/>
      <c r="AWZ60" s="1"/>
      <c r="AXA60" s="1"/>
      <c r="AXB60" s="1"/>
      <c r="AXC60" s="1"/>
      <c r="AXD60" s="1"/>
      <c r="AXE60" s="1"/>
      <c r="AXF60" s="1"/>
      <c r="AXG60" s="1"/>
      <c r="AXH60" s="1"/>
      <c r="AXI60" s="1"/>
      <c r="AXJ60" s="1"/>
      <c r="AXK60" s="1"/>
      <c r="AXL60" s="1"/>
      <c r="AXM60" s="1"/>
      <c r="AXN60" s="1"/>
      <c r="AXO60" s="1"/>
      <c r="AXP60" s="1"/>
      <c r="AXQ60" s="1"/>
      <c r="AXR60" s="1"/>
      <c r="AXS60" s="1"/>
      <c r="AXT60" s="1"/>
      <c r="AXU60" s="1"/>
      <c r="AXV60" s="1"/>
      <c r="AXW60" s="1"/>
      <c r="AXX60" s="1"/>
      <c r="AXY60" s="1"/>
      <c r="AXZ60" s="1"/>
      <c r="AYA60" s="1"/>
      <c r="AYB60" s="1"/>
      <c r="AYC60" s="1"/>
      <c r="AYD60" s="1"/>
      <c r="AYE60" s="1"/>
      <c r="AYF60" s="1"/>
      <c r="AYG60" s="1"/>
      <c r="AYH60" s="1"/>
      <c r="AYI60" s="1"/>
      <c r="AYJ60" s="1"/>
      <c r="AYK60" s="1"/>
      <c r="AYL60" s="1"/>
      <c r="AYM60" s="1"/>
      <c r="AYN60" s="1"/>
      <c r="AYO60" s="1"/>
      <c r="AYP60" s="1"/>
      <c r="AYQ60" s="1"/>
      <c r="AYR60" s="1"/>
      <c r="AYS60" s="1"/>
      <c r="AYT60" s="1"/>
      <c r="AYU60" s="1"/>
      <c r="AYV60" s="1"/>
      <c r="AYW60" s="1"/>
      <c r="AYX60" s="1"/>
      <c r="AYY60" s="1"/>
    </row>
    <row r="61" spans="1:1351" s="2" customFormat="1" ht="23.1" customHeight="1">
      <c r="A61" s="1"/>
      <c r="C61" s="3"/>
      <c r="AD61" s="4"/>
      <c r="AN61" s="144"/>
      <c r="AO61" s="144"/>
      <c r="BC61" s="6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  <c r="AMK61" s="1"/>
      <c r="AML61" s="1"/>
      <c r="AMM61" s="1"/>
      <c r="AMN61" s="1"/>
      <c r="AMO61" s="1"/>
      <c r="AMP61" s="1"/>
      <c r="AMQ61" s="1"/>
      <c r="AMR61" s="1"/>
      <c r="AMS61" s="1"/>
      <c r="AMT61" s="1"/>
      <c r="AMU61" s="1"/>
      <c r="AMV61" s="1"/>
      <c r="AMW61" s="1"/>
      <c r="AMX61" s="1"/>
      <c r="AMY61" s="1"/>
      <c r="AMZ61" s="1"/>
      <c r="ANA61" s="1"/>
      <c r="ANB61" s="1"/>
      <c r="ANC61" s="1"/>
      <c r="AND61" s="1"/>
      <c r="ANE61" s="1"/>
      <c r="ANF61" s="1"/>
      <c r="ANG61" s="1"/>
      <c r="ANH61" s="1"/>
      <c r="ANI61" s="1"/>
      <c r="ANJ61" s="1"/>
      <c r="ANK61" s="1"/>
      <c r="ANL61" s="1"/>
      <c r="ANM61" s="1"/>
      <c r="ANN61" s="1"/>
      <c r="ANO61" s="1"/>
      <c r="ANP61" s="1"/>
      <c r="ANQ61" s="1"/>
      <c r="ANR61" s="1"/>
      <c r="ANS61" s="1"/>
      <c r="ANT61" s="1"/>
      <c r="ANU61" s="1"/>
      <c r="ANV61" s="1"/>
      <c r="ANW61" s="1"/>
      <c r="ANX61" s="1"/>
      <c r="ANY61" s="1"/>
      <c r="ANZ61" s="1"/>
      <c r="AOA61" s="1"/>
      <c r="AOB61" s="1"/>
      <c r="AOC61" s="1"/>
      <c r="AOD61" s="1"/>
      <c r="AOE61" s="1"/>
      <c r="AOF61" s="1"/>
      <c r="AOG61" s="1"/>
      <c r="AOH61" s="1"/>
      <c r="AOI61" s="1"/>
      <c r="AOJ61" s="1"/>
      <c r="AOK61" s="1"/>
      <c r="AOL61" s="1"/>
      <c r="AOM61" s="1"/>
      <c r="AON61" s="1"/>
      <c r="AOO61" s="1"/>
      <c r="AOP61" s="1"/>
      <c r="AOQ61" s="1"/>
      <c r="AOR61" s="1"/>
      <c r="AOS61" s="1"/>
      <c r="AOT61" s="1"/>
      <c r="AOU61" s="1"/>
      <c r="AOV61" s="1"/>
      <c r="AOW61" s="1"/>
      <c r="AOX61" s="1"/>
      <c r="AOY61" s="1"/>
      <c r="AOZ61" s="1"/>
      <c r="APA61" s="1"/>
      <c r="APB61" s="1"/>
      <c r="APC61" s="1"/>
      <c r="APD61" s="1"/>
      <c r="APE61" s="1"/>
      <c r="APF61" s="1"/>
      <c r="APG61" s="1"/>
      <c r="APH61" s="1"/>
      <c r="API61" s="1"/>
      <c r="APJ61" s="1"/>
      <c r="APK61" s="1"/>
      <c r="APL61" s="1"/>
      <c r="APM61" s="1"/>
      <c r="APN61" s="1"/>
      <c r="APO61" s="1"/>
      <c r="APP61" s="1"/>
      <c r="APQ61" s="1"/>
      <c r="APR61" s="1"/>
      <c r="APS61" s="1"/>
      <c r="APT61" s="1"/>
      <c r="APU61" s="1"/>
      <c r="APV61" s="1"/>
      <c r="APW61" s="1"/>
      <c r="APX61" s="1"/>
      <c r="APY61" s="1"/>
      <c r="APZ61" s="1"/>
      <c r="AQA61" s="1"/>
      <c r="AQB61" s="1"/>
      <c r="AQC61" s="1"/>
      <c r="AQD61" s="1"/>
      <c r="AQE61" s="1"/>
      <c r="AQF61" s="1"/>
      <c r="AQG61" s="1"/>
      <c r="AQH61" s="1"/>
      <c r="AQI61" s="1"/>
      <c r="AQJ61" s="1"/>
      <c r="AQK61" s="1"/>
      <c r="AQL61" s="1"/>
      <c r="AQM61" s="1"/>
      <c r="AQN61" s="1"/>
      <c r="AQO61" s="1"/>
      <c r="AQP61" s="1"/>
      <c r="AQQ61" s="1"/>
      <c r="AQR61" s="1"/>
      <c r="AQS61" s="1"/>
      <c r="AQT61" s="1"/>
      <c r="AQU61" s="1"/>
      <c r="AQV61" s="1"/>
      <c r="AQW61" s="1"/>
      <c r="AQX61" s="1"/>
      <c r="AQY61" s="1"/>
      <c r="AQZ61" s="1"/>
      <c r="ARA61" s="1"/>
      <c r="ARB61" s="1"/>
      <c r="ARC61" s="1"/>
      <c r="ARD61" s="1"/>
      <c r="ARE61" s="1"/>
      <c r="ARF61" s="1"/>
      <c r="ARG61" s="1"/>
      <c r="ARH61" s="1"/>
      <c r="ARI61" s="1"/>
      <c r="ARJ61" s="1"/>
      <c r="ARK61" s="1"/>
      <c r="ARL61" s="1"/>
      <c r="ARM61" s="1"/>
      <c r="ARN61" s="1"/>
      <c r="ARO61" s="1"/>
      <c r="ARP61" s="1"/>
      <c r="ARQ61" s="1"/>
      <c r="ARR61" s="1"/>
      <c r="ARS61" s="1"/>
      <c r="ART61" s="1"/>
      <c r="ARU61" s="1"/>
      <c r="ARV61" s="1"/>
      <c r="ARW61" s="1"/>
      <c r="ARX61" s="1"/>
      <c r="ARY61" s="1"/>
      <c r="ARZ61" s="1"/>
      <c r="ASA61" s="1"/>
      <c r="ASB61" s="1"/>
      <c r="ASC61" s="1"/>
      <c r="ASD61" s="1"/>
      <c r="ASE61" s="1"/>
      <c r="ASF61" s="1"/>
      <c r="ASG61" s="1"/>
      <c r="ASH61" s="1"/>
      <c r="ASI61" s="1"/>
      <c r="ASJ61" s="1"/>
      <c r="ASK61" s="1"/>
      <c r="ASL61" s="1"/>
      <c r="ASM61" s="1"/>
      <c r="ASN61" s="1"/>
      <c r="ASO61" s="1"/>
      <c r="ASP61" s="1"/>
      <c r="ASQ61" s="1"/>
      <c r="ASR61" s="1"/>
      <c r="ASS61" s="1"/>
      <c r="AST61" s="1"/>
      <c r="ASU61" s="1"/>
      <c r="ASV61" s="1"/>
      <c r="ASW61" s="1"/>
      <c r="ASX61" s="1"/>
      <c r="ASY61" s="1"/>
      <c r="ASZ61" s="1"/>
      <c r="ATA61" s="1"/>
      <c r="ATB61" s="1"/>
      <c r="ATC61" s="1"/>
      <c r="ATD61" s="1"/>
      <c r="ATE61" s="1"/>
      <c r="ATF61" s="1"/>
      <c r="ATG61" s="1"/>
      <c r="ATH61" s="1"/>
      <c r="ATI61" s="1"/>
      <c r="ATJ61" s="1"/>
      <c r="ATK61" s="1"/>
      <c r="ATL61" s="1"/>
      <c r="ATM61" s="1"/>
      <c r="ATN61" s="1"/>
      <c r="ATO61" s="1"/>
      <c r="ATP61" s="1"/>
      <c r="ATQ61" s="1"/>
      <c r="ATR61" s="1"/>
      <c r="ATS61" s="1"/>
      <c r="ATT61" s="1"/>
      <c r="ATU61" s="1"/>
      <c r="ATV61" s="1"/>
      <c r="ATW61" s="1"/>
      <c r="ATX61" s="1"/>
      <c r="ATY61" s="1"/>
      <c r="ATZ61" s="1"/>
      <c r="AUA61" s="1"/>
      <c r="AUB61" s="1"/>
      <c r="AUC61" s="1"/>
      <c r="AUD61" s="1"/>
      <c r="AUE61" s="1"/>
      <c r="AUF61" s="1"/>
      <c r="AUG61" s="1"/>
      <c r="AUH61" s="1"/>
      <c r="AUI61" s="1"/>
      <c r="AUJ61" s="1"/>
      <c r="AUK61" s="1"/>
      <c r="AUL61" s="1"/>
      <c r="AUM61" s="1"/>
      <c r="AUN61" s="1"/>
      <c r="AUO61" s="1"/>
      <c r="AUP61" s="1"/>
      <c r="AUQ61" s="1"/>
      <c r="AUR61" s="1"/>
      <c r="AUS61" s="1"/>
      <c r="AUT61" s="1"/>
      <c r="AUU61" s="1"/>
      <c r="AUV61" s="1"/>
      <c r="AUW61" s="1"/>
      <c r="AUX61" s="1"/>
      <c r="AUY61" s="1"/>
      <c r="AUZ61" s="1"/>
      <c r="AVA61" s="1"/>
      <c r="AVB61" s="1"/>
      <c r="AVC61" s="1"/>
      <c r="AVD61" s="1"/>
      <c r="AVE61" s="1"/>
      <c r="AVF61" s="1"/>
      <c r="AVG61" s="1"/>
      <c r="AVH61" s="1"/>
      <c r="AVI61" s="1"/>
      <c r="AVJ61" s="1"/>
      <c r="AVK61" s="1"/>
      <c r="AVL61" s="1"/>
      <c r="AVM61" s="1"/>
      <c r="AVN61" s="1"/>
      <c r="AVO61" s="1"/>
      <c r="AVP61" s="1"/>
      <c r="AVQ61" s="1"/>
      <c r="AVR61" s="1"/>
      <c r="AVS61" s="1"/>
      <c r="AVT61" s="1"/>
      <c r="AVU61" s="1"/>
      <c r="AVV61" s="1"/>
      <c r="AVW61" s="1"/>
      <c r="AVX61" s="1"/>
      <c r="AVY61" s="1"/>
      <c r="AVZ61" s="1"/>
      <c r="AWA61" s="1"/>
      <c r="AWB61" s="1"/>
      <c r="AWC61" s="1"/>
      <c r="AWD61" s="1"/>
      <c r="AWE61" s="1"/>
      <c r="AWF61" s="1"/>
      <c r="AWG61" s="1"/>
      <c r="AWH61" s="1"/>
      <c r="AWI61" s="1"/>
      <c r="AWJ61" s="1"/>
      <c r="AWK61" s="1"/>
      <c r="AWL61" s="1"/>
      <c r="AWM61" s="1"/>
      <c r="AWN61" s="1"/>
      <c r="AWO61" s="1"/>
      <c r="AWP61" s="1"/>
      <c r="AWQ61" s="1"/>
      <c r="AWR61" s="1"/>
      <c r="AWS61" s="1"/>
      <c r="AWT61" s="1"/>
      <c r="AWU61" s="1"/>
      <c r="AWV61" s="1"/>
      <c r="AWW61" s="1"/>
      <c r="AWX61" s="1"/>
      <c r="AWY61" s="1"/>
      <c r="AWZ61" s="1"/>
      <c r="AXA61" s="1"/>
      <c r="AXB61" s="1"/>
      <c r="AXC61" s="1"/>
      <c r="AXD61" s="1"/>
      <c r="AXE61" s="1"/>
      <c r="AXF61" s="1"/>
      <c r="AXG61" s="1"/>
      <c r="AXH61" s="1"/>
      <c r="AXI61" s="1"/>
      <c r="AXJ61" s="1"/>
      <c r="AXK61" s="1"/>
      <c r="AXL61" s="1"/>
      <c r="AXM61" s="1"/>
      <c r="AXN61" s="1"/>
      <c r="AXO61" s="1"/>
      <c r="AXP61" s="1"/>
      <c r="AXQ61" s="1"/>
      <c r="AXR61" s="1"/>
      <c r="AXS61" s="1"/>
      <c r="AXT61" s="1"/>
      <c r="AXU61" s="1"/>
      <c r="AXV61" s="1"/>
      <c r="AXW61" s="1"/>
      <c r="AXX61" s="1"/>
      <c r="AXY61" s="1"/>
      <c r="AXZ61" s="1"/>
      <c r="AYA61" s="1"/>
      <c r="AYB61" s="1"/>
      <c r="AYC61" s="1"/>
      <c r="AYD61" s="1"/>
      <c r="AYE61" s="1"/>
      <c r="AYF61" s="1"/>
      <c r="AYG61" s="1"/>
      <c r="AYH61" s="1"/>
      <c r="AYI61" s="1"/>
      <c r="AYJ61" s="1"/>
      <c r="AYK61" s="1"/>
      <c r="AYL61" s="1"/>
      <c r="AYM61" s="1"/>
      <c r="AYN61" s="1"/>
      <c r="AYO61" s="1"/>
      <c r="AYP61" s="1"/>
      <c r="AYQ61" s="1"/>
      <c r="AYR61" s="1"/>
      <c r="AYS61" s="1"/>
      <c r="AYT61" s="1"/>
      <c r="AYU61" s="1"/>
      <c r="AYV61" s="1"/>
      <c r="AYW61" s="1"/>
      <c r="AYX61" s="1"/>
      <c r="AYY61" s="1"/>
    </row>
    <row r="62" spans="1:1351" s="2" customFormat="1" ht="23.1" customHeight="1">
      <c r="A62" s="1"/>
      <c r="C62" s="3"/>
      <c r="AD62" s="4"/>
      <c r="AN62" s="144"/>
      <c r="AO62" s="144"/>
      <c r="BC62" s="6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  <c r="AMK62" s="1"/>
      <c r="AML62" s="1"/>
      <c r="AMM62" s="1"/>
      <c r="AMN62" s="1"/>
      <c r="AMO62" s="1"/>
      <c r="AMP62" s="1"/>
      <c r="AMQ62" s="1"/>
      <c r="AMR62" s="1"/>
      <c r="AMS62" s="1"/>
      <c r="AMT62" s="1"/>
      <c r="AMU62" s="1"/>
      <c r="AMV62" s="1"/>
      <c r="AMW62" s="1"/>
      <c r="AMX62" s="1"/>
      <c r="AMY62" s="1"/>
      <c r="AMZ62" s="1"/>
      <c r="ANA62" s="1"/>
      <c r="ANB62" s="1"/>
      <c r="ANC62" s="1"/>
      <c r="AND62" s="1"/>
      <c r="ANE62" s="1"/>
      <c r="ANF62" s="1"/>
      <c r="ANG62" s="1"/>
      <c r="ANH62" s="1"/>
      <c r="ANI62" s="1"/>
      <c r="ANJ62" s="1"/>
      <c r="ANK62" s="1"/>
      <c r="ANL62" s="1"/>
      <c r="ANM62" s="1"/>
      <c r="ANN62" s="1"/>
      <c r="ANO62" s="1"/>
      <c r="ANP62" s="1"/>
      <c r="ANQ62" s="1"/>
      <c r="ANR62" s="1"/>
      <c r="ANS62" s="1"/>
      <c r="ANT62" s="1"/>
      <c r="ANU62" s="1"/>
      <c r="ANV62" s="1"/>
      <c r="ANW62" s="1"/>
      <c r="ANX62" s="1"/>
      <c r="ANY62" s="1"/>
      <c r="ANZ62" s="1"/>
      <c r="AOA62" s="1"/>
      <c r="AOB62" s="1"/>
      <c r="AOC62" s="1"/>
      <c r="AOD62" s="1"/>
      <c r="AOE62" s="1"/>
      <c r="AOF62" s="1"/>
      <c r="AOG62" s="1"/>
      <c r="AOH62" s="1"/>
      <c r="AOI62" s="1"/>
      <c r="AOJ62" s="1"/>
      <c r="AOK62" s="1"/>
      <c r="AOL62" s="1"/>
      <c r="AOM62" s="1"/>
      <c r="AON62" s="1"/>
      <c r="AOO62" s="1"/>
      <c r="AOP62" s="1"/>
      <c r="AOQ62" s="1"/>
      <c r="AOR62" s="1"/>
      <c r="AOS62" s="1"/>
      <c r="AOT62" s="1"/>
      <c r="AOU62" s="1"/>
      <c r="AOV62" s="1"/>
      <c r="AOW62" s="1"/>
      <c r="AOX62" s="1"/>
      <c r="AOY62" s="1"/>
      <c r="AOZ62" s="1"/>
      <c r="APA62" s="1"/>
      <c r="APB62" s="1"/>
      <c r="APC62" s="1"/>
      <c r="APD62" s="1"/>
      <c r="APE62" s="1"/>
      <c r="APF62" s="1"/>
      <c r="APG62" s="1"/>
      <c r="APH62" s="1"/>
      <c r="API62" s="1"/>
      <c r="APJ62" s="1"/>
      <c r="APK62" s="1"/>
      <c r="APL62" s="1"/>
      <c r="APM62" s="1"/>
      <c r="APN62" s="1"/>
      <c r="APO62" s="1"/>
      <c r="APP62" s="1"/>
      <c r="APQ62" s="1"/>
      <c r="APR62" s="1"/>
      <c r="APS62" s="1"/>
      <c r="APT62" s="1"/>
      <c r="APU62" s="1"/>
      <c r="APV62" s="1"/>
      <c r="APW62" s="1"/>
      <c r="APX62" s="1"/>
      <c r="APY62" s="1"/>
      <c r="APZ62" s="1"/>
      <c r="AQA62" s="1"/>
      <c r="AQB62" s="1"/>
      <c r="AQC62" s="1"/>
      <c r="AQD62" s="1"/>
      <c r="AQE62" s="1"/>
      <c r="AQF62" s="1"/>
      <c r="AQG62" s="1"/>
      <c r="AQH62" s="1"/>
      <c r="AQI62" s="1"/>
      <c r="AQJ62" s="1"/>
      <c r="AQK62" s="1"/>
      <c r="AQL62" s="1"/>
      <c r="AQM62" s="1"/>
      <c r="AQN62" s="1"/>
      <c r="AQO62" s="1"/>
      <c r="AQP62" s="1"/>
      <c r="AQQ62" s="1"/>
      <c r="AQR62" s="1"/>
      <c r="AQS62" s="1"/>
      <c r="AQT62" s="1"/>
      <c r="AQU62" s="1"/>
      <c r="AQV62" s="1"/>
      <c r="AQW62" s="1"/>
      <c r="AQX62" s="1"/>
      <c r="AQY62" s="1"/>
      <c r="AQZ62" s="1"/>
      <c r="ARA62" s="1"/>
      <c r="ARB62" s="1"/>
      <c r="ARC62" s="1"/>
      <c r="ARD62" s="1"/>
      <c r="ARE62" s="1"/>
      <c r="ARF62" s="1"/>
      <c r="ARG62" s="1"/>
      <c r="ARH62" s="1"/>
      <c r="ARI62" s="1"/>
      <c r="ARJ62" s="1"/>
      <c r="ARK62" s="1"/>
      <c r="ARL62" s="1"/>
      <c r="ARM62" s="1"/>
      <c r="ARN62" s="1"/>
      <c r="ARO62" s="1"/>
      <c r="ARP62" s="1"/>
      <c r="ARQ62" s="1"/>
      <c r="ARR62" s="1"/>
      <c r="ARS62" s="1"/>
      <c r="ART62" s="1"/>
      <c r="ARU62" s="1"/>
      <c r="ARV62" s="1"/>
      <c r="ARW62" s="1"/>
      <c r="ARX62" s="1"/>
      <c r="ARY62" s="1"/>
      <c r="ARZ62" s="1"/>
      <c r="ASA62" s="1"/>
      <c r="ASB62" s="1"/>
      <c r="ASC62" s="1"/>
      <c r="ASD62" s="1"/>
      <c r="ASE62" s="1"/>
      <c r="ASF62" s="1"/>
      <c r="ASG62" s="1"/>
      <c r="ASH62" s="1"/>
      <c r="ASI62" s="1"/>
      <c r="ASJ62" s="1"/>
      <c r="ASK62" s="1"/>
      <c r="ASL62" s="1"/>
      <c r="ASM62" s="1"/>
      <c r="ASN62" s="1"/>
      <c r="ASO62" s="1"/>
      <c r="ASP62" s="1"/>
      <c r="ASQ62" s="1"/>
      <c r="ASR62" s="1"/>
      <c r="ASS62" s="1"/>
      <c r="AST62" s="1"/>
      <c r="ASU62" s="1"/>
      <c r="ASV62" s="1"/>
      <c r="ASW62" s="1"/>
      <c r="ASX62" s="1"/>
      <c r="ASY62" s="1"/>
      <c r="ASZ62" s="1"/>
      <c r="ATA62" s="1"/>
      <c r="ATB62" s="1"/>
      <c r="ATC62" s="1"/>
      <c r="ATD62" s="1"/>
      <c r="ATE62" s="1"/>
      <c r="ATF62" s="1"/>
      <c r="ATG62" s="1"/>
      <c r="ATH62" s="1"/>
      <c r="ATI62" s="1"/>
      <c r="ATJ62" s="1"/>
      <c r="ATK62" s="1"/>
      <c r="ATL62" s="1"/>
      <c r="ATM62" s="1"/>
      <c r="ATN62" s="1"/>
      <c r="ATO62" s="1"/>
      <c r="ATP62" s="1"/>
      <c r="ATQ62" s="1"/>
      <c r="ATR62" s="1"/>
      <c r="ATS62" s="1"/>
      <c r="ATT62" s="1"/>
      <c r="ATU62" s="1"/>
      <c r="ATV62" s="1"/>
      <c r="ATW62" s="1"/>
      <c r="ATX62" s="1"/>
      <c r="ATY62" s="1"/>
      <c r="ATZ62" s="1"/>
      <c r="AUA62" s="1"/>
      <c r="AUB62" s="1"/>
      <c r="AUC62" s="1"/>
      <c r="AUD62" s="1"/>
      <c r="AUE62" s="1"/>
      <c r="AUF62" s="1"/>
      <c r="AUG62" s="1"/>
      <c r="AUH62" s="1"/>
      <c r="AUI62" s="1"/>
      <c r="AUJ62" s="1"/>
      <c r="AUK62" s="1"/>
      <c r="AUL62" s="1"/>
      <c r="AUM62" s="1"/>
      <c r="AUN62" s="1"/>
      <c r="AUO62" s="1"/>
      <c r="AUP62" s="1"/>
      <c r="AUQ62" s="1"/>
      <c r="AUR62" s="1"/>
      <c r="AUS62" s="1"/>
      <c r="AUT62" s="1"/>
      <c r="AUU62" s="1"/>
      <c r="AUV62" s="1"/>
      <c r="AUW62" s="1"/>
      <c r="AUX62" s="1"/>
      <c r="AUY62" s="1"/>
      <c r="AUZ62" s="1"/>
      <c r="AVA62" s="1"/>
      <c r="AVB62" s="1"/>
      <c r="AVC62" s="1"/>
      <c r="AVD62" s="1"/>
      <c r="AVE62" s="1"/>
      <c r="AVF62" s="1"/>
      <c r="AVG62" s="1"/>
      <c r="AVH62" s="1"/>
      <c r="AVI62" s="1"/>
      <c r="AVJ62" s="1"/>
      <c r="AVK62" s="1"/>
      <c r="AVL62" s="1"/>
      <c r="AVM62" s="1"/>
      <c r="AVN62" s="1"/>
      <c r="AVO62" s="1"/>
      <c r="AVP62" s="1"/>
      <c r="AVQ62" s="1"/>
      <c r="AVR62" s="1"/>
      <c r="AVS62" s="1"/>
      <c r="AVT62" s="1"/>
      <c r="AVU62" s="1"/>
      <c r="AVV62" s="1"/>
      <c r="AVW62" s="1"/>
      <c r="AVX62" s="1"/>
      <c r="AVY62" s="1"/>
      <c r="AVZ62" s="1"/>
      <c r="AWA62" s="1"/>
      <c r="AWB62" s="1"/>
      <c r="AWC62" s="1"/>
      <c r="AWD62" s="1"/>
      <c r="AWE62" s="1"/>
      <c r="AWF62" s="1"/>
      <c r="AWG62" s="1"/>
      <c r="AWH62" s="1"/>
      <c r="AWI62" s="1"/>
      <c r="AWJ62" s="1"/>
      <c r="AWK62" s="1"/>
      <c r="AWL62" s="1"/>
      <c r="AWM62" s="1"/>
      <c r="AWN62" s="1"/>
      <c r="AWO62" s="1"/>
      <c r="AWP62" s="1"/>
      <c r="AWQ62" s="1"/>
      <c r="AWR62" s="1"/>
      <c r="AWS62" s="1"/>
      <c r="AWT62" s="1"/>
      <c r="AWU62" s="1"/>
      <c r="AWV62" s="1"/>
      <c r="AWW62" s="1"/>
      <c r="AWX62" s="1"/>
      <c r="AWY62" s="1"/>
      <c r="AWZ62" s="1"/>
      <c r="AXA62" s="1"/>
      <c r="AXB62" s="1"/>
      <c r="AXC62" s="1"/>
      <c r="AXD62" s="1"/>
      <c r="AXE62" s="1"/>
      <c r="AXF62" s="1"/>
      <c r="AXG62" s="1"/>
      <c r="AXH62" s="1"/>
      <c r="AXI62" s="1"/>
      <c r="AXJ62" s="1"/>
      <c r="AXK62" s="1"/>
      <c r="AXL62" s="1"/>
      <c r="AXM62" s="1"/>
      <c r="AXN62" s="1"/>
      <c r="AXO62" s="1"/>
      <c r="AXP62" s="1"/>
      <c r="AXQ62" s="1"/>
      <c r="AXR62" s="1"/>
      <c r="AXS62" s="1"/>
      <c r="AXT62" s="1"/>
      <c r="AXU62" s="1"/>
      <c r="AXV62" s="1"/>
      <c r="AXW62" s="1"/>
      <c r="AXX62" s="1"/>
      <c r="AXY62" s="1"/>
      <c r="AXZ62" s="1"/>
      <c r="AYA62" s="1"/>
      <c r="AYB62" s="1"/>
      <c r="AYC62" s="1"/>
      <c r="AYD62" s="1"/>
      <c r="AYE62" s="1"/>
      <c r="AYF62" s="1"/>
      <c r="AYG62" s="1"/>
      <c r="AYH62" s="1"/>
      <c r="AYI62" s="1"/>
      <c r="AYJ62" s="1"/>
      <c r="AYK62" s="1"/>
      <c r="AYL62" s="1"/>
      <c r="AYM62" s="1"/>
      <c r="AYN62" s="1"/>
      <c r="AYO62" s="1"/>
      <c r="AYP62" s="1"/>
      <c r="AYQ62" s="1"/>
      <c r="AYR62" s="1"/>
      <c r="AYS62" s="1"/>
      <c r="AYT62" s="1"/>
      <c r="AYU62" s="1"/>
      <c r="AYV62" s="1"/>
      <c r="AYW62" s="1"/>
      <c r="AYX62" s="1"/>
      <c r="AYY62" s="1"/>
    </row>
    <row r="63" spans="1:1351" s="2" customFormat="1" ht="23.1" customHeight="1">
      <c r="A63" s="1"/>
      <c r="C63" s="3"/>
      <c r="AD63" s="4"/>
      <c r="AN63" s="144"/>
      <c r="AO63" s="144"/>
      <c r="BC63" s="6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  <c r="AMK63" s="1"/>
      <c r="AML63" s="1"/>
      <c r="AMM63" s="1"/>
      <c r="AMN63" s="1"/>
      <c r="AMO63" s="1"/>
      <c r="AMP63" s="1"/>
      <c r="AMQ63" s="1"/>
      <c r="AMR63" s="1"/>
      <c r="AMS63" s="1"/>
      <c r="AMT63" s="1"/>
      <c r="AMU63" s="1"/>
      <c r="AMV63" s="1"/>
      <c r="AMW63" s="1"/>
      <c r="AMX63" s="1"/>
      <c r="AMY63" s="1"/>
      <c r="AMZ63" s="1"/>
      <c r="ANA63" s="1"/>
      <c r="ANB63" s="1"/>
      <c r="ANC63" s="1"/>
      <c r="AND63" s="1"/>
      <c r="ANE63" s="1"/>
      <c r="ANF63" s="1"/>
      <c r="ANG63" s="1"/>
      <c r="ANH63" s="1"/>
      <c r="ANI63" s="1"/>
      <c r="ANJ63" s="1"/>
      <c r="ANK63" s="1"/>
      <c r="ANL63" s="1"/>
      <c r="ANM63" s="1"/>
      <c r="ANN63" s="1"/>
      <c r="ANO63" s="1"/>
      <c r="ANP63" s="1"/>
      <c r="ANQ63" s="1"/>
      <c r="ANR63" s="1"/>
      <c r="ANS63" s="1"/>
      <c r="ANT63" s="1"/>
      <c r="ANU63" s="1"/>
      <c r="ANV63" s="1"/>
      <c r="ANW63" s="1"/>
      <c r="ANX63" s="1"/>
      <c r="ANY63" s="1"/>
      <c r="ANZ63" s="1"/>
      <c r="AOA63" s="1"/>
      <c r="AOB63" s="1"/>
      <c r="AOC63" s="1"/>
      <c r="AOD63" s="1"/>
      <c r="AOE63" s="1"/>
      <c r="AOF63" s="1"/>
      <c r="AOG63" s="1"/>
      <c r="AOH63" s="1"/>
      <c r="AOI63" s="1"/>
      <c r="AOJ63" s="1"/>
      <c r="AOK63" s="1"/>
      <c r="AOL63" s="1"/>
      <c r="AOM63" s="1"/>
      <c r="AON63" s="1"/>
      <c r="AOO63" s="1"/>
      <c r="AOP63" s="1"/>
      <c r="AOQ63" s="1"/>
      <c r="AOR63" s="1"/>
      <c r="AOS63" s="1"/>
      <c r="AOT63" s="1"/>
      <c r="AOU63" s="1"/>
      <c r="AOV63" s="1"/>
      <c r="AOW63" s="1"/>
      <c r="AOX63" s="1"/>
      <c r="AOY63" s="1"/>
      <c r="AOZ63" s="1"/>
      <c r="APA63" s="1"/>
      <c r="APB63" s="1"/>
      <c r="APC63" s="1"/>
      <c r="APD63" s="1"/>
      <c r="APE63" s="1"/>
      <c r="APF63" s="1"/>
      <c r="APG63" s="1"/>
      <c r="APH63" s="1"/>
      <c r="API63" s="1"/>
      <c r="APJ63" s="1"/>
      <c r="APK63" s="1"/>
      <c r="APL63" s="1"/>
      <c r="APM63" s="1"/>
      <c r="APN63" s="1"/>
      <c r="APO63" s="1"/>
      <c r="APP63" s="1"/>
      <c r="APQ63" s="1"/>
      <c r="APR63" s="1"/>
      <c r="APS63" s="1"/>
      <c r="APT63" s="1"/>
      <c r="APU63" s="1"/>
      <c r="APV63" s="1"/>
      <c r="APW63" s="1"/>
      <c r="APX63" s="1"/>
      <c r="APY63" s="1"/>
      <c r="APZ63" s="1"/>
      <c r="AQA63" s="1"/>
      <c r="AQB63" s="1"/>
      <c r="AQC63" s="1"/>
      <c r="AQD63" s="1"/>
      <c r="AQE63" s="1"/>
      <c r="AQF63" s="1"/>
      <c r="AQG63" s="1"/>
      <c r="AQH63" s="1"/>
      <c r="AQI63" s="1"/>
      <c r="AQJ63" s="1"/>
      <c r="AQK63" s="1"/>
      <c r="AQL63" s="1"/>
      <c r="AQM63" s="1"/>
      <c r="AQN63" s="1"/>
      <c r="AQO63" s="1"/>
      <c r="AQP63" s="1"/>
      <c r="AQQ63" s="1"/>
      <c r="AQR63" s="1"/>
      <c r="AQS63" s="1"/>
      <c r="AQT63" s="1"/>
      <c r="AQU63" s="1"/>
      <c r="AQV63" s="1"/>
      <c r="AQW63" s="1"/>
      <c r="AQX63" s="1"/>
      <c r="AQY63" s="1"/>
      <c r="AQZ63" s="1"/>
      <c r="ARA63" s="1"/>
      <c r="ARB63" s="1"/>
      <c r="ARC63" s="1"/>
      <c r="ARD63" s="1"/>
      <c r="ARE63" s="1"/>
      <c r="ARF63" s="1"/>
      <c r="ARG63" s="1"/>
      <c r="ARH63" s="1"/>
      <c r="ARI63" s="1"/>
      <c r="ARJ63" s="1"/>
      <c r="ARK63" s="1"/>
      <c r="ARL63" s="1"/>
      <c r="ARM63" s="1"/>
      <c r="ARN63" s="1"/>
      <c r="ARO63" s="1"/>
      <c r="ARP63" s="1"/>
      <c r="ARQ63" s="1"/>
      <c r="ARR63" s="1"/>
      <c r="ARS63" s="1"/>
      <c r="ART63" s="1"/>
      <c r="ARU63" s="1"/>
      <c r="ARV63" s="1"/>
      <c r="ARW63" s="1"/>
      <c r="ARX63" s="1"/>
      <c r="ARY63" s="1"/>
      <c r="ARZ63" s="1"/>
      <c r="ASA63" s="1"/>
      <c r="ASB63" s="1"/>
      <c r="ASC63" s="1"/>
      <c r="ASD63" s="1"/>
      <c r="ASE63" s="1"/>
      <c r="ASF63" s="1"/>
      <c r="ASG63" s="1"/>
      <c r="ASH63" s="1"/>
      <c r="ASI63" s="1"/>
      <c r="ASJ63" s="1"/>
      <c r="ASK63" s="1"/>
      <c r="ASL63" s="1"/>
      <c r="ASM63" s="1"/>
      <c r="ASN63" s="1"/>
      <c r="ASO63" s="1"/>
      <c r="ASP63" s="1"/>
      <c r="ASQ63" s="1"/>
      <c r="ASR63" s="1"/>
      <c r="ASS63" s="1"/>
      <c r="AST63" s="1"/>
      <c r="ASU63" s="1"/>
      <c r="ASV63" s="1"/>
      <c r="ASW63" s="1"/>
      <c r="ASX63" s="1"/>
      <c r="ASY63" s="1"/>
      <c r="ASZ63" s="1"/>
      <c r="ATA63" s="1"/>
      <c r="ATB63" s="1"/>
      <c r="ATC63" s="1"/>
      <c r="ATD63" s="1"/>
      <c r="ATE63" s="1"/>
      <c r="ATF63" s="1"/>
      <c r="ATG63" s="1"/>
      <c r="ATH63" s="1"/>
      <c r="ATI63" s="1"/>
      <c r="ATJ63" s="1"/>
      <c r="ATK63" s="1"/>
      <c r="ATL63" s="1"/>
      <c r="ATM63" s="1"/>
      <c r="ATN63" s="1"/>
      <c r="ATO63" s="1"/>
      <c r="ATP63" s="1"/>
      <c r="ATQ63" s="1"/>
      <c r="ATR63" s="1"/>
      <c r="ATS63" s="1"/>
      <c r="ATT63" s="1"/>
      <c r="ATU63" s="1"/>
      <c r="ATV63" s="1"/>
      <c r="ATW63" s="1"/>
      <c r="ATX63" s="1"/>
      <c r="ATY63" s="1"/>
      <c r="ATZ63" s="1"/>
      <c r="AUA63" s="1"/>
      <c r="AUB63" s="1"/>
      <c r="AUC63" s="1"/>
      <c r="AUD63" s="1"/>
      <c r="AUE63" s="1"/>
      <c r="AUF63" s="1"/>
      <c r="AUG63" s="1"/>
      <c r="AUH63" s="1"/>
      <c r="AUI63" s="1"/>
      <c r="AUJ63" s="1"/>
      <c r="AUK63" s="1"/>
      <c r="AUL63" s="1"/>
      <c r="AUM63" s="1"/>
      <c r="AUN63" s="1"/>
      <c r="AUO63" s="1"/>
      <c r="AUP63" s="1"/>
      <c r="AUQ63" s="1"/>
      <c r="AUR63" s="1"/>
      <c r="AUS63" s="1"/>
      <c r="AUT63" s="1"/>
      <c r="AUU63" s="1"/>
      <c r="AUV63" s="1"/>
      <c r="AUW63" s="1"/>
      <c r="AUX63" s="1"/>
      <c r="AUY63" s="1"/>
      <c r="AUZ63" s="1"/>
      <c r="AVA63" s="1"/>
      <c r="AVB63" s="1"/>
      <c r="AVC63" s="1"/>
      <c r="AVD63" s="1"/>
      <c r="AVE63" s="1"/>
      <c r="AVF63" s="1"/>
      <c r="AVG63" s="1"/>
      <c r="AVH63" s="1"/>
      <c r="AVI63" s="1"/>
      <c r="AVJ63" s="1"/>
      <c r="AVK63" s="1"/>
      <c r="AVL63" s="1"/>
      <c r="AVM63" s="1"/>
      <c r="AVN63" s="1"/>
      <c r="AVO63" s="1"/>
      <c r="AVP63" s="1"/>
      <c r="AVQ63" s="1"/>
      <c r="AVR63" s="1"/>
      <c r="AVS63" s="1"/>
      <c r="AVT63" s="1"/>
      <c r="AVU63" s="1"/>
      <c r="AVV63" s="1"/>
      <c r="AVW63" s="1"/>
      <c r="AVX63" s="1"/>
      <c r="AVY63" s="1"/>
      <c r="AVZ63" s="1"/>
      <c r="AWA63" s="1"/>
      <c r="AWB63" s="1"/>
      <c r="AWC63" s="1"/>
      <c r="AWD63" s="1"/>
      <c r="AWE63" s="1"/>
      <c r="AWF63" s="1"/>
      <c r="AWG63" s="1"/>
      <c r="AWH63" s="1"/>
      <c r="AWI63" s="1"/>
      <c r="AWJ63" s="1"/>
      <c r="AWK63" s="1"/>
      <c r="AWL63" s="1"/>
      <c r="AWM63" s="1"/>
      <c r="AWN63" s="1"/>
      <c r="AWO63" s="1"/>
      <c r="AWP63" s="1"/>
      <c r="AWQ63" s="1"/>
      <c r="AWR63" s="1"/>
      <c r="AWS63" s="1"/>
      <c r="AWT63" s="1"/>
      <c r="AWU63" s="1"/>
      <c r="AWV63" s="1"/>
      <c r="AWW63" s="1"/>
      <c r="AWX63" s="1"/>
      <c r="AWY63" s="1"/>
      <c r="AWZ63" s="1"/>
      <c r="AXA63" s="1"/>
      <c r="AXB63" s="1"/>
      <c r="AXC63" s="1"/>
      <c r="AXD63" s="1"/>
      <c r="AXE63" s="1"/>
      <c r="AXF63" s="1"/>
      <c r="AXG63" s="1"/>
      <c r="AXH63" s="1"/>
      <c r="AXI63" s="1"/>
      <c r="AXJ63" s="1"/>
      <c r="AXK63" s="1"/>
      <c r="AXL63" s="1"/>
      <c r="AXM63" s="1"/>
      <c r="AXN63" s="1"/>
      <c r="AXO63" s="1"/>
      <c r="AXP63" s="1"/>
      <c r="AXQ63" s="1"/>
      <c r="AXR63" s="1"/>
      <c r="AXS63" s="1"/>
      <c r="AXT63" s="1"/>
      <c r="AXU63" s="1"/>
      <c r="AXV63" s="1"/>
      <c r="AXW63" s="1"/>
      <c r="AXX63" s="1"/>
      <c r="AXY63" s="1"/>
      <c r="AXZ63" s="1"/>
      <c r="AYA63" s="1"/>
      <c r="AYB63" s="1"/>
      <c r="AYC63" s="1"/>
      <c r="AYD63" s="1"/>
      <c r="AYE63" s="1"/>
      <c r="AYF63" s="1"/>
      <c r="AYG63" s="1"/>
      <c r="AYH63" s="1"/>
      <c r="AYI63" s="1"/>
      <c r="AYJ63" s="1"/>
      <c r="AYK63" s="1"/>
      <c r="AYL63" s="1"/>
      <c r="AYM63" s="1"/>
      <c r="AYN63" s="1"/>
      <c r="AYO63" s="1"/>
      <c r="AYP63" s="1"/>
      <c r="AYQ63" s="1"/>
      <c r="AYR63" s="1"/>
      <c r="AYS63" s="1"/>
      <c r="AYT63" s="1"/>
      <c r="AYU63" s="1"/>
      <c r="AYV63" s="1"/>
      <c r="AYW63" s="1"/>
      <c r="AYX63" s="1"/>
      <c r="AYY63" s="1"/>
    </row>
    <row r="64" spans="1:1351" s="2" customFormat="1" ht="23.1" customHeight="1">
      <c r="A64" s="1"/>
      <c r="C64" s="3"/>
      <c r="AD64" s="4"/>
      <c r="AN64" s="372"/>
      <c r="AO64" s="372"/>
      <c r="BC64" s="6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  <c r="AMK64" s="1"/>
      <c r="AML64" s="1"/>
      <c r="AMM64" s="1"/>
      <c r="AMN64" s="1"/>
      <c r="AMO64" s="1"/>
      <c r="AMP64" s="1"/>
      <c r="AMQ64" s="1"/>
      <c r="AMR64" s="1"/>
      <c r="AMS64" s="1"/>
      <c r="AMT64" s="1"/>
      <c r="AMU64" s="1"/>
      <c r="AMV64" s="1"/>
      <c r="AMW64" s="1"/>
      <c r="AMX64" s="1"/>
      <c r="AMY64" s="1"/>
      <c r="AMZ64" s="1"/>
      <c r="ANA64" s="1"/>
      <c r="ANB64" s="1"/>
      <c r="ANC64" s="1"/>
      <c r="AND64" s="1"/>
      <c r="ANE64" s="1"/>
      <c r="ANF64" s="1"/>
      <c r="ANG64" s="1"/>
      <c r="ANH64" s="1"/>
      <c r="ANI64" s="1"/>
      <c r="ANJ64" s="1"/>
      <c r="ANK64" s="1"/>
      <c r="ANL64" s="1"/>
      <c r="ANM64" s="1"/>
      <c r="ANN64" s="1"/>
      <c r="ANO64" s="1"/>
      <c r="ANP64" s="1"/>
      <c r="ANQ64" s="1"/>
      <c r="ANR64" s="1"/>
      <c r="ANS64" s="1"/>
      <c r="ANT64" s="1"/>
      <c r="ANU64" s="1"/>
      <c r="ANV64" s="1"/>
      <c r="ANW64" s="1"/>
      <c r="ANX64" s="1"/>
      <c r="ANY64" s="1"/>
      <c r="ANZ64" s="1"/>
      <c r="AOA64" s="1"/>
      <c r="AOB64" s="1"/>
      <c r="AOC64" s="1"/>
      <c r="AOD64" s="1"/>
      <c r="AOE64" s="1"/>
      <c r="AOF64" s="1"/>
      <c r="AOG64" s="1"/>
      <c r="AOH64" s="1"/>
      <c r="AOI64" s="1"/>
      <c r="AOJ64" s="1"/>
      <c r="AOK64" s="1"/>
      <c r="AOL64" s="1"/>
      <c r="AOM64" s="1"/>
      <c r="AON64" s="1"/>
      <c r="AOO64" s="1"/>
      <c r="AOP64" s="1"/>
      <c r="AOQ64" s="1"/>
      <c r="AOR64" s="1"/>
      <c r="AOS64" s="1"/>
      <c r="AOT64" s="1"/>
      <c r="AOU64" s="1"/>
      <c r="AOV64" s="1"/>
      <c r="AOW64" s="1"/>
      <c r="AOX64" s="1"/>
      <c r="AOY64" s="1"/>
      <c r="AOZ64" s="1"/>
      <c r="APA64" s="1"/>
      <c r="APB64" s="1"/>
      <c r="APC64" s="1"/>
      <c r="APD64" s="1"/>
      <c r="APE64" s="1"/>
      <c r="APF64" s="1"/>
      <c r="APG64" s="1"/>
      <c r="APH64" s="1"/>
      <c r="API64" s="1"/>
      <c r="APJ64" s="1"/>
      <c r="APK64" s="1"/>
      <c r="APL64" s="1"/>
      <c r="APM64" s="1"/>
      <c r="APN64" s="1"/>
      <c r="APO64" s="1"/>
      <c r="APP64" s="1"/>
      <c r="APQ64" s="1"/>
      <c r="APR64" s="1"/>
      <c r="APS64" s="1"/>
      <c r="APT64" s="1"/>
      <c r="APU64" s="1"/>
      <c r="APV64" s="1"/>
      <c r="APW64" s="1"/>
      <c r="APX64" s="1"/>
      <c r="APY64" s="1"/>
      <c r="APZ64" s="1"/>
      <c r="AQA64" s="1"/>
      <c r="AQB64" s="1"/>
      <c r="AQC64" s="1"/>
      <c r="AQD64" s="1"/>
      <c r="AQE64" s="1"/>
      <c r="AQF64" s="1"/>
      <c r="AQG64" s="1"/>
      <c r="AQH64" s="1"/>
      <c r="AQI64" s="1"/>
      <c r="AQJ64" s="1"/>
      <c r="AQK64" s="1"/>
      <c r="AQL64" s="1"/>
      <c r="AQM64" s="1"/>
      <c r="AQN64" s="1"/>
      <c r="AQO64" s="1"/>
      <c r="AQP64" s="1"/>
      <c r="AQQ64" s="1"/>
      <c r="AQR64" s="1"/>
      <c r="AQS64" s="1"/>
      <c r="AQT64" s="1"/>
      <c r="AQU64" s="1"/>
      <c r="AQV64" s="1"/>
      <c r="AQW64" s="1"/>
      <c r="AQX64" s="1"/>
      <c r="AQY64" s="1"/>
      <c r="AQZ64" s="1"/>
      <c r="ARA64" s="1"/>
      <c r="ARB64" s="1"/>
      <c r="ARC64" s="1"/>
      <c r="ARD64" s="1"/>
      <c r="ARE64" s="1"/>
      <c r="ARF64" s="1"/>
      <c r="ARG64" s="1"/>
      <c r="ARH64" s="1"/>
      <c r="ARI64" s="1"/>
      <c r="ARJ64" s="1"/>
      <c r="ARK64" s="1"/>
      <c r="ARL64" s="1"/>
      <c r="ARM64" s="1"/>
      <c r="ARN64" s="1"/>
      <c r="ARO64" s="1"/>
      <c r="ARP64" s="1"/>
      <c r="ARQ64" s="1"/>
      <c r="ARR64" s="1"/>
      <c r="ARS64" s="1"/>
      <c r="ART64" s="1"/>
      <c r="ARU64" s="1"/>
      <c r="ARV64" s="1"/>
      <c r="ARW64" s="1"/>
      <c r="ARX64" s="1"/>
      <c r="ARY64" s="1"/>
      <c r="ARZ64" s="1"/>
      <c r="ASA64" s="1"/>
      <c r="ASB64" s="1"/>
      <c r="ASC64" s="1"/>
      <c r="ASD64" s="1"/>
      <c r="ASE64" s="1"/>
      <c r="ASF64" s="1"/>
      <c r="ASG64" s="1"/>
      <c r="ASH64" s="1"/>
      <c r="ASI64" s="1"/>
      <c r="ASJ64" s="1"/>
      <c r="ASK64" s="1"/>
      <c r="ASL64" s="1"/>
      <c r="ASM64" s="1"/>
      <c r="ASN64" s="1"/>
      <c r="ASO64" s="1"/>
      <c r="ASP64" s="1"/>
      <c r="ASQ64" s="1"/>
      <c r="ASR64" s="1"/>
      <c r="ASS64" s="1"/>
      <c r="AST64" s="1"/>
      <c r="ASU64" s="1"/>
      <c r="ASV64" s="1"/>
      <c r="ASW64" s="1"/>
      <c r="ASX64" s="1"/>
      <c r="ASY64" s="1"/>
      <c r="ASZ64" s="1"/>
      <c r="ATA64" s="1"/>
      <c r="ATB64" s="1"/>
      <c r="ATC64" s="1"/>
      <c r="ATD64" s="1"/>
      <c r="ATE64" s="1"/>
      <c r="ATF64" s="1"/>
      <c r="ATG64" s="1"/>
      <c r="ATH64" s="1"/>
      <c r="ATI64" s="1"/>
      <c r="ATJ64" s="1"/>
      <c r="ATK64" s="1"/>
      <c r="ATL64" s="1"/>
      <c r="ATM64" s="1"/>
      <c r="ATN64" s="1"/>
      <c r="ATO64" s="1"/>
      <c r="ATP64" s="1"/>
      <c r="ATQ64" s="1"/>
      <c r="ATR64" s="1"/>
      <c r="ATS64" s="1"/>
      <c r="ATT64" s="1"/>
      <c r="ATU64" s="1"/>
      <c r="ATV64" s="1"/>
      <c r="ATW64" s="1"/>
      <c r="ATX64" s="1"/>
      <c r="ATY64" s="1"/>
      <c r="ATZ64" s="1"/>
      <c r="AUA64" s="1"/>
      <c r="AUB64" s="1"/>
      <c r="AUC64" s="1"/>
      <c r="AUD64" s="1"/>
      <c r="AUE64" s="1"/>
      <c r="AUF64" s="1"/>
      <c r="AUG64" s="1"/>
      <c r="AUH64" s="1"/>
      <c r="AUI64" s="1"/>
      <c r="AUJ64" s="1"/>
      <c r="AUK64" s="1"/>
      <c r="AUL64" s="1"/>
      <c r="AUM64" s="1"/>
      <c r="AUN64" s="1"/>
      <c r="AUO64" s="1"/>
      <c r="AUP64" s="1"/>
      <c r="AUQ64" s="1"/>
      <c r="AUR64" s="1"/>
      <c r="AUS64" s="1"/>
      <c r="AUT64" s="1"/>
      <c r="AUU64" s="1"/>
      <c r="AUV64" s="1"/>
      <c r="AUW64" s="1"/>
      <c r="AUX64" s="1"/>
      <c r="AUY64" s="1"/>
      <c r="AUZ64" s="1"/>
      <c r="AVA64" s="1"/>
      <c r="AVB64" s="1"/>
      <c r="AVC64" s="1"/>
      <c r="AVD64" s="1"/>
      <c r="AVE64" s="1"/>
      <c r="AVF64" s="1"/>
      <c r="AVG64" s="1"/>
      <c r="AVH64" s="1"/>
      <c r="AVI64" s="1"/>
      <c r="AVJ64" s="1"/>
      <c r="AVK64" s="1"/>
      <c r="AVL64" s="1"/>
      <c r="AVM64" s="1"/>
      <c r="AVN64" s="1"/>
      <c r="AVO64" s="1"/>
      <c r="AVP64" s="1"/>
      <c r="AVQ64" s="1"/>
      <c r="AVR64" s="1"/>
      <c r="AVS64" s="1"/>
      <c r="AVT64" s="1"/>
      <c r="AVU64" s="1"/>
      <c r="AVV64" s="1"/>
      <c r="AVW64" s="1"/>
      <c r="AVX64" s="1"/>
      <c r="AVY64" s="1"/>
      <c r="AVZ64" s="1"/>
      <c r="AWA64" s="1"/>
      <c r="AWB64" s="1"/>
      <c r="AWC64" s="1"/>
      <c r="AWD64" s="1"/>
      <c r="AWE64" s="1"/>
      <c r="AWF64" s="1"/>
      <c r="AWG64" s="1"/>
      <c r="AWH64" s="1"/>
      <c r="AWI64" s="1"/>
      <c r="AWJ64" s="1"/>
      <c r="AWK64" s="1"/>
      <c r="AWL64" s="1"/>
      <c r="AWM64" s="1"/>
      <c r="AWN64" s="1"/>
      <c r="AWO64" s="1"/>
      <c r="AWP64" s="1"/>
      <c r="AWQ64" s="1"/>
      <c r="AWR64" s="1"/>
      <c r="AWS64" s="1"/>
      <c r="AWT64" s="1"/>
      <c r="AWU64" s="1"/>
      <c r="AWV64" s="1"/>
      <c r="AWW64" s="1"/>
      <c r="AWX64" s="1"/>
      <c r="AWY64" s="1"/>
      <c r="AWZ64" s="1"/>
      <c r="AXA64" s="1"/>
      <c r="AXB64" s="1"/>
      <c r="AXC64" s="1"/>
      <c r="AXD64" s="1"/>
      <c r="AXE64" s="1"/>
      <c r="AXF64" s="1"/>
      <c r="AXG64" s="1"/>
      <c r="AXH64" s="1"/>
      <c r="AXI64" s="1"/>
      <c r="AXJ64" s="1"/>
      <c r="AXK64" s="1"/>
      <c r="AXL64" s="1"/>
      <c r="AXM64" s="1"/>
      <c r="AXN64" s="1"/>
      <c r="AXO64" s="1"/>
      <c r="AXP64" s="1"/>
      <c r="AXQ64" s="1"/>
      <c r="AXR64" s="1"/>
      <c r="AXS64" s="1"/>
      <c r="AXT64" s="1"/>
      <c r="AXU64" s="1"/>
      <c r="AXV64" s="1"/>
      <c r="AXW64" s="1"/>
      <c r="AXX64" s="1"/>
      <c r="AXY64" s="1"/>
      <c r="AXZ64" s="1"/>
      <c r="AYA64" s="1"/>
      <c r="AYB64" s="1"/>
      <c r="AYC64" s="1"/>
      <c r="AYD64" s="1"/>
      <c r="AYE64" s="1"/>
      <c r="AYF64" s="1"/>
      <c r="AYG64" s="1"/>
      <c r="AYH64" s="1"/>
      <c r="AYI64" s="1"/>
      <c r="AYJ64" s="1"/>
      <c r="AYK64" s="1"/>
      <c r="AYL64" s="1"/>
      <c r="AYM64" s="1"/>
      <c r="AYN64" s="1"/>
      <c r="AYO64" s="1"/>
      <c r="AYP64" s="1"/>
      <c r="AYQ64" s="1"/>
      <c r="AYR64" s="1"/>
      <c r="AYS64" s="1"/>
      <c r="AYT64" s="1"/>
      <c r="AYU64" s="1"/>
      <c r="AYV64" s="1"/>
      <c r="AYW64" s="1"/>
      <c r="AYX64" s="1"/>
      <c r="AYY64" s="1"/>
    </row>
    <row r="65" spans="1:1351" s="2" customFormat="1" ht="23.1" customHeight="1">
      <c r="A65" s="1"/>
      <c r="C65" s="3"/>
      <c r="AD65" s="4"/>
      <c r="AN65" s="144"/>
      <c r="AO65" s="144"/>
      <c r="BC65" s="6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  <c r="AMK65" s="1"/>
      <c r="AML65" s="1"/>
      <c r="AMM65" s="1"/>
      <c r="AMN65" s="1"/>
      <c r="AMO65" s="1"/>
      <c r="AMP65" s="1"/>
      <c r="AMQ65" s="1"/>
      <c r="AMR65" s="1"/>
      <c r="AMS65" s="1"/>
      <c r="AMT65" s="1"/>
      <c r="AMU65" s="1"/>
      <c r="AMV65" s="1"/>
      <c r="AMW65" s="1"/>
      <c r="AMX65" s="1"/>
      <c r="AMY65" s="1"/>
      <c r="AMZ65" s="1"/>
      <c r="ANA65" s="1"/>
      <c r="ANB65" s="1"/>
      <c r="ANC65" s="1"/>
      <c r="AND65" s="1"/>
      <c r="ANE65" s="1"/>
      <c r="ANF65" s="1"/>
      <c r="ANG65" s="1"/>
      <c r="ANH65" s="1"/>
      <c r="ANI65" s="1"/>
      <c r="ANJ65" s="1"/>
      <c r="ANK65" s="1"/>
      <c r="ANL65" s="1"/>
      <c r="ANM65" s="1"/>
      <c r="ANN65" s="1"/>
      <c r="ANO65" s="1"/>
      <c r="ANP65" s="1"/>
      <c r="ANQ65" s="1"/>
      <c r="ANR65" s="1"/>
      <c r="ANS65" s="1"/>
      <c r="ANT65" s="1"/>
      <c r="ANU65" s="1"/>
      <c r="ANV65" s="1"/>
      <c r="ANW65" s="1"/>
      <c r="ANX65" s="1"/>
      <c r="ANY65" s="1"/>
      <c r="ANZ65" s="1"/>
      <c r="AOA65" s="1"/>
      <c r="AOB65" s="1"/>
      <c r="AOC65" s="1"/>
      <c r="AOD65" s="1"/>
      <c r="AOE65" s="1"/>
      <c r="AOF65" s="1"/>
      <c r="AOG65" s="1"/>
      <c r="AOH65" s="1"/>
      <c r="AOI65" s="1"/>
      <c r="AOJ65" s="1"/>
      <c r="AOK65" s="1"/>
      <c r="AOL65" s="1"/>
      <c r="AOM65" s="1"/>
      <c r="AON65" s="1"/>
      <c r="AOO65" s="1"/>
      <c r="AOP65" s="1"/>
      <c r="AOQ65" s="1"/>
      <c r="AOR65" s="1"/>
      <c r="AOS65" s="1"/>
      <c r="AOT65" s="1"/>
      <c r="AOU65" s="1"/>
      <c r="AOV65" s="1"/>
      <c r="AOW65" s="1"/>
      <c r="AOX65" s="1"/>
      <c r="AOY65" s="1"/>
      <c r="AOZ65" s="1"/>
      <c r="APA65" s="1"/>
      <c r="APB65" s="1"/>
      <c r="APC65" s="1"/>
      <c r="APD65" s="1"/>
      <c r="APE65" s="1"/>
      <c r="APF65" s="1"/>
      <c r="APG65" s="1"/>
      <c r="APH65" s="1"/>
      <c r="API65" s="1"/>
      <c r="APJ65" s="1"/>
      <c r="APK65" s="1"/>
      <c r="APL65" s="1"/>
      <c r="APM65" s="1"/>
      <c r="APN65" s="1"/>
      <c r="APO65" s="1"/>
      <c r="APP65" s="1"/>
      <c r="APQ65" s="1"/>
      <c r="APR65" s="1"/>
      <c r="APS65" s="1"/>
      <c r="APT65" s="1"/>
      <c r="APU65" s="1"/>
      <c r="APV65" s="1"/>
      <c r="APW65" s="1"/>
      <c r="APX65" s="1"/>
      <c r="APY65" s="1"/>
      <c r="APZ65" s="1"/>
      <c r="AQA65" s="1"/>
      <c r="AQB65" s="1"/>
      <c r="AQC65" s="1"/>
      <c r="AQD65" s="1"/>
      <c r="AQE65" s="1"/>
      <c r="AQF65" s="1"/>
      <c r="AQG65" s="1"/>
      <c r="AQH65" s="1"/>
      <c r="AQI65" s="1"/>
      <c r="AQJ65" s="1"/>
      <c r="AQK65" s="1"/>
      <c r="AQL65" s="1"/>
      <c r="AQM65" s="1"/>
      <c r="AQN65" s="1"/>
      <c r="AQO65" s="1"/>
      <c r="AQP65" s="1"/>
      <c r="AQQ65" s="1"/>
      <c r="AQR65" s="1"/>
      <c r="AQS65" s="1"/>
      <c r="AQT65" s="1"/>
      <c r="AQU65" s="1"/>
      <c r="AQV65" s="1"/>
      <c r="AQW65" s="1"/>
      <c r="AQX65" s="1"/>
      <c r="AQY65" s="1"/>
      <c r="AQZ65" s="1"/>
      <c r="ARA65" s="1"/>
      <c r="ARB65" s="1"/>
      <c r="ARC65" s="1"/>
      <c r="ARD65" s="1"/>
      <c r="ARE65" s="1"/>
      <c r="ARF65" s="1"/>
      <c r="ARG65" s="1"/>
      <c r="ARH65" s="1"/>
      <c r="ARI65" s="1"/>
      <c r="ARJ65" s="1"/>
      <c r="ARK65" s="1"/>
      <c r="ARL65" s="1"/>
      <c r="ARM65" s="1"/>
      <c r="ARN65" s="1"/>
      <c r="ARO65" s="1"/>
      <c r="ARP65" s="1"/>
      <c r="ARQ65" s="1"/>
      <c r="ARR65" s="1"/>
      <c r="ARS65" s="1"/>
      <c r="ART65" s="1"/>
      <c r="ARU65" s="1"/>
      <c r="ARV65" s="1"/>
      <c r="ARW65" s="1"/>
      <c r="ARX65" s="1"/>
      <c r="ARY65" s="1"/>
      <c r="ARZ65" s="1"/>
      <c r="ASA65" s="1"/>
      <c r="ASB65" s="1"/>
      <c r="ASC65" s="1"/>
      <c r="ASD65" s="1"/>
      <c r="ASE65" s="1"/>
      <c r="ASF65" s="1"/>
      <c r="ASG65" s="1"/>
      <c r="ASH65" s="1"/>
      <c r="ASI65" s="1"/>
      <c r="ASJ65" s="1"/>
      <c r="ASK65" s="1"/>
      <c r="ASL65" s="1"/>
      <c r="ASM65" s="1"/>
      <c r="ASN65" s="1"/>
      <c r="ASO65" s="1"/>
      <c r="ASP65" s="1"/>
      <c r="ASQ65" s="1"/>
      <c r="ASR65" s="1"/>
      <c r="ASS65" s="1"/>
      <c r="AST65" s="1"/>
      <c r="ASU65" s="1"/>
      <c r="ASV65" s="1"/>
      <c r="ASW65" s="1"/>
      <c r="ASX65" s="1"/>
      <c r="ASY65" s="1"/>
      <c r="ASZ65" s="1"/>
      <c r="ATA65" s="1"/>
      <c r="ATB65" s="1"/>
      <c r="ATC65" s="1"/>
      <c r="ATD65" s="1"/>
      <c r="ATE65" s="1"/>
      <c r="ATF65" s="1"/>
      <c r="ATG65" s="1"/>
      <c r="ATH65" s="1"/>
      <c r="ATI65" s="1"/>
      <c r="ATJ65" s="1"/>
      <c r="ATK65" s="1"/>
      <c r="ATL65" s="1"/>
      <c r="ATM65" s="1"/>
      <c r="ATN65" s="1"/>
      <c r="ATO65" s="1"/>
      <c r="ATP65" s="1"/>
      <c r="ATQ65" s="1"/>
      <c r="ATR65" s="1"/>
      <c r="ATS65" s="1"/>
      <c r="ATT65" s="1"/>
      <c r="ATU65" s="1"/>
      <c r="ATV65" s="1"/>
      <c r="ATW65" s="1"/>
      <c r="ATX65" s="1"/>
      <c r="ATY65" s="1"/>
      <c r="ATZ65" s="1"/>
      <c r="AUA65" s="1"/>
      <c r="AUB65" s="1"/>
      <c r="AUC65" s="1"/>
      <c r="AUD65" s="1"/>
      <c r="AUE65" s="1"/>
      <c r="AUF65" s="1"/>
      <c r="AUG65" s="1"/>
      <c r="AUH65" s="1"/>
      <c r="AUI65" s="1"/>
      <c r="AUJ65" s="1"/>
      <c r="AUK65" s="1"/>
      <c r="AUL65" s="1"/>
      <c r="AUM65" s="1"/>
      <c r="AUN65" s="1"/>
      <c r="AUO65" s="1"/>
      <c r="AUP65" s="1"/>
      <c r="AUQ65" s="1"/>
      <c r="AUR65" s="1"/>
      <c r="AUS65" s="1"/>
      <c r="AUT65" s="1"/>
      <c r="AUU65" s="1"/>
      <c r="AUV65" s="1"/>
      <c r="AUW65" s="1"/>
      <c r="AUX65" s="1"/>
      <c r="AUY65" s="1"/>
      <c r="AUZ65" s="1"/>
      <c r="AVA65" s="1"/>
      <c r="AVB65" s="1"/>
      <c r="AVC65" s="1"/>
      <c r="AVD65" s="1"/>
      <c r="AVE65" s="1"/>
      <c r="AVF65" s="1"/>
      <c r="AVG65" s="1"/>
      <c r="AVH65" s="1"/>
      <c r="AVI65" s="1"/>
      <c r="AVJ65" s="1"/>
      <c r="AVK65" s="1"/>
      <c r="AVL65" s="1"/>
      <c r="AVM65" s="1"/>
      <c r="AVN65" s="1"/>
      <c r="AVO65" s="1"/>
      <c r="AVP65" s="1"/>
      <c r="AVQ65" s="1"/>
      <c r="AVR65" s="1"/>
      <c r="AVS65" s="1"/>
      <c r="AVT65" s="1"/>
      <c r="AVU65" s="1"/>
      <c r="AVV65" s="1"/>
      <c r="AVW65" s="1"/>
      <c r="AVX65" s="1"/>
      <c r="AVY65" s="1"/>
      <c r="AVZ65" s="1"/>
      <c r="AWA65" s="1"/>
      <c r="AWB65" s="1"/>
      <c r="AWC65" s="1"/>
      <c r="AWD65" s="1"/>
      <c r="AWE65" s="1"/>
      <c r="AWF65" s="1"/>
      <c r="AWG65" s="1"/>
      <c r="AWH65" s="1"/>
      <c r="AWI65" s="1"/>
      <c r="AWJ65" s="1"/>
      <c r="AWK65" s="1"/>
      <c r="AWL65" s="1"/>
      <c r="AWM65" s="1"/>
      <c r="AWN65" s="1"/>
      <c r="AWO65" s="1"/>
      <c r="AWP65" s="1"/>
      <c r="AWQ65" s="1"/>
      <c r="AWR65" s="1"/>
      <c r="AWS65" s="1"/>
      <c r="AWT65" s="1"/>
      <c r="AWU65" s="1"/>
      <c r="AWV65" s="1"/>
      <c r="AWW65" s="1"/>
      <c r="AWX65" s="1"/>
      <c r="AWY65" s="1"/>
      <c r="AWZ65" s="1"/>
      <c r="AXA65" s="1"/>
      <c r="AXB65" s="1"/>
      <c r="AXC65" s="1"/>
      <c r="AXD65" s="1"/>
      <c r="AXE65" s="1"/>
      <c r="AXF65" s="1"/>
      <c r="AXG65" s="1"/>
      <c r="AXH65" s="1"/>
      <c r="AXI65" s="1"/>
      <c r="AXJ65" s="1"/>
      <c r="AXK65" s="1"/>
      <c r="AXL65" s="1"/>
      <c r="AXM65" s="1"/>
      <c r="AXN65" s="1"/>
      <c r="AXO65" s="1"/>
      <c r="AXP65" s="1"/>
      <c r="AXQ65" s="1"/>
      <c r="AXR65" s="1"/>
      <c r="AXS65" s="1"/>
      <c r="AXT65" s="1"/>
      <c r="AXU65" s="1"/>
      <c r="AXV65" s="1"/>
      <c r="AXW65" s="1"/>
      <c r="AXX65" s="1"/>
      <c r="AXY65" s="1"/>
      <c r="AXZ65" s="1"/>
      <c r="AYA65" s="1"/>
      <c r="AYB65" s="1"/>
      <c r="AYC65" s="1"/>
      <c r="AYD65" s="1"/>
      <c r="AYE65" s="1"/>
      <c r="AYF65" s="1"/>
      <c r="AYG65" s="1"/>
      <c r="AYH65" s="1"/>
      <c r="AYI65" s="1"/>
      <c r="AYJ65" s="1"/>
      <c r="AYK65" s="1"/>
      <c r="AYL65" s="1"/>
      <c r="AYM65" s="1"/>
      <c r="AYN65" s="1"/>
      <c r="AYO65" s="1"/>
      <c r="AYP65" s="1"/>
      <c r="AYQ65" s="1"/>
      <c r="AYR65" s="1"/>
      <c r="AYS65" s="1"/>
      <c r="AYT65" s="1"/>
      <c r="AYU65" s="1"/>
      <c r="AYV65" s="1"/>
      <c r="AYW65" s="1"/>
      <c r="AYX65" s="1"/>
      <c r="AYY65" s="1"/>
    </row>
    <row r="66" spans="1:1351" s="2" customFormat="1" ht="23.1" customHeight="1">
      <c r="A66" s="1"/>
      <c r="C66" s="3"/>
      <c r="AD66" s="4"/>
      <c r="AN66" s="144"/>
      <c r="AO66" s="144"/>
      <c r="BC66" s="6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  <c r="AMK66" s="1"/>
      <c r="AML66" s="1"/>
      <c r="AMM66" s="1"/>
      <c r="AMN66" s="1"/>
      <c r="AMO66" s="1"/>
      <c r="AMP66" s="1"/>
      <c r="AMQ66" s="1"/>
      <c r="AMR66" s="1"/>
      <c r="AMS66" s="1"/>
      <c r="AMT66" s="1"/>
      <c r="AMU66" s="1"/>
      <c r="AMV66" s="1"/>
      <c r="AMW66" s="1"/>
      <c r="AMX66" s="1"/>
      <c r="AMY66" s="1"/>
      <c r="AMZ66" s="1"/>
      <c r="ANA66" s="1"/>
      <c r="ANB66" s="1"/>
      <c r="ANC66" s="1"/>
      <c r="AND66" s="1"/>
      <c r="ANE66" s="1"/>
      <c r="ANF66" s="1"/>
      <c r="ANG66" s="1"/>
      <c r="ANH66" s="1"/>
      <c r="ANI66" s="1"/>
      <c r="ANJ66" s="1"/>
      <c r="ANK66" s="1"/>
      <c r="ANL66" s="1"/>
      <c r="ANM66" s="1"/>
      <c r="ANN66" s="1"/>
      <c r="ANO66" s="1"/>
      <c r="ANP66" s="1"/>
      <c r="ANQ66" s="1"/>
      <c r="ANR66" s="1"/>
      <c r="ANS66" s="1"/>
      <c r="ANT66" s="1"/>
      <c r="ANU66" s="1"/>
      <c r="ANV66" s="1"/>
      <c r="ANW66" s="1"/>
      <c r="ANX66" s="1"/>
      <c r="ANY66" s="1"/>
      <c r="ANZ66" s="1"/>
      <c r="AOA66" s="1"/>
      <c r="AOB66" s="1"/>
      <c r="AOC66" s="1"/>
      <c r="AOD66" s="1"/>
      <c r="AOE66" s="1"/>
      <c r="AOF66" s="1"/>
      <c r="AOG66" s="1"/>
      <c r="AOH66" s="1"/>
      <c r="AOI66" s="1"/>
      <c r="AOJ66" s="1"/>
      <c r="AOK66" s="1"/>
      <c r="AOL66" s="1"/>
      <c r="AOM66" s="1"/>
      <c r="AON66" s="1"/>
      <c r="AOO66" s="1"/>
      <c r="AOP66" s="1"/>
      <c r="AOQ66" s="1"/>
      <c r="AOR66" s="1"/>
      <c r="AOS66" s="1"/>
      <c r="AOT66" s="1"/>
      <c r="AOU66" s="1"/>
      <c r="AOV66" s="1"/>
      <c r="AOW66" s="1"/>
      <c r="AOX66" s="1"/>
      <c r="AOY66" s="1"/>
      <c r="AOZ66" s="1"/>
      <c r="APA66" s="1"/>
      <c r="APB66" s="1"/>
      <c r="APC66" s="1"/>
      <c r="APD66" s="1"/>
      <c r="APE66" s="1"/>
      <c r="APF66" s="1"/>
      <c r="APG66" s="1"/>
      <c r="APH66" s="1"/>
      <c r="API66" s="1"/>
      <c r="APJ66" s="1"/>
      <c r="APK66" s="1"/>
      <c r="APL66" s="1"/>
      <c r="APM66" s="1"/>
      <c r="APN66" s="1"/>
      <c r="APO66" s="1"/>
      <c r="APP66" s="1"/>
      <c r="APQ66" s="1"/>
      <c r="APR66" s="1"/>
      <c r="APS66" s="1"/>
      <c r="APT66" s="1"/>
      <c r="APU66" s="1"/>
      <c r="APV66" s="1"/>
      <c r="APW66" s="1"/>
      <c r="APX66" s="1"/>
      <c r="APY66" s="1"/>
      <c r="APZ66" s="1"/>
      <c r="AQA66" s="1"/>
      <c r="AQB66" s="1"/>
      <c r="AQC66" s="1"/>
      <c r="AQD66" s="1"/>
      <c r="AQE66" s="1"/>
      <c r="AQF66" s="1"/>
      <c r="AQG66" s="1"/>
      <c r="AQH66" s="1"/>
      <c r="AQI66" s="1"/>
      <c r="AQJ66" s="1"/>
      <c r="AQK66" s="1"/>
      <c r="AQL66" s="1"/>
      <c r="AQM66" s="1"/>
      <c r="AQN66" s="1"/>
      <c r="AQO66" s="1"/>
      <c r="AQP66" s="1"/>
      <c r="AQQ66" s="1"/>
      <c r="AQR66" s="1"/>
      <c r="AQS66" s="1"/>
      <c r="AQT66" s="1"/>
      <c r="AQU66" s="1"/>
      <c r="AQV66" s="1"/>
      <c r="AQW66" s="1"/>
      <c r="AQX66" s="1"/>
      <c r="AQY66" s="1"/>
      <c r="AQZ66" s="1"/>
      <c r="ARA66" s="1"/>
      <c r="ARB66" s="1"/>
      <c r="ARC66" s="1"/>
      <c r="ARD66" s="1"/>
      <c r="ARE66" s="1"/>
      <c r="ARF66" s="1"/>
      <c r="ARG66" s="1"/>
      <c r="ARH66" s="1"/>
      <c r="ARI66" s="1"/>
      <c r="ARJ66" s="1"/>
      <c r="ARK66" s="1"/>
      <c r="ARL66" s="1"/>
      <c r="ARM66" s="1"/>
      <c r="ARN66" s="1"/>
      <c r="ARO66" s="1"/>
      <c r="ARP66" s="1"/>
      <c r="ARQ66" s="1"/>
      <c r="ARR66" s="1"/>
      <c r="ARS66" s="1"/>
      <c r="ART66" s="1"/>
      <c r="ARU66" s="1"/>
      <c r="ARV66" s="1"/>
      <c r="ARW66" s="1"/>
      <c r="ARX66" s="1"/>
      <c r="ARY66" s="1"/>
      <c r="ARZ66" s="1"/>
      <c r="ASA66" s="1"/>
      <c r="ASB66" s="1"/>
      <c r="ASC66" s="1"/>
      <c r="ASD66" s="1"/>
      <c r="ASE66" s="1"/>
      <c r="ASF66" s="1"/>
      <c r="ASG66" s="1"/>
      <c r="ASH66" s="1"/>
      <c r="ASI66" s="1"/>
      <c r="ASJ66" s="1"/>
      <c r="ASK66" s="1"/>
      <c r="ASL66" s="1"/>
      <c r="ASM66" s="1"/>
      <c r="ASN66" s="1"/>
      <c r="ASO66" s="1"/>
      <c r="ASP66" s="1"/>
      <c r="ASQ66" s="1"/>
      <c r="ASR66" s="1"/>
      <c r="ASS66" s="1"/>
      <c r="AST66" s="1"/>
      <c r="ASU66" s="1"/>
      <c r="ASV66" s="1"/>
      <c r="ASW66" s="1"/>
      <c r="ASX66" s="1"/>
      <c r="ASY66" s="1"/>
      <c r="ASZ66" s="1"/>
      <c r="ATA66" s="1"/>
      <c r="ATB66" s="1"/>
      <c r="ATC66" s="1"/>
      <c r="ATD66" s="1"/>
      <c r="ATE66" s="1"/>
      <c r="ATF66" s="1"/>
      <c r="ATG66" s="1"/>
      <c r="ATH66" s="1"/>
      <c r="ATI66" s="1"/>
      <c r="ATJ66" s="1"/>
      <c r="ATK66" s="1"/>
      <c r="ATL66" s="1"/>
      <c r="ATM66" s="1"/>
      <c r="ATN66" s="1"/>
      <c r="ATO66" s="1"/>
      <c r="ATP66" s="1"/>
      <c r="ATQ66" s="1"/>
      <c r="ATR66" s="1"/>
      <c r="ATS66" s="1"/>
      <c r="ATT66" s="1"/>
      <c r="ATU66" s="1"/>
      <c r="ATV66" s="1"/>
      <c r="ATW66" s="1"/>
      <c r="ATX66" s="1"/>
      <c r="ATY66" s="1"/>
      <c r="ATZ66" s="1"/>
      <c r="AUA66" s="1"/>
      <c r="AUB66" s="1"/>
      <c r="AUC66" s="1"/>
      <c r="AUD66" s="1"/>
      <c r="AUE66" s="1"/>
      <c r="AUF66" s="1"/>
      <c r="AUG66" s="1"/>
      <c r="AUH66" s="1"/>
      <c r="AUI66" s="1"/>
      <c r="AUJ66" s="1"/>
      <c r="AUK66" s="1"/>
      <c r="AUL66" s="1"/>
      <c r="AUM66" s="1"/>
      <c r="AUN66" s="1"/>
      <c r="AUO66" s="1"/>
      <c r="AUP66" s="1"/>
      <c r="AUQ66" s="1"/>
      <c r="AUR66" s="1"/>
      <c r="AUS66" s="1"/>
      <c r="AUT66" s="1"/>
      <c r="AUU66" s="1"/>
      <c r="AUV66" s="1"/>
      <c r="AUW66" s="1"/>
      <c r="AUX66" s="1"/>
      <c r="AUY66" s="1"/>
      <c r="AUZ66" s="1"/>
      <c r="AVA66" s="1"/>
      <c r="AVB66" s="1"/>
      <c r="AVC66" s="1"/>
      <c r="AVD66" s="1"/>
      <c r="AVE66" s="1"/>
      <c r="AVF66" s="1"/>
      <c r="AVG66" s="1"/>
      <c r="AVH66" s="1"/>
      <c r="AVI66" s="1"/>
      <c r="AVJ66" s="1"/>
      <c r="AVK66" s="1"/>
      <c r="AVL66" s="1"/>
      <c r="AVM66" s="1"/>
      <c r="AVN66" s="1"/>
      <c r="AVO66" s="1"/>
      <c r="AVP66" s="1"/>
      <c r="AVQ66" s="1"/>
      <c r="AVR66" s="1"/>
      <c r="AVS66" s="1"/>
      <c r="AVT66" s="1"/>
      <c r="AVU66" s="1"/>
      <c r="AVV66" s="1"/>
      <c r="AVW66" s="1"/>
      <c r="AVX66" s="1"/>
      <c r="AVY66" s="1"/>
      <c r="AVZ66" s="1"/>
      <c r="AWA66" s="1"/>
      <c r="AWB66" s="1"/>
      <c r="AWC66" s="1"/>
      <c r="AWD66" s="1"/>
      <c r="AWE66" s="1"/>
      <c r="AWF66" s="1"/>
      <c r="AWG66" s="1"/>
      <c r="AWH66" s="1"/>
      <c r="AWI66" s="1"/>
      <c r="AWJ66" s="1"/>
      <c r="AWK66" s="1"/>
      <c r="AWL66" s="1"/>
      <c r="AWM66" s="1"/>
      <c r="AWN66" s="1"/>
      <c r="AWO66" s="1"/>
      <c r="AWP66" s="1"/>
      <c r="AWQ66" s="1"/>
      <c r="AWR66" s="1"/>
      <c r="AWS66" s="1"/>
      <c r="AWT66" s="1"/>
      <c r="AWU66" s="1"/>
      <c r="AWV66" s="1"/>
      <c r="AWW66" s="1"/>
      <c r="AWX66" s="1"/>
      <c r="AWY66" s="1"/>
      <c r="AWZ66" s="1"/>
      <c r="AXA66" s="1"/>
      <c r="AXB66" s="1"/>
      <c r="AXC66" s="1"/>
      <c r="AXD66" s="1"/>
      <c r="AXE66" s="1"/>
      <c r="AXF66" s="1"/>
      <c r="AXG66" s="1"/>
      <c r="AXH66" s="1"/>
      <c r="AXI66" s="1"/>
      <c r="AXJ66" s="1"/>
      <c r="AXK66" s="1"/>
      <c r="AXL66" s="1"/>
      <c r="AXM66" s="1"/>
      <c r="AXN66" s="1"/>
      <c r="AXO66" s="1"/>
      <c r="AXP66" s="1"/>
      <c r="AXQ66" s="1"/>
      <c r="AXR66" s="1"/>
      <c r="AXS66" s="1"/>
      <c r="AXT66" s="1"/>
      <c r="AXU66" s="1"/>
      <c r="AXV66" s="1"/>
      <c r="AXW66" s="1"/>
      <c r="AXX66" s="1"/>
      <c r="AXY66" s="1"/>
      <c r="AXZ66" s="1"/>
      <c r="AYA66" s="1"/>
      <c r="AYB66" s="1"/>
      <c r="AYC66" s="1"/>
      <c r="AYD66" s="1"/>
      <c r="AYE66" s="1"/>
      <c r="AYF66" s="1"/>
      <c r="AYG66" s="1"/>
      <c r="AYH66" s="1"/>
      <c r="AYI66" s="1"/>
      <c r="AYJ66" s="1"/>
      <c r="AYK66" s="1"/>
      <c r="AYL66" s="1"/>
      <c r="AYM66" s="1"/>
      <c r="AYN66" s="1"/>
      <c r="AYO66" s="1"/>
      <c r="AYP66" s="1"/>
      <c r="AYQ66" s="1"/>
      <c r="AYR66" s="1"/>
      <c r="AYS66" s="1"/>
      <c r="AYT66" s="1"/>
      <c r="AYU66" s="1"/>
      <c r="AYV66" s="1"/>
      <c r="AYW66" s="1"/>
      <c r="AYX66" s="1"/>
      <c r="AYY66" s="1"/>
    </row>
    <row r="67" spans="1:1351" s="2" customFormat="1" ht="23.1" customHeight="1">
      <c r="A67" s="1"/>
      <c r="C67" s="3"/>
      <c r="AD67" s="4"/>
      <c r="AN67" s="144"/>
      <c r="AO67" s="144"/>
      <c r="BC67" s="6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</row>
    <row r="68" spans="1:1351" s="2" customFormat="1" ht="23.1" customHeight="1">
      <c r="A68" s="1"/>
      <c r="C68" s="3"/>
      <c r="AD68" s="4"/>
      <c r="AN68" s="372"/>
      <c r="AO68" s="372"/>
      <c r="BC68" s="6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  <c r="AMK68" s="1"/>
      <c r="AML68" s="1"/>
      <c r="AMM68" s="1"/>
      <c r="AMN68" s="1"/>
      <c r="AMO68" s="1"/>
      <c r="AMP68" s="1"/>
      <c r="AMQ68" s="1"/>
      <c r="AMR68" s="1"/>
      <c r="AMS68" s="1"/>
      <c r="AMT68" s="1"/>
      <c r="AMU68" s="1"/>
      <c r="AMV68" s="1"/>
      <c r="AMW68" s="1"/>
      <c r="AMX68" s="1"/>
      <c r="AMY68" s="1"/>
      <c r="AMZ68" s="1"/>
      <c r="ANA68" s="1"/>
      <c r="ANB68" s="1"/>
      <c r="ANC68" s="1"/>
      <c r="AND68" s="1"/>
      <c r="ANE68" s="1"/>
      <c r="ANF68" s="1"/>
      <c r="ANG68" s="1"/>
      <c r="ANH68" s="1"/>
      <c r="ANI68" s="1"/>
      <c r="ANJ68" s="1"/>
      <c r="ANK68" s="1"/>
      <c r="ANL68" s="1"/>
      <c r="ANM68" s="1"/>
      <c r="ANN68" s="1"/>
      <c r="ANO68" s="1"/>
      <c r="ANP68" s="1"/>
      <c r="ANQ68" s="1"/>
      <c r="ANR68" s="1"/>
      <c r="ANS68" s="1"/>
      <c r="ANT68" s="1"/>
      <c r="ANU68" s="1"/>
      <c r="ANV68" s="1"/>
      <c r="ANW68" s="1"/>
      <c r="ANX68" s="1"/>
      <c r="ANY68" s="1"/>
      <c r="ANZ68" s="1"/>
      <c r="AOA68" s="1"/>
      <c r="AOB68" s="1"/>
      <c r="AOC68" s="1"/>
      <c r="AOD68" s="1"/>
      <c r="AOE68" s="1"/>
      <c r="AOF68" s="1"/>
      <c r="AOG68" s="1"/>
      <c r="AOH68" s="1"/>
      <c r="AOI68" s="1"/>
      <c r="AOJ68" s="1"/>
      <c r="AOK68" s="1"/>
      <c r="AOL68" s="1"/>
      <c r="AOM68" s="1"/>
      <c r="AON68" s="1"/>
      <c r="AOO68" s="1"/>
      <c r="AOP68" s="1"/>
      <c r="AOQ68" s="1"/>
      <c r="AOR68" s="1"/>
      <c r="AOS68" s="1"/>
      <c r="AOT68" s="1"/>
      <c r="AOU68" s="1"/>
      <c r="AOV68" s="1"/>
      <c r="AOW68" s="1"/>
      <c r="AOX68" s="1"/>
      <c r="AOY68" s="1"/>
      <c r="AOZ68" s="1"/>
      <c r="APA68" s="1"/>
      <c r="APB68" s="1"/>
      <c r="APC68" s="1"/>
      <c r="APD68" s="1"/>
      <c r="APE68" s="1"/>
      <c r="APF68" s="1"/>
      <c r="APG68" s="1"/>
      <c r="APH68" s="1"/>
      <c r="API68" s="1"/>
      <c r="APJ68" s="1"/>
      <c r="APK68" s="1"/>
      <c r="APL68" s="1"/>
      <c r="APM68" s="1"/>
      <c r="APN68" s="1"/>
      <c r="APO68" s="1"/>
      <c r="APP68" s="1"/>
      <c r="APQ68" s="1"/>
      <c r="APR68" s="1"/>
      <c r="APS68" s="1"/>
      <c r="APT68" s="1"/>
      <c r="APU68" s="1"/>
      <c r="APV68" s="1"/>
      <c r="APW68" s="1"/>
      <c r="APX68" s="1"/>
      <c r="APY68" s="1"/>
      <c r="APZ68" s="1"/>
      <c r="AQA68" s="1"/>
      <c r="AQB68" s="1"/>
      <c r="AQC68" s="1"/>
      <c r="AQD68" s="1"/>
      <c r="AQE68" s="1"/>
      <c r="AQF68" s="1"/>
      <c r="AQG68" s="1"/>
      <c r="AQH68" s="1"/>
      <c r="AQI68" s="1"/>
      <c r="AQJ68" s="1"/>
      <c r="AQK68" s="1"/>
      <c r="AQL68" s="1"/>
      <c r="AQM68" s="1"/>
      <c r="AQN68" s="1"/>
      <c r="AQO68" s="1"/>
      <c r="AQP68" s="1"/>
      <c r="AQQ68" s="1"/>
      <c r="AQR68" s="1"/>
      <c r="AQS68" s="1"/>
      <c r="AQT68" s="1"/>
      <c r="AQU68" s="1"/>
      <c r="AQV68" s="1"/>
      <c r="AQW68" s="1"/>
      <c r="AQX68" s="1"/>
      <c r="AQY68" s="1"/>
      <c r="AQZ68" s="1"/>
      <c r="ARA68" s="1"/>
      <c r="ARB68" s="1"/>
      <c r="ARC68" s="1"/>
      <c r="ARD68" s="1"/>
      <c r="ARE68" s="1"/>
      <c r="ARF68" s="1"/>
      <c r="ARG68" s="1"/>
      <c r="ARH68" s="1"/>
      <c r="ARI68" s="1"/>
      <c r="ARJ68" s="1"/>
      <c r="ARK68" s="1"/>
      <c r="ARL68" s="1"/>
      <c r="ARM68" s="1"/>
      <c r="ARN68" s="1"/>
      <c r="ARO68" s="1"/>
      <c r="ARP68" s="1"/>
      <c r="ARQ68" s="1"/>
      <c r="ARR68" s="1"/>
      <c r="ARS68" s="1"/>
      <c r="ART68" s="1"/>
      <c r="ARU68" s="1"/>
      <c r="ARV68" s="1"/>
      <c r="ARW68" s="1"/>
      <c r="ARX68" s="1"/>
      <c r="ARY68" s="1"/>
      <c r="ARZ68" s="1"/>
      <c r="ASA68" s="1"/>
      <c r="ASB68" s="1"/>
      <c r="ASC68" s="1"/>
      <c r="ASD68" s="1"/>
      <c r="ASE68" s="1"/>
      <c r="ASF68" s="1"/>
      <c r="ASG68" s="1"/>
      <c r="ASH68" s="1"/>
      <c r="ASI68" s="1"/>
      <c r="ASJ68" s="1"/>
      <c r="ASK68" s="1"/>
      <c r="ASL68" s="1"/>
      <c r="ASM68" s="1"/>
      <c r="ASN68" s="1"/>
      <c r="ASO68" s="1"/>
      <c r="ASP68" s="1"/>
      <c r="ASQ68" s="1"/>
      <c r="ASR68" s="1"/>
      <c r="ASS68" s="1"/>
      <c r="AST68" s="1"/>
      <c r="ASU68" s="1"/>
      <c r="ASV68" s="1"/>
      <c r="ASW68" s="1"/>
      <c r="ASX68" s="1"/>
      <c r="ASY68" s="1"/>
      <c r="ASZ68" s="1"/>
      <c r="ATA68" s="1"/>
      <c r="ATB68" s="1"/>
      <c r="ATC68" s="1"/>
      <c r="ATD68" s="1"/>
      <c r="ATE68" s="1"/>
      <c r="ATF68" s="1"/>
      <c r="ATG68" s="1"/>
      <c r="ATH68" s="1"/>
      <c r="ATI68" s="1"/>
      <c r="ATJ68" s="1"/>
      <c r="ATK68" s="1"/>
      <c r="ATL68" s="1"/>
      <c r="ATM68" s="1"/>
      <c r="ATN68" s="1"/>
      <c r="ATO68" s="1"/>
      <c r="ATP68" s="1"/>
      <c r="ATQ68" s="1"/>
      <c r="ATR68" s="1"/>
      <c r="ATS68" s="1"/>
      <c r="ATT68" s="1"/>
      <c r="ATU68" s="1"/>
      <c r="ATV68" s="1"/>
      <c r="ATW68" s="1"/>
      <c r="ATX68" s="1"/>
      <c r="ATY68" s="1"/>
      <c r="ATZ68" s="1"/>
      <c r="AUA68" s="1"/>
      <c r="AUB68" s="1"/>
      <c r="AUC68" s="1"/>
      <c r="AUD68" s="1"/>
      <c r="AUE68" s="1"/>
      <c r="AUF68" s="1"/>
      <c r="AUG68" s="1"/>
      <c r="AUH68" s="1"/>
      <c r="AUI68" s="1"/>
      <c r="AUJ68" s="1"/>
      <c r="AUK68" s="1"/>
      <c r="AUL68" s="1"/>
      <c r="AUM68" s="1"/>
      <c r="AUN68" s="1"/>
      <c r="AUO68" s="1"/>
      <c r="AUP68" s="1"/>
      <c r="AUQ68" s="1"/>
      <c r="AUR68" s="1"/>
      <c r="AUS68" s="1"/>
      <c r="AUT68" s="1"/>
      <c r="AUU68" s="1"/>
      <c r="AUV68" s="1"/>
      <c r="AUW68" s="1"/>
      <c r="AUX68" s="1"/>
      <c r="AUY68" s="1"/>
      <c r="AUZ68" s="1"/>
      <c r="AVA68" s="1"/>
      <c r="AVB68" s="1"/>
      <c r="AVC68" s="1"/>
      <c r="AVD68" s="1"/>
      <c r="AVE68" s="1"/>
      <c r="AVF68" s="1"/>
      <c r="AVG68" s="1"/>
      <c r="AVH68" s="1"/>
      <c r="AVI68" s="1"/>
      <c r="AVJ68" s="1"/>
      <c r="AVK68" s="1"/>
      <c r="AVL68" s="1"/>
      <c r="AVM68" s="1"/>
      <c r="AVN68" s="1"/>
      <c r="AVO68" s="1"/>
      <c r="AVP68" s="1"/>
      <c r="AVQ68" s="1"/>
      <c r="AVR68" s="1"/>
      <c r="AVS68" s="1"/>
      <c r="AVT68" s="1"/>
      <c r="AVU68" s="1"/>
      <c r="AVV68" s="1"/>
      <c r="AVW68" s="1"/>
      <c r="AVX68" s="1"/>
      <c r="AVY68" s="1"/>
      <c r="AVZ68" s="1"/>
      <c r="AWA68" s="1"/>
      <c r="AWB68" s="1"/>
      <c r="AWC68" s="1"/>
      <c r="AWD68" s="1"/>
      <c r="AWE68" s="1"/>
      <c r="AWF68" s="1"/>
      <c r="AWG68" s="1"/>
      <c r="AWH68" s="1"/>
      <c r="AWI68" s="1"/>
      <c r="AWJ68" s="1"/>
      <c r="AWK68" s="1"/>
      <c r="AWL68" s="1"/>
      <c r="AWM68" s="1"/>
      <c r="AWN68" s="1"/>
      <c r="AWO68" s="1"/>
      <c r="AWP68" s="1"/>
      <c r="AWQ68" s="1"/>
      <c r="AWR68" s="1"/>
      <c r="AWS68" s="1"/>
      <c r="AWT68" s="1"/>
      <c r="AWU68" s="1"/>
      <c r="AWV68" s="1"/>
      <c r="AWW68" s="1"/>
      <c r="AWX68" s="1"/>
      <c r="AWY68" s="1"/>
      <c r="AWZ68" s="1"/>
      <c r="AXA68" s="1"/>
      <c r="AXB68" s="1"/>
      <c r="AXC68" s="1"/>
      <c r="AXD68" s="1"/>
      <c r="AXE68" s="1"/>
      <c r="AXF68" s="1"/>
      <c r="AXG68" s="1"/>
      <c r="AXH68" s="1"/>
      <c r="AXI68" s="1"/>
      <c r="AXJ68" s="1"/>
      <c r="AXK68" s="1"/>
      <c r="AXL68" s="1"/>
      <c r="AXM68" s="1"/>
      <c r="AXN68" s="1"/>
      <c r="AXO68" s="1"/>
      <c r="AXP68" s="1"/>
      <c r="AXQ68" s="1"/>
      <c r="AXR68" s="1"/>
      <c r="AXS68" s="1"/>
      <c r="AXT68" s="1"/>
      <c r="AXU68" s="1"/>
      <c r="AXV68" s="1"/>
      <c r="AXW68" s="1"/>
      <c r="AXX68" s="1"/>
      <c r="AXY68" s="1"/>
      <c r="AXZ68" s="1"/>
      <c r="AYA68" s="1"/>
      <c r="AYB68" s="1"/>
      <c r="AYC68" s="1"/>
      <c r="AYD68" s="1"/>
      <c r="AYE68" s="1"/>
      <c r="AYF68" s="1"/>
      <c r="AYG68" s="1"/>
      <c r="AYH68" s="1"/>
      <c r="AYI68" s="1"/>
      <c r="AYJ68" s="1"/>
      <c r="AYK68" s="1"/>
      <c r="AYL68" s="1"/>
      <c r="AYM68" s="1"/>
      <c r="AYN68" s="1"/>
      <c r="AYO68" s="1"/>
      <c r="AYP68" s="1"/>
      <c r="AYQ68" s="1"/>
      <c r="AYR68" s="1"/>
      <c r="AYS68" s="1"/>
      <c r="AYT68" s="1"/>
      <c r="AYU68" s="1"/>
      <c r="AYV68" s="1"/>
      <c r="AYW68" s="1"/>
      <c r="AYX68" s="1"/>
      <c r="AYY68" s="1"/>
    </row>
    <row r="69" spans="1:1351" s="2" customFormat="1" ht="23.1" customHeight="1">
      <c r="A69" s="1"/>
      <c r="C69" s="3"/>
      <c r="AD69" s="4"/>
      <c r="AN69" s="370"/>
      <c r="AO69" s="370"/>
      <c r="BC69" s="6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  <c r="AMK69" s="1"/>
      <c r="AML69" s="1"/>
      <c r="AMM69" s="1"/>
      <c r="AMN69" s="1"/>
      <c r="AMO69" s="1"/>
      <c r="AMP69" s="1"/>
      <c r="AMQ69" s="1"/>
      <c r="AMR69" s="1"/>
      <c r="AMS69" s="1"/>
      <c r="AMT69" s="1"/>
      <c r="AMU69" s="1"/>
      <c r="AMV69" s="1"/>
      <c r="AMW69" s="1"/>
      <c r="AMX69" s="1"/>
      <c r="AMY69" s="1"/>
      <c r="AMZ69" s="1"/>
      <c r="ANA69" s="1"/>
      <c r="ANB69" s="1"/>
      <c r="ANC69" s="1"/>
      <c r="AND69" s="1"/>
      <c r="ANE69" s="1"/>
      <c r="ANF69" s="1"/>
      <c r="ANG69" s="1"/>
      <c r="ANH69" s="1"/>
      <c r="ANI69" s="1"/>
      <c r="ANJ69" s="1"/>
      <c r="ANK69" s="1"/>
      <c r="ANL69" s="1"/>
      <c r="ANM69" s="1"/>
      <c r="ANN69" s="1"/>
      <c r="ANO69" s="1"/>
      <c r="ANP69" s="1"/>
      <c r="ANQ69" s="1"/>
      <c r="ANR69" s="1"/>
      <c r="ANS69" s="1"/>
      <c r="ANT69" s="1"/>
      <c r="ANU69" s="1"/>
      <c r="ANV69" s="1"/>
      <c r="ANW69" s="1"/>
      <c r="ANX69" s="1"/>
      <c r="ANY69" s="1"/>
      <c r="ANZ69" s="1"/>
      <c r="AOA69" s="1"/>
      <c r="AOB69" s="1"/>
      <c r="AOC69" s="1"/>
      <c r="AOD69" s="1"/>
      <c r="AOE69" s="1"/>
      <c r="AOF69" s="1"/>
      <c r="AOG69" s="1"/>
      <c r="AOH69" s="1"/>
      <c r="AOI69" s="1"/>
      <c r="AOJ69" s="1"/>
      <c r="AOK69" s="1"/>
      <c r="AOL69" s="1"/>
      <c r="AOM69" s="1"/>
      <c r="AON69" s="1"/>
      <c r="AOO69" s="1"/>
      <c r="AOP69" s="1"/>
      <c r="AOQ69" s="1"/>
      <c r="AOR69" s="1"/>
      <c r="AOS69" s="1"/>
      <c r="AOT69" s="1"/>
      <c r="AOU69" s="1"/>
      <c r="AOV69" s="1"/>
      <c r="AOW69" s="1"/>
      <c r="AOX69" s="1"/>
      <c r="AOY69" s="1"/>
      <c r="AOZ69" s="1"/>
      <c r="APA69" s="1"/>
      <c r="APB69" s="1"/>
      <c r="APC69" s="1"/>
      <c r="APD69" s="1"/>
      <c r="APE69" s="1"/>
      <c r="APF69" s="1"/>
      <c r="APG69" s="1"/>
      <c r="APH69" s="1"/>
      <c r="API69" s="1"/>
      <c r="APJ69" s="1"/>
      <c r="APK69" s="1"/>
      <c r="APL69" s="1"/>
      <c r="APM69" s="1"/>
      <c r="APN69" s="1"/>
      <c r="APO69" s="1"/>
      <c r="APP69" s="1"/>
      <c r="APQ69" s="1"/>
      <c r="APR69" s="1"/>
      <c r="APS69" s="1"/>
      <c r="APT69" s="1"/>
      <c r="APU69" s="1"/>
      <c r="APV69" s="1"/>
      <c r="APW69" s="1"/>
      <c r="APX69" s="1"/>
      <c r="APY69" s="1"/>
      <c r="APZ69" s="1"/>
      <c r="AQA69" s="1"/>
      <c r="AQB69" s="1"/>
      <c r="AQC69" s="1"/>
      <c r="AQD69" s="1"/>
      <c r="AQE69" s="1"/>
      <c r="AQF69" s="1"/>
      <c r="AQG69" s="1"/>
      <c r="AQH69" s="1"/>
      <c r="AQI69" s="1"/>
      <c r="AQJ69" s="1"/>
      <c r="AQK69" s="1"/>
      <c r="AQL69" s="1"/>
      <c r="AQM69" s="1"/>
      <c r="AQN69" s="1"/>
      <c r="AQO69" s="1"/>
      <c r="AQP69" s="1"/>
      <c r="AQQ69" s="1"/>
      <c r="AQR69" s="1"/>
      <c r="AQS69" s="1"/>
      <c r="AQT69" s="1"/>
      <c r="AQU69" s="1"/>
      <c r="AQV69" s="1"/>
      <c r="AQW69" s="1"/>
      <c r="AQX69" s="1"/>
      <c r="AQY69" s="1"/>
      <c r="AQZ69" s="1"/>
      <c r="ARA69" s="1"/>
      <c r="ARB69" s="1"/>
      <c r="ARC69" s="1"/>
      <c r="ARD69" s="1"/>
      <c r="ARE69" s="1"/>
      <c r="ARF69" s="1"/>
      <c r="ARG69" s="1"/>
      <c r="ARH69" s="1"/>
      <c r="ARI69" s="1"/>
      <c r="ARJ69" s="1"/>
      <c r="ARK69" s="1"/>
      <c r="ARL69" s="1"/>
      <c r="ARM69" s="1"/>
      <c r="ARN69" s="1"/>
      <c r="ARO69" s="1"/>
      <c r="ARP69" s="1"/>
      <c r="ARQ69" s="1"/>
      <c r="ARR69" s="1"/>
      <c r="ARS69" s="1"/>
      <c r="ART69" s="1"/>
      <c r="ARU69" s="1"/>
      <c r="ARV69" s="1"/>
      <c r="ARW69" s="1"/>
      <c r="ARX69" s="1"/>
      <c r="ARY69" s="1"/>
      <c r="ARZ69" s="1"/>
      <c r="ASA69" s="1"/>
      <c r="ASB69" s="1"/>
      <c r="ASC69" s="1"/>
      <c r="ASD69" s="1"/>
      <c r="ASE69" s="1"/>
      <c r="ASF69" s="1"/>
      <c r="ASG69" s="1"/>
      <c r="ASH69" s="1"/>
      <c r="ASI69" s="1"/>
      <c r="ASJ69" s="1"/>
      <c r="ASK69" s="1"/>
      <c r="ASL69" s="1"/>
      <c r="ASM69" s="1"/>
      <c r="ASN69" s="1"/>
      <c r="ASO69" s="1"/>
      <c r="ASP69" s="1"/>
      <c r="ASQ69" s="1"/>
      <c r="ASR69" s="1"/>
      <c r="ASS69" s="1"/>
      <c r="AST69" s="1"/>
      <c r="ASU69" s="1"/>
      <c r="ASV69" s="1"/>
      <c r="ASW69" s="1"/>
      <c r="ASX69" s="1"/>
      <c r="ASY69" s="1"/>
      <c r="ASZ69" s="1"/>
      <c r="ATA69" s="1"/>
      <c r="ATB69" s="1"/>
      <c r="ATC69" s="1"/>
      <c r="ATD69" s="1"/>
      <c r="ATE69" s="1"/>
      <c r="ATF69" s="1"/>
      <c r="ATG69" s="1"/>
      <c r="ATH69" s="1"/>
      <c r="ATI69" s="1"/>
      <c r="ATJ69" s="1"/>
      <c r="ATK69" s="1"/>
      <c r="ATL69" s="1"/>
      <c r="ATM69" s="1"/>
      <c r="ATN69" s="1"/>
      <c r="ATO69" s="1"/>
      <c r="ATP69" s="1"/>
      <c r="ATQ69" s="1"/>
      <c r="ATR69" s="1"/>
      <c r="ATS69" s="1"/>
      <c r="ATT69" s="1"/>
      <c r="ATU69" s="1"/>
      <c r="ATV69" s="1"/>
      <c r="ATW69" s="1"/>
      <c r="ATX69" s="1"/>
      <c r="ATY69" s="1"/>
      <c r="ATZ69" s="1"/>
      <c r="AUA69" s="1"/>
      <c r="AUB69" s="1"/>
      <c r="AUC69" s="1"/>
      <c r="AUD69" s="1"/>
      <c r="AUE69" s="1"/>
      <c r="AUF69" s="1"/>
      <c r="AUG69" s="1"/>
      <c r="AUH69" s="1"/>
      <c r="AUI69" s="1"/>
      <c r="AUJ69" s="1"/>
      <c r="AUK69" s="1"/>
      <c r="AUL69" s="1"/>
      <c r="AUM69" s="1"/>
      <c r="AUN69" s="1"/>
      <c r="AUO69" s="1"/>
      <c r="AUP69" s="1"/>
      <c r="AUQ69" s="1"/>
      <c r="AUR69" s="1"/>
      <c r="AUS69" s="1"/>
      <c r="AUT69" s="1"/>
      <c r="AUU69" s="1"/>
      <c r="AUV69" s="1"/>
      <c r="AUW69" s="1"/>
      <c r="AUX69" s="1"/>
      <c r="AUY69" s="1"/>
      <c r="AUZ69" s="1"/>
      <c r="AVA69" s="1"/>
      <c r="AVB69" s="1"/>
      <c r="AVC69" s="1"/>
      <c r="AVD69" s="1"/>
      <c r="AVE69" s="1"/>
      <c r="AVF69" s="1"/>
      <c r="AVG69" s="1"/>
      <c r="AVH69" s="1"/>
      <c r="AVI69" s="1"/>
      <c r="AVJ69" s="1"/>
      <c r="AVK69" s="1"/>
      <c r="AVL69" s="1"/>
      <c r="AVM69" s="1"/>
      <c r="AVN69" s="1"/>
      <c r="AVO69" s="1"/>
      <c r="AVP69" s="1"/>
      <c r="AVQ69" s="1"/>
      <c r="AVR69" s="1"/>
      <c r="AVS69" s="1"/>
      <c r="AVT69" s="1"/>
      <c r="AVU69" s="1"/>
      <c r="AVV69" s="1"/>
      <c r="AVW69" s="1"/>
      <c r="AVX69" s="1"/>
      <c r="AVY69" s="1"/>
      <c r="AVZ69" s="1"/>
      <c r="AWA69" s="1"/>
      <c r="AWB69" s="1"/>
      <c r="AWC69" s="1"/>
      <c r="AWD69" s="1"/>
      <c r="AWE69" s="1"/>
      <c r="AWF69" s="1"/>
      <c r="AWG69" s="1"/>
      <c r="AWH69" s="1"/>
      <c r="AWI69" s="1"/>
      <c r="AWJ69" s="1"/>
      <c r="AWK69" s="1"/>
      <c r="AWL69" s="1"/>
      <c r="AWM69" s="1"/>
      <c r="AWN69" s="1"/>
      <c r="AWO69" s="1"/>
      <c r="AWP69" s="1"/>
      <c r="AWQ69" s="1"/>
      <c r="AWR69" s="1"/>
      <c r="AWS69" s="1"/>
      <c r="AWT69" s="1"/>
      <c r="AWU69" s="1"/>
      <c r="AWV69" s="1"/>
      <c r="AWW69" s="1"/>
      <c r="AWX69" s="1"/>
      <c r="AWY69" s="1"/>
      <c r="AWZ69" s="1"/>
      <c r="AXA69" s="1"/>
      <c r="AXB69" s="1"/>
      <c r="AXC69" s="1"/>
      <c r="AXD69" s="1"/>
      <c r="AXE69" s="1"/>
      <c r="AXF69" s="1"/>
      <c r="AXG69" s="1"/>
      <c r="AXH69" s="1"/>
      <c r="AXI69" s="1"/>
      <c r="AXJ69" s="1"/>
      <c r="AXK69" s="1"/>
      <c r="AXL69" s="1"/>
      <c r="AXM69" s="1"/>
      <c r="AXN69" s="1"/>
      <c r="AXO69" s="1"/>
      <c r="AXP69" s="1"/>
      <c r="AXQ69" s="1"/>
      <c r="AXR69" s="1"/>
      <c r="AXS69" s="1"/>
      <c r="AXT69" s="1"/>
      <c r="AXU69" s="1"/>
      <c r="AXV69" s="1"/>
      <c r="AXW69" s="1"/>
      <c r="AXX69" s="1"/>
      <c r="AXY69" s="1"/>
      <c r="AXZ69" s="1"/>
      <c r="AYA69" s="1"/>
      <c r="AYB69" s="1"/>
      <c r="AYC69" s="1"/>
      <c r="AYD69" s="1"/>
      <c r="AYE69" s="1"/>
      <c r="AYF69" s="1"/>
      <c r="AYG69" s="1"/>
      <c r="AYH69" s="1"/>
      <c r="AYI69" s="1"/>
      <c r="AYJ69" s="1"/>
      <c r="AYK69" s="1"/>
      <c r="AYL69" s="1"/>
      <c r="AYM69" s="1"/>
      <c r="AYN69" s="1"/>
      <c r="AYO69" s="1"/>
      <c r="AYP69" s="1"/>
      <c r="AYQ69" s="1"/>
      <c r="AYR69" s="1"/>
      <c r="AYS69" s="1"/>
      <c r="AYT69" s="1"/>
      <c r="AYU69" s="1"/>
      <c r="AYV69" s="1"/>
      <c r="AYW69" s="1"/>
      <c r="AYX69" s="1"/>
      <c r="AYY69" s="1"/>
    </row>
    <row r="70" spans="1:1351" s="2" customFormat="1" ht="23.1" customHeight="1">
      <c r="A70" s="1"/>
      <c r="C70" s="3"/>
      <c r="AD70" s="4"/>
      <c r="AN70" s="370"/>
      <c r="AO70" s="370"/>
      <c r="BC70" s="6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  <c r="AMK70" s="1"/>
      <c r="AML70" s="1"/>
      <c r="AMM70" s="1"/>
      <c r="AMN70" s="1"/>
      <c r="AMO70" s="1"/>
      <c r="AMP70" s="1"/>
      <c r="AMQ70" s="1"/>
      <c r="AMR70" s="1"/>
      <c r="AMS70" s="1"/>
      <c r="AMT70" s="1"/>
      <c r="AMU70" s="1"/>
      <c r="AMV70" s="1"/>
      <c r="AMW70" s="1"/>
      <c r="AMX70" s="1"/>
      <c r="AMY70" s="1"/>
      <c r="AMZ70" s="1"/>
      <c r="ANA70" s="1"/>
      <c r="ANB70" s="1"/>
      <c r="ANC70" s="1"/>
      <c r="AND70" s="1"/>
      <c r="ANE70" s="1"/>
      <c r="ANF70" s="1"/>
      <c r="ANG70" s="1"/>
      <c r="ANH70" s="1"/>
      <c r="ANI70" s="1"/>
      <c r="ANJ70" s="1"/>
      <c r="ANK70" s="1"/>
      <c r="ANL70" s="1"/>
      <c r="ANM70" s="1"/>
      <c r="ANN70" s="1"/>
      <c r="ANO70" s="1"/>
      <c r="ANP70" s="1"/>
      <c r="ANQ70" s="1"/>
      <c r="ANR70" s="1"/>
      <c r="ANS70" s="1"/>
      <c r="ANT70" s="1"/>
      <c r="ANU70" s="1"/>
      <c r="ANV70" s="1"/>
      <c r="ANW70" s="1"/>
      <c r="ANX70" s="1"/>
      <c r="ANY70" s="1"/>
      <c r="ANZ70" s="1"/>
      <c r="AOA70" s="1"/>
      <c r="AOB70" s="1"/>
      <c r="AOC70" s="1"/>
      <c r="AOD70" s="1"/>
      <c r="AOE70" s="1"/>
      <c r="AOF70" s="1"/>
      <c r="AOG70" s="1"/>
      <c r="AOH70" s="1"/>
      <c r="AOI70" s="1"/>
      <c r="AOJ70" s="1"/>
      <c r="AOK70" s="1"/>
      <c r="AOL70" s="1"/>
      <c r="AOM70" s="1"/>
      <c r="AON70" s="1"/>
      <c r="AOO70" s="1"/>
      <c r="AOP70" s="1"/>
      <c r="AOQ70" s="1"/>
      <c r="AOR70" s="1"/>
      <c r="AOS70" s="1"/>
      <c r="AOT70" s="1"/>
      <c r="AOU70" s="1"/>
      <c r="AOV70" s="1"/>
      <c r="AOW70" s="1"/>
      <c r="AOX70" s="1"/>
      <c r="AOY70" s="1"/>
      <c r="AOZ70" s="1"/>
      <c r="APA70" s="1"/>
      <c r="APB70" s="1"/>
      <c r="APC70" s="1"/>
      <c r="APD70" s="1"/>
      <c r="APE70" s="1"/>
      <c r="APF70" s="1"/>
      <c r="APG70" s="1"/>
      <c r="APH70" s="1"/>
      <c r="API70" s="1"/>
      <c r="APJ70" s="1"/>
      <c r="APK70" s="1"/>
      <c r="APL70" s="1"/>
      <c r="APM70" s="1"/>
      <c r="APN70" s="1"/>
      <c r="APO70" s="1"/>
      <c r="APP70" s="1"/>
      <c r="APQ70" s="1"/>
      <c r="APR70" s="1"/>
      <c r="APS70" s="1"/>
      <c r="APT70" s="1"/>
      <c r="APU70" s="1"/>
      <c r="APV70" s="1"/>
      <c r="APW70" s="1"/>
      <c r="APX70" s="1"/>
      <c r="APY70" s="1"/>
      <c r="APZ70" s="1"/>
      <c r="AQA70" s="1"/>
      <c r="AQB70" s="1"/>
      <c r="AQC70" s="1"/>
      <c r="AQD70" s="1"/>
      <c r="AQE70" s="1"/>
      <c r="AQF70" s="1"/>
      <c r="AQG70" s="1"/>
      <c r="AQH70" s="1"/>
      <c r="AQI70" s="1"/>
      <c r="AQJ70" s="1"/>
      <c r="AQK70" s="1"/>
      <c r="AQL70" s="1"/>
      <c r="AQM70" s="1"/>
      <c r="AQN70" s="1"/>
      <c r="AQO70" s="1"/>
      <c r="AQP70" s="1"/>
      <c r="AQQ70" s="1"/>
      <c r="AQR70" s="1"/>
      <c r="AQS70" s="1"/>
      <c r="AQT70" s="1"/>
      <c r="AQU70" s="1"/>
      <c r="AQV70" s="1"/>
      <c r="AQW70" s="1"/>
      <c r="AQX70" s="1"/>
      <c r="AQY70" s="1"/>
      <c r="AQZ70" s="1"/>
      <c r="ARA70" s="1"/>
      <c r="ARB70" s="1"/>
      <c r="ARC70" s="1"/>
      <c r="ARD70" s="1"/>
      <c r="ARE70" s="1"/>
      <c r="ARF70" s="1"/>
      <c r="ARG70" s="1"/>
      <c r="ARH70" s="1"/>
      <c r="ARI70" s="1"/>
      <c r="ARJ70" s="1"/>
      <c r="ARK70" s="1"/>
      <c r="ARL70" s="1"/>
      <c r="ARM70" s="1"/>
      <c r="ARN70" s="1"/>
      <c r="ARO70" s="1"/>
      <c r="ARP70" s="1"/>
      <c r="ARQ70" s="1"/>
      <c r="ARR70" s="1"/>
      <c r="ARS70" s="1"/>
      <c r="ART70" s="1"/>
      <c r="ARU70" s="1"/>
      <c r="ARV70" s="1"/>
      <c r="ARW70" s="1"/>
      <c r="ARX70" s="1"/>
      <c r="ARY70" s="1"/>
      <c r="ARZ70" s="1"/>
      <c r="ASA70" s="1"/>
      <c r="ASB70" s="1"/>
      <c r="ASC70" s="1"/>
      <c r="ASD70" s="1"/>
      <c r="ASE70" s="1"/>
      <c r="ASF70" s="1"/>
      <c r="ASG70" s="1"/>
      <c r="ASH70" s="1"/>
      <c r="ASI70" s="1"/>
      <c r="ASJ70" s="1"/>
      <c r="ASK70" s="1"/>
      <c r="ASL70" s="1"/>
      <c r="ASM70" s="1"/>
      <c r="ASN70" s="1"/>
      <c r="ASO70" s="1"/>
      <c r="ASP70" s="1"/>
      <c r="ASQ70" s="1"/>
      <c r="ASR70" s="1"/>
      <c r="ASS70" s="1"/>
      <c r="AST70" s="1"/>
      <c r="ASU70" s="1"/>
      <c r="ASV70" s="1"/>
      <c r="ASW70" s="1"/>
      <c r="ASX70" s="1"/>
      <c r="ASY70" s="1"/>
      <c r="ASZ70" s="1"/>
      <c r="ATA70" s="1"/>
      <c r="ATB70" s="1"/>
      <c r="ATC70" s="1"/>
      <c r="ATD70" s="1"/>
      <c r="ATE70" s="1"/>
      <c r="ATF70" s="1"/>
      <c r="ATG70" s="1"/>
      <c r="ATH70" s="1"/>
      <c r="ATI70" s="1"/>
      <c r="ATJ70" s="1"/>
      <c r="ATK70" s="1"/>
      <c r="ATL70" s="1"/>
      <c r="ATM70" s="1"/>
      <c r="ATN70" s="1"/>
      <c r="ATO70" s="1"/>
      <c r="ATP70" s="1"/>
      <c r="ATQ70" s="1"/>
      <c r="ATR70" s="1"/>
      <c r="ATS70" s="1"/>
      <c r="ATT70" s="1"/>
      <c r="ATU70" s="1"/>
      <c r="ATV70" s="1"/>
      <c r="ATW70" s="1"/>
      <c r="ATX70" s="1"/>
      <c r="ATY70" s="1"/>
      <c r="ATZ70" s="1"/>
      <c r="AUA70" s="1"/>
      <c r="AUB70" s="1"/>
      <c r="AUC70" s="1"/>
      <c r="AUD70" s="1"/>
      <c r="AUE70" s="1"/>
      <c r="AUF70" s="1"/>
      <c r="AUG70" s="1"/>
      <c r="AUH70" s="1"/>
      <c r="AUI70" s="1"/>
      <c r="AUJ70" s="1"/>
      <c r="AUK70" s="1"/>
      <c r="AUL70" s="1"/>
      <c r="AUM70" s="1"/>
      <c r="AUN70" s="1"/>
      <c r="AUO70" s="1"/>
      <c r="AUP70" s="1"/>
      <c r="AUQ70" s="1"/>
      <c r="AUR70" s="1"/>
      <c r="AUS70" s="1"/>
      <c r="AUT70" s="1"/>
      <c r="AUU70" s="1"/>
      <c r="AUV70" s="1"/>
      <c r="AUW70" s="1"/>
      <c r="AUX70" s="1"/>
      <c r="AUY70" s="1"/>
      <c r="AUZ70" s="1"/>
      <c r="AVA70" s="1"/>
      <c r="AVB70" s="1"/>
      <c r="AVC70" s="1"/>
      <c r="AVD70" s="1"/>
      <c r="AVE70" s="1"/>
      <c r="AVF70" s="1"/>
      <c r="AVG70" s="1"/>
      <c r="AVH70" s="1"/>
      <c r="AVI70" s="1"/>
      <c r="AVJ70" s="1"/>
      <c r="AVK70" s="1"/>
      <c r="AVL70" s="1"/>
      <c r="AVM70" s="1"/>
      <c r="AVN70" s="1"/>
      <c r="AVO70" s="1"/>
      <c r="AVP70" s="1"/>
      <c r="AVQ70" s="1"/>
      <c r="AVR70" s="1"/>
      <c r="AVS70" s="1"/>
      <c r="AVT70" s="1"/>
      <c r="AVU70" s="1"/>
      <c r="AVV70" s="1"/>
      <c r="AVW70" s="1"/>
      <c r="AVX70" s="1"/>
      <c r="AVY70" s="1"/>
      <c r="AVZ70" s="1"/>
      <c r="AWA70" s="1"/>
      <c r="AWB70" s="1"/>
      <c r="AWC70" s="1"/>
      <c r="AWD70" s="1"/>
      <c r="AWE70" s="1"/>
      <c r="AWF70" s="1"/>
      <c r="AWG70" s="1"/>
      <c r="AWH70" s="1"/>
      <c r="AWI70" s="1"/>
      <c r="AWJ70" s="1"/>
      <c r="AWK70" s="1"/>
      <c r="AWL70" s="1"/>
      <c r="AWM70" s="1"/>
      <c r="AWN70" s="1"/>
      <c r="AWO70" s="1"/>
      <c r="AWP70" s="1"/>
      <c r="AWQ70" s="1"/>
      <c r="AWR70" s="1"/>
      <c r="AWS70" s="1"/>
      <c r="AWT70" s="1"/>
      <c r="AWU70" s="1"/>
      <c r="AWV70" s="1"/>
      <c r="AWW70" s="1"/>
      <c r="AWX70" s="1"/>
      <c r="AWY70" s="1"/>
      <c r="AWZ70" s="1"/>
      <c r="AXA70" s="1"/>
      <c r="AXB70" s="1"/>
      <c r="AXC70" s="1"/>
      <c r="AXD70" s="1"/>
      <c r="AXE70" s="1"/>
      <c r="AXF70" s="1"/>
      <c r="AXG70" s="1"/>
      <c r="AXH70" s="1"/>
      <c r="AXI70" s="1"/>
      <c r="AXJ70" s="1"/>
      <c r="AXK70" s="1"/>
      <c r="AXL70" s="1"/>
      <c r="AXM70" s="1"/>
      <c r="AXN70" s="1"/>
      <c r="AXO70" s="1"/>
      <c r="AXP70" s="1"/>
      <c r="AXQ70" s="1"/>
      <c r="AXR70" s="1"/>
      <c r="AXS70" s="1"/>
      <c r="AXT70" s="1"/>
      <c r="AXU70" s="1"/>
      <c r="AXV70" s="1"/>
      <c r="AXW70" s="1"/>
      <c r="AXX70" s="1"/>
      <c r="AXY70" s="1"/>
      <c r="AXZ70" s="1"/>
      <c r="AYA70" s="1"/>
      <c r="AYB70" s="1"/>
      <c r="AYC70" s="1"/>
      <c r="AYD70" s="1"/>
      <c r="AYE70" s="1"/>
      <c r="AYF70" s="1"/>
      <c r="AYG70" s="1"/>
      <c r="AYH70" s="1"/>
      <c r="AYI70" s="1"/>
      <c r="AYJ70" s="1"/>
      <c r="AYK70" s="1"/>
      <c r="AYL70" s="1"/>
      <c r="AYM70" s="1"/>
      <c r="AYN70" s="1"/>
      <c r="AYO70" s="1"/>
      <c r="AYP70" s="1"/>
      <c r="AYQ70" s="1"/>
      <c r="AYR70" s="1"/>
      <c r="AYS70" s="1"/>
      <c r="AYT70" s="1"/>
      <c r="AYU70" s="1"/>
      <c r="AYV70" s="1"/>
      <c r="AYW70" s="1"/>
      <c r="AYX70" s="1"/>
      <c r="AYY70" s="1"/>
    </row>
    <row r="71" spans="1:1351" s="2" customFormat="1" ht="23.1" customHeight="1">
      <c r="A71" s="1"/>
      <c r="C71" s="3"/>
      <c r="AD71" s="4"/>
      <c r="AN71" s="370"/>
      <c r="AO71" s="370"/>
      <c r="BC71" s="6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  <c r="AMK71" s="1"/>
      <c r="AML71" s="1"/>
      <c r="AMM71" s="1"/>
      <c r="AMN71" s="1"/>
      <c r="AMO71" s="1"/>
      <c r="AMP71" s="1"/>
      <c r="AMQ71" s="1"/>
      <c r="AMR71" s="1"/>
      <c r="AMS71" s="1"/>
      <c r="AMT71" s="1"/>
      <c r="AMU71" s="1"/>
      <c r="AMV71" s="1"/>
      <c r="AMW71" s="1"/>
      <c r="AMX71" s="1"/>
      <c r="AMY71" s="1"/>
      <c r="AMZ71" s="1"/>
      <c r="ANA71" s="1"/>
      <c r="ANB71" s="1"/>
      <c r="ANC71" s="1"/>
      <c r="AND71" s="1"/>
      <c r="ANE71" s="1"/>
      <c r="ANF71" s="1"/>
      <c r="ANG71" s="1"/>
      <c r="ANH71" s="1"/>
      <c r="ANI71" s="1"/>
      <c r="ANJ71" s="1"/>
      <c r="ANK71" s="1"/>
      <c r="ANL71" s="1"/>
      <c r="ANM71" s="1"/>
      <c r="ANN71" s="1"/>
      <c r="ANO71" s="1"/>
      <c r="ANP71" s="1"/>
      <c r="ANQ71" s="1"/>
      <c r="ANR71" s="1"/>
      <c r="ANS71" s="1"/>
      <c r="ANT71" s="1"/>
      <c r="ANU71" s="1"/>
      <c r="ANV71" s="1"/>
      <c r="ANW71" s="1"/>
      <c r="ANX71" s="1"/>
      <c r="ANY71" s="1"/>
      <c r="ANZ71" s="1"/>
      <c r="AOA71" s="1"/>
      <c r="AOB71" s="1"/>
      <c r="AOC71" s="1"/>
      <c r="AOD71" s="1"/>
      <c r="AOE71" s="1"/>
      <c r="AOF71" s="1"/>
      <c r="AOG71" s="1"/>
      <c r="AOH71" s="1"/>
      <c r="AOI71" s="1"/>
      <c r="AOJ71" s="1"/>
      <c r="AOK71" s="1"/>
      <c r="AOL71" s="1"/>
      <c r="AOM71" s="1"/>
      <c r="AON71" s="1"/>
      <c r="AOO71" s="1"/>
      <c r="AOP71" s="1"/>
      <c r="AOQ71" s="1"/>
      <c r="AOR71" s="1"/>
      <c r="AOS71" s="1"/>
      <c r="AOT71" s="1"/>
      <c r="AOU71" s="1"/>
      <c r="AOV71" s="1"/>
      <c r="AOW71" s="1"/>
      <c r="AOX71" s="1"/>
      <c r="AOY71" s="1"/>
      <c r="AOZ71" s="1"/>
      <c r="APA71" s="1"/>
      <c r="APB71" s="1"/>
      <c r="APC71" s="1"/>
      <c r="APD71" s="1"/>
      <c r="APE71" s="1"/>
      <c r="APF71" s="1"/>
      <c r="APG71" s="1"/>
      <c r="APH71" s="1"/>
      <c r="API71" s="1"/>
      <c r="APJ71" s="1"/>
      <c r="APK71" s="1"/>
      <c r="APL71" s="1"/>
      <c r="APM71" s="1"/>
      <c r="APN71" s="1"/>
      <c r="APO71" s="1"/>
      <c r="APP71" s="1"/>
      <c r="APQ71" s="1"/>
      <c r="APR71" s="1"/>
      <c r="APS71" s="1"/>
      <c r="APT71" s="1"/>
      <c r="APU71" s="1"/>
      <c r="APV71" s="1"/>
      <c r="APW71" s="1"/>
      <c r="APX71" s="1"/>
      <c r="APY71" s="1"/>
      <c r="APZ71" s="1"/>
      <c r="AQA71" s="1"/>
      <c r="AQB71" s="1"/>
      <c r="AQC71" s="1"/>
      <c r="AQD71" s="1"/>
      <c r="AQE71" s="1"/>
      <c r="AQF71" s="1"/>
      <c r="AQG71" s="1"/>
      <c r="AQH71" s="1"/>
      <c r="AQI71" s="1"/>
      <c r="AQJ71" s="1"/>
      <c r="AQK71" s="1"/>
      <c r="AQL71" s="1"/>
      <c r="AQM71" s="1"/>
      <c r="AQN71" s="1"/>
      <c r="AQO71" s="1"/>
      <c r="AQP71" s="1"/>
      <c r="AQQ71" s="1"/>
      <c r="AQR71" s="1"/>
      <c r="AQS71" s="1"/>
      <c r="AQT71" s="1"/>
      <c r="AQU71" s="1"/>
      <c r="AQV71" s="1"/>
      <c r="AQW71" s="1"/>
      <c r="AQX71" s="1"/>
      <c r="AQY71" s="1"/>
      <c r="AQZ71" s="1"/>
      <c r="ARA71" s="1"/>
      <c r="ARB71" s="1"/>
      <c r="ARC71" s="1"/>
      <c r="ARD71" s="1"/>
      <c r="ARE71" s="1"/>
      <c r="ARF71" s="1"/>
      <c r="ARG71" s="1"/>
      <c r="ARH71" s="1"/>
      <c r="ARI71" s="1"/>
      <c r="ARJ71" s="1"/>
      <c r="ARK71" s="1"/>
      <c r="ARL71" s="1"/>
      <c r="ARM71" s="1"/>
      <c r="ARN71" s="1"/>
      <c r="ARO71" s="1"/>
      <c r="ARP71" s="1"/>
      <c r="ARQ71" s="1"/>
      <c r="ARR71" s="1"/>
      <c r="ARS71" s="1"/>
      <c r="ART71" s="1"/>
      <c r="ARU71" s="1"/>
      <c r="ARV71" s="1"/>
      <c r="ARW71" s="1"/>
      <c r="ARX71" s="1"/>
      <c r="ARY71" s="1"/>
      <c r="ARZ71" s="1"/>
      <c r="ASA71" s="1"/>
      <c r="ASB71" s="1"/>
      <c r="ASC71" s="1"/>
      <c r="ASD71" s="1"/>
      <c r="ASE71" s="1"/>
      <c r="ASF71" s="1"/>
      <c r="ASG71" s="1"/>
      <c r="ASH71" s="1"/>
      <c r="ASI71" s="1"/>
      <c r="ASJ71" s="1"/>
      <c r="ASK71" s="1"/>
      <c r="ASL71" s="1"/>
      <c r="ASM71" s="1"/>
      <c r="ASN71" s="1"/>
      <c r="ASO71" s="1"/>
      <c r="ASP71" s="1"/>
      <c r="ASQ71" s="1"/>
      <c r="ASR71" s="1"/>
      <c r="ASS71" s="1"/>
      <c r="AST71" s="1"/>
      <c r="ASU71" s="1"/>
      <c r="ASV71" s="1"/>
      <c r="ASW71" s="1"/>
      <c r="ASX71" s="1"/>
      <c r="ASY71" s="1"/>
      <c r="ASZ71" s="1"/>
      <c r="ATA71" s="1"/>
      <c r="ATB71" s="1"/>
      <c r="ATC71" s="1"/>
      <c r="ATD71" s="1"/>
      <c r="ATE71" s="1"/>
      <c r="ATF71" s="1"/>
      <c r="ATG71" s="1"/>
      <c r="ATH71" s="1"/>
      <c r="ATI71" s="1"/>
      <c r="ATJ71" s="1"/>
      <c r="ATK71" s="1"/>
      <c r="ATL71" s="1"/>
      <c r="ATM71" s="1"/>
      <c r="ATN71" s="1"/>
      <c r="ATO71" s="1"/>
      <c r="ATP71" s="1"/>
      <c r="ATQ71" s="1"/>
      <c r="ATR71" s="1"/>
      <c r="ATS71" s="1"/>
      <c r="ATT71" s="1"/>
      <c r="ATU71" s="1"/>
      <c r="ATV71" s="1"/>
      <c r="ATW71" s="1"/>
      <c r="ATX71" s="1"/>
      <c r="ATY71" s="1"/>
      <c r="ATZ71" s="1"/>
      <c r="AUA71" s="1"/>
      <c r="AUB71" s="1"/>
      <c r="AUC71" s="1"/>
      <c r="AUD71" s="1"/>
      <c r="AUE71" s="1"/>
      <c r="AUF71" s="1"/>
      <c r="AUG71" s="1"/>
      <c r="AUH71" s="1"/>
      <c r="AUI71" s="1"/>
      <c r="AUJ71" s="1"/>
      <c r="AUK71" s="1"/>
      <c r="AUL71" s="1"/>
      <c r="AUM71" s="1"/>
      <c r="AUN71" s="1"/>
      <c r="AUO71" s="1"/>
      <c r="AUP71" s="1"/>
      <c r="AUQ71" s="1"/>
      <c r="AUR71" s="1"/>
      <c r="AUS71" s="1"/>
      <c r="AUT71" s="1"/>
      <c r="AUU71" s="1"/>
      <c r="AUV71" s="1"/>
      <c r="AUW71" s="1"/>
      <c r="AUX71" s="1"/>
      <c r="AUY71" s="1"/>
      <c r="AUZ71" s="1"/>
      <c r="AVA71" s="1"/>
      <c r="AVB71" s="1"/>
      <c r="AVC71" s="1"/>
      <c r="AVD71" s="1"/>
      <c r="AVE71" s="1"/>
      <c r="AVF71" s="1"/>
      <c r="AVG71" s="1"/>
      <c r="AVH71" s="1"/>
      <c r="AVI71" s="1"/>
      <c r="AVJ71" s="1"/>
      <c r="AVK71" s="1"/>
      <c r="AVL71" s="1"/>
      <c r="AVM71" s="1"/>
      <c r="AVN71" s="1"/>
      <c r="AVO71" s="1"/>
      <c r="AVP71" s="1"/>
      <c r="AVQ71" s="1"/>
      <c r="AVR71" s="1"/>
      <c r="AVS71" s="1"/>
      <c r="AVT71" s="1"/>
      <c r="AVU71" s="1"/>
      <c r="AVV71" s="1"/>
      <c r="AVW71" s="1"/>
      <c r="AVX71" s="1"/>
      <c r="AVY71" s="1"/>
      <c r="AVZ71" s="1"/>
      <c r="AWA71" s="1"/>
      <c r="AWB71" s="1"/>
      <c r="AWC71" s="1"/>
      <c r="AWD71" s="1"/>
      <c r="AWE71" s="1"/>
      <c r="AWF71" s="1"/>
      <c r="AWG71" s="1"/>
      <c r="AWH71" s="1"/>
      <c r="AWI71" s="1"/>
      <c r="AWJ71" s="1"/>
      <c r="AWK71" s="1"/>
      <c r="AWL71" s="1"/>
      <c r="AWM71" s="1"/>
      <c r="AWN71" s="1"/>
      <c r="AWO71" s="1"/>
      <c r="AWP71" s="1"/>
      <c r="AWQ71" s="1"/>
      <c r="AWR71" s="1"/>
      <c r="AWS71" s="1"/>
      <c r="AWT71" s="1"/>
      <c r="AWU71" s="1"/>
      <c r="AWV71" s="1"/>
      <c r="AWW71" s="1"/>
      <c r="AWX71" s="1"/>
      <c r="AWY71" s="1"/>
      <c r="AWZ71" s="1"/>
      <c r="AXA71" s="1"/>
      <c r="AXB71" s="1"/>
      <c r="AXC71" s="1"/>
      <c r="AXD71" s="1"/>
      <c r="AXE71" s="1"/>
      <c r="AXF71" s="1"/>
      <c r="AXG71" s="1"/>
      <c r="AXH71" s="1"/>
      <c r="AXI71" s="1"/>
      <c r="AXJ71" s="1"/>
      <c r="AXK71" s="1"/>
      <c r="AXL71" s="1"/>
      <c r="AXM71" s="1"/>
      <c r="AXN71" s="1"/>
      <c r="AXO71" s="1"/>
      <c r="AXP71" s="1"/>
      <c r="AXQ71" s="1"/>
      <c r="AXR71" s="1"/>
      <c r="AXS71" s="1"/>
      <c r="AXT71" s="1"/>
      <c r="AXU71" s="1"/>
      <c r="AXV71" s="1"/>
      <c r="AXW71" s="1"/>
      <c r="AXX71" s="1"/>
      <c r="AXY71" s="1"/>
      <c r="AXZ71" s="1"/>
      <c r="AYA71" s="1"/>
      <c r="AYB71" s="1"/>
      <c r="AYC71" s="1"/>
      <c r="AYD71" s="1"/>
      <c r="AYE71" s="1"/>
      <c r="AYF71" s="1"/>
      <c r="AYG71" s="1"/>
      <c r="AYH71" s="1"/>
      <c r="AYI71" s="1"/>
      <c r="AYJ71" s="1"/>
      <c r="AYK71" s="1"/>
      <c r="AYL71" s="1"/>
      <c r="AYM71" s="1"/>
      <c r="AYN71" s="1"/>
      <c r="AYO71" s="1"/>
      <c r="AYP71" s="1"/>
      <c r="AYQ71" s="1"/>
      <c r="AYR71" s="1"/>
      <c r="AYS71" s="1"/>
      <c r="AYT71" s="1"/>
      <c r="AYU71" s="1"/>
      <c r="AYV71" s="1"/>
      <c r="AYW71" s="1"/>
      <c r="AYX71" s="1"/>
      <c r="AYY71" s="1"/>
    </row>
  </sheetData>
  <mergeCells count="46">
    <mergeCell ref="AN71:AO71"/>
    <mergeCell ref="AN36:AO36"/>
    <mergeCell ref="AN40:AO40"/>
    <mergeCell ref="AN44:AO44"/>
    <mergeCell ref="AN48:AO48"/>
    <mergeCell ref="AN52:AO52"/>
    <mergeCell ref="AN56:AO56"/>
    <mergeCell ref="AN60:AO60"/>
    <mergeCell ref="AN64:AO64"/>
    <mergeCell ref="AN68:AO68"/>
    <mergeCell ref="AN69:AO69"/>
    <mergeCell ref="AN70:AO70"/>
    <mergeCell ref="AN19:AO19"/>
    <mergeCell ref="B20:D20"/>
    <mergeCell ref="H20:M20"/>
    <mergeCell ref="Q20:S20"/>
    <mergeCell ref="V20:AB20"/>
    <mergeCell ref="AI20:AJ20"/>
    <mergeCell ref="B19:D19"/>
    <mergeCell ref="H19:M19"/>
    <mergeCell ref="Q19:S19"/>
    <mergeCell ref="V19:AB19"/>
    <mergeCell ref="AI19:AJ19"/>
    <mergeCell ref="B16:D16"/>
    <mergeCell ref="H16:M16"/>
    <mergeCell ref="Q16:S16"/>
    <mergeCell ref="V16:AB16"/>
    <mergeCell ref="AI16:AJ16"/>
    <mergeCell ref="I7:I9"/>
    <mergeCell ref="X7:X9"/>
    <mergeCell ref="Y7:Y9"/>
    <mergeCell ref="Z7:Z9"/>
    <mergeCell ref="AA7:AA9"/>
    <mergeCell ref="AS7:AS9"/>
    <mergeCell ref="N4:R4"/>
    <mergeCell ref="AT4:AX4"/>
    <mergeCell ref="N5:R5"/>
    <mergeCell ref="AT5:AX5"/>
    <mergeCell ref="N6:R6"/>
    <mergeCell ref="AT6:AX6"/>
    <mergeCell ref="N1:R1"/>
    <mergeCell ref="AT1:AX1"/>
    <mergeCell ref="N2:R2"/>
    <mergeCell ref="AT2:AX2"/>
    <mergeCell ref="N3:R3"/>
    <mergeCell ref="AT3:AX3"/>
  </mergeCells>
  <printOptions horizontalCentered="1"/>
  <pageMargins left="0.15748031496062992" right="0.27559055118110237" top="0.62992125984251968" bottom="0.47244094488188981" header="0.15748031496062992" footer="0.15748031496062992"/>
  <pageSetup paperSize="258" scale="38" fitToHeight="0" orientation="landscape" r:id="rId1"/>
  <rowBreaks count="1" manualBreakCount="1">
    <brk id="20" min="33" max="5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HeadingPairs>
  <TitlesOfParts>
    <vt:vector size="30" baseType="lpstr">
      <vt:lpstr>SEPTEMBER</vt:lpstr>
      <vt:lpstr>AUGUST</vt:lpstr>
      <vt:lpstr>JULY</vt:lpstr>
      <vt:lpstr>JUNE</vt:lpstr>
      <vt:lpstr>MAY</vt:lpstr>
      <vt:lpstr>APRIL</vt:lpstr>
      <vt:lpstr>MAR CONTRACTUAL</vt:lpstr>
      <vt:lpstr>MARCH</vt:lpstr>
      <vt:lpstr>FEBRUARY</vt:lpstr>
      <vt:lpstr>JANUARY</vt:lpstr>
      <vt:lpstr>APRIL!Print_Area</vt:lpstr>
      <vt:lpstr>AUGUST!Print_Area</vt:lpstr>
      <vt:lpstr>FEBRUARY!Print_Area</vt:lpstr>
      <vt:lpstr>JANUARY!Print_Area</vt:lpstr>
      <vt:lpstr>JULY!Print_Area</vt:lpstr>
      <vt:lpstr>JUNE!Print_Area</vt:lpstr>
      <vt:lpstr>'MAR CONTRACTUAL'!Print_Area</vt:lpstr>
      <vt:lpstr>MARCH!Print_Area</vt:lpstr>
      <vt:lpstr>MAY!Print_Area</vt:lpstr>
      <vt:lpstr>SEPTEMBER!Print_Area</vt:lpstr>
      <vt:lpstr>APRIL!Print_Titles</vt:lpstr>
      <vt:lpstr>AUGUST!Print_Titles</vt:lpstr>
      <vt:lpstr>FEBRUARY!Print_Titles</vt:lpstr>
      <vt:lpstr>JANUARY!Print_Titles</vt:lpstr>
      <vt:lpstr>JULY!Print_Titles</vt:lpstr>
      <vt:lpstr>JUNE!Print_Titles</vt:lpstr>
      <vt:lpstr>'MAR CONTRACTUAL'!Print_Titles</vt:lpstr>
      <vt:lpstr>MARCH!Print_Titles</vt:lpstr>
      <vt:lpstr>MAY!Print_Titles</vt:lpstr>
      <vt:lpstr>SEPTEMBER!Print_Titles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P. PEREZ</dc:creator>
  <cp:lastModifiedBy>JOCELYN P. PEREZ</cp:lastModifiedBy>
  <dcterms:created xsi:type="dcterms:W3CDTF">2025-08-20T01:38:12Z</dcterms:created>
  <dcterms:modified xsi:type="dcterms:W3CDTF">2025-09-15T02:19:00Z</dcterms:modified>
</cp:coreProperties>
</file>